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i\AppData\Local\Temp\"/>
    </mc:Choice>
  </mc:AlternateContent>
  <bookViews>
    <workbookView xWindow="0" yWindow="0" windowWidth="17970" windowHeight="5730"/>
  </bookViews>
  <sheets>
    <sheet name="Приложение " sheetId="1" r:id="rId1"/>
    <sheet name="Лист1" sheetId="2" r:id="rId2"/>
  </sheets>
  <definedNames>
    <definedName name="_xlnm._FilterDatabase" localSheetId="0" hidden="1">'Приложение '!$B$11:$Y$392</definedName>
    <definedName name="Print_Titles" localSheetId="0">'Приложение '!$9:$11</definedName>
    <definedName name="Z_8500646A_A0EC_4D5E_A99B_C0338B671E4C_.wvu.FilterData" localSheetId="0" hidden="1">'Приложение '!$B$11:$Y$391</definedName>
    <definedName name="Z_8500646A_A0EC_4D5E_A99B_C0338B671E4C_.wvu.PrintArea" localSheetId="0" hidden="1">'Приложение '!$A$1:$Y$391</definedName>
    <definedName name="Z_8500646A_A0EC_4D5E_A99B_C0338B671E4C_.wvu.PrintTitles" localSheetId="0" hidden="1">'Приложение '!$9:$11</definedName>
    <definedName name="_xlnm.Print_Area" localSheetId="0">'Приложение '!$A$1:$Y$395</definedName>
  </definedNames>
  <calcPr calcId="162913"/>
</workbook>
</file>

<file path=xl/calcChain.xml><?xml version="1.0" encoding="utf-8"?>
<calcChain xmlns="http://schemas.openxmlformats.org/spreadsheetml/2006/main">
  <c r="Y319" i="1" l="1"/>
  <c r="U24" i="1"/>
  <c r="H13" i="2"/>
  <c r="H4" i="2"/>
  <c r="Y389" i="1" l="1"/>
  <c r="Y388" i="1"/>
  <c r="Y383" i="1"/>
  <c r="Y382" i="1"/>
  <c r="Y381" i="1"/>
  <c r="Y380" i="1"/>
  <c r="Y379" i="1"/>
  <c r="Y332" i="1"/>
  <c r="Y326" i="1"/>
  <c r="X240" i="1"/>
  <c r="T386" i="1"/>
  <c r="U386" i="1"/>
  <c r="U374" i="1" s="1"/>
  <c r="T377" i="1"/>
  <c r="U323" i="1"/>
  <c r="U320" i="1" s="1"/>
  <c r="V323" i="1"/>
  <c r="V320" i="1" s="1"/>
  <c r="W323" i="1"/>
  <c r="T323" i="1"/>
  <c r="U25" i="1"/>
  <c r="U15" i="1" s="1"/>
  <c r="V28" i="1"/>
  <c r="T29" i="1"/>
  <c r="T25" i="1" s="1"/>
  <c r="T28" i="1"/>
  <c r="T24" i="1" s="1"/>
  <c r="O28" i="1"/>
  <c r="W157" i="1"/>
  <c r="W25" i="1" s="1"/>
  <c r="W15" i="1" s="1"/>
  <c r="W156" i="1"/>
  <c r="V157" i="1"/>
  <c r="V25" i="1" s="1"/>
  <c r="V156" i="1"/>
  <c r="V24" i="1" s="1"/>
  <c r="Y165" i="1"/>
  <c r="W386" i="1"/>
  <c r="W377" i="1"/>
  <c r="Y142" i="1"/>
  <c r="Y351" i="1"/>
  <c r="Y347" i="1"/>
  <c r="Y338" i="1"/>
  <c r="Y161" i="1"/>
  <c r="Y166" i="1"/>
  <c r="W240" i="1"/>
  <c r="V386" i="1"/>
  <c r="V377" i="1"/>
  <c r="U377" i="1"/>
  <c r="Y368" i="1"/>
  <c r="Y367" i="1"/>
  <c r="Y366" i="1"/>
  <c r="Y365" i="1"/>
  <c r="Y364" i="1"/>
  <c r="Y363" i="1"/>
  <c r="Y362" i="1"/>
  <c r="Y361" i="1"/>
  <c r="Y360" i="1"/>
  <c r="Y359" i="1"/>
  <c r="Y358" i="1"/>
  <c r="Y357" i="1"/>
  <c r="Y356" i="1"/>
  <c r="Y355" i="1"/>
  <c r="P354" i="1"/>
  <c r="O354" i="1"/>
  <c r="O320" i="1" s="1"/>
  <c r="N354" i="1"/>
  <c r="Y348" i="1"/>
  <c r="Y344" i="1"/>
  <c r="Y341" i="1"/>
  <c r="Y335" i="1"/>
  <c r="Y329" i="1"/>
  <c r="Y316" i="1"/>
  <c r="Y313" i="1"/>
  <c r="Y306" i="1"/>
  <c r="Y305" i="1"/>
  <c r="Y298" i="1"/>
  <c r="Y297" i="1"/>
  <c r="Y292" i="1"/>
  <c r="Y286" i="1"/>
  <c r="Y270" i="1"/>
  <c r="Y267" i="1"/>
  <c r="Y265" i="1"/>
  <c r="Y264" i="1"/>
  <c r="Y261" i="1"/>
  <c r="Y258" i="1"/>
  <c r="N255" i="1"/>
  <c r="Y255" i="1"/>
  <c r="Y251" i="1"/>
  <c r="Y250" i="1"/>
  <c r="Y249" i="1"/>
  <c r="Y248" i="1"/>
  <c r="Y245" i="1"/>
  <c r="P244" i="1"/>
  <c r="O244" i="1"/>
  <c r="N244" i="1"/>
  <c r="Y241" i="1"/>
  <c r="V240" i="1"/>
  <c r="U240" i="1"/>
  <c r="Y240" i="1" s="1"/>
  <c r="Y236" i="1"/>
  <c r="Y233" i="1"/>
  <c r="Y231" i="1"/>
  <c r="Y227" i="1"/>
  <c r="Y226" i="1"/>
  <c r="Y225" i="1"/>
  <c r="Y224" i="1"/>
  <c r="P221" i="1"/>
  <c r="P218" i="1"/>
  <c r="O221" i="1"/>
  <c r="O218" i="1" s="1"/>
  <c r="N221" i="1"/>
  <c r="N218" i="1"/>
  <c r="Y160" i="1"/>
  <c r="Y153" i="1"/>
  <c r="Y150" i="1"/>
  <c r="Y149" i="1"/>
  <c r="Y146" i="1"/>
  <c r="Y143" i="1"/>
  <c r="Y132" i="1"/>
  <c r="Y131" i="1"/>
  <c r="Y125" i="1"/>
  <c r="Y122" i="1"/>
  <c r="Y121" i="1"/>
  <c r="Y118" i="1"/>
  <c r="Y115" i="1"/>
  <c r="Y112" i="1"/>
  <c r="Y111" i="1"/>
  <c r="Y108" i="1"/>
  <c r="U107" i="1"/>
  <c r="N107" i="1"/>
  <c r="Y101" i="1"/>
  <c r="U99" i="1"/>
  <c r="Y99" i="1"/>
  <c r="Y95" i="1"/>
  <c r="Y87" i="1"/>
  <c r="Y86" i="1"/>
  <c r="Y85" i="1"/>
  <c r="Y84" i="1"/>
  <c r="Y83" i="1"/>
  <c r="Y82" i="1"/>
  <c r="Y79" i="1"/>
  <c r="Y73" i="1"/>
  <c r="Y68" i="1"/>
  <c r="Y64" i="1"/>
  <c r="Y63" i="1"/>
  <c r="Y59" i="1"/>
  <c r="U56" i="1"/>
  <c r="N56" i="1"/>
  <c r="Y56" i="1"/>
  <c r="Y40" i="1"/>
  <c r="Y33" i="1"/>
  <c r="Y32" i="1"/>
  <c r="N28" i="1"/>
  <c r="Y28" i="1" s="1"/>
  <c r="Y17" i="1"/>
  <c r="Y29" i="1"/>
  <c r="W24" i="1"/>
  <c r="W13" i="1" s="1"/>
  <c r="Y386" i="1" l="1"/>
  <c r="Y157" i="1"/>
  <c r="V374" i="1"/>
  <c r="V371" i="1" s="1"/>
  <c r="V13" i="1" s="1"/>
  <c r="W374" i="1"/>
  <c r="Y107" i="1"/>
  <c r="Y354" i="1"/>
  <c r="Y323" i="1"/>
  <c r="Y244" i="1"/>
  <c r="Y218" i="1"/>
  <c r="T374" i="1"/>
  <c r="Y25" i="1"/>
  <c r="V15" i="1"/>
  <c r="Y15" i="1" s="1"/>
  <c r="Y377" i="1"/>
  <c r="Y221" i="1"/>
  <c r="N320" i="1"/>
  <c r="Y320" i="1" s="1"/>
  <c r="Y156" i="1"/>
  <c r="U13" i="1"/>
  <c r="Y24" i="1"/>
  <c r="Y374" i="1" l="1"/>
  <c r="T371" i="1"/>
  <c r="Y371" i="1" s="1"/>
  <c r="T13" i="1"/>
  <c r="Y13" i="1" s="1"/>
</calcChain>
</file>

<file path=xl/sharedStrings.xml><?xml version="1.0" encoding="utf-8"?>
<sst xmlns="http://schemas.openxmlformats.org/spreadsheetml/2006/main" count="6753" uniqueCount="571">
  <si>
    <t>Основные мероприятия, мероприятия, показатели и объемы финансирования государственной программы</t>
  </si>
  <si>
    <t>№
строки</t>
  </si>
  <si>
    <t>№</t>
  </si>
  <si>
    <t>Наименование целей, задач, подпрограмм, основных мероприятий, мероприятий, ведомственных целевых программ, показателей</t>
  </si>
  <si>
    <t>Единица измерения показателя</t>
  </si>
  <si>
    <t>Коэф-т значимости</t>
  </si>
  <si>
    <t>Методика расчета показателя</t>
  </si>
  <si>
    <t>Сроки реализации</t>
  </si>
  <si>
    <t>Ответственный исполнитель, соисполнители и участники государственной программы</t>
  </si>
  <si>
    <t>Коды бюджетной классификации расходов</t>
  </si>
  <si>
    <t>Значения по годам реализации</t>
  </si>
  <si>
    <t>Главный раздел, подраздел</t>
  </si>
  <si>
    <t>Целевая статья</t>
  </si>
  <si>
    <t>Вид расходов</t>
  </si>
  <si>
    <t>Итого</t>
  </si>
  <si>
    <t>гр.1</t>
  </si>
  <si>
    <t>гр.2</t>
  </si>
  <si>
    <t>гр.3</t>
  </si>
  <si>
    <t>гр.4</t>
  </si>
  <si>
    <t>гр.5</t>
  </si>
  <si>
    <t>гр.6</t>
  </si>
  <si>
    <t>гр.7</t>
  </si>
  <si>
    <t>гр.8</t>
  </si>
  <si>
    <t>гр.9</t>
  </si>
  <si>
    <t>гр.10</t>
  </si>
  <si>
    <t>гр.11</t>
  </si>
  <si>
    <t>гр.12</t>
  </si>
  <si>
    <t>гр.13</t>
  </si>
  <si>
    <t>гр.14</t>
  </si>
  <si>
    <t>гр.15</t>
  </si>
  <si>
    <t>гр.16</t>
  </si>
  <si>
    <t>гр.17</t>
  </si>
  <si>
    <t>гр.18</t>
  </si>
  <si>
    <t>гр.19</t>
  </si>
  <si>
    <t>гр.20</t>
  </si>
  <si>
    <t>гр.21</t>
  </si>
  <si>
    <t>гр.22</t>
  </si>
  <si>
    <t>Цель "Повышение качества жизни граждан, обеспечение конкурентоспособности и инвестиционной привлекательности экономики Забайкальского края, развитие экономической, социально-политической, культурной и духовной сфер жизни общества, совершенствование системы государственного управления на основе использования информационных и коммуникационных технологий"</t>
  </si>
  <si>
    <t>Х</t>
  </si>
  <si>
    <t>Министерство жилищно-коммунального хозяйства, энергетики, цифровизации и связи  Забайкальского края</t>
  </si>
  <si>
    <t>финансирование за счет краевого бюджета</t>
  </si>
  <si>
    <t>тыс. рублей</t>
  </si>
  <si>
    <t>кроме того, финансирование из других источников:</t>
  </si>
  <si>
    <t xml:space="preserve"> - из федерального бюджета</t>
  </si>
  <si>
    <t xml:space="preserve"> - из краевого бюджета за счет субсидии, поступившей из федерального бюджета </t>
  </si>
  <si>
    <t xml:space="preserve"> - из внебюджетных источников</t>
  </si>
  <si>
    <t>дни</t>
  </si>
  <si>
    <t>Абсолютный показатель</t>
  </si>
  <si>
    <t>%</t>
  </si>
  <si>
    <t>Анкетный опрос</t>
  </si>
  <si>
    <t>единиц</t>
  </si>
  <si>
    <t>Подпрограмма "Совершенствование государственного управления за счет применения информационно-коммуникационных технологий"</t>
  </si>
  <si>
    <t>финансирование за счет федерального бюджета</t>
  </si>
  <si>
    <t>1.1.</t>
  </si>
  <si>
    <t>тера-флопс</t>
  </si>
  <si>
    <t>1.1.1.</t>
  </si>
  <si>
    <t>Министерство жилищно-коммунального хозяйства, энергетики, цифровизации и связи  Забайкальского края, Министерство труда и социальной защиты населения Забайкальского края</t>
  </si>
  <si>
    <t>0410</t>
  </si>
  <si>
    <t>0610104011</t>
  </si>
  <si>
    <t>242</t>
  </si>
  <si>
    <t>1005028</t>
  </si>
  <si>
    <t>Министерство труда и социальной защиты населения Забайкальского края</t>
  </si>
  <si>
    <t>1.1.2.</t>
  </si>
  <si>
    <t>2014-2018 годы</t>
  </si>
  <si>
    <t>0610104022</t>
  </si>
  <si>
    <t>1.1.3.</t>
  </si>
  <si>
    <t>2014-2017 годы</t>
  </si>
  <si>
    <t>0610104033</t>
  </si>
  <si>
    <t>1.1.4.</t>
  </si>
  <si>
    <t>2018 год</t>
  </si>
  <si>
    <t>06101R0280</t>
  </si>
  <si>
    <t>человек</t>
  </si>
  <si>
    <t>1.1.5.</t>
  </si>
  <si>
    <t>2020 год</t>
  </si>
  <si>
    <t>Министерство жилищно-коммунального хозяйства, энергетики, цифровизации и связи  Забайкальского края, Министерство экономического развития Забайкальского края</t>
  </si>
  <si>
    <t xml:space="preserve"> Министерство жилищно-коммунального хозяйства, энергетики, цифровизации и связи  Забайкальского края, Министерство экономического развития Забайкальского края</t>
  </si>
  <si>
    <t>1.1.6.</t>
  </si>
  <si>
    <t>финансирование из краевого бюджета</t>
  </si>
  <si>
    <t>1.2.</t>
  </si>
  <si>
    <t>Министерство экономического развития Забайкальского края, КГАУ "МФЦ"  - участник государственной программы</t>
  </si>
  <si>
    <t>1.2.1.</t>
  </si>
  <si>
    <t>0610219905</t>
  </si>
  <si>
    <t>622 (дополнительная классификация 2583)</t>
  </si>
  <si>
    <t>Абсолютное значение</t>
  </si>
  <si>
    <t>КГАУ "МФЦ"  - участник государственной программы</t>
  </si>
  <si>
    <t>1.3.</t>
  </si>
  <si>
    <t>н/д</t>
  </si>
  <si>
    <t>1.3.1.</t>
  </si>
  <si>
    <t>0610304051</t>
  </si>
  <si>
    <t>1.3.2.</t>
  </si>
  <si>
    <t>0610304062</t>
  </si>
  <si>
    <t>1.3.3.</t>
  </si>
  <si>
    <t>0610304073</t>
  </si>
  <si>
    <t>1.3.4.</t>
  </si>
  <si>
    <t>0610304084</t>
  </si>
  <si>
    <t>Министерство сельского хозяйства Забайкальского края</t>
  </si>
  <si>
    <t>Министерство культуры Забайкальского края</t>
  </si>
  <si>
    <t>Государственная инспекция Забайкальского края</t>
  </si>
  <si>
    <t>1.3.5</t>
  </si>
  <si>
    <t>0610304095</t>
  </si>
  <si>
    <t>1.4.</t>
  </si>
  <si>
    <t>1.4.1</t>
  </si>
  <si>
    <t>2021 год</t>
  </si>
  <si>
    <t>0610404061</t>
  </si>
  <si>
    <t>1.4.2.</t>
  </si>
  <si>
    <t>0610404112</t>
  </si>
  <si>
    <t>1.5.</t>
  </si>
  <si>
    <t>Абсолютная величина</t>
  </si>
  <si>
    <t>1.5.1.</t>
  </si>
  <si>
    <t>0610504121</t>
  </si>
  <si>
    <t>1.5.2.</t>
  </si>
  <si>
    <t>0610504132</t>
  </si>
  <si>
    <t>1.5.3.</t>
  </si>
  <si>
    <t>0610504143</t>
  </si>
  <si>
    <t>1.6.</t>
  </si>
  <si>
    <t xml:space="preserve">финансирование за счет федерального бюджета </t>
  </si>
  <si>
    <t>1.6.1.</t>
  </si>
  <si>
    <t>061D604023</t>
  </si>
  <si>
    <t>1.6.2.</t>
  </si>
  <si>
    <t>061D650080</t>
  </si>
  <si>
    <t>1.7.</t>
  </si>
  <si>
    <t>1.7.1.</t>
  </si>
  <si>
    <t>061D404162</t>
  </si>
  <si>
    <t>Час</t>
  </si>
  <si>
    <t>Министерство жилищно-коммунального хозяйства, энергетики, цифровизации и связи  Забайкальского края
Министерство финансов Забайкальского края</t>
  </si>
  <si>
    <t>1.7.2.</t>
  </si>
  <si>
    <t>061D454070</t>
  </si>
  <si>
    <t>1.7.3.</t>
  </si>
  <si>
    <t>061D404163</t>
  </si>
  <si>
    <t>1.8.</t>
  </si>
  <si>
    <t>Основное мероприятие "Региональный проект "Информационная инфраструктура (Забайкальский край)"</t>
  </si>
  <si>
    <t>1.8.1.</t>
  </si>
  <si>
    <t>Мероприятие "Мероприятия по обеспечению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</si>
  <si>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Департамент по обеспечению деятельности мировых судей Забайкальского края</t>
  </si>
  <si>
    <t>06 1 D2 55890</t>
  </si>
  <si>
    <t>Показатель: "обеспечение на 68 участках мировых судей защищённого подключения к сети , а также организации защищённого межведомственного электронного взаимодействия"</t>
  </si>
  <si>
    <t xml:space="preserve">Показатель:формирование и обеспечение функционирования необходимой информационно-технологической и телекоммуникационной инфраструктуры на 68 участках мировых судей </t>
  </si>
  <si>
    <t>1.8.2.</t>
  </si>
  <si>
    <t>Министерство образования и науки Забайкальского края</t>
  </si>
  <si>
    <t>2.</t>
  </si>
  <si>
    <t>Подпрограмма "Реализация проекта по внедрению универсальной электронной карты"</t>
  </si>
  <si>
    <t>2014-2016 годы</t>
  </si>
  <si>
    <t>2.1.</t>
  </si>
  <si>
    <t>X</t>
  </si>
  <si>
    <t>2.1.1.</t>
  </si>
  <si>
    <t>0620104001</t>
  </si>
  <si>
    <t>2015-2016 годы</t>
  </si>
  <si>
    <t>2016 год</t>
  </si>
  <si>
    <t>2.1.2.</t>
  </si>
  <si>
    <t>0620104002</t>
  </si>
  <si>
    <t>2.1.3.</t>
  </si>
  <si>
    <t>0620104003</t>
  </si>
  <si>
    <t>2.1.4.</t>
  </si>
  <si>
    <t>0620104004</t>
  </si>
  <si>
    <t>Подпрограмма "Развитие информационно-телекоммуникационного потенциала Забайкальского края"</t>
  </si>
  <si>
    <t>3.1.</t>
  </si>
  <si>
    <t>3.1.1.</t>
  </si>
  <si>
    <t>0630104151</t>
  </si>
  <si>
    <t>Н/Д</t>
  </si>
  <si>
    <t>3.2.</t>
  </si>
  <si>
    <t>3.2.1.</t>
  </si>
  <si>
    <t>0630204161</t>
  </si>
  <si>
    <t>3.2.2.</t>
  </si>
  <si>
    <t>0630204172</t>
  </si>
  <si>
    <t>3.3.</t>
  </si>
  <si>
    <t>3.3.1.</t>
  </si>
  <si>
    <t>2018-2019 годы</t>
  </si>
  <si>
    <t>0630304181</t>
  </si>
  <si>
    <t>244</t>
  </si>
  <si>
    <t>3.3.2.</t>
  </si>
  <si>
    <t>0630304191</t>
  </si>
  <si>
    <t>3.4.</t>
  </si>
  <si>
    <t>2019 год</t>
  </si>
  <si>
    <t>3.4.1.</t>
  </si>
  <si>
    <t>0630456090</t>
  </si>
  <si>
    <t>321</t>
  </si>
  <si>
    <t>3.4.2.</t>
  </si>
  <si>
    <t>0630456092</t>
  </si>
  <si>
    <t>811</t>
  </si>
  <si>
    <t>3.4.3.</t>
  </si>
  <si>
    <t>0630456091</t>
  </si>
  <si>
    <t>Подпрограмма "Внедрение спутниковых навигационных технологий с использованием системы ГЛОНАСС и других результатов космической деятельности в интересах социально-экономического и инновационного развития Забайкальского края"</t>
  </si>
  <si>
    <t>4.1.</t>
  </si>
  <si>
    <t>4.1.1.</t>
  </si>
  <si>
    <t>0640104001</t>
  </si>
  <si>
    <t>финансирование за счет средств субсидии, поступившей из федерального бюджета в краевой бюджет</t>
  </si>
  <si>
    <t>финансирование за счет внебюджетных источников</t>
  </si>
  <si>
    <t>ПАО "Навигационно-информационные системы"</t>
  </si>
  <si>
    <t>4.1.2.</t>
  </si>
  <si>
    <t>0640104002</t>
  </si>
  <si>
    <t>Министерство жилищно-коммунального хозяйства, энергетики, цифровизации и связи  Забайкальского края.</t>
  </si>
  <si>
    <t>4.1.3.</t>
  </si>
  <si>
    <t>Министерство строительства, дорожного хозяйства и транспорта Забайкальского края</t>
  </si>
  <si>
    <t>0640104003</t>
  </si>
  <si>
    <t>Министерство строительства, дорожного хозяйства и транспорта Забайкальского края
Министерство жилищно-коммунального хозяйства, энергетики, цифровизации и связи  Забайкальского края</t>
  </si>
  <si>
    <t>Министерство образования и науки Забайкальского края, Министерство труда и социальной защиты населения Забайкальского края</t>
  </si>
  <si>
    <t>Министерство здравоохранения Забайкальского края</t>
  </si>
  <si>
    <t>4.1.4.</t>
  </si>
  <si>
    <t>0640104004</t>
  </si>
  <si>
    <t>4.1.5.</t>
  </si>
  <si>
    <t>0640104005</t>
  </si>
  <si>
    <t>5.1.</t>
  </si>
  <si>
    <t>5.1.1.</t>
  </si>
  <si>
    <t>0650104181</t>
  </si>
  <si>
    <t>5.1.2.</t>
  </si>
  <si>
    <t>Департамент информатизации и связи Забайкальского края</t>
  </si>
  <si>
    <t>0650104800</t>
  </si>
  <si>
    <t>шт.</t>
  </si>
  <si>
    <t>5.1.3.</t>
  </si>
  <si>
    <t>0650104192</t>
  </si>
  <si>
    <t>5.1.4.</t>
  </si>
  <si>
    <t>0650104313</t>
  </si>
  <si>
    <t>5.1.5.</t>
  </si>
  <si>
    <t>0650104314</t>
  </si>
  <si>
    <t>5.1.6.</t>
  </si>
  <si>
    <t>0650104225</t>
  </si>
  <si>
    <t>5.1.7.</t>
  </si>
  <si>
    <t>0650104236</t>
  </si>
  <si>
    <t>5.1.8.</t>
  </si>
  <si>
    <t>0650104247</t>
  </si>
  <si>
    <t>5.1.9.</t>
  </si>
  <si>
    <t>Министерство жилищно-коммунального хозяйства, энергетики, цифровизации и связи  Забайкальского края  ГУ "ЗИЦ" - участник государственной программы</t>
  </si>
  <si>
    <t>0650114092</t>
  </si>
  <si>
    <t>ГУ "ЗИЦ" - участник государственной программы</t>
  </si>
  <si>
    <t>5.2.</t>
  </si>
  <si>
    <t>Итого по основному мероприятию</t>
  </si>
  <si>
    <t>113</t>
  </si>
  <si>
    <t>831</t>
  </si>
  <si>
    <t>0650249300</t>
  </si>
  <si>
    <t>0650229400</t>
  </si>
  <si>
    <t>Департамент информатизации и связи Забайкальского края, ГУ "ЗИЦ" - участник государственной программы</t>
  </si>
  <si>
    <t>0650214092</t>
  </si>
  <si>
    <t xml:space="preserve">Обеспечивающая подпрограмма </t>
  </si>
  <si>
    <t xml:space="preserve"> </t>
  </si>
  <si>
    <t>6.1.1.</t>
  </si>
  <si>
    <t>0412</t>
  </si>
  <si>
    <t>0660129400</t>
  </si>
  <si>
    <t>из них:</t>
  </si>
  <si>
    <t>фонд оплаты труда</t>
  </si>
  <si>
    <t>взносы по обязательному социальному страхованию</t>
  </si>
  <si>
    <t>иные выплаты персоналу, за исключением фонда оплаты труда</t>
  </si>
  <si>
    <t>уплата налога на имущество организации и земельного налога</t>
  </si>
  <si>
    <t>закупка товаров, работ, услуг в сфере информационно-коммуникационных технологий</t>
  </si>
  <si>
    <t>6.1.2.</t>
  </si>
  <si>
    <t>0660149300</t>
  </si>
  <si>
    <t>прочая закупка товаров, работ и услуг для государственных нужд</t>
  </si>
  <si>
    <r>
      <t xml:space="preserve">Показатель </t>
    </r>
    <r>
      <rPr>
        <sz val="11"/>
        <color indexed="8"/>
        <rFont val="Times New Roman"/>
        <family val="1"/>
        <charset val="204"/>
      </rPr>
      <t>"Увеличение скорости  согласования и принятия нормативных правовых актов Забайкальского края"</t>
    </r>
  </si>
  <si>
    <r>
      <t>Показатель</t>
    </r>
    <r>
      <rPr>
        <sz val="11"/>
        <color indexed="8"/>
        <rFont val="Times New Roman"/>
        <family val="1"/>
        <charset val="204"/>
      </rPr>
      <t xml:space="preserve"> "Доля жителей Забайкальского края, использующих механизм получения государственных и муниципальных услуг в электронной форме"</t>
    </r>
  </si>
  <si>
    <r>
      <t xml:space="preserve">Показатель </t>
    </r>
    <r>
      <rPr>
        <sz val="11"/>
        <color indexed="8"/>
        <rFont val="Times New Roman"/>
        <family val="1"/>
        <charset val="204"/>
      </rPr>
      <t>"Уровень удовлетворенности жителей Забайкальского края качеством предоставления государственных и муниципальных услуг"</t>
    </r>
  </si>
  <si>
    <r>
      <t xml:space="preserve">Показатель </t>
    </r>
    <r>
      <rPr>
        <sz val="11"/>
        <color indexed="8"/>
        <rFont val="Times New Roman"/>
        <family val="1"/>
        <charset val="204"/>
      </rPr>
      <t>"Число запросов в исполнительных органах государственной власти Забайкальского края для сбора информации об объектах управления"</t>
    </r>
  </si>
  <si>
    <r>
      <t xml:space="preserve">Задача </t>
    </r>
    <r>
      <rPr>
        <sz val="11"/>
        <color indexed="8"/>
        <rFont val="Times New Roman"/>
        <family val="1"/>
        <charset val="204"/>
      </rPr>
      <t>"Построение электронного правительства и повышение эффективности государственного управления"</t>
    </r>
  </si>
  <si>
    <r>
      <t>Показатель</t>
    </r>
    <r>
      <rPr>
        <sz val="11"/>
        <color indexed="8"/>
        <rFont val="Times New Roman"/>
        <family val="1"/>
        <charset val="204"/>
      </rPr>
      <t xml:space="preserve"> </t>
    </r>
    <r>
      <rPr>
        <b/>
        <sz val="11"/>
        <color indexed="8"/>
        <rFont val="Times New Roman"/>
        <family val="1"/>
        <charset val="204"/>
      </rPr>
      <t xml:space="preserve">подпрограммы </t>
    </r>
    <r>
      <rPr>
        <sz val="11"/>
        <color indexed="8"/>
        <rFont val="Times New Roman"/>
        <family val="1"/>
        <charset val="204"/>
      </rPr>
      <t>"Доля одноименных государственных (муниципальных) услуг, предоставляемых исполнительными органами государственной власти Забайкальского края (органами местного самоуправления муниципальных образований Забайкальского края) и государственными (муниципальными) учреждениями Забайкальского края в электронном виде"</t>
    </r>
  </si>
  <si>
    <r>
      <t xml:space="preserve">Основное мероприятие </t>
    </r>
    <r>
      <rPr>
        <sz val="11"/>
        <color indexed="8"/>
        <rFont val="Times New Roman"/>
        <family val="1"/>
        <charset val="204"/>
      </rPr>
      <t>"Развитие информационного общества и инфраструктуры электронного правительства Забайкальского края для повышения эффективности функционирования системы государственного управления и местного самоуправления"</t>
    </r>
  </si>
  <si>
    <r>
      <t xml:space="preserve">Показатель основного мероприятия </t>
    </r>
    <r>
      <rPr>
        <sz val="11"/>
        <color indexed="8"/>
        <rFont val="Times New Roman"/>
        <family val="1"/>
        <charset val="204"/>
      </rPr>
      <t>"Производительность регионального центра обработки данных Забайкальского края (далее - ЦОД)"</t>
    </r>
  </si>
  <si>
    <r>
      <t>Мероприятие</t>
    </r>
    <r>
      <rPr>
        <sz val="11"/>
        <color indexed="8"/>
        <rFont val="Times New Roman"/>
        <family val="1"/>
        <charset val="204"/>
      </rPr>
      <t xml:space="preserve"> "Создание и развитие ЦОД"</t>
    </r>
  </si>
  <si>
    <r>
      <t xml:space="preserve">Показатель </t>
    </r>
    <r>
      <rPr>
        <sz val="11"/>
        <color indexed="8"/>
        <rFont val="Times New Roman"/>
        <family val="1"/>
        <charset val="204"/>
      </rPr>
      <t>"Доля органов государственной власти Забайкальского края и органов местного самоуправления муниципальных образований Забайкальского края (далее - органы местного самоуправления), подключенных к ЦОДу"</t>
    </r>
  </si>
  <si>
    <r>
      <t xml:space="preserve">Показатель </t>
    </r>
    <r>
      <rPr>
        <sz val="11"/>
        <color indexed="8"/>
        <rFont val="Times New Roman"/>
        <family val="1"/>
        <charset val="204"/>
      </rPr>
      <t>"Количество обрабатываемых ЦОДом запросов  в сутки"</t>
    </r>
  </si>
  <si>
    <r>
      <t>Мероприятие</t>
    </r>
    <r>
      <rPr>
        <sz val="11"/>
        <color indexed="8"/>
        <rFont val="Times New Roman"/>
        <family val="1"/>
        <charset val="204"/>
      </rPr>
      <t xml:space="preserve"> "Развитие государственных информационных систем Забайкальского края, используемых при предоставлении государственных и муниципальных услуг в электронной форме, и перевод государственных и муниципальных услуг в электронную форму"</t>
    </r>
  </si>
  <si>
    <r>
      <t xml:space="preserve">Показатель </t>
    </r>
    <r>
      <rPr>
        <sz val="11"/>
        <color indexed="8"/>
        <rFont val="Times New Roman"/>
        <family val="1"/>
        <charset val="204"/>
      </rPr>
      <t>"Количество государственных и муниципальных услуг, предоставляемых исполнительными органами  государственной власти Забайкальского края и органами местного самоуправления в электронной форме"</t>
    </r>
  </si>
  <si>
    <r>
      <rPr>
        <b/>
        <sz val="11"/>
        <color indexed="8"/>
        <rFont val="Times New Roman"/>
        <family val="1"/>
        <charset val="204"/>
      </rPr>
      <t>Мероприятие</t>
    </r>
    <r>
      <rPr>
        <sz val="11"/>
        <color indexed="8"/>
        <rFont val="Times New Roman"/>
        <family val="1"/>
        <charset val="204"/>
      </rPr>
      <t xml:space="preserve"> "Создание систем контроля, мониторинга, досудебного обжалования порядка оказания государственных и муниципальных услуг"</t>
    </r>
  </si>
  <si>
    <r>
      <t>Показатель "</t>
    </r>
    <r>
      <rPr>
        <sz val="11"/>
        <color indexed="8"/>
        <rFont val="Times New Roman"/>
        <family val="1"/>
        <charset val="204"/>
      </rPr>
      <t>Доля исполнительных органов государственной власти Забайкальского края и органов местного самоуправления, подключенных к системе досудебного обжалования порядка оказания государственных и муниципальных услуг"</t>
    </r>
  </si>
  <si>
    <r>
      <t xml:space="preserve">Показатель </t>
    </r>
    <r>
      <rPr>
        <sz val="11"/>
        <color indexed="8"/>
        <rFont val="Times New Roman"/>
        <family val="1"/>
        <charset val="204"/>
      </rPr>
      <t>"Количество граждан, которые должны быть зарегистрированы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1 января по 31 декабря 2018 года"</t>
    </r>
  </si>
  <si>
    <r>
      <t>Показатель</t>
    </r>
    <r>
      <rPr>
        <sz val="11"/>
        <color indexed="8"/>
        <rFont val="Times New Roman"/>
        <family val="1"/>
        <charset val="204"/>
      </rPr>
      <t xml:space="preserve"> "Доля проверок, осуществляемых по приоритетным видам регионального государственного контроля (надзора), информация о которых вносится в единый реестр проверок с использованием единой системы межведомственного электронного взаимодействия, в общем количестве указанных проверок"</t>
    </r>
  </si>
  <si>
    <r>
      <t>Основное мероприятие "</t>
    </r>
    <r>
      <rPr>
        <sz val="11"/>
        <color indexed="8"/>
        <rFont val="Times New Roman"/>
        <family val="1"/>
        <charset val="204"/>
      </rPr>
      <t>Повышение оперативности и качества предоставления государственных и муниципальных услуг за счет использования информационно-коммуникационных технологий (далее - ИКТ), создание условий для предоставления государственных и муниципальных услуг на базе краевого государственного автономного учреждения "Многофункциональный центр предоставления государственных и муниципальных услуг Забайкальского края" (далее - КГАУ "МФЦ")</t>
    </r>
  </si>
  <si>
    <r>
      <rPr>
        <b/>
        <sz val="11"/>
        <color indexed="8"/>
        <rFont val="Times New Roman"/>
        <family val="1"/>
        <charset val="204"/>
      </rPr>
      <t>Показатель основного мероприятия "</t>
    </r>
    <r>
      <rPr>
        <sz val="11"/>
        <color indexed="8"/>
        <rFont val="Times New Roman"/>
        <family val="1"/>
        <charset val="204"/>
      </rPr>
      <t>Объем выполненной государственной услуги "Организация и обеспечение деятельности единого места приема, регистрации и выдачи необходимых документов гражданам и юридическим лицам при предоставлении государственных и муниципальных услуг"</t>
    </r>
  </si>
  <si>
    <r>
      <t>Мероприятие</t>
    </r>
    <r>
      <rPr>
        <sz val="11"/>
        <color indexed="8"/>
        <rFont val="Times New Roman"/>
        <family val="1"/>
        <charset val="204"/>
      </rPr>
      <t xml:space="preserve"> "Развитие и эксплуатация аппаратно-программного комплекса поддержки деятельности МФЦ" </t>
    </r>
  </si>
  <si>
    <r>
      <t>Показатель "</t>
    </r>
    <r>
      <rPr>
        <sz val="11"/>
        <color indexed="8"/>
        <rFont val="Times New Roman"/>
        <family val="1"/>
        <charset val="204"/>
      </rPr>
      <t>Количество функционирующих МФЦ (в том числе ТОСП, мобильных офисов МФЦ), оснащенных автоматизированной информационной системой поддержки деятельности МФЦ (далее - АИС МФЦ), соответствующей требованиям, указанным в п.21 постановления Правительства Российской Федерации от 22 декабря 2012 года № 1376"</t>
    </r>
  </si>
  <si>
    <r>
      <t xml:space="preserve">Показатель </t>
    </r>
    <r>
      <rPr>
        <sz val="11"/>
        <color indexed="8"/>
        <rFont val="Times New Roman"/>
        <family val="1"/>
        <charset val="204"/>
      </rPr>
      <t>"Количество комплектов документов на получение услуг, переданных всеми МФЦ в органы, предоставляющие услуги, с использованием АИС МФЦ в электронной форме в среднем за месяц в течение года"</t>
    </r>
  </si>
  <si>
    <r>
      <t>Основное мероприятие "</t>
    </r>
    <r>
      <rPr>
        <sz val="11"/>
        <color indexed="8"/>
        <rFont val="Times New Roman"/>
        <family val="1"/>
        <charset val="204"/>
      </rPr>
      <t>Повышение эффективности информационного взаимодействия федеральных, региональных органов государственной власти, органов местного самоуправления посредством оптимизации межведомственного и межуровневого взаимодействия, ликвидации дублирования информации"</t>
    </r>
  </si>
  <si>
    <r>
      <t xml:space="preserve">Показатель основного мероприятия </t>
    </r>
    <r>
      <rPr>
        <sz val="11"/>
        <color indexed="8"/>
        <rFont val="Times New Roman"/>
        <family val="1"/>
        <charset val="204"/>
      </rPr>
      <t>"Доля нормативных правовых актов Правительства Забайкальского края, прошедших подготовку и согласование полностью в электронном виде от общего количества"</t>
    </r>
  </si>
  <si>
    <r>
      <t xml:space="preserve">Показатель основного мероприятия </t>
    </r>
    <r>
      <rPr>
        <sz val="11"/>
        <color indexed="8"/>
        <rFont val="Times New Roman"/>
        <family val="1"/>
        <charset val="204"/>
      </rPr>
      <t>"Доля  межведомственных запросов, выполненных в рамках системы межведомственного электронного взаимодействия при оказании государственных и муниципальных услуг, в общем объеме межведомственных запросов исполнительных органов государственной власти Забайкальского края и органов местного самоуправления"</t>
    </r>
  </si>
  <si>
    <r>
      <t>Мероприятие</t>
    </r>
    <r>
      <rPr>
        <sz val="11"/>
        <color indexed="8"/>
        <rFont val="Times New Roman"/>
        <family val="1"/>
        <charset val="204"/>
      </rPr>
      <t xml:space="preserve"> "Развитие  ГУ "ЗИЦ" для обеспечения, создания и функционирования межведомственных информационных систем и инфраструктуры электронного правительства Забайкальского края, а также инфраструктуры систем обеспечения деятельности  Правительства Забайкальского края"</t>
    </r>
  </si>
  <si>
    <r>
      <t xml:space="preserve">Показатель </t>
    </r>
    <r>
      <rPr>
        <sz val="11"/>
        <color indexed="8"/>
        <rFont val="Times New Roman"/>
        <family val="1"/>
        <charset val="204"/>
      </rPr>
      <t>"Доля сотрудников органов местного самоуправления, использующих электронную  подпись"</t>
    </r>
  </si>
  <si>
    <r>
      <t xml:space="preserve">Показатель </t>
    </r>
    <r>
      <rPr>
        <sz val="11"/>
        <color indexed="8"/>
        <rFont val="Times New Roman"/>
        <family val="1"/>
        <charset val="204"/>
      </rPr>
      <t>"Доля сотрудников органов государственной власти Забайкальского края, использующих электронную подпись"</t>
    </r>
  </si>
  <si>
    <r>
      <t xml:space="preserve">Показатель </t>
    </r>
    <r>
      <rPr>
        <sz val="11"/>
        <color indexed="8"/>
        <rFont val="Times New Roman"/>
        <family val="1"/>
        <charset val="204"/>
      </rPr>
      <t>"Степень удовлетворенности государственных  и муниципальных служащих работой ГУ "ЗИЦ"</t>
    </r>
  </si>
  <si>
    <r>
      <t xml:space="preserve">Мероприятие </t>
    </r>
    <r>
      <rPr>
        <sz val="11"/>
        <color indexed="8"/>
        <rFont val="Times New Roman"/>
        <family val="1"/>
        <charset val="204"/>
      </rPr>
      <t>"Развитие систем межведомственного электронного документооборота и автоматизированного делопроизводства в Забайкальском крае"</t>
    </r>
  </si>
  <si>
    <r>
      <t>Показатель "</t>
    </r>
    <r>
      <rPr>
        <sz val="11"/>
        <color indexed="8"/>
        <rFont val="Times New Roman"/>
        <family val="1"/>
        <charset val="204"/>
      </rPr>
      <t>Доля администраций городских и сельских поселений, подключенных к системе электронного документооборота (далее - СЭД), из числа поселений, имеющих доступ к  сети Интернет"</t>
    </r>
  </si>
  <si>
    <r>
      <rPr>
        <b/>
        <sz val="11"/>
        <color indexed="8"/>
        <rFont val="Times New Roman"/>
        <family val="1"/>
        <charset val="204"/>
      </rPr>
      <t xml:space="preserve">Показатель </t>
    </r>
    <r>
      <rPr>
        <sz val="11"/>
        <color indexed="8"/>
        <rFont val="Times New Roman"/>
        <family val="1"/>
        <charset val="204"/>
      </rPr>
      <t>"Доля электронного документооборота между органами государственной власти Забайкальского края в общем объеме документооборота"</t>
    </r>
  </si>
  <si>
    <r>
      <t xml:space="preserve">Показатель </t>
    </r>
    <r>
      <rPr>
        <sz val="11"/>
        <color indexed="8"/>
        <rFont val="Times New Roman"/>
        <family val="1"/>
        <charset val="204"/>
      </rPr>
      <t>"Доля сотрудников органов государственной власти  Забайкальского края, использующих СЭД"</t>
    </r>
  </si>
  <si>
    <r>
      <t xml:space="preserve">Показатель </t>
    </r>
    <r>
      <rPr>
        <sz val="11"/>
        <color indexed="8"/>
        <rFont val="Times New Roman"/>
        <family val="1"/>
        <charset val="204"/>
      </rPr>
      <t>"Количество государственных учреждений, подключенных к СЭД"</t>
    </r>
  </si>
  <si>
    <r>
      <t>Мероприятие</t>
    </r>
    <r>
      <rPr>
        <sz val="11"/>
        <color indexed="8"/>
        <rFont val="Times New Roman"/>
        <family val="1"/>
        <charset val="204"/>
      </rPr>
      <t xml:space="preserve"> "Создание и развитие регионального сегмента единой системы межведомственного электронного взаимодействия, в том числе обеспечение управления автоматизированным  выполнением внутренних и межведомственных административных регламентов исполнительных органов государственной власти Забайкальского края"</t>
    </r>
  </si>
  <si>
    <r>
      <t xml:space="preserve">Показатель </t>
    </r>
    <r>
      <rPr>
        <sz val="11"/>
        <color indexed="8"/>
        <rFont val="Times New Roman"/>
        <family val="1"/>
        <charset val="204"/>
      </rPr>
      <t>"Количество сервисов системы  межведомственного  электронного взаимодействия, используемых исполнительными органами государственной власти Забайкальского края и органами местного самоуправления при предоставлении государственных и муниципальных услуг"</t>
    </r>
  </si>
  <si>
    <r>
      <t xml:space="preserve">Мероприятие </t>
    </r>
    <r>
      <rPr>
        <sz val="11"/>
        <color indexed="8"/>
        <rFont val="Times New Roman"/>
        <family val="1"/>
        <charset val="204"/>
      </rPr>
      <t>"Создание и развитие систем поддержки деятельности исполнительных органов государственной власти Забайкальского края и органов местного самоуправления, направленных на обеспечение их полномочий"</t>
    </r>
  </si>
  <si>
    <r>
      <t xml:space="preserve">Показатель </t>
    </r>
    <r>
      <rPr>
        <sz val="11"/>
        <color indexed="8"/>
        <rFont val="Times New Roman"/>
        <family val="1"/>
        <charset val="204"/>
      </rPr>
      <t>"Доля органов местного самоуправления, подключенных к ЕИС МО"</t>
    </r>
  </si>
  <si>
    <r>
      <t>Показатель</t>
    </r>
    <r>
      <rPr>
        <sz val="11"/>
        <color indexed="8"/>
        <rFont val="Times New Roman"/>
        <family val="1"/>
        <charset val="204"/>
      </rPr>
      <t xml:space="preserve"> "Доля удаленных пользователей архивной информации госархивов с использованием сети Интернет"</t>
    </r>
  </si>
  <si>
    <r>
      <t xml:space="preserve">Показатель </t>
    </r>
    <r>
      <rPr>
        <sz val="11"/>
        <color indexed="8"/>
        <rFont val="Times New Roman"/>
        <family val="1"/>
        <charset val="204"/>
      </rPr>
      <t>"Доля электронных копий дел ГКУ "Государственных архив Забайкальского края" от общего количества дел, подлежащих оцифровке"</t>
    </r>
  </si>
  <si>
    <r>
      <t xml:space="preserve">Показатель </t>
    </r>
    <r>
      <rPr>
        <sz val="11"/>
        <color indexed="8"/>
        <rFont val="Times New Roman"/>
        <family val="1"/>
        <charset val="204"/>
      </rPr>
      <t>"Доля владельцев технических средств, оповещаемых о необходимости прохождения планового технического осмотра и о внесении изменений в действующее законодательство в сфере Государственной инспекции Забайкальского края"</t>
    </r>
  </si>
  <si>
    <r>
      <t xml:space="preserve">Показатель </t>
    </r>
    <r>
      <rPr>
        <sz val="11"/>
        <color indexed="8"/>
        <rFont val="Times New Roman"/>
        <family val="1"/>
        <charset val="204"/>
      </rPr>
      <t>"Доля аттестованных информационных систем, используемых Государственной инспекцией Забайкальского края"</t>
    </r>
  </si>
  <si>
    <r>
      <t>Показатель "</t>
    </r>
    <r>
      <rPr>
        <sz val="11"/>
        <color indexed="8"/>
        <rFont val="Times New Roman"/>
        <family val="1"/>
        <charset val="204"/>
      </rPr>
      <t>Количество центров занятости населения Забайкальского края, оснащенных системами управления очередью"</t>
    </r>
  </si>
  <si>
    <r>
      <t>Мероприятие</t>
    </r>
    <r>
      <rPr>
        <sz val="11"/>
        <color indexed="8"/>
        <rFont val="Times New Roman"/>
        <family val="1"/>
        <charset val="204"/>
      </rPr>
      <t xml:space="preserve"> "Повышение квалификации государственных и муниципальных служащих в сфере использования ИКТ, в том числе в сфере разработки принятия управленческих решений (видео уроки, семинары)"</t>
    </r>
  </si>
  <si>
    <r>
      <rPr>
        <b/>
        <sz val="11"/>
        <color indexed="8"/>
        <rFont val="Times New Roman"/>
        <family val="1"/>
        <charset val="204"/>
      </rPr>
      <t>Показатель "</t>
    </r>
    <r>
      <rPr>
        <sz val="11"/>
        <color indexed="8"/>
        <rFont val="Times New Roman"/>
        <family val="1"/>
        <charset val="204"/>
      </rPr>
      <t>Доля руководителей  органов государственной власти Забайкальского края и органов местного самоуправления, прошедших обучение или переподготовку в области управления и использования ИКТ в течение последних 5 лет"</t>
    </r>
  </si>
  <si>
    <r>
      <rPr>
        <b/>
        <sz val="11"/>
        <color indexed="8"/>
        <rFont val="Times New Roman"/>
        <family val="1"/>
        <charset val="204"/>
      </rPr>
      <t>Показатель</t>
    </r>
    <r>
      <rPr>
        <sz val="11"/>
        <color indexed="8"/>
        <rFont val="Times New Roman"/>
        <family val="1"/>
        <charset val="204"/>
      </rPr>
      <t xml:space="preserve"> "Доля государственных и муниципальных служащих, прошедших обучение или переподготовку по использованию ИКТ в течение последних 5 лет"</t>
    </r>
  </si>
  <si>
    <r>
      <t xml:space="preserve">Основное мероприятие </t>
    </r>
    <r>
      <rPr>
        <sz val="11"/>
        <color indexed="8"/>
        <rFont val="Times New Roman"/>
        <family val="1"/>
        <charset val="204"/>
      </rPr>
      <t>"Создание эффективной электронной системы поддержки принятия управленческих решений для исполнительных органов государственной власти Забайкальского края и органов местного самоуправления"</t>
    </r>
  </si>
  <si>
    <r>
      <t xml:space="preserve">Мероприятие </t>
    </r>
    <r>
      <rPr>
        <sz val="11"/>
        <color indexed="8"/>
        <rFont val="Times New Roman"/>
        <family val="1"/>
        <charset val="204"/>
      </rPr>
      <t>"Создание ситуационного центра Губернатора Забайкальского края, ситуационных залов органов государственной власти Забайкальского края и органов местного самоуправления"</t>
    </r>
  </si>
  <si>
    <r>
      <t xml:space="preserve">Мероприятие </t>
    </r>
    <r>
      <rPr>
        <sz val="11"/>
        <color indexed="8"/>
        <rFont val="Times New Roman"/>
        <family val="1"/>
        <charset val="204"/>
      </rPr>
      <t>"Создание и развитие информационной системы планирования и мониторинга развития Забайкальского края"</t>
    </r>
  </si>
  <si>
    <r>
      <rPr>
        <b/>
        <sz val="11"/>
        <color indexed="8"/>
        <rFont val="Times New Roman"/>
        <family val="1"/>
        <charset val="204"/>
      </rPr>
      <t xml:space="preserve">Показатель основного мероприятия  </t>
    </r>
    <r>
      <rPr>
        <sz val="11"/>
        <color indexed="8"/>
        <rFont val="Times New Roman"/>
        <family val="1"/>
        <charset val="204"/>
      </rPr>
      <t>"Полнота предоставления исполнительными органами государственной власти Забайкальского края и органами местного самоуправления сведений в ГАС "Управление"</t>
    </r>
    <r>
      <rPr>
        <b/>
        <sz val="11"/>
        <color indexed="8"/>
        <rFont val="Times New Roman"/>
        <family val="1"/>
        <charset val="204"/>
      </rPr>
      <t xml:space="preserve"> </t>
    </r>
  </si>
  <si>
    <r>
      <t>Основное мероприятие "</t>
    </r>
    <r>
      <rPr>
        <sz val="11"/>
        <color indexed="8"/>
        <rFont val="Times New Roman"/>
        <family val="1"/>
        <charset val="204"/>
      </rPr>
      <t>Обеспечение безопасности информации и персональных данных, обрабатываемых в государственных информационных системах предоставления государственных и муниципальных услуг"</t>
    </r>
  </si>
  <si>
    <r>
      <t xml:space="preserve">Показатель основного мероприятия </t>
    </r>
    <r>
      <rPr>
        <sz val="11"/>
        <color indexed="8"/>
        <rFont val="Times New Roman"/>
        <family val="1"/>
        <charset val="204"/>
      </rPr>
      <t>"Количество информационных систем, обеспеченных сертифицированными по требованиям безопасности информации техническими средствами защиты информации в соответствии с требуемыми классами защиты"</t>
    </r>
  </si>
  <si>
    <r>
      <rPr>
        <b/>
        <sz val="11"/>
        <color indexed="8"/>
        <rFont val="Times New Roman"/>
        <family val="1"/>
        <charset val="204"/>
      </rPr>
      <t>Мероприятие</t>
    </r>
    <r>
      <rPr>
        <sz val="11"/>
        <color indexed="8"/>
        <rFont val="Times New Roman"/>
        <family val="1"/>
        <charset val="204"/>
      </rPr>
      <t xml:space="preserve"> "Формирование и развитие инфраструктуры, обеспечивающей информационную безопасность электронных форм взаимодействия исполнительных органов государственной власти Забайкальского края и органов местного самоуправления между собой, с населением, организациями"</t>
    </r>
  </si>
  <si>
    <r>
      <t xml:space="preserve">Показатель </t>
    </r>
    <r>
      <rPr>
        <sz val="11"/>
        <color indexed="8"/>
        <rFont val="Times New Roman"/>
        <family val="1"/>
        <charset val="204"/>
      </rPr>
      <t>"Наличие реализованных злоумышленниками угроз информационной безопасности"</t>
    </r>
  </si>
  <si>
    <r>
      <rPr>
        <b/>
        <sz val="11"/>
        <color indexed="8"/>
        <rFont val="Times New Roman"/>
        <family val="1"/>
        <charset val="204"/>
      </rPr>
      <t>Мероприятие "</t>
    </r>
    <r>
      <rPr>
        <sz val="11"/>
        <color indexed="8"/>
        <rFont val="Times New Roman"/>
        <family val="1"/>
        <charset val="204"/>
      </rPr>
      <t>Проведение аттестации информационных систем поддержки деятельности исполнительных органов государственной власти Забайкальского края и органов местного самоуправления"</t>
    </r>
  </si>
  <si>
    <r>
      <t xml:space="preserve">Показатель </t>
    </r>
    <r>
      <rPr>
        <sz val="11"/>
        <color indexed="8"/>
        <rFont val="Times New Roman"/>
        <family val="1"/>
        <charset val="204"/>
      </rPr>
      <t>"Количество аттестованных по требованиям обеспечения безопасности информации информационных систем"</t>
    </r>
  </si>
  <si>
    <r>
      <rPr>
        <b/>
        <sz val="11"/>
        <color indexed="8"/>
        <rFont val="Times New Roman"/>
        <family val="1"/>
        <charset val="204"/>
      </rPr>
      <t>Мероприятие</t>
    </r>
    <r>
      <rPr>
        <sz val="11"/>
        <color indexed="8"/>
        <rFont val="Times New Roman"/>
        <family val="1"/>
        <charset val="204"/>
      </rPr>
      <t xml:space="preserve"> "Обеспечение исполнительных органов государственной власти Забайкальского края лицензированными программными продуктами (системными, офисными, антивирусными и т.д.)"</t>
    </r>
  </si>
  <si>
    <r>
      <t xml:space="preserve">Показатель </t>
    </r>
    <r>
      <rPr>
        <sz val="11"/>
        <color indexed="8"/>
        <rFont val="Times New Roman"/>
        <family val="1"/>
        <charset val="204"/>
      </rPr>
      <t>"Количество автоматизированных рабочих мест, обеспеченных сертифицированным лицензионным программным обеспечением"</t>
    </r>
  </si>
  <si>
    <r>
      <t>Основное мероприятие "</t>
    </r>
    <r>
      <rPr>
        <sz val="11"/>
        <color indexed="8"/>
        <rFont val="Times New Roman"/>
        <family val="1"/>
        <charset val="204"/>
      </rPr>
      <t>Региональный проект "Цифровое государственное управление (Забайкальский край)"</t>
    </r>
  </si>
  <si>
    <r>
      <t xml:space="preserve">Показатель основного мероприятия </t>
    </r>
    <r>
      <rPr>
        <sz val="11"/>
        <color indexed="8"/>
        <rFont val="Times New Roman"/>
        <family val="1"/>
        <charset val="204"/>
      </rPr>
      <t>"Степень достижения установленных значений целевых показателей регионального проекта"</t>
    </r>
  </si>
  <si>
    <r>
      <t xml:space="preserve">Мероприятие </t>
    </r>
    <r>
      <rPr>
        <sz val="11"/>
        <color indexed="8"/>
        <rFont val="Times New Roman"/>
        <family val="1"/>
        <charset val="204"/>
      </rPr>
      <t>"Развитие государственных информационных систем Забайкальского края, используемых при предоставлении государственных и муниципальных услуг в электронной форме, и перевод государственных муниципальных услуг в электронную форму"</t>
    </r>
  </si>
  <si>
    <r>
      <t>Показатель "</t>
    </r>
    <r>
      <rPr>
        <sz val="11"/>
        <color indexed="8"/>
        <rFont val="Times New Roman"/>
        <family val="1"/>
        <charset val="204"/>
      </rPr>
      <t>Доля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соответствующих целевой модели цифровой трансформации (предоставление без необходимости личного посещения государственных органов и иных организаций, с применением реестровой модели, онлайн (в автоматическом режиме), проактивно)"</t>
    </r>
  </si>
  <si>
    <r>
      <t xml:space="preserve">Показатель </t>
    </r>
    <r>
      <rPr>
        <sz val="11"/>
        <color indexed="8"/>
        <rFont val="Times New Roman"/>
        <family val="1"/>
        <charset val="204"/>
      </rPr>
      <t>"Доля отказов при предоставлении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от числа отказов в 2018 году, процентов"</t>
    </r>
  </si>
  <si>
    <r>
      <t xml:space="preserve">Показатель </t>
    </r>
    <r>
      <rPr>
        <sz val="11"/>
        <color indexed="8"/>
        <rFont val="Times New Roman"/>
        <family val="1"/>
        <charset val="204"/>
      </rPr>
      <t>"Доля взаимодействий граждан и коммерческих организаций с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осуществляемых в цифровом виде"</t>
    </r>
  </si>
  <si>
    <r>
      <rPr>
        <b/>
        <sz val="11"/>
        <color indexed="8"/>
        <rFont val="Times New Roman"/>
        <family val="1"/>
        <charset val="204"/>
      </rPr>
      <t>Показатель</t>
    </r>
    <r>
      <rPr>
        <sz val="11"/>
        <color indexed="8"/>
        <rFont val="Times New Roman"/>
        <family val="1"/>
        <charset val="204"/>
      </rPr>
      <t xml:space="preserve"> "Доля внутриведомственного и межведомственного юридически значимого электронного документооборота органов власти субъекта Российской Федерации и местного самоуправления и организаций государственной собственности субъекта Российской Федерации и муниципальной собственности"</t>
    </r>
  </si>
  <si>
    <r>
      <rPr>
        <b/>
        <sz val="11"/>
        <color indexed="8"/>
        <rFont val="Times New Roman"/>
        <family val="1"/>
        <charset val="204"/>
      </rPr>
      <t>Мероприятие</t>
    </r>
    <r>
      <rPr>
        <sz val="11"/>
        <color indexed="8"/>
        <rFont val="Times New Roman"/>
        <family val="1"/>
        <charset val="204"/>
      </rPr>
      <t xml:space="preserve"> "Обеспечение развития системы межведомственного электронного взаимодействия на территории Забайкальского края"</t>
    </r>
  </si>
  <si>
    <r>
      <rPr>
        <b/>
        <sz val="11"/>
        <color indexed="8"/>
        <rFont val="Times New Roman"/>
        <family val="1"/>
        <charset val="204"/>
      </rPr>
      <t>Показатель</t>
    </r>
    <r>
      <rPr>
        <sz val="11"/>
        <color indexed="8"/>
        <rFont val="Times New Roman"/>
        <family val="1"/>
        <charset val="204"/>
      </rPr>
      <t xml:space="preserve"> "Количество сервисов Забайкальского края, переведенных на взаимодействие с использованием видов сведений единого электронного сервиса единой системы межведомственного электронного взаимодействия  в соответствии с методическими рекомендациями по работе с единой системой межведомственного электронного взаимодействия версии 3.хх"</t>
    </r>
  </si>
  <si>
    <r>
      <rPr>
        <b/>
        <sz val="11"/>
        <color indexed="8"/>
        <rFont val="Times New Roman"/>
        <family val="1"/>
        <charset val="204"/>
      </rPr>
      <t>Мероприятие</t>
    </r>
    <r>
      <rPr>
        <sz val="11"/>
        <color indexed="8"/>
        <rFont val="Times New Roman"/>
        <family val="1"/>
        <charset val="204"/>
      </rPr>
      <t xml:space="preserve"> "Обеспечение удовлетворенности граждан качеством предоставления государственных и муниципальных услуг в электронном виде с использованием ЕПГУ"</t>
    </r>
  </si>
  <si>
    <r>
      <rPr>
        <b/>
        <sz val="11"/>
        <color indexed="8"/>
        <rFont val="Times New Roman"/>
        <family val="1"/>
        <charset val="204"/>
      </rPr>
      <t>Показатель</t>
    </r>
    <r>
      <rPr>
        <sz val="11"/>
        <color indexed="8"/>
        <rFont val="Times New Roman"/>
        <family val="1"/>
        <charset val="204"/>
      </rPr>
      <t xml:space="preserve"> "Доля зарегистрированных пользователей ЕПГУ, использующих сервисы ЕПГУ в текущем году в целях получения государственных и муниципальных услуг в электронном виде, от общего числа зарегистрированных пользователей ЕПГУ"</t>
    </r>
  </si>
  <si>
    <r>
      <rPr>
        <b/>
        <sz val="11"/>
        <color indexed="8"/>
        <rFont val="Times New Roman"/>
        <family val="1"/>
        <charset val="204"/>
      </rPr>
      <t>Показатель</t>
    </r>
    <r>
      <rPr>
        <sz val="11"/>
        <color indexed="8"/>
        <rFont val="Times New Roman"/>
        <family val="1"/>
        <charset val="204"/>
      </rPr>
      <t xml:space="preserve"> "Количество государственных услуг, предоставляемых органами государственной власти в реестровой модели и/или в проактивном режиме с предоставлением результата в электронном виде на ЕПГУ"</t>
    </r>
  </si>
  <si>
    <r>
      <rPr>
        <b/>
        <sz val="11"/>
        <color indexed="8"/>
        <rFont val="Times New Roman"/>
        <family val="1"/>
        <charset val="204"/>
      </rPr>
      <t>Показатель</t>
    </r>
    <r>
      <rPr>
        <sz val="11"/>
        <color indexed="8"/>
        <rFont val="Times New Roman"/>
        <family val="1"/>
        <charset val="204"/>
      </rPr>
      <t xml:space="preserve"> "Количество реализованных на базе единой платформы сервисов обеспечения функций органов государственной власти и органов местного самоуправления, в том числе типовых функций"</t>
    </r>
  </si>
  <si>
    <r>
      <rPr>
        <b/>
        <sz val="11"/>
        <color indexed="8"/>
        <rFont val="Times New Roman"/>
        <family val="1"/>
        <charset val="204"/>
      </rPr>
      <t>Показатель</t>
    </r>
    <r>
      <rPr>
        <sz val="11"/>
        <color indexed="8"/>
        <rFont val="Times New Roman"/>
        <family val="1"/>
        <charset val="204"/>
      </rPr>
      <t xml:space="preserve"> "Доля расходов на закупки и/или аренду отечественного програмного обеспечения и платформ от общих расходов на покупку или аренду програмного обеспечения"</t>
    </r>
  </si>
  <si>
    <r>
      <t>Основное мероприятие "</t>
    </r>
    <r>
      <rPr>
        <sz val="11"/>
        <color indexed="8"/>
        <rFont val="Times New Roman"/>
        <family val="1"/>
        <charset val="204"/>
      </rPr>
      <t>Региональный проект "Информационная безопасность (Забайкальский край)"</t>
    </r>
  </si>
  <si>
    <r>
      <t xml:space="preserve">Мероприятие </t>
    </r>
    <r>
      <rPr>
        <sz val="11"/>
        <color indexed="8"/>
        <rFont val="Times New Roman"/>
        <family val="1"/>
        <charset val="204"/>
      </rPr>
      <t>"Обеспечение исполнительных органов государственной власти Забайкальского края и их подведомственных бюджетных учреждений средствами защиты информации"</t>
    </r>
  </si>
  <si>
    <r>
      <rPr>
        <b/>
        <sz val="11"/>
        <color indexed="8"/>
        <rFont val="Times New Roman"/>
        <family val="1"/>
        <charset val="204"/>
      </rPr>
      <t>Показатель</t>
    </r>
    <r>
      <rPr>
        <sz val="11"/>
        <color indexed="8"/>
        <rFont val="Times New Roman"/>
        <family val="1"/>
        <charset val="204"/>
      </rPr>
      <t xml:space="preserve"> "Средний срок простоя государственных информационных
систем в результате компьютерных атак"</t>
    </r>
  </si>
  <si>
    <r>
      <rPr>
        <b/>
        <sz val="11"/>
        <color indexed="8"/>
        <rFont val="Times New Roman"/>
        <family val="1"/>
        <charset val="204"/>
      </rPr>
      <t>Мероприятие</t>
    </r>
    <r>
      <rPr>
        <sz val="11"/>
        <color indexed="8"/>
        <rFont val="Times New Roman"/>
        <family val="1"/>
        <charset val="204"/>
      </rPr>
      <t xml:space="preserve"> "Доведение уровня безопасности объектов критической инфраструктуры до установленных законодательством Российской Федерации требований"</t>
    </r>
  </si>
  <si>
    <r>
      <rPr>
        <b/>
        <sz val="11"/>
        <color indexed="8"/>
        <rFont val="Times New Roman"/>
        <family val="1"/>
        <charset val="204"/>
      </rPr>
      <t>Мероприятие</t>
    </r>
    <r>
      <rPr>
        <sz val="11"/>
        <color indexed="8"/>
        <rFont val="Times New Roman"/>
        <family val="1"/>
        <charset val="204"/>
      </rPr>
      <t xml:space="preserve"> "Обеспечение государственных органов Забайкальского края отечественным программным обеспечением"</t>
    </r>
  </si>
  <si>
    <r>
      <rPr>
        <b/>
        <sz val="11"/>
        <color indexed="8"/>
        <rFont val="Times New Roman"/>
        <family val="1"/>
        <charset val="204"/>
      </rPr>
      <t>Показатель</t>
    </r>
    <r>
      <rPr>
        <sz val="11"/>
        <color indexed="8"/>
        <rFont val="Times New Roman"/>
        <family val="1"/>
        <charset val="204"/>
      </rPr>
      <t xml:space="preserve"> "Стоимостная доля закупаемого и (или) арендуемого
федеральными органами исполнительной власти, органами
исполнительной власти субъектов и иными органами
государственной власти отечественного программного
обеспечения"</t>
    </r>
  </si>
  <si>
    <r>
      <rPr>
        <b/>
        <sz val="11"/>
        <color indexed="8"/>
        <rFont val="Times New Roman"/>
        <family val="1"/>
        <charset val="204"/>
      </rPr>
      <t xml:space="preserve">Мероприятие </t>
    </r>
    <r>
      <rPr>
        <sz val="11"/>
        <color indexed="8"/>
        <rFont val="Times New Roman"/>
        <family val="1"/>
        <charset val="204"/>
      </rPr>
      <t>" Мероприятия по формированию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r>
  </si>
  <si>
    <r>
      <t xml:space="preserve">Показатель </t>
    </r>
    <r>
      <rPr>
        <sz val="11"/>
        <color indexed="8"/>
        <rFont val="Times New Roman"/>
        <family val="1"/>
        <charset val="204"/>
      </rPr>
      <t>"Доля государственных (муниципальных)
образовательных организаций, реализующих образовательные программы
общего образования и/или среднего профессионального образования,
подключенных к сети «Интернет»</t>
    </r>
  </si>
  <si>
    <r>
      <t xml:space="preserve">Задача  </t>
    </r>
    <r>
      <rPr>
        <sz val="11"/>
        <color indexed="8"/>
        <rFont val="Times New Roman"/>
        <family val="1"/>
        <charset val="204"/>
      </rPr>
      <t>"Повышение оперативности и качества предоставления государственных и муниципальных услуг"</t>
    </r>
  </si>
  <si>
    <r>
      <t xml:space="preserve">Показатель подпрограммы </t>
    </r>
    <r>
      <rPr>
        <sz val="11"/>
        <color indexed="8"/>
        <rFont val="Times New Roman"/>
        <family val="1"/>
        <charset val="204"/>
      </rPr>
      <t>"Доля граждан, получивших универсальные электронные карты (далее - УЭК)"</t>
    </r>
  </si>
  <si>
    <r>
      <t>Основное мероприятие "</t>
    </r>
    <r>
      <rPr>
        <sz val="11"/>
        <color indexed="8"/>
        <rFont val="Times New Roman"/>
        <family val="1"/>
        <charset val="204"/>
      </rPr>
      <t>Обеспечение доступа к государственным и муниципальным услугам в электронном виде с помощью  УЭК"</t>
    </r>
  </si>
  <si>
    <r>
      <t xml:space="preserve">Показатель основного мероприятия </t>
    </r>
    <r>
      <rPr>
        <sz val="11"/>
        <color indexed="8"/>
        <rFont val="Times New Roman"/>
        <family val="1"/>
        <charset val="204"/>
      </rPr>
      <t>"Количество  региональных приложений УЭК "</t>
    </r>
  </si>
  <si>
    <r>
      <rPr>
        <b/>
        <sz val="11"/>
        <color indexed="8"/>
        <rFont val="Times New Roman"/>
        <family val="1"/>
        <charset val="204"/>
      </rPr>
      <t xml:space="preserve">Мероприятие </t>
    </r>
    <r>
      <rPr>
        <sz val="11"/>
        <color indexed="8"/>
        <rFont val="Times New Roman"/>
        <family val="1"/>
        <charset val="204"/>
      </rPr>
      <t>"Организация деятельности по выпуску, выдаче и обслуживанию УЭК"</t>
    </r>
  </si>
  <si>
    <r>
      <t xml:space="preserve">Показатель </t>
    </r>
    <r>
      <rPr>
        <sz val="11"/>
        <color indexed="8"/>
        <rFont val="Times New Roman"/>
        <family val="1"/>
        <charset val="204"/>
      </rPr>
      <t>"Доля рабочих мест специалистов Министерства труда и социальной защиты населения Забайкальского края, осуществляющих прием граждан, обеспеченных устройствами - считывателями УЭК"</t>
    </r>
  </si>
  <si>
    <r>
      <t xml:space="preserve">Показатель </t>
    </r>
    <r>
      <rPr>
        <sz val="11"/>
        <color indexed="8"/>
        <rFont val="Times New Roman"/>
        <family val="1"/>
        <charset val="204"/>
      </rPr>
      <t>"Доля рабочих мест специалистов центров занятости населения, осуществляющих прием граждан, обеспеченных устройствами - считывателями УЭК"</t>
    </r>
  </si>
  <si>
    <r>
      <rPr>
        <b/>
        <sz val="11"/>
        <color indexed="8"/>
        <rFont val="Times New Roman"/>
        <family val="1"/>
        <charset val="204"/>
      </rPr>
      <t xml:space="preserve">Мероприятие </t>
    </r>
    <r>
      <rPr>
        <sz val="11"/>
        <color indexed="8"/>
        <rFont val="Times New Roman"/>
        <family val="1"/>
        <charset val="204"/>
      </rPr>
      <t>"Доработка государственной информационной системы Забайкальского края "Портал государственных и муниципальных услуг Забайкальского края" (далее - Портал) и обеспечение возможности интеграции его с платежным шлюзом, позволяющим осуществить оплату за оказание услуг с использованием УЭК"</t>
    </r>
  </si>
  <si>
    <r>
      <rPr>
        <b/>
        <sz val="11"/>
        <color indexed="8"/>
        <rFont val="Times New Roman"/>
        <family val="1"/>
        <charset val="204"/>
      </rPr>
      <t xml:space="preserve">Мероприятие </t>
    </r>
    <r>
      <rPr>
        <sz val="11"/>
        <color indexed="8"/>
        <rFont val="Times New Roman"/>
        <family val="1"/>
        <charset val="204"/>
      </rPr>
      <t>"Создание инфраструктуры, обеспечивающей возможность использования УЭК для оплаты проезда на транспорте"</t>
    </r>
  </si>
  <si>
    <r>
      <t>Показатель</t>
    </r>
    <r>
      <rPr>
        <sz val="11"/>
        <color indexed="8"/>
        <rFont val="Times New Roman"/>
        <family val="1"/>
        <charset val="204"/>
      </rPr>
      <t xml:space="preserve"> "Уровень обеспеченности транспортных средств  инфраструктурой с возможностью использования УЭК"</t>
    </r>
  </si>
  <si>
    <r>
      <rPr>
        <b/>
        <sz val="11"/>
        <color indexed="8"/>
        <rFont val="Times New Roman"/>
        <family val="1"/>
        <charset val="204"/>
      </rPr>
      <t>Мероприятие "</t>
    </r>
    <r>
      <rPr>
        <sz val="11"/>
        <color indexed="8"/>
        <rFont val="Times New Roman"/>
        <family val="1"/>
        <charset val="204"/>
      </rPr>
      <t>Участие в создании единого центра процессинга и биллинга"</t>
    </r>
  </si>
  <si>
    <r>
      <t xml:space="preserve">Показатель </t>
    </r>
    <r>
      <rPr>
        <sz val="11"/>
        <color indexed="8"/>
        <rFont val="Times New Roman"/>
        <family val="1"/>
        <charset val="204"/>
      </rPr>
      <t>"Доля транзакций для льготных категорий граждан, выполненных через единый центр транзакций, к общему количеству транзакций"</t>
    </r>
  </si>
  <si>
    <r>
      <t xml:space="preserve">Задача  </t>
    </r>
    <r>
      <rPr>
        <sz val="11"/>
        <color indexed="8"/>
        <rFont val="Times New Roman"/>
        <family val="1"/>
        <charset val="204"/>
      </rPr>
      <t>"Преодоление высокого уровня различий в использовании информационных технологий различными слоями общества"</t>
    </r>
  </si>
  <si>
    <r>
      <rPr>
        <b/>
        <sz val="11"/>
        <color indexed="8"/>
        <rFont val="Times New Roman"/>
        <family val="1"/>
        <charset val="204"/>
      </rPr>
      <t>Показатель подпрограммы</t>
    </r>
    <r>
      <rPr>
        <sz val="11"/>
        <color indexed="8"/>
        <rFont val="Times New Roman"/>
        <family val="1"/>
        <charset val="204"/>
      </rPr>
      <t xml:space="preserve"> "Доля органов местного самоуправления, в которых созданы условия для получения муниципальных услуг в электронной форме и информации о деятельности органов местного самоуправления в местах общего пользования"</t>
    </r>
  </si>
  <si>
    <r>
      <t xml:space="preserve">Основное мероприятие </t>
    </r>
    <r>
      <rPr>
        <sz val="11"/>
        <color indexed="8"/>
        <rFont val="Times New Roman"/>
        <family val="1"/>
        <charset val="204"/>
      </rPr>
      <t>"Развитие информационно-телекоммуникационной инфраструктуры, обеспечивающей предоставление государственных и муниципальных услуг гражданам и хозяйствующим субъектам вне зависимости от места их проживания или места регистрации (или фактического размещения)"</t>
    </r>
  </si>
  <si>
    <r>
      <t xml:space="preserve">Показатель основного мероприятия </t>
    </r>
    <r>
      <rPr>
        <sz val="11"/>
        <color indexed="8"/>
        <rFont val="Times New Roman"/>
        <family val="1"/>
        <charset val="204"/>
      </rPr>
      <t>"Доля информационных ресурсов исполнительных органов государственной власти Забайкальского края и органов местного самоуправления, раскрывающих информацию о их деятельности и позволяющих получать услуги в электронной форме в местах общественного доступа"</t>
    </r>
  </si>
  <si>
    <r>
      <rPr>
        <b/>
        <sz val="11"/>
        <color indexed="8"/>
        <rFont val="Times New Roman"/>
        <family val="1"/>
        <charset val="204"/>
      </rPr>
      <t xml:space="preserve">Мероприятие </t>
    </r>
    <r>
      <rPr>
        <sz val="11"/>
        <color indexed="8"/>
        <rFont val="Times New Roman"/>
        <family val="1"/>
        <charset val="204"/>
      </rPr>
      <t>"Развитие информационно-телекоммуникационной инфраструктуры исполнительных органов государственной власти Забайкальского края, органов местного самоуправления и их подведомственных учреждений"</t>
    </r>
  </si>
  <si>
    <r>
      <t xml:space="preserve">Показатель </t>
    </r>
    <r>
      <rPr>
        <sz val="11"/>
        <color indexed="8"/>
        <rFont val="Times New Roman"/>
        <family val="1"/>
        <charset val="204"/>
      </rPr>
      <t>"Доля устаревшей вычислительной техники, используемой в системе социальной защиты"</t>
    </r>
  </si>
  <si>
    <r>
      <t>Показатель "</t>
    </r>
    <r>
      <rPr>
        <sz val="11"/>
        <color indexed="8"/>
        <rFont val="Times New Roman"/>
        <family val="1"/>
        <charset val="204"/>
      </rPr>
      <t>Доля современных компьютеров (включая программное обеспечение) на одного специалиста госархива"</t>
    </r>
  </si>
  <si>
    <r>
      <t>Основное мероприятие "</t>
    </r>
    <r>
      <rPr>
        <sz val="11"/>
        <color indexed="8"/>
        <rFont val="Times New Roman"/>
        <family val="1"/>
        <charset val="204"/>
      </rPr>
      <t>Обеспечение доступа населения и организаций к информации о деятельности органов государственной власти Забайкальского края, органов местного самоуправления и их участия в процессе общественной экспертизы проектов решений и эффективности их реализации"</t>
    </r>
  </si>
  <si>
    <r>
      <rPr>
        <b/>
        <sz val="11"/>
        <color indexed="8"/>
        <rFont val="Times New Roman"/>
        <family val="1"/>
        <charset val="204"/>
      </rPr>
      <t>Показатель</t>
    </r>
    <r>
      <rPr>
        <sz val="11"/>
        <color indexed="8"/>
        <rFont val="Times New Roman"/>
        <family val="1"/>
        <charset val="204"/>
      </rPr>
      <t xml:space="preserve"> </t>
    </r>
    <r>
      <rPr>
        <b/>
        <sz val="11"/>
        <color indexed="8"/>
        <rFont val="Times New Roman"/>
        <family val="1"/>
        <charset val="204"/>
      </rPr>
      <t xml:space="preserve">основного мероприятия </t>
    </r>
    <r>
      <rPr>
        <sz val="11"/>
        <color indexed="8"/>
        <rFont val="Times New Roman"/>
        <family val="1"/>
        <charset val="204"/>
      </rPr>
      <t>"Степень удовлетворенности населения информационной открытостью и доступностью органов государственной власти Забайкальского края и органов местного самоуправления"</t>
    </r>
  </si>
  <si>
    <r>
      <rPr>
        <b/>
        <sz val="11"/>
        <color indexed="8"/>
        <rFont val="Times New Roman"/>
        <family val="1"/>
        <charset val="204"/>
      </rPr>
      <t xml:space="preserve">Мероприятие </t>
    </r>
    <r>
      <rPr>
        <sz val="11"/>
        <color indexed="8"/>
        <rFont val="Times New Roman"/>
        <family val="1"/>
        <charset val="204"/>
      </rPr>
      <t>"Информирование и стимулирование граждан и организаций к использованию новых каналов получения информации о деятельности  органов государственной власти Забайкальского края, органов местного самоуправления, о процессе получения государственных и муниципальных услуг, включая использование Единого портала государственных и муниципальных услуг, Портала, информационных киосков и т.д."</t>
    </r>
  </si>
  <si>
    <r>
      <rPr>
        <b/>
        <sz val="11"/>
        <color indexed="8"/>
        <rFont val="Times New Roman"/>
        <family val="1"/>
        <charset val="204"/>
      </rPr>
      <t>Показатель</t>
    </r>
    <r>
      <rPr>
        <sz val="11"/>
        <color indexed="8"/>
        <rFont val="Times New Roman"/>
        <family val="1"/>
        <charset val="204"/>
      </rPr>
      <t xml:space="preserve"> "Количество платформ для информационной  открытости и доступности органов государственной власти Забайкальского края"</t>
    </r>
  </si>
  <si>
    <r>
      <rPr>
        <b/>
        <sz val="11"/>
        <color indexed="8"/>
        <rFont val="Times New Roman"/>
        <family val="1"/>
        <charset val="204"/>
      </rPr>
      <t>Мероприятие</t>
    </r>
    <r>
      <rPr>
        <sz val="11"/>
        <color indexed="8"/>
        <rFont val="Times New Roman"/>
        <family val="1"/>
        <charset val="204"/>
      </rPr>
      <t xml:space="preserve"> "Повышение компьютерной грамотности населения"</t>
    </r>
  </si>
  <si>
    <r>
      <rPr>
        <b/>
        <sz val="11"/>
        <color indexed="8"/>
        <rFont val="Times New Roman"/>
        <family val="1"/>
        <charset val="204"/>
      </rPr>
      <t xml:space="preserve">Показатель </t>
    </r>
    <r>
      <rPr>
        <sz val="11"/>
        <color indexed="8"/>
        <rFont val="Times New Roman"/>
        <family val="1"/>
        <charset val="204"/>
      </rPr>
      <t>"Доля пожилого населения Забайкальского края, прошедшего подготовку и обучение навыкам использования ИКТ"</t>
    </r>
  </si>
  <si>
    <r>
      <rPr>
        <b/>
        <sz val="11"/>
        <color indexed="8"/>
        <rFont val="Times New Roman"/>
        <family val="1"/>
        <charset val="204"/>
      </rPr>
      <t>Основное мероприятие</t>
    </r>
    <r>
      <rPr>
        <sz val="11"/>
        <color indexed="8"/>
        <rFont val="Times New Roman"/>
        <family val="1"/>
        <charset val="204"/>
      </rPr>
      <t xml:space="preserve"> "Развитие современных услуг связи на территории Забайкальского края"</t>
    </r>
  </si>
  <si>
    <r>
      <rPr>
        <b/>
        <sz val="11"/>
        <color indexed="8"/>
        <rFont val="Times New Roman"/>
        <family val="1"/>
        <charset val="204"/>
      </rPr>
      <t>Мероприятие</t>
    </r>
    <r>
      <rPr>
        <sz val="11"/>
        <color indexed="8"/>
        <rFont val="Times New Roman"/>
        <family val="1"/>
        <charset val="204"/>
      </rPr>
      <t xml:space="preserve"> "Организация предоставления услуг подвижной радиотелефонной связи в приграничных населенных пунктах Забайкальского края"</t>
    </r>
  </si>
  <si>
    <r>
      <rPr>
        <b/>
        <sz val="11"/>
        <color indexed="8"/>
        <rFont val="Times New Roman"/>
        <family val="1"/>
        <charset val="204"/>
      </rPr>
      <t>Показатель</t>
    </r>
    <r>
      <rPr>
        <sz val="11"/>
        <color indexed="8"/>
        <rFont val="Times New Roman"/>
        <family val="1"/>
        <charset val="204"/>
      </rPr>
      <t xml:space="preserve"> "Доля  населенных пунктов, расположенных на приграничной территории Забайкальского края, на территории которых предоставляются услуги подвижной радиотелефонной связи, в общем числе приграничных населенных пунктов Забайкальского края"</t>
    </r>
  </si>
  <si>
    <r>
      <t>Основное мероприятие</t>
    </r>
    <r>
      <rPr>
        <sz val="11"/>
        <color indexed="8"/>
        <rFont val="Times New Roman"/>
        <family val="1"/>
        <charset val="204"/>
      </rPr>
      <t xml:space="preserve"> "Обеспечение готовности населения Забайкальского края к цифровому телевидению, в том числе посредством спутникового телевещания"</t>
    </r>
  </si>
  <si>
    <r>
      <rPr>
        <b/>
        <sz val="11"/>
        <color indexed="8"/>
        <rFont val="Times New Roman"/>
        <family val="1"/>
        <charset val="204"/>
      </rPr>
      <t>Показатель</t>
    </r>
    <r>
      <rPr>
        <sz val="11"/>
        <color indexed="8"/>
        <rFont val="Times New Roman"/>
        <family val="1"/>
        <charset val="204"/>
      </rPr>
      <t xml:space="preserve"> </t>
    </r>
    <r>
      <rPr>
        <b/>
        <sz val="11"/>
        <color indexed="8"/>
        <rFont val="Times New Roman"/>
        <family val="1"/>
        <charset val="204"/>
      </rPr>
      <t xml:space="preserve">основного мероприятия </t>
    </r>
    <r>
      <rPr>
        <sz val="11"/>
        <color indexed="8"/>
        <rFont val="Times New Roman"/>
        <family val="1"/>
        <charset val="204"/>
      </rPr>
      <t>"Количество домохозяйств, обеспеченных цифровым телевидением"</t>
    </r>
  </si>
  <si>
    <r>
      <rPr>
        <b/>
        <sz val="11"/>
        <color indexed="8"/>
        <rFont val="Times New Roman"/>
        <family val="1"/>
        <charset val="204"/>
      </rPr>
      <t xml:space="preserve">Мероприятие </t>
    </r>
    <r>
      <rPr>
        <sz val="11"/>
        <color indexed="8"/>
        <rFont val="Times New Roman"/>
        <family val="1"/>
        <charset val="204"/>
      </rPr>
      <t>"Приобретение (доставка, подключение) гражданам цифрового приемного телевизионного оборудования (приставки, антенны, соединительные кабели, монтажные комплекты) для приема сигнала цифрового наземного эфирного телевизионного вещания, а также компенсация понесенных гражданами расходов на приобретение такого оборудования, в том числе частичная компенсация расходов на приобретение цифровых телевизионных приемников"</t>
    </r>
  </si>
  <si>
    <r>
      <rPr>
        <b/>
        <sz val="11"/>
        <color indexed="8"/>
        <rFont val="Times New Roman"/>
        <family val="1"/>
        <charset val="204"/>
      </rPr>
      <t xml:space="preserve">Показатель </t>
    </r>
    <r>
      <rPr>
        <sz val="11"/>
        <color indexed="8"/>
        <rFont val="Times New Roman"/>
        <family val="1"/>
        <charset val="204"/>
      </rPr>
      <t>"Доля домохозяйств отдельных категорий граждан, находящихся в зоне охвата эфирным цифровым вещанием и обратившихся за компенсацией понесенных  расходов на самостоятельное приобретение цифрового приемного телевизионного оборудования  для приема сигнала цифрового наземного эфирного телевизионного вещания, в том числе частичной компенсацией расходов на приобретение цифровых телевизионных приемников"</t>
    </r>
  </si>
  <si>
    <r>
      <rPr>
        <b/>
        <sz val="11"/>
        <color indexed="8"/>
        <rFont val="Times New Roman"/>
        <family val="1"/>
        <charset val="204"/>
      </rPr>
      <t>Мероприятие</t>
    </r>
    <r>
      <rPr>
        <sz val="11"/>
        <color indexed="8"/>
        <rFont val="Times New Roman"/>
        <family val="1"/>
        <charset val="204"/>
      </rPr>
      <t xml:space="preserve"> "Приобретение (доставка, подключение) гражданам, проживающим вне зоны охвата цифрового наземного эфирного телевизионного вещания, цифрового приемного телевизионного оборудования (ресиверы, спутниковые антенны, соединительные кабели, монтажные комплекты) для приема сигнала непосредственного спутникового телевизионного вещания"</t>
    </r>
  </si>
  <si>
    <r>
      <rPr>
        <b/>
        <sz val="11"/>
        <color indexed="8"/>
        <rFont val="Times New Roman"/>
        <family val="1"/>
        <charset val="204"/>
      </rPr>
      <t xml:space="preserve">Показатель </t>
    </r>
    <r>
      <rPr>
        <sz val="11"/>
        <color indexed="8"/>
        <rFont val="Times New Roman"/>
        <family val="1"/>
        <charset val="204"/>
      </rPr>
      <t>"Доля домохозяйств, нуждающихся и обеспеченных цифровым приемным телевизионным оборудованием для приема сигнала непосредственного спутникового телевизионного вещания, находящихся вне зоны охвата цифрового наземного эфирного телевизионного вещания"</t>
    </r>
  </si>
  <si>
    <r>
      <rPr>
        <b/>
        <sz val="11"/>
        <color indexed="8"/>
        <rFont val="Times New Roman"/>
        <family val="1"/>
        <charset val="204"/>
      </rPr>
      <t>Мероприятие</t>
    </r>
    <r>
      <rPr>
        <sz val="11"/>
        <color indexed="8"/>
        <rFont val="Times New Roman"/>
        <family val="1"/>
        <charset val="204"/>
      </rPr>
      <t xml:space="preserve"> "Компенсация гражданам, проживающим вне зоны охвата цифрового наземного эфирного телевизионного вещания, понесенных расходов в виде платы за предоставление доступа к сети связи оператора обязательных общедоступных теле- и радиоканалов, оказывающих услуги связи для целей телевизионного вещания и (или) радиовещания с использованием сетей спутникового телерадиовещания, взимаемой однократно при заключении договора, предусмотренного абзацем первым пункта 4.2 статьи 46 Федерального закона от 7 июля 2003 года № 126-ФЗ "О связи"</t>
    </r>
  </si>
  <si>
    <r>
      <t xml:space="preserve">Показатель </t>
    </r>
    <r>
      <rPr>
        <sz val="11"/>
        <color indexed="8"/>
        <rFont val="Times New Roman"/>
        <family val="1"/>
        <charset val="204"/>
      </rPr>
      <t>"Доля домохозяйств, находящихся вне зоны охвата цифрового наземного эфирного телевизионного вещания и обратившихся за компенсацией расходов в виде платы за предоставление доступа к сети связи оператора обязательных общедоступных теле- и радиоканалов, оказывающих услуги связи для целей телевизионного вещания и (или) радиовещания с использованием сетей спутникового телерадиовещания, взимаемой однократно при заключении договора, предусмотренного абзацем первым пункта 4.2 статьи 46 Федерального закона от 7 июля 2003 г. № 126-ФЗ «О связи»"</t>
    </r>
  </si>
  <si>
    <r>
      <rPr>
        <b/>
        <sz val="11"/>
        <color indexed="8"/>
        <rFont val="Times New Roman"/>
        <family val="1"/>
        <charset val="204"/>
      </rPr>
      <t xml:space="preserve">Задача  </t>
    </r>
    <r>
      <rPr>
        <sz val="11"/>
        <color indexed="8"/>
        <rFont val="Times New Roman"/>
        <family val="1"/>
        <charset val="204"/>
      </rPr>
      <t>"Формирование и эффективное использование региональной навигационно-информационной инфраструктуры, удовлетворяющей потребностям широкого круга пользователей"</t>
    </r>
  </si>
  <si>
    <r>
      <t xml:space="preserve">Показатель подпрограммы </t>
    </r>
    <r>
      <rPr>
        <sz val="11"/>
        <color indexed="8"/>
        <rFont val="Times New Roman"/>
        <family val="1"/>
        <charset val="204"/>
      </rPr>
      <t>"Охват территории сельских и городских поселений Забайкальского края сетями базовых станций ГЛОНАСС для выполнения строительных, геодезических, кадастровых работ с высоким уровнем точности координатной привязки в глобальной системе координат ГЛОНАСС"</t>
    </r>
  </si>
  <si>
    <r>
      <t xml:space="preserve">Основное мероприятие </t>
    </r>
    <r>
      <rPr>
        <sz val="11"/>
        <color indexed="8"/>
        <rFont val="Times New Roman"/>
        <family val="1"/>
        <charset val="204"/>
      </rPr>
      <t>"Создание навигационно-информационной инфраструктуры и развитие транспортного комплекса Забайкальского края за счет внедрения спутниковых навигационных технологий с использованием системы ГЛОНАСС"</t>
    </r>
  </si>
  <si>
    <r>
      <rPr>
        <b/>
        <sz val="11"/>
        <color indexed="8"/>
        <rFont val="Times New Roman"/>
        <family val="1"/>
        <charset val="204"/>
      </rPr>
      <t xml:space="preserve">Мероприятие </t>
    </r>
    <r>
      <rPr>
        <sz val="11"/>
        <color indexed="8"/>
        <rFont val="Times New Roman"/>
        <family val="1"/>
        <charset val="204"/>
      </rPr>
      <t>"Создание (определение) хозяйственного общества с участием Забайкальского края, основным видом деятельности которого является оказание услуг в сфере навигационно-информационной деятельности, доля организации, осуществляющей инвестиции в реализацию мероприятий по информационно-навигационному обеспечению деятельности автомобильных маршрутов, в уставном капитале которого должна составлять 50% плюс одна голосующая акция"</t>
    </r>
  </si>
  <si>
    <r>
      <rPr>
        <b/>
        <sz val="11"/>
        <color indexed="8"/>
        <rFont val="Times New Roman"/>
        <family val="1"/>
        <charset val="204"/>
      </rPr>
      <t>Показатель</t>
    </r>
    <r>
      <rPr>
        <sz val="11"/>
        <color indexed="8"/>
        <rFont val="Times New Roman"/>
        <family val="1"/>
        <charset val="204"/>
      </rPr>
      <t xml:space="preserve"> "Доля исполнительных органов государственной власти Забайкальского края, органов местного самоуправления, государственных и муниципальных учреждений, подключенных к региональному навигационно-информационному центру Забайкальского края"</t>
    </r>
  </si>
  <si>
    <r>
      <rPr>
        <b/>
        <sz val="11"/>
        <color indexed="8"/>
        <rFont val="Times New Roman"/>
        <family val="1"/>
        <charset val="204"/>
      </rPr>
      <t>Мероприятие</t>
    </r>
    <r>
      <rPr>
        <sz val="11"/>
        <color indexed="8"/>
        <rFont val="Times New Roman"/>
        <family val="1"/>
        <charset val="204"/>
      </rPr>
      <t xml:space="preserve"> "Создание геоинформационного портала Забайкальского края"</t>
    </r>
  </si>
  <si>
    <r>
      <t>Показатель "</t>
    </r>
    <r>
      <rPr>
        <sz val="11"/>
        <color indexed="8"/>
        <rFont val="Times New Roman"/>
        <family val="1"/>
        <charset val="204"/>
      </rPr>
      <t>Наличие геоинформационного портала Забайкальского края"</t>
    </r>
  </si>
  <si>
    <r>
      <rPr>
        <b/>
        <sz val="11"/>
        <color indexed="8"/>
        <rFont val="Times New Roman"/>
        <family val="1"/>
        <charset val="204"/>
      </rPr>
      <t>Мероприятие</t>
    </r>
    <r>
      <rPr>
        <sz val="11"/>
        <color indexed="8"/>
        <rFont val="Times New Roman"/>
        <family val="1"/>
        <charset val="204"/>
      </rPr>
      <t xml:space="preserve"> "Создание навигационно-информационных систем спутникового мониторинга транспорта Забайкальского края, в том числе оснащение навигационно-связным оборудованием транспортных средств"</t>
    </r>
  </si>
  <si>
    <r>
      <t xml:space="preserve">Показатель </t>
    </r>
    <r>
      <rPr>
        <sz val="11"/>
        <color indexed="8"/>
        <rFont val="Times New Roman"/>
        <family val="1"/>
        <charset val="204"/>
      </rPr>
      <t>"Доля транспортных средств, осуществляющих пассажирские перевозки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</si>
  <si>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r>
      <t xml:space="preserve">Показатель </t>
    </r>
    <r>
      <rPr>
        <sz val="11"/>
        <color indexed="8"/>
        <rFont val="Times New Roman"/>
        <family val="1"/>
        <charset val="204"/>
      </rPr>
      <t>"Доля транспортных средств, осуществляющих школьные и социальные перевозки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</si>
  <si>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r>
      <t xml:space="preserve">Показатель </t>
    </r>
    <r>
      <rPr>
        <sz val="11"/>
        <color indexed="8"/>
        <rFont val="Times New Roman"/>
        <family val="1"/>
        <charset val="204"/>
      </rPr>
      <t>"Доля транспортных средств скорой и неотложной медицинской помощи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</si>
  <si>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r>
      <t xml:space="preserve">Показатель </t>
    </r>
    <r>
      <rPr>
        <sz val="11"/>
        <color indexed="8"/>
        <rFont val="Times New Roman"/>
        <family val="1"/>
        <charset val="204"/>
      </rPr>
      <t>"Доля транспортных средств, осуществляющих перевозки опасных, тяжеловесных и (или) крупногабаритных грузов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</si>
  <si>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r>
      <t xml:space="preserve">Показатель </t>
    </r>
    <r>
      <rPr>
        <sz val="11"/>
        <color indexed="8"/>
        <rFont val="Times New Roman"/>
        <family val="1"/>
        <charset val="204"/>
      </rPr>
      <t>"Доля транспортных средств организаций жилищно-коммунального хозяйства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</si>
  <si>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r>
      <rPr>
        <b/>
        <sz val="11"/>
        <color indexed="8"/>
        <rFont val="Times New Roman"/>
        <family val="1"/>
        <charset val="204"/>
      </rPr>
      <t>Мероприятие</t>
    </r>
    <r>
      <rPr>
        <sz val="11"/>
        <color indexed="8"/>
        <rFont val="Times New Roman"/>
        <family val="1"/>
        <charset val="204"/>
      </rPr>
      <t xml:space="preserve"> "Создание навигационно-информационных систем спутникового мониторинга сельского хозяйства Забайкальского края"</t>
    </r>
  </si>
  <si>
    <r>
      <rPr>
        <b/>
        <sz val="11"/>
        <color indexed="8"/>
        <rFont val="Times New Roman"/>
        <family val="1"/>
        <charset val="204"/>
      </rPr>
      <t xml:space="preserve">Показатель </t>
    </r>
    <r>
      <rPr>
        <sz val="11"/>
        <color indexed="8"/>
        <rFont val="Times New Roman"/>
        <family val="1"/>
        <charset val="204"/>
      </rPr>
      <t>"Доля площадей земель сельскохозяйственного назначения Забайкальского края, в отношении которых осуществляется спутниковый мониторинг"</t>
    </r>
  </si>
  <si>
    <r>
      <rPr>
        <b/>
        <sz val="11"/>
        <color indexed="8"/>
        <rFont val="Times New Roman"/>
        <family val="1"/>
        <charset val="204"/>
      </rPr>
      <t xml:space="preserve">Мероприятие </t>
    </r>
    <r>
      <rPr>
        <sz val="11"/>
        <color indexed="8"/>
        <rFont val="Times New Roman"/>
        <family val="1"/>
        <charset val="204"/>
      </rPr>
      <t>"Обеспечение подготовки специалистов в области навигационно-информационных технологий на базе ГЛОНАСС и других результатов космической деятельности"</t>
    </r>
  </si>
  <si>
    <r>
      <t xml:space="preserve">Показатель </t>
    </r>
    <r>
      <rPr>
        <sz val="11"/>
        <color indexed="8"/>
        <rFont val="Times New Roman"/>
        <family val="1"/>
        <charset val="204"/>
      </rPr>
      <t>"Доля специалистов исполнительных органов государственной власти Забайкальского края, органов местного самоуправления, государственных и муниципальных учреждений, прошедших обучение в области использования спутниковых навигационных технологий и других результатов космической деятельности, в общем количестве специалистов, работающих с системой ГЛОНАСС"</t>
    </r>
  </si>
  <si>
    <r>
      <t xml:space="preserve">Задача  </t>
    </r>
    <r>
      <rPr>
        <sz val="11"/>
        <color indexed="8"/>
        <rFont val="Times New Roman"/>
        <family val="1"/>
        <charset val="204"/>
      </rPr>
      <t>"Обеспечение функционирования компонентов инфраструктуры электронного правительства"</t>
    </r>
  </si>
  <si>
    <r>
      <rPr>
        <b/>
        <sz val="11"/>
        <color indexed="8"/>
        <rFont val="Times New Roman"/>
        <family val="1"/>
        <charset val="204"/>
      </rPr>
      <t>Показатель подпрограммы</t>
    </r>
    <r>
      <rPr>
        <sz val="11"/>
        <color indexed="8"/>
        <rFont val="Times New Roman"/>
        <family val="1"/>
        <charset val="204"/>
      </rPr>
      <t xml:space="preserve"> "Степень достижения установленных значений целевых показателей государственной программы и входящих в нее подпрограмм"</t>
    </r>
  </si>
  <si>
    <r>
      <rPr>
        <b/>
        <sz val="11"/>
        <color indexed="8"/>
        <rFont val="Times New Roman"/>
        <family val="1"/>
        <charset val="204"/>
      </rPr>
      <t>Основное мероприятие</t>
    </r>
    <r>
      <rPr>
        <sz val="11"/>
        <color indexed="8"/>
        <rFont val="Times New Roman"/>
        <family val="1"/>
        <charset val="204"/>
      </rPr>
      <t xml:space="preserve"> "Создание организационных условий для реализации государственной программы"</t>
    </r>
  </si>
  <si>
    <r>
      <t xml:space="preserve">Показатель основного мероприятия </t>
    </r>
    <r>
      <rPr>
        <sz val="11"/>
        <color indexed="8"/>
        <rFont val="Times New Roman"/>
        <family val="1"/>
        <charset val="204"/>
      </rPr>
      <t>"Суммарная доля времени простоя ключевых межведомственных информационных систем"</t>
    </r>
  </si>
  <si>
    <r>
      <t>Мероприятие</t>
    </r>
    <r>
      <rPr>
        <sz val="11"/>
        <color indexed="8"/>
        <rFont val="Times New Roman"/>
        <family val="1"/>
        <charset val="204"/>
      </rPr>
      <t xml:space="preserve"> "Эксплуатация инфраструктуры доступа исполнительных органов государственной власти Забайкальского края и их сотрудников к  сети Интернет и к корпоративной сети передачи данных государственных органов Забайкальского края (далее - КСПД)"</t>
    </r>
  </si>
  <si>
    <r>
      <rPr>
        <b/>
        <sz val="11"/>
        <color indexed="8"/>
        <rFont val="Times New Roman"/>
        <family val="1"/>
        <charset val="204"/>
      </rPr>
      <t xml:space="preserve">Показатель </t>
    </r>
    <r>
      <rPr>
        <sz val="11"/>
        <color indexed="8"/>
        <rFont val="Times New Roman"/>
        <family val="1"/>
        <charset val="204"/>
      </rPr>
      <t>"Доля исполнительных органов государственной власти Забайкальского края, подключенных к сети Интернет и к КСПД"</t>
    </r>
  </si>
  <si>
    <r>
      <t xml:space="preserve">Мероприятие </t>
    </r>
    <r>
      <rPr>
        <sz val="11"/>
        <color indexed="8"/>
        <rFont val="Times New Roman"/>
        <family val="1"/>
        <charset val="204"/>
      </rPr>
      <t>"Эксплуатация подсистем электронного правительства"</t>
    </r>
  </si>
  <si>
    <r>
      <t xml:space="preserve">Показатель </t>
    </r>
    <r>
      <rPr>
        <sz val="11"/>
        <color indexed="8"/>
        <rFont val="Times New Roman"/>
        <family val="1"/>
        <charset val="204"/>
      </rPr>
      <t>"Количество государственных информационных систем, используемых при предоставлении государственных и муниципальных услуг, обеспеченных технической поддержкой"</t>
    </r>
  </si>
  <si>
    <r>
      <t>Мероприятие</t>
    </r>
    <r>
      <rPr>
        <sz val="11"/>
        <color indexed="8"/>
        <rFont val="Times New Roman"/>
        <family val="1"/>
        <charset val="204"/>
      </rPr>
      <t xml:space="preserve"> "Эксплуатация инфраструктуры и формирование единого информационного пространства органов государственной власти Забайкальского края, территориальных органов федеральных органов исполнительной власти и органов местного самоуправления"</t>
    </r>
  </si>
  <si>
    <r>
      <t>Показатель</t>
    </r>
    <r>
      <rPr>
        <sz val="11"/>
        <color indexed="8"/>
        <rFont val="Times New Roman"/>
        <family val="1"/>
        <charset val="204"/>
      </rPr>
      <t xml:space="preserve"> "Доля времени, в течение которого  орган государственной власти отключен от информационного пространства  в связи с неисправностью оборудования"</t>
    </r>
  </si>
  <si>
    <r>
      <t>Мероприятие</t>
    </r>
    <r>
      <rPr>
        <sz val="11"/>
        <color indexed="8"/>
        <rFont val="Times New Roman"/>
        <family val="1"/>
        <charset val="204"/>
      </rPr>
      <t xml:space="preserve"> "Обеспечение информационной поддержки реализации государственной программы"</t>
    </r>
  </si>
  <si>
    <r>
      <rPr>
        <b/>
        <sz val="11"/>
        <color indexed="8"/>
        <rFont val="Times New Roman"/>
        <family val="1"/>
        <charset val="204"/>
      </rPr>
      <t>Показатель</t>
    </r>
    <r>
      <rPr>
        <sz val="11"/>
        <color indexed="8"/>
        <rFont val="Times New Roman"/>
        <family val="1"/>
        <charset val="204"/>
      </rPr>
      <t xml:space="preserve"> "Количество мероприятий, обеспечивающих информационную поддержку реализации государственной программы"</t>
    </r>
  </si>
  <si>
    <r>
      <t>Мероприятие</t>
    </r>
    <r>
      <rPr>
        <sz val="11"/>
        <color indexed="8"/>
        <rFont val="Times New Roman"/>
        <family val="1"/>
        <charset val="204"/>
      </rPr>
      <t xml:space="preserve"> "Сопровождение  СЭД"</t>
    </r>
  </si>
  <si>
    <r>
      <rPr>
        <b/>
        <sz val="11"/>
        <color indexed="8"/>
        <rFont val="Times New Roman"/>
        <family val="1"/>
        <charset val="204"/>
      </rPr>
      <t xml:space="preserve">Показатель </t>
    </r>
    <r>
      <rPr>
        <sz val="11"/>
        <color indexed="8"/>
        <rFont val="Times New Roman"/>
        <family val="1"/>
        <charset val="204"/>
      </rPr>
      <t>"Доля  времени полезной работоспособности информационной системы"</t>
    </r>
  </si>
  <si>
    <r>
      <t>Мероприятие</t>
    </r>
    <r>
      <rPr>
        <sz val="11"/>
        <color indexed="8"/>
        <rFont val="Times New Roman"/>
        <family val="1"/>
        <charset val="204"/>
      </rPr>
      <t xml:space="preserve"> "Продление лицензии антивирусной защиты в исполнительных органах государственной власти Забайкальского края и их подведомственных бюджетных учреждений"</t>
    </r>
  </si>
  <si>
    <r>
      <rPr>
        <b/>
        <sz val="11"/>
        <color indexed="8"/>
        <rFont val="Times New Roman"/>
        <family val="1"/>
        <charset val="204"/>
      </rPr>
      <t xml:space="preserve">Показатель </t>
    </r>
    <r>
      <rPr>
        <sz val="11"/>
        <color indexed="8"/>
        <rFont val="Times New Roman"/>
        <family val="1"/>
        <charset val="204"/>
      </rPr>
      <t>"Доля  инцидентов, которые привели к реализации угрозы заражения вредоносным программным обеспечением"</t>
    </r>
  </si>
  <si>
    <r>
      <t>Мероприятие</t>
    </r>
    <r>
      <rPr>
        <sz val="11"/>
        <color indexed="8"/>
        <rFont val="Times New Roman"/>
        <family val="1"/>
        <charset val="204"/>
      </rPr>
      <t xml:space="preserve"> "Техническая поддержка защищенной сети передачи данных"</t>
    </r>
  </si>
  <si>
    <r>
      <t xml:space="preserve">Показатель </t>
    </r>
    <r>
      <rPr>
        <sz val="11"/>
        <color indexed="8"/>
        <rFont val="Times New Roman"/>
        <family val="1"/>
        <charset val="204"/>
      </rPr>
      <t>"Количество утерянной информации по каналам защищенной сети передачи данных"</t>
    </r>
  </si>
  <si>
    <r>
      <rPr>
        <b/>
        <sz val="11"/>
        <color indexed="8"/>
        <rFont val="Times New Roman"/>
        <family val="1"/>
        <charset val="204"/>
      </rPr>
      <t xml:space="preserve">Показатель </t>
    </r>
    <r>
      <rPr>
        <sz val="11"/>
        <color indexed="8"/>
        <rFont val="Times New Roman"/>
        <family val="1"/>
        <charset val="204"/>
      </rPr>
      <t>"Количество государственных информационных систем, используемых при предоставлении государственных и муниципальных услуг, обеспеченных технической поддержкой"</t>
    </r>
  </si>
  <si>
    <r>
      <rPr>
        <b/>
        <sz val="11"/>
        <color indexed="8"/>
        <rFont val="Times New Roman"/>
        <family val="1"/>
        <charset val="204"/>
      </rPr>
      <t>Мероприятие</t>
    </r>
    <r>
      <rPr>
        <sz val="11"/>
        <color indexed="8"/>
        <rFont val="Times New Roman"/>
        <family val="1"/>
        <charset val="204"/>
      </rPr>
      <t xml:space="preserve"> "Субсидия ГУ "ЗИЦ" на финансовое обеспечение государственного задания на выполнение государственных работ"</t>
    </r>
  </si>
  <si>
    <r>
      <rPr>
        <b/>
        <sz val="11"/>
        <color indexed="8"/>
        <rFont val="Times New Roman"/>
        <family val="1"/>
        <charset val="204"/>
      </rPr>
      <t>Показатель основного мероприятия</t>
    </r>
    <r>
      <rPr>
        <sz val="11"/>
        <color indexed="8"/>
        <rFont val="Times New Roman"/>
        <family val="1"/>
        <charset val="204"/>
      </rPr>
      <t xml:space="preserve"> "Объем выполненных ГУ "ЗИЦ" государственных  работ</t>
    </r>
    <r>
      <rPr>
        <b/>
        <sz val="11"/>
        <color indexed="8"/>
        <rFont val="Times New Roman"/>
        <family val="1"/>
        <charset val="204"/>
      </rPr>
      <t>"</t>
    </r>
  </si>
  <si>
    <r>
      <t xml:space="preserve">Основное мероприятие </t>
    </r>
    <r>
      <rPr>
        <sz val="11"/>
        <color indexed="8"/>
        <rFont val="Times New Roman"/>
        <family val="1"/>
        <charset val="204"/>
      </rPr>
      <t>"Обеспечение реализации государственной программы (в том числе содержание аппарата Департамента информатизации и связи Забайкальского края, финансовое обеспечение выполнения государственного задания ГУ "ЗИЦ")"</t>
    </r>
  </si>
  <si>
    <r>
      <rPr>
        <b/>
        <sz val="11"/>
        <color indexed="8"/>
        <rFont val="Times New Roman"/>
        <family val="1"/>
        <charset val="204"/>
      </rPr>
      <t xml:space="preserve">Показатель основного мероприятия </t>
    </r>
    <r>
      <rPr>
        <sz val="11"/>
        <color indexed="8"/>
        <rFont val="Times New Roman"/>
        <family val="1"/>
        <charset val="204"/>
      </rPr>
      <t xml:space="preserve"> "Степень выполнения контрольных карт"</t>
    </r>
  </si>
  <si>
    <r>
      <rPr>
        <b/>
        <sz val="11"/>
        <color indexed="8"/>
        <rFont val="Times New Roman"/>
        <family val="1"/>
        <charset val="204"/>
      </rPr>
      <t>Показатель</t>
    </r>
    <r>
      <rPr>
        <sz val="11"/>
        <color indexed="8"/>
        <rFont val="Times New Roman"/>
        <family val="1"/>
        <charset val="204"/>
      </rPr>
      <t xml:space="preserve"> "Исполнение сметы по содержанию и обеспечению деятельности Министерства"</t>
    </r>
  </si>
  <si>
    <r>
      <rPr>
        <b/>
        <sz val="11"/>
        <color indexed="8"/>
        <rFont val="Times New Roman"/>
        <family val="1"/>
        <charset val="204"/>
      </rPr>
      <t>Основное мероприятие</t>
    </r>
    <r>
      <rPr>
        <sz val="11"/>
        <color indexed="8"/>
        <rFont val="Times New Roman"/>
        <family val="1"/>
        <charset val="204"/>
      </rPr>
      <t xml:space="preserve"> "Обеспечение функций исполнительных органов государственной власти в установленной сфере"</t>
    </r>
  </si>
  <si>
    <r>
      <t xml:space="preserve">Показатель основного мероприятия </t>
    </r>
    <r>
      <rPr>
        <sz val="11"/>
        <color indexed="8"/>
        <rFont val="Times New Roman"/>
        <family val="1"/>
        <charset val="204"/>
      </rPr>
      <t>"Степень исполнения сметы по содержанию аппарата Министерства"</t>
    </r>
  </si>
  <si>
    <r>
      <rPr>
        <b/>
        <sz val="11"/>
        <color indexed="8"/>
        <rFont val="Times New Roman"/>
        <family val="1"/>
        <charset val="204"/>
      </rPr>
      <t xml:space="preserve">Мероприятие </t>
    </r>
    <r>
      <rPr>
        <sz val="11"/>
        <color indexed="8"/>
        <rFont val="Times New Roman"/>
        <family val="1"/>
        <charset val="204"/>
      </rPr>
      <t>"Финансовое обеспечение выполнения функций государственных органов, в том числе территориальных органов"</t>
    </r>
  </si>
  <si>
    <r>
      <rPr>
        <b/>
        <sz val="11"/>
        <color indexed="8"/>
        <rFont val="Times New Roman"/>
        <family val="1"/>
        <charset val="204"/>
      </rPr>
      <t>Показатель</t>
    </r>
    <r>
      <rPr>
        <sz val="11"/>
        <color indexed="8"/>
        <rFont val="Times New Roman"/>
        <family val="1"/>
        <charset val="204"/>
      </rPr>
      <t xml:space="preserve"> "Степень исполнения сметы по обеспечению деятельности аппарата Министерства"</t>
    </r>
  </si>
  <si>
    <r>
      <rPr>
        <b/>
        <sz val="11"/>
        <color indexed="8"/>
        <rFont val="Times New Roman"/>
        <family val="1"/>
        <charset val="204"/>
      </rPr>
      <t xml:space="preserve">Мероприятие </t>
    </r>
    <r>
      <rPr>
        <sz val="11"/>
        <color indexed="8"/>
        <rFont val="Times New Roman"/>
        <family val="1"/>
        <charset val="204"/>
      </rPr>
      <t>"Выполнение других обязательств государства в части материально-технического обеспечения деятельности Министерства"</t>
    </r>
  </si>
  <si>
    <r>
      <t xml:space="preserve">Мероприятие </t>
    </r>
    <r>
      <rPr>
        <sz val="11"/>
        <color indexed="8"/>
        <rFont val="Times New Roman"/>
        <family val="1"/>
        <charset val="204"/>
      </rPr>
      <t>"Обеспечение достижения показателя, предусмотренного подпунктом "в" пункта 1 Указа Президента Российской Федерации от 7 мая 2012 года № 601 "Об основных направлениях совершенствования системы государственного управления", посредством доработки (создания) информационных систем, используемых при предоставлении государственных и муниципальных услуг в электронном виде, в том числе в части обеспечения взаимодействия с федеральной государственной информационной системой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и федеральной государственной информационной системой "Единый портал государственных и муниципальных услуг (функций)", и (или) посредством информирования граждан о преимуществах получения государственных и муниципальных услуг в электронном виде и (или) иных мероприятий, направленных на достижение указанного показателя"</t>
    </r>
  </si>
  <si>
    <t>гр.23</t>
  </si>
  <si>
    <t>гр.24</t>
  </si>
  <si>
    <r>
      <t>Мероприятие</t>
    </r>
    <r>
      <rPr>
        <sz val="11"/>
        <rFont val="Times New Roman"/>
        <family val="1"/>
        <charset val="204"/>
      </rPr>
      <t xml:space="preserve"> "Организация обеспечения устойчивой сотовой связью и доступом к сети «Интернет»  населённых пунктов Забайкальского края"</t>
    </r>
  </si>
  <si>
    <r>
      <t>Показатель</t>
    </r>
    <r>
      <rPr>
        <sz val="11"/>
        <rFont val="Times New Roman"/>
        <family val="1"/>
        <charset val="204"/>
      </rPr>
      <t xml:space="preserve"> "Количество населенных пунктов Забайкальского края, охваченных услугами связи"</t>
    </r>
  </si>
  <si>
    <r>
      <t xml:space="preserve">Мероприятие </t>
    </r>
    <r>
      <rPr>
        <sz val="11"/>
        <color indexed="8"/>
        <rFont val="Times New Roman"/>
        <family val="1"/>
        <charset val="204"/>
      </rPr>
      <t>"Техническая поддержка государственных информационных систем, используемых при  предоставлении государственных и муниципальных услуг (СМЭВ, в сфере природопользования,  Реестр и т.д.)"</t>
    </r>
  </si>
  <si>
    <t>I=A/B*100,
где: А - количество жителей Забайкальского края, использующих механизм получения государственных и муниципальных услуг в электронной форме; В - общая численность населения Забайкальского края</t>
  </si>
  <si>
    <t>I=A/B*100,
где: А -  количество одноименных государственных и муниципальных услуг, переведенных в электронную форму; В - общее  количество одноименных государственных и муниципальных услуг</t>
  </si>
  <si>
    <t>I= F*N*С/1000000,
где: F -  тактовая частота одного ядра процессора (МГц); N - количество ядер процессора; С - количество инструкций с плавающей запятой на такт (4 для процессоров Core2 - 2 операции Float Multiple Add; 8 для процессоров Intel с AVX)</t>
  </si>
  <si>
    <t>I=A/B*100,
где: А -  количество  органов государственной власти Забайкальского края и органов местного самоуправления, подключенных к ЦОДу; В - общее  количество органов  государственной власти Забайкальского края и органов местного самоуправления</t>
  </si>
  <si>
    <t>Кз=Крм*(Кзпр1*Кчел),
где: Кз - количество обрабатываемых запросов; Крм – количество рабочих мест; Кзпр1 – количество запросов, осуществляемых при обслуживании одного клиента, Кчел – количество клиентов, обслуживаемых одним специалистом за один рабочий день</t>
  </si>
  <si>
    <t>I=A/B*100,
где: А - количество исполнительных органов государственной власти Забайкальского края, органов местного самоуправления, подключенных к системе досудебного обжалования порядка оказания государственных и муниципальных услуг; В - общее число  исполнительных органов государственной власти Забайкальского края, органов местного самоуправления</t>
  </si>
  <si>
    <t>I=A/B*100,
где: А - количество проверок, осуществляемых по приоритетным видам контроля (надзора), информация о которых вносится в единый реестр проверок с использованием единой системы межведомственного электронного взаимодействия; В - общее количество проверок, осуществляемых по приоритетным видам контроля (надзора)</t>
  </si>
  <si>
    <t>I=A/B*100,
где: А - количество обращений (сообщений) граждан, поступивших в органы государственной власти Забайкальского края обработанных с помощью технологий машинного обучения; В - общее количество обращений (сообщений) граждан поступивших в органы государственной власти Забайкальского края использующих информационные технологии машинного обучения (искусственного интеллекта) в ходе исполнения своих полномочий.</t>
  </si>
  <si>
    <t>I=A/B*100,
где: А - количество выполненных государственных услуг "Организация и обеспечение деятельности единого места приема, регистрации и выдачи необходимых документов гражданам и юридическим лицам при предоставлении государственных и муниципальных услуг; В - общее количество  запланированных к выполнению государственных  услуг  "Организации и обеспечения деятельности единого места приема, регистрации и выдачи необходимых документов гражданам и юридическим лицам при предоставлении государственных и муниципальных услуг"  в соответствии с государственным заданием</t>
  </si>
  <si>
    <t>I=A/B*100,
где: А - количество  нормативных правовых актов Правительства Забайкальского края, прошедших подготовку и согласование полностью в электронном виде; В - общее количество нормативных правовых актов Правительства Забайкальского края</t>
  </si>
  <si>
    <t>I=A/B*100,
где: А - количество межведомственных запросов, выполненных с использованием системы межведомственного электронного взаимодействия при оказании государственных и муниципальных услуг, в общем объеме межведомственных запросов исполнительных органов государственной власти Забайкальского края и органов местного самоуправления; В - общее количество  запросов системы межведомственного электронного взаимодействия и системы электронного документооборота</t>
  </si>
  <si>
    <t>I=A/B*100,
где: А - количество сотрудников  органов местного самоуправления, использующих электронную подпись; В - общее количество  сотрудников  органов местного   самоуправления, наделенных полномочиями использования электронной  подписи</t>
  </si>
  <si>
    <t>I=A/B*100,
где: А - количество сотрудников органов государственной власти Забайкальского края, использующих электронную подпись; В - общее количество  сотрудников органов государственной власти Забайкальского края, наделенных полномочиями использования электронной  подписи</t>
  </si>
  <si>
    <t>I=A/B*100,
где: А - количество  администраций городских и сельских поселений Забайкальского края, подключенных к СЭД; В - общее число администраций городских и сельских поселений Забайкальского края, имеющих доступ к  сети Интернет</t>
  </si>
  <si>
    <t>I=A/B*100,
где: А - количество электронного документооборота между органами государственной власти Забайкальского края; В - общий объем документооборота</t>
  </si>
  <si>
    <t>I=A/B*100,
где: А - количество сотрудников органов государственной власти Забайкальского края, использующих СЭД; В - общее количество сотрудников  органов государственной власти Забайкальского края</t>
  </si>
  <si>
    <t>I=A/B*100,
где: А -  количество муниципальных образований, подключенных  к ЕИС МО; В - общее  количество муниципальных образований Забайкальского края</t>
  </si>
  <si>
    <t>I=A/B*100,
где: А - количество удаленных пользователей  архивной информации госархивов с использованием сети Интернет; В - общее количество пользователей архивной информации госархивов</t>
  </si>
  <si>
    <t>I=A/B*100,
где: А - количество  размещенных в сети Интернет электронных копий дел  ГКУ "Государственный архив документов по личному составу Забайкальского края"; В - общее количество дел, подлежащих оцифровке</t>
  </si>
  <si>
    <t>I=A/B*100,
где: А - число владельцев технических средств, оповещаемых о необходимости прохождения планового технического осмотра и о внесении изменений в действующее законодательство в сфере гостехнадзора; В - общее количество технических средств</t>
  </si>
  <si>
    <t>I=A/B*100,
где: А - количество аттестованных информационных систем, используемых Государственной инспекцией Забайкальского края; В - общее количество информационных систем, используемых Государственной инспекцией Забайкальского края</t>
  </si>
  <si>
    <t>I=A/B*100,
где: А - количество руководителей органов государственной власти Забайкальского края и органов местного самоуправления, прошедших обучение или переподготовку в области управления и использования ИКТ в течение последних 5 лет; В - общее  число руководителей органов государственной власти Забайкальского края и органов местного самоуправления</t>
  </si>
  <si>
    <t>I=A/B*100,
где: А - количество государственных и муниципальных служащих, прошедших обучение или переподготовку по использованию ИКТ в течение последних 5 лет; В - общее  число государственных и муниципальных служащих</t>
  </si>
  <si>
    <t>I=A/B*100,
где: А - количество показателей, внесенных в ГАС "Управление" исполнительными органами государственной власти Забайкальского края, органами местного самоуправления; В - общее количество показателей, необходимых для внесения в ГАС "Управление"  исполнительными органами государственной власти Забайкальского края и органами местного самоуправления</t>
  </si>
  <si>
    <t>I=(SAi / Bi)/n,
где: Ai - фактическое значение i-ого показателя; Bi - плановое значение i-ого показателя; n - количество показателей</t>
  </si>
  <si>
    <t>N=А / В *100 %,
где: А – число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предоставляемых без необходимости личного посещения государственных органов и иных организаций, с применением реестровой модели, онлайн (в автоматическом режиме), проактивно; В – общее число приоритетных государственных услуг и сервисов по утвержденному перечню,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t>
  </si>
  <si>
    <t>N=А / В *100 %,
где: А – число отказов в предоставлении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в текущем году; В – число отказов в предоставлении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в 2018 году</t>
  </si>
  <si>
    <t>N=ОБР1 / ОБР2 *100 %,
где:  ОБР1 – число обращений и заявлений граждан и коммерческих организаций в органы власти субъекта Российской Федерации и местного самоуправления и организации государственной собственности субъекта Российской Федерации и муниципальной собственности, направленных в электронной форме через сеть "Интернет"; ОБР1 – общее число обращений и заявлений граждан и коммерческих организаций в органы власти субъекта Российской Федерации и местного самоуправления и организации государственной собственности субъекта Российской Федерации и муниципальной собственности</t>
  </si>
  <si>
    <t>N=МВ1 / МВ2 *100 %,
где: МВ1 – число документов, направленных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посредством внутриведомственного и межведомственного юридически значимого электронного документооборота; МВ2 – общее число исходящих документов, направленных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t>
  </si>
  <si>
    <t xml:space="preserve">N=(Кпольз/Кподтв)/Кинтернет*100%, где: Кподтв - общее количество граждан в Забайкальском крае, зарегистрированных на ЕПГУ и имеющих подтвержденную учетную запись в ЕСИА, Кпольз - количество граждан, использовавщих сервисы ЕПГУ в целях получения государственных и муниципальных услуг в электронном виде хотя бы один раз в течении отчетного года в Забайкальском крае, Кинтренет - коэффициент доступности Интернета, характеризующий реальную возможность регулярного получения гражданами государственных и муниципальных услуг в электронном виде. </t>
  </si>
  <si>
    <t>N=Кпгс+Квис, где: Кпгс - количество региональных услуг из перечня массовых социально значимых государственных и муниципальных услуг, предоставляемых в Забайкальском крае, для которых реализован процесс предоставления на ЕПГУ с использованием ПГС, Квис - количество региональных услуг из перечня массовых социально значимых государственных и муниципальных услуг, предоставляемых в Забайкальском крае, для которых реализован процесс предоставления на ЕПГУ путем интеграции региональных или муниципальных ведомственных информационных систем с формой концентратором ЕПГУ</t>
  </si>
  <si>
    <t>N=(Сумма (Р_очеч_по)/Сумма (Р_по_всего))*100%, где: Р_очеч_по - расходы на закупку и/или аренду отечественного ПО органами государственной власти Забайкальского края за отчетный год, Р_по_всего - общие расходы на закупку и/или аренду отечественного ПО органами государственной власти Забайкальского края за отчетный год</t>
  </si>
  <si>
    <t>Д = (Зрпо / Зпо) * 100 %,
где: Зрпо - затраты на приобретение российского программного обеспечения; Зпо - затраты на приобретение программного обеспечения в целом</t>
  </si>
  <si>
    <t>Дооинт = ООинт / ОО * 100%, где: Дооинт–доля государственных (муниципальных организаций, реализующих образовательные программы общего и/или среднего профессионального образования, подключенных к сети «Интернет», в соответствии с утвержденным перечнем, проценты;
ОО – общее количество государственных и муниципальных образовательных
организаций, реализующих образовательные программы общего и/или среднего профессионального образования, в соответствии с утвержденным перечнем, единиц;
ООинт–общее количество государственных и образовательных организаций, реализующих образовательные программы общегообразования и/или среднего профессионального образования, подключенных к сети«Интернет», в соответствии с утвержденным перечнем, единиц.</t>
  </si>
  <si>
    <t>I=A/B*100,
где: А - количество граждан, получивших УЭК; В - общая численность населения Забайкальского края</t>
  </si>
  <si>
    <t>I=A/B*100,
где: А - количество рабочих мест специалистов Министерства труда и социальной защиты населения Забайкальского края, осуществляющих прием граждан, обеспеченных устройствами - считывателями УЭК; В - общее количество  рабочих мест специалистов Министерства труда и социальной защиты населения Забайкальского края, осуществляющих прием граждан</t>
  </si>
  <si>
    <t>I=A/B*100,
где: А - количество рабочих мест специалистов центров занятости населения, осуществляющих прием граждан, обеспеченных устройствами - считывателями УЭК; В - общее количество  рабочих мест специалистов центров занятости населения, осуществляющих прием граждан</t>
  </si>
  <si>
    <t>I=A/B*100,
где: А - количество транспортных средств, обеспеченных инфраструктурой использования УЭК; В - общее количество транспортных средств</t>
  </si>
  <si>
    <t>I=A/B*100,
где: А - количество транзакций для льготных категорий граждан, выполненных через единый центр транзакций с использованием УЭК; В - общее количество транзакций, выполненный с помощью УЭК</t>
  </si>
  <si>
    <t>I=A/B*100,
где: А - количество органов местного самоуправления, в которых созданы условия для получения услуг в электронной форме и информации о деятельности органов местного самоуправления в местах общего пользования; В - общее количество органов местного самоуправления</t>
  </si>
  <si>
    <t>I=A/B*100,
где: А - количество размещенных информационных ресурсов; В - общее количество информационных ресурсов исполнительных органов государственной власти Забайкальского края и органов местного самоуправления</t>
  </si>
  <si>
    <t>I=A/B*100,
где: А - количество  устаревшей вычислительной техники, используемой в системе социальной защиты; В - общее количество вычислительной техники, используемой в системе социальной защиты</t>
  </si>
  <si>
    <t>I=A/B*100,
где: А - количество современных компьютеров в госархивах; В - общее количество специалистов госархивов</t>
  </si>
  <si>
    <t>I=A/B*100
 где: А - количество граждан Забайкальского края,  удовлетворенных информационной открытостью и доступностью органов государственной  власти Забайкальского края, органов местного самоуправления; В - количество граждан Забайкальского края, принявших участие в опросе</t>
  </si>
  <si>
    <t>I=A/B*100,
где: А - количество граждан Забайкальского края пожилого возраста, прошедших подготовку и обучение навыкам использования ИКТ; В - общая численность населения Забайкальского края</t>
  </si>
  <si>
    <t>I=A/B*100,
где: А - количество населенных пунктов, расположенных на приграничной территории Забайкальского края, на территории которых предоставляются услуги подвижной радиотелефонной связи; В - общее количество приграничных населенных пунктов Забайкальского края</t>
  </si>
  <si>
    <t>I=A/B*100,
где: А - количество домохозяйств отдельных категорий граждан, находящихся в зоне охвата эфирным цифровым вещанием и получивших компенсацию понесенных  расходов на самостоятельное приобретение цифрового приемного телевизионного оборудования  для приема сигнала цифрового наземного эфирного телевизионного вещания, в том числе частичной компенсацией расходов на приобретение цифровых телевизионных приемников; В - общее количество домохозяйств отдельных категорий граждан, находящихся в зоне охвата эфирным цифровым вещанием и  понесших  расходы на самостоятельное приобретение цифрового приемного телевизионного оборудования  для приема сигнала цифрового наземного эфирного телевизионного вещания</t>
  </si>
  <si>
    <t>I=A/B*100,
где: А - количество домохозяйств, находящихся вне зоны охвата цифрового наземного эфирного телевизионного вещания и обеспеченных цифровым приемным телевизионным оборудованием для приема сигнала непосредственного спутникового телевизионного вещания; В - общее количество домохозяйств, находящихся вне зоны охвата цифрового наземного эфирного телевизионного вещания</t>
  </si>
  <si>
    <t>I=A/B*100,
где: А - количество домохозяйств, находящихся вне зоны охвата цифрового наземного эфирного телевизионного вещания и получивших компенсацию расходов в виде платы за предоставление доступа к сети связи оператора обязательных общедоступных теле- и радиоканалов, оказывающих услуги связи для целей телевизионного вещания и (или) радиовещания с использованием сетей спутникового телерадиовещания, взимаемой однократно при заключении договора, предусмотренного абзацем первым пункта 4.2 статьи 46 Федерального закона от 7 июля 2003 г. № 126-ФЗ «О связи»"; В - общее количество домохозяйств, находящихся вне зоны охвата цифрового наземного эфирного телевизионного вещания и обратившихся за компенсацией расходов в виде платы за предоставление доступа к сети связи оператора обязательных общедоступных теле- и радиоканалов, оказывающих услуги связи для целей телевизионного вещания и (или) радиовещания с использованием сетей спутникового телерадиовещания, взимаемой однократно при заключении договора, предусмотренного абзацем первым пункта 4.2 статьи 46 Федерального закона от 7 июля 2003 г. № 126-ФЗ «О связи»"</t>
  </si>
  <si>
    <t>I=A/B*100,
где: А - площадь территории Забайкальского края, охваченная сетями базовых станций ГЛОНАСС для выполнения строительных, геодезических, кадастровых работ с высоким уровнем точности координатной привязки в глобальной системе координат ГЛОНАСС; В - общая площадь территории Забайкальского края</t>
  </si>
  <si>
    <t>I=A/B*100,
где: А - количество исполнительных органов государственной власти Забайкальского края, органов местного самоуправления, государственных и муниципальных учреждений, подключенных к региональному навигационно-информационному центру Забайкальского края; В -  общее количество исполнительных органов государственной власти Забайкальского края, органов местного самоуправления, государственных и муниципальных учреждений, которым требуется подключение к региональному навигационно-информационному центру Забайкальского края</t>
  </si>
  <si>
    <t>I=A/B*100,
где: А - количество  транспортных средств, осуществляющих пассажирские перевозки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осуществляющих пассажирские перевозки на территории Забайкальского края и требующих оборудования системой ГЛОНАСС</t>
  </si>
  <si>
    <t>I=A/B*100,
где: А - количество  транспортных средств, осуществляющих школьные и социальные перевозки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осуществляющих школьные и социальные перевозки на территории Забайкальского края, и требующих оборудования системой ГЛОНАСС</t>
  </si>
  <si>
    <t>I=A/B*100,
где: А - количество  транспортных средств скорой и неотложной медицинской помощи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скорой и неотложной медицинской помощи Забайкальского края, требующих оборудования системой ГЛОНАСС</t>
  </si>
  <si>
    <t>I=A/B*100,
где: А - количество  транспортных средств, осуществляющих  перевозки опасных, тяжеловесных и (или) крупногабаритных грузов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осуществляющих перевозки опасных, тяжеловесных и (или) крупногабаритных грузов на территории Забайкальского края, и требующих оборудования системой ГЛОНАСС</t>
  </si>
  <si>
    <t>I=A/B*100,
где: А - количество  транспортных средств организаций жилищно-коммунального хозяйства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организаций жилищно-коммунального хозяйства Забайкальского края, требующих оборудования системой ГЛОНАСС</t>
  </si>
  <si>
    <t>I=A/B*100,
где: А -  площадь земель сельскохозяйственного назначения Забайкальского края, в отношении который осуществляется спутниковый мониторинг; В - общая  площадь земель сельскохозяйственного назначения Забайкальского края</t>
  </si>
  <si>
    <t>I=A/B*100,
где: А - количество  специалистов исполнительных органов государственной власти Забайкальского края, органов местного самоуправления, государственных и муниципальных учреждений, прошедших обучение в области использования спутниковых навигационных технологий и других результатов космической деятельности; В - общее количество  специалистов исполнительных органов государственной власти Забайкальского края, органов местного самоуправления, государственных и муниципальных учреждений, организаций и предприятий, работающих с системой ГЛОНАСС</t>
  </si>
  <si>
    <t>I=(SAi / Bi)/n,
где: Ai - фактическое значение i-ого показателя; Bi - плановое значение i-ого показателя, n - количество показателей</t>
  </si>
  <si>
    <t>I= ((A1/B)+(A2/B)+...+(Aс/B))/С*100,
где: А - суммарное время вынужденных простоев ключевых межведомственных информационных систем;  В -  общее время исправной работы и вынужденных простоев за один и тот же период эксплуатации ключевых межведомственных информационных систем; С – количество ключевых межведомственных информационных систем</t>
  </si>
  <si>
    <t>I=A/B*100,
где: А - количество  исполнительных органов государственной власти, подключенных к  сети Интернет и к КСПД; В - общее количество  исполнительных органов государственной власти Забайкальского края</t>
  </si>
  <si>
    <t>I=A/B*100,
где: А - количество  времени, в течение которого  орган государственной власти отключен от информационного пространства  в связи с неисправностью оборудования; В - общее количество  времени работы информационного пространства</t>
  </si>
  <si>
    <t>I=A/B*100,
где: А - количество времени полезной работоспособности информационной системы; В - общее количество  времени работы информационной системы</t>
  </si>
  <si>
    <t>I=A/B*100,
где: А - количество инцидентов, которые привели к реализации угрозы заражения вредоносным программным обеспечением ; В - общее количество  выявленных инцидентов</t>
  </si>
  <si>
    <t>I=A/B*100,
где: А - объем выполненных государственных  работ; В - общий объем  запланированных государственных работ в соответствии с государственным заданием</t>
  </si>
  <si>
    <t>I=A/B*100,
где: А - количество выполненных в срок контрольных карт; В - общее количество контрольных карт</t>
  </si>
  <si>
    <t xml:space="preserve">  I=S(Мфi/Мплi*100)/i,
где: Мфi - фактическое значение i-го показателя; Мплi - плановое значение i-го показателя; i - количество показателей</t>
  </si>
  <si>
    <t xml:space="preserve">   I=S(Мфi/Мплi*100)/i,
где: Мфi - фактическое значение i-го показателя; Мплi - плановое значение i-го показателя; i - количество показателей</t>
  </si>
  <si>
    <t xml:space="preserve"> I=S(Мфi/Мплi*100)/i,
где: Мфi - фактическое значение i-го показателя; Мплi - плановое значение i-го показателя; i - количество показателей</t>
  </si>
  <si>
    <t xml:space="preserve"> I=S(Мфi/Мплi*100)/i, где:
Мфi - фактическое значение i-го показателя, Мплi - плановое значение i-го показателя, i - количество показателей</t>
  </si>
  <si>
    <t>Подпрограмма "Эксплуатация подсистем электронного правительства"</t>
  </si>
  <si>
    <r>
      <rPr>
        <b/>
        <sz val="11"/>
        <color indexed="8"/>
        <rFont val="Times New Roman"/>
        <family val="1"/>
        <charset val="204"/>
      </rPr>
      <t>Мероприятие</t>
    </r>
    <r>
      <rPr>
        <sz val="11"/>
        <color indexed="8"/>
        <rFont val="Times New Roman"/>
        <family val="1"/>
        <charset val="204"/>
      </rPr>
      <t xml:space="preserve"> "Внедрение и развитие информационной инфраструктуры, построенной с применением информационных технологий машинного обучения (искусственного интеллекта) в исполнительных органах государственной власти Забайкальского края"</t>
    </r>
  </si>
  <si>
    <r>
      <t xml:space="preserve">Показатель </t>
    </r>
    <r>
      <rPr>
        <sz val="11"/>
        <color indexed="8"/>
        <rFont val="Times New Roman"/>
        <family val="1"/>
        <charset val="204"/>
      </rPr>
      <t>"Количество исполнительных органов государственной власти Забайкальского края использующих информационные технологии машинного обучения (искусственного интеллекта) в ходе исполнения своих полномочий"</t>
    </r>
  </si>
  <si>
    <r>
      <t xml:space="preserve">Показатель </t>
    </r>
    <r>
      <rPr>
        <sz val="11"/>
        <color indexed="8"/>
        <rFont val="Times New Roman"/>
        <family val="1"/>
        <charset val="204"/>
      </rPr>
      <t>"Доля голосовых обращений (сообщений) граждан в исполнительные органы государственной власти Забайкальского края обработанных с помощью технологий машинного обучения"</t>
    </r>
  </si>
  <si>
    <r>
      <rPr>
        <b/>
        <sz val="11"/>
        <color indexed="8"/>
        <rFont val="Times New Roman"/>
        <family val="1"/>
        <charset val="204"/>
      </rPr>
      <t xml:space="preserve">Мероприятие </t>
    </r>
    <r>
      <rPr>
        <sz val="11"/>
        <color indexed="8"/>
        <rFont val="Times New Roman"/>
        <family val="1"/>
        <charset val="204"/>
      </rPr>
      <t>"Автоматизация приоритетных видов регионального государственного контроля (надзора) в целях внедрения риск-ориентированного подхода, в том числе:
- закупка автоматизированных рабочих мест, в том числе переносных, и другого оборудования для штатных единиц по должностям, предусматривающим выполнение функций по контролю (надзору) для обеспечения работы в государственной информационной системе "Типовое облачное решение по автоматизации контрольной (надзорной) деятельности" (далее  - ГИС ТОР КНД);
- обеспечение соответствия требованиям безопасности автоматизированных рабочих мест, в том числе переносных, обеспечивающих выполнение функций по контролю (надзору) в Забайкальском крае;
- внедрение ГИС ТОР КНД"</t>
    </r>
  </si>
  <si>
    <t>______________________________________».</t>
  </si>
  <si>
    <t xml:space="preserve">______________________________________ </t>
  </si>
  <si>
    <t>ПРИЛОЖЕНИЕ
к государственной программе Забайкальского края
"Развитие информационного общества и формирование электронного правительства в Забайкальском крае"</t>
  </si>
  <si>
    <t>1.9</t>
  </si>
  <si>
    <t>1.9.1</t>
  </si>
  <si>
    <r>
      <t>Основное мероприятие "Реализация Стратегии в области цифровой трансформации отраслей экономики, социальной сферы и государственного управления Забайкальского края</t>
    </r>
    <r>
      <rPr>
        <sz val="11"/>
        <color indexed="8"/>
        <rFont val="Times New Roman"/>
        <family val="1"/>
        <charset val="204"/>
      </rPr>
      <t xml:space="preserve">" </t>
    </r>
  </si>
  <si>
    <t>2022-2024 годы</t>
  </si>
  <si>
    <r>
      <t xml:space="preserve">Мероприятие </t>
    </r>
    <r>
      <rPr>
        <sz val="11"/>
        <color indexed="8"/>
        <rFont val="Times New Roman"/>
        <family val="1"/>
        <charset val="204"/>
      </rPr>
      <t>"Автоматизированное рабочее место государственного служащего (АРМ ГС)"</t>
    </r>
  </si>
  <si>
    <t>1.9.2</t>
  </si>
  <si>
    <t>1.9.3</t>
  </si>
  <si>
    <t>1.9.4</t>
  </si>
  <si>
    <t>1.9.5</t>
  </si>
  <si>
    <t>1.9.6</t>
  </si>
  <si>
    <t>1.9.7</t>
  </si>
  <si>
    <t>1.9.8</t>
  </si>
  <si>
    <r>
      <t xml:space="preserve">Мероприятие </t>
    </r>
    <r>
      <rPr>
        <sz val="11"/>
        <color indexed="8"/>
        <rFont val="Times New Roman"/>
        <family val="1"/>
        <charset val="204"/>
      </rPr>
      <t>"Электронный документооборот (ЭДО)"</t>
    </r>
  </si>
  <si>
    <r>
      <rPr>
        <b/>
        <sz val="11"/>
        <color indexed="8"/>
        <rFont val="Times New Roman"/>
        <family val="1"/>
        <charset val="204"/>
      </rPr>
      <t>Показатель</t>
    </r>
    <r>
      <rPr>
        <sz val="11"/>
        <color indexed="8"/>
        <rFont val="Times New Roman"/>
        <family val="1"/>
        <charset val="204"/>
      </rPr>
      <t xml:space="preserve"> "Доля электронного юридически значимого документооборота между органами исполнительной власти, местного самоуправления и подведомственными им учреждениями и в субъекте Российской Федерации"</t>
    </r>
  </si>
  <si>
    <r>
      <rPr>
        <b/>
        <sz val="11"/>
        <color indexed="8"/>
        <rFont val="Times New Roman"/>
        <family val="1"/>
        <charset val="204"/>
      </rPr>
      <t>Показатель</t>
    </r>
    <r>
      <rPr>
        <sz val="11"/>
        <color indexed="8"/>
        <rFont val="Times New Roman"/>
        <family val="1"/>
        <charset val="204"/>
      </rPr>
      <t xml:space="preserve"> "Количество реализованных на базе единой платформы сервисов обеспечения функций органов государственной власти и органов местного самоуправления, в том числе типовых функций."</t>
    </r>
  </si>
  <si>
    <r>
      <t xml:space="preserve">Мероприятие </t>
    </r>
    <r>
      <rPr>
        <sz val="11"/>
        <color indexed="8"/>
        <rFont val="Times New Roman"/>
        <family val="1"/>
        <charset val="204"/>
      </rPr>
      <t>"Паспорт гражданина Российской Федерации с электронным носителем (ПЭН)"</t>
    </r>
  </si>
  <si>
    <r>
      <rPr>
        <b/>
        <sz val="11"/>
        <color indexed="8"/>
        <rFont val="Times New Roman"/>
        <family val="1"/>
        <charset val="204"/>
      </rPr>
      <t>Показатель</t>
    </r>
    <r>
      <rPr>
        <sz val="11"/>
        <color indexed="8"/>
        <rFont val="Times New Roman"/>
        <family val="1"/>
        <charset val="204"/>
      </rPr>
      <t xml:space="preserve"> "Доля обращений за получением массовых социально значимых государственных и муниципальных услуг в электронном виде с использованием Единого портала государственных и муниципальных услуг (функций), без необходимости личного посещения органов государственной власти, органов местного самоуправления и многофункциональных центров предоставления государственных и муниципальных услуг, в общем количестве таких услуг"</t>
    </r>
  </si>
  <si>
    <r>
      <t xml:space="preserve">Мероприятие </t>
    </r>
    <r>
      <rPr>
        <sz val="11"/>
        <color indexed="8"/>
        <rFont val="Times New Roman"/>
        <family val="1"/>
        <charset val="204"/>
      </rPr>
      <t>"Перевод массовых социально значимых государственных и муниципальных услуг в электронный вид "</t>
    </r>
  </si>
  <si>
    <t>раз</t>
  </si>
  <si>
    <t>балл</t>
  </si>
  <si>
    <r>
      <rPr>
        <b/>
        <sz val="11"/>
        <color indexed="8"/>
        <rFont val="Times New Roman"/>
        <family val="1"/>
        <charset val="204"/>
      </rPr>
      <t>Показатель</t>
    </r>
    <r>
      <rPr>
        <sz val="11"/>
        <color indexed="8"/>
        <rFont val="Times New Roman"/>
        <family val="1"/>
        <charset val="204"/>
      </rPr>
      <t xml:space="preserve"> "Доля видов сведений в государственных или региональных информационных системах, доступных в электронном виде, необходимых для оказания массовых социально значимых услуг"</t>
    </r>
  </si>
  <si>
    <r>
      <rPr>
        <b/>
        <sz val="11"/>
        <color indexed="8"/>
        <rFont val="Times New Roman"/>
        <family val="1"/>
        <charset val="204"/>
      </rPr>
      <t>Показатель</t>
    </r>
    <r>
      <rPr>
        <sz val="11"/>
        <color indexed="8"/>
        <rFont val="Times New Roman"/>
        <family val="1"/>
        <charset val="204"/>
      </rPr>
      <t xml:space="preserve"> "Доля массовых социально значимых государственных и муниципальных услуг, доступных в электронном виде, предоставляемых с использованием Единого портала государственных и муниципальных услуг (функций), в общем количестве таких услуг, предоставляемых в электронном виде"</t>
    </r>
  </si>
  <si>
    <r>
      <rPr>
        <b/>
        <sz val="11"/>
        <color indexed="8"/>
        <rFont val="Times New Roman"/>
        <family val="1"/>
        <charset val="204"/>
      </rPr>
      <t xml:space="preserve">Показатель </t>
    </r>
    <r>
      <rPr>
        <sz val="11"/>
        <color indexed="8"/>
        <rFont val="Times New Roman"/>
        <family val="1"/>
        <charset val="204"/>
      </rPr>
      <t>"Доля обращений за получением массовых социально значимых государственных и муниципальных услуг в электронном виде с использованием Единого портала государственных и муниципальных услуг (функций), без необходимости личного посещения органов государственной власти, органов местного самоуправления и многофункциональных центров предоставления государственных и муниципальных услуг, в общем количестве таких услуг"</t>
    </r>
  </si>
  <si>
    <r>
      <rPr>
        <b/>
        <sz val="11"/>
        <color indexed="8"/>
        <rFont val="Times New Roman"/>
        <family val="1"/>
        <charset val="204"/>
      </rPr>
      <t>Показатель</t>
    </r>
    <r>
      <rPr>
        <sz val="11"/>
        <color indexed="8"/>
        <rFont val="Times New Roman"/>
        <family val="1"/>
        <charset val="204"/>
      </rPr>
      <t xml:space="preserve"> "Уровень удовлетворенности качеством предоставления массовых социально значимых государственных и муниципальных услуг в электронном виде с использованием Единого портала государственных и муниципальных услуг (функций)"</t>
    </r>
  </si>
  <si>
    <r>
      <rPr>
        <b/>
        <sz val="11"/>
        <color indexed="8"/>
        <rFont val="Times New Roman"/>
        <family val="1"/>
        <charset val="204"/>
      </rPr>
      <t>Показатель</t>
    </r>
    <r>
      <rPr>
        <sz val="11"/>
        <color indexed="8"/>
        <rFont val="Times New Roman"/>
        <family val="1"/>
        <charset val="204"/>
      </rPr>
      <t xml:space="preserve"> "Количество государственных услуг, предоставляемых органами государственной власти в реестровой модели и (или) в проактивном режиме с предоставлением результата в электронном виде на Едином портале государственных и муниципальных услуг (функций)"</t>
    </r>
  </si>
  <si>
    <r>
      <rPr>
        <b/>
        <sz val="11"/>
        <color indexed="8"/>
        <rFont val="Times New Roman"/>
        <family val="1"/>
        <charset val="204"/>
      </rPr>
      <t>Показатель</t>
    </r>
    <r>
      <rPr>
        <sz val="11"/>
        <color indexed="8"/>
        <rFont val="Times New Roman"/>
        <family val="1"/>
        <charset val="204"/>
      </rPr>
      <t xml:space="preserve"> "Доля государственных и муниципальных услуг, предоставленных без нарушения регламентного срока при оказании услуг в электронном виде на Едином портале государственных и муниципальных услуг (функций) и (или) региональном портале государственных услуг"</t>
    </r>
  </si>
  <si>
    <r>
      <rPr>
        <b/>
        <sz val="11"/>
        <color indexed="8"/>
        <rFont val="Times New Roman"/>
        <family val="1"/>
        <charset val="204"/>
      </rPr>
      <t>Показатель</t>
    </r>
    <r>
      <rPr>
        <sz val="11"/>
        <color indexed="8"/>
        <rFont val="Times New Roman"/>
        <family val="1"/>
        <charset val="204"/>
      </rPr>
      <t xml:space="preserve"> "Сокращение регламентного времени предоставления государственных и муниципальных услуг в 3 раза при оказании услуг в электронном виде на Едином портале государственных и муниципальных услуг (функций) и (или) региональном портале государственных услуг"</t>
    </r>
  </si>
  <si>
    <t>3.8</t>
  </si>
  <si>
    <t>3.9</t>
  </si>
  <si>
    <r>
      <t xml:space="preserve">Мероприятие </t>
    </r>
    <r>
      <rPr>
        <sz val="11"/>
        <color indexed="8"/>
        <rFont val="Times New Roman"/>
        <family val="1"/>
        <charset val="204"/>
      </rPr>
      <t>"Цифровая трансформация контрольной (надзорной) деятельности "</t>
    </r>
  </si>
  <si>
    <r>
      <rPr>
        <b/>
        <sz val="11"/>
        <color indexed="8"/>
        <rFont val="Times New Roman"/>
        <family val="1"/>
        <charset val="204"/>
      </rPr>
      <t>Показатель</t>
    </r>
    <r>
      <rPr>
        <sz val="11"/>
        <color indexed="8"/>
        <rFont val="Times New Roman"/>
        <family val="1"/>
        <charset val="204"/>
      </rPr>
      <t xml:space="preserve"> "Доля проверок в рамках контрольно-надзорной деятельности, проведенных дистанционно, в том числе с использованием чек-листов в электронном виде"</t>
    </r>
  </si>
  <si>
    <r>
      <t xml:space="preserve">Мероприятие </t>
    </r>
    <r>
      <rPr>
        <sz val="11"/>
        <color indexed="8"/>
        <rFont val="Times New Roman"/>
        <family val="1"/>
        <charset val="204"/>
      </rPr>
      <t>"Платформа обратной связи"</t>
    </r>
  </si>
  <si>
    <r>
      <rPr>
        <b/>
        <sz val="11"/>
        <color indexed="8"/>
        <rFont val="Times New Roman"/>
        <family val="1"/>
        <charset val="204"/>
      </rPr>
      <t>Показатель</t>
    </r>
    <r>
      <rPr>
        <sz val="11"/>
        <color indexed="8"/>
        <rFont val="Times New Roman"/>
        <family val="1"/>
        <charset val="204"/>
      </rPr>
      <t xml:space="preserve"> "Доля обращений, поступивших с использованием Платформы обратной связи, от общего количества поступивших обращений в субъекте  Российской Федерации"</t>
    </r>
  </si>
  <si>
    <r>
      <t xml:space="preserve">Мероприятие </t>
    </r>
    <r>
      <rPr>
        <sz val="11"/>
        <color indexed="8"/>
        <rFont val="Times New Roman"/>
        <family val="1"/>
        <charset val="204"/>
      </rPr>
      <t>"Развитие «Озера данных» регионального уровня в рамках РСЧС "</t>
    </r>
  </si>
  <si>
    <r>
      <rPr>
        <b/>
        <sz val="11"/>
        <color indexed="8"/>
        <rFont val="Times New Roman"/>
        <family val="1"/>
        <charset val="204"/>
      </rPr>
      <t>Показатель</t>
    </r>
    <r>
      <rPr>
        <sz val="11"/>
        <color indexed="8"/>
        <rFont val="Times New Roman"/>
        <family val="1"/>
        <charset val="204"/>
      </rPr>
      <t xml:space="preserve"> "Создана цифровая платформа прогноза, осуществляемого с целью минимизации рисков, связанных с возникновением чрезвычайных ситуаций"</t>
    </r>
  </si>
  <si>
    <r>
      <t xml:space="preserve">Мероприятие </t>
    </r>
    <r>
      <rPr>
        <sz val="11"/>
        <color indexed="8"/>
        <rFont val="Times New Roman"/>
        <family val="1"/>
        <charset val="204"/>
      </rPr>
      <t>"Карта жителя региона"</t>
    </r>
  </si>
  <si>
    <r>
      <rPr>
        <b/>
        <sz val="11"/>
        <color indexed="8"/>
        <rFont val="Times New Roman"/>
        <family val="1"/>
        <charset val="204"/>
      </rPr>
      <t>Показатель</t>
    </r>
    <r>
      <rPr>
        <sz val="11"/>
        <color indexed="8"/>
        <rFont val="Times New Roman"/>
        <family val="1"/>
        <charset val="204"/>
      </rPr>
      <t xml:space="preserve"> "Проект «Карта жителя региона» внедрен на территории Забайкальского края"</t>
    </r>
  </si>
  <si>
    <r>
      <t xml:space="preserve">Мероприятие </t>
    </r>
    <r>
      <rPr>
        <sz val="11"/>
        <color indexed="8"/>
        <rFont val="Times New Roman"/>
        <family val="1"/>
        <charset val="204"/>
      </rPr>
      <t>"Безопасный город"</t>
    </r>
  </si>
  <si>
    <r>
      <rPr>
        <b/>
        <sz val="11"/>
        <color indexed="8"/>
        <rFont val="Times New Roman"/>
        <family val="1"/>
        <charset val="204"/>
      </rPr>
      <t>Показатель</t>
    </r>
    <r>
      <rPr>
        <sz val="11"/>
        <color indexed="8"/>
        <rFont val="Times New Roman"/>
        <family val="1"/>
        <charset val="204"/>
      </rPr>
      <t xml:space="preserve"> "Увеличение доли (количества) объектов видеоконтроля в местах массового пребывания и отдыха граждан и иных общественных местах"</t>
    </r>
  </si>
  <si>
    <t>Накопительный показатель</t>
  </si>
  <si>
    <t xml:space="preserve">I=A/B*1000%,
где: А – количество видов сведений, доступных в электронном виде, необходимых для оказания региональных массовых социально значимых услуг в субъекте Российской Федерации, ед.; В – общее количество видов сведений, необходимых для оказания региональных массовых социально значимых услуг в субъекте Российской Федерации, ед.
</t>
  </si>
  <si>
    <t xml:space="preserve">I=A/B*100%,
где: А  – количество региональных массовых социально значимых услуг, предоставленных без нарушения регламентного срока, при обращении в электронном виде с использованием ЕПГУ или РПГУ, за период с начала отчетного года, ед.; В – общее количество обращений за получением региональных массовых социально значимых услуг в электронном виде с использованием ЕПГУ или РПГУ  за период с начала отчетного года, ед.
</t>
  </si>
  <si>
    <t>I = (А+В) / С*100%,
где: А – количество плановых контрольных (надзорных) мероприятий, проведенных с применением чек-листов (проверочных листов), инициированных, проведенных и оформленных в электронном виде в отчетном периоде, ед.; В – количество внеплановых контрольных (надзорных) мероприятий, инициированных и проведенных в соответствии с индикаторами риска нарушений обязательных требований и/или применения режима мониторинга и/или в формате дистанционного взаимодействия, в том числе посредством аудио- или видеосвязи, а также проведенных и оформленных в электронном виде, в отчетном периоде, ед.; С – общее количество контрольных (надзорных) мероприятий, проведенных в отчетном периоде</t>
  </si>
  <si>
    <t>I = A / B * 100%,
где: A – количество обращений за получением региональных массовых социально значимых услуг в электронном виде с использованием ЕПГУ или РПГУ  за период с начала отчетного года, ед.; B – общее количество обращений за получением региональных массовых социально значимых услуг во всех формах (том числе путем личного посещения органов государственной власти, органов местного самоуправления и МФЦ), ед.</t>
  </si>
  <si>
    <t>I = A / B * 100%,
где: A – количество региональных массовых социально значимых услуг, предоставляемых в субъекте Российской Федерации, отвечающих критериям доступности в электронном виде, ед.; B – общее количество региональных массовых социально значимых услуг, предоставляемых в субъекте Российской Федерации, ед.</t>
  </si>
  <si>
    <t>1.6.3</t>
  </si>
  <si>
    <t>Администрация Губернатора Забайкальского края, Министерство жилищно-коммунального хозяйства, энергетики, цифровизации и связи  Забайкальского края</t>
  </si>
  <si>
    <t>Министерство жилищно-коммунального хозяйства, энергетики, цифровизации и связи  Забайкальского края, Министерство экономического развития Забайкальского края, Государственная ветеринарная служба Забайкальского края, Государственная инспекция Забайкальского края, Государственная служба по охране объектов культурного наследия Забайкальского края, Департамент по гражданской обороне и пожарной безопасности Забайкальского края, Министерство культуры Забайкальского края, Министерство образования и науки Забайкальского края, Министерство природных ресурсов Забайкальского края, Министерство строительства, дорожного хозяйства и транспорта Забайкальского края, Министерство труда и социальной защиты населения Забайкальского края, Региональная служба по тарифам и ценообразованию Забайкальского края</t>
  </si>
  <si>
    <r>
      <t xml:space="preserve">Показатель </t>
    </r>
    <r>
      <rPr>
        <sz val="11"/>
        <color indexed="8"/>
        <rFont val="Times New Roman"/>
        <family val="1"/>
        <charset val="204"/>
      </rPr>
      <t>"Проект «Единый номер телефона горячих линий исполнительных органов государственной власти Забайкальского края» внедрен на территории Забайкальского края"</t>
    </r>
  </si>
  <si>
    <t>1.9.9</t>
  </si>
  <si>
    <r>
      <t xml:space="preserve">Мероприятие </t>
    </r>
    <r>
      <rPr>
        <sz val="11"/>
        <color indexed="8"/>
        <rFont val="Times New Roman"/>
        <family val="1"/>
        <charset val="204"/>
      </rPr>
      <t>"Реализация единой закупки компьютерного оборудования и создание единой службы технической поддержки пользователей и обслуживания вычислительной техники Правительства Забайкальского края"</t>
    </r>
  </si>
  <si>
    <r>
      <rPr>
        <b/>
        <sz val="11"/>
        <color indexed="8"/>
        <rFont val="Times New Roman"/>
        <family val="1"/>
        <charset val="204"/>
      </rPr>
      <t>Показатель</t>
    </r>
    <r>
      <rPr>
        <sz val="11"/>
        <color indexed="8"/>
        <rFont val="Times New Roman"/>
        <family val="1"/>
        <charset val="204"/>
      </rPr>
      <t xml:space="preserve"> "Доля органов власти, обеспеченных компьютерной и оргтехникой отечественного производства"</t>
    </r>
  </si>
  <si>
    <t>1.9.10</t>
  </si>
  <si>
    <t xml:space="preserve">I=A/B*100,
где: А - количество органов власти Забайкальского края, обеспеченных компьютерной и оргтехникой отечественного производства; В - общее количество  органов власти Забайкальского края </t>
  </si>
  <si>
    <t>I=A/B*100,
где: А - количество обращений, поступивших с использованием Платформы обратной связи в исполнительные органы государственной власти Забайкальского края и органы местного самоуправления Забайкальского края; В - общее количество  поступивших обращений в исполнительные органы государственной власти Забайкальского края и органы местного самоуправления Забайкальского края</t>
  </si>
  <si>
    <t>2021-2024</t>
  </si>
  <si>
    <r>
      <t xml:space="preserve">Показатель </t>
    </r>
    <r>
      <rPr>
        <sz val="11"/>
        <color indexed="8"/>
        <rFont val="Times New Roman"/>
        <family val="1"/>
        <charset val="204"/>
      </rPr>
      <t>"Ввод в эксплуатацию ситуационного центра Губернатора Забайкальского края"</t>
    </r>
  </si>
  <si>
    <t>Министерство жилищно-коммунального хозяйства, энергетики, цифровизации и связи  Забайкальского края, Департамент по гражданской обороне и пожарной безопасности Забайкальского края</t>
  </si>
  <si>
    <t>1.10</t>
  </si>
  <si>
    <r>
      <t>Основное мероприятие "Поддержка региональных проектов в сфере информационных технологий</t>
    </r>
    <r>
      <rPr>
        <sz val="11"/>
        <color indexed="8"/>
        <rFont val="Times New Roman"/>
        <family val="1"/>
        <charset val="204"/>
      </rPr>
      <t xml:space="preserve">" </t>
    </r>
  </si>
  <si>
    <r>
      <t xml:space="preserve">Показатель основного мероприятия </t>
    </r>
    <r>
      <rPr>
        <sz val="11"/>
        <color indexed="8"/>
        <rFont val="Times New Roman"/>
        <family val="1"/>
        <charset val="204"/>
      </rPr>
      <t>"Степень достижения установленных значений целевых показателей Стратегии в области цифровой трансформации отраслей экономики, социальной сферы и государственного управления Забайкальского края"</t>
    </r>
  </si>
  <si>
    <t>Министерство жилищно-коммунального хозяйства, энергетики, цифровизации и связи  Забайкальского края, Государственная ветеринарная служба Забайкальского края, Государственная инспекция Забайкальского края, Департамент государственного имущества и земельных отношений Забайкальского края, Министерство образования и науки Забайкальского края, Министерство природных ресурсов Забайкальского края, Министерство строительства, дорожного хозяйства и транспорта Забайкальского края, Министерство труда и социальной защиты населения Забайкальского края, Министерство физической культуры и спорта Забайкальского края, Министерство здравоохранения Забайкальского края</t>
  </si>
  <si>
    <t>2014-2024 годы</t>
  </si>
  <si>
    <t>2021-2024 г.</t>
  </si>
  <si>
    <t>2019-2024 годы</t>
  </si>
  <si>
    <t>2021-2024 годы</t>
  </si>
  <si>
    <r>
      <t xml:space="preserve">Мероприятие </t>
    </r>
    <r>
      <rPr>
        <sz val="11"/>
        <color indexed="8"/>
        <rFont val="Times New Roman"/>
        <family val="1"/>
        <charset val="204"/>
      </rPr>
      <t>"Мероприятия по модернизации ведомственных информационных систем с целью оказания массовых социально значимых услуг (сервисов) органов исполнительной власти субъектов Российской Федерации, муниципальных услуг органов местного самоуправления и услуг бюджетных учреждений в электронном виде с применением машиночитаемых цифровых административных регламентов"</t>
    </r>
  </si>
  <si>
    <t>1.10.1</t>
  </si>
  <si>
    <t>2023-2024 годы</t>
  </si>
  <si>
    <t>2015-2024 годы</t>
  </si>
  <si>
    <t>2018-2024 годы</t>
  </si>
  <si>
    <t>2017-2024 годы</t>
  </si>
  <si>
    <t>Администрация Губернатора Забайкальского края, Государственная ветеринарная служба Забайкальского края, Государственная инспекция Забайкальского края,  Государственная служба по охране объектов культурного наследия Забайкальского края,  Департамент государственного имущества и земельных отношений Забайкальского края, Департамент по гражданской обороне и пожарной безопасности Забайкальского края, Министерство жилищно-коммунального хозяйства, энергетики, цифровизации и связи Забайкальского края, Министерство культуры Забайкальского края, Министерство образования и науки Забайкальского края, Министерство природных ресурсов Забайкальского края, Министерство строительства, дорожного хозяйства и транспорта Забайкальского края, Министерство труда и социальной защиты населения Забайкальского края, Министерство физической культуры и спорта Забайкальского края, Министерство экономического развития Забайкальского края, Региональная служба по тарифам и ценообразованию Забайкальского края</t>
  </si>
  <si>
    <t>I=(A/В)*100%,
где: A - количество обращений за получением региональных массовых социально значимых услуг в электронном виде с использованием ЕПГУ или РПГУ  за период с начала отчетного года, ед.; B - общее количество обращений за получением региональных массовых социально значимых услуг во всех формах (том числе путем личного посещения органов государственной власти, органов местного самоуправления и МФЦ), ед.</t>
  </si>
  <si>
    <t xml:space="preserve">где, 
К_роив – общее количество ИОГВ Забайкальского края;
К_(роив_мэдо) – количество ИОГВ подключенных к системе МЭДО 2.7.1;
К_(рег_уч)^i – общее количество государственных учреждений в собственности Забайкальского края (бюджетных, автономных, казенных), подведомственных i-ому ИОГВ, суммирование ведется по каждому РОИВ;
К_(рег_уч_мэдо)^i – количество учреждений из числа учтенных в К_(рег_уч)^i, имеющих СЭД и подключенных к системе МЭДО 2.7.1;
К_омсу – общее количество ОМСУ Забайкальского края;
К_(омсу_мэдо) – количество ОМСУ из числа учтенных в К_омсу, имеющих СЭД и подключенных к системе МЭДО 2.7.1;
К_(мун_уч)^j – общее количество муниципальных учреждений в Забайкальском крае (бюджетных, автономных, казенных), подведомственных j-ому ОМСУ, суммирование ведется по каждому ОМСУ;
К_(мун_уч_мэдо)^j – количество учреждений из числа учтенных в К_(мун_уч)^j, имеющих СЭД и подключенных к системе МЭДО 2.7.1.
</t>
  </si>
  <si>
    <t xml:space="preserve">I=A/B*100%,
где: А  – количество государственных услуг, предоставляемых органами государственной власти в реестровой модели и (или) в проактивном режиме с предоставлением результата в электронном виде на Едином портале государственных и муниципальных услуг (функций), ед; В – общее количество государственных услуг, предоставляемых органами государственной власти, ед.
</t>
  </si>
  <si>
    <r>
      <t>Показатель</t>
    </r>
    <r>
      <rPr>
        <sz val="11"/>
        <color theme="1"/>
        <rFont val="Times New Roman"/>
        <family val="1"/>
        <charset val="204"/>
      </rPr>
      <t xml:space="preserve"> "Доля региональных МСЗУ, реализуемых в субъекте Российской Федерации в электронном виде с применением ЦАР, от общего количества региональных МСЗУ, предоставляемых в каждом отдельном субъекте Российской Федерации"</t>
    </r>
  </si>
  <si>
    <t>I=(A/B)*100%,
где: A - количество региональных МСЗУ, соответствующих критерию
доступности услуг в электронном виде в Забайкальском крае, ед.; B - количество региональных МСЗУ из числа массовых социально
значимых услуг, предоставляемых в в Забайкальском крае, ед.</t>
  </si>
  <si>
    <r>
      <t xml:space="preserve">Показатель основного мероприятия </t>
    </r>
    <r>
      <rPr>
        <sz val="11"/>
        <color theme="1"/>
        <rFont val="Times New Roman"/>
        <family val="1"/>
        <charset val="204"/>
      </rPr>
      <t>"Степень достижения установленных значений целевых показателей использования субсидии"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</si>
</sst>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1"/>
      <color theme="1"/>
      <name val="Calibri"/>
      <scheme val="minor"/>
    </font>
    <font>
      <sz val="11"/>
      <name val="Times New Roman"/>
      <family val="1"/>
      <charset val="204"/>
    </font>
    <font>
      <b/>
      <sz val="11"/>
      <name val="Times New Roman"/>
      <family val="1"/>
      <charset val="204"/>
    </font>
    <font>
      <sz val="11"/>
      <color indexed="8"/>
      <name val="Times New Roman"/>
      <family val="1"/>
      <charset val="204"/>
    </font>
    <font>
      <sz val="14"/>
      <color indexed="8"/>
      <name val="Times New Roman"/>
      <family val="1"/>
      <charset val="204"/>
    </font>
    <font>
      <b/>
      <sz val="11"/>
      <color indexed="8"/>
      <name val="Times New Roman"/>
      <family val="1"/>
      <charset val="204"/>
    </font>
    <font>
      <sz val="11"/>
      <color theme="1"/>
      <name val="Calibri"/>
      <family val="2"/>
      <charset val="204"/>
      <scheme val="minor"/>
    </font>
    <font>
      <b/>
      <i/>
      <sz val="11"/>
      <color theme="1"/>
      <name val="Times New Roman"/>
      <family val="1"/>
      <charset val="204"/>
    </font>
    <font>
      <sz val="11"/>
      <color theme="1"/>
      <name val="Times New Roman"/>
      <family val="1"/>
      <charset val="204"/>
    </font>
    <font>
      <b/>
      <sz val="11"/>
      <color theme="1"/>
      <name val="Times New Roman"/>
      <family val="1"/>
      <charset val="204"/>
    </font>
    <font>
      <sz val="14"/>
      <color theme="1"/>
      <name val="Times New Roman"/>
      <family val="1"/>
      <charset val="204"/>
    </font>
    <font>
      <b/>
      <sz val="14"/>
      <color theme="1"/>
      <name val="Times New Roman"/>
      <family val="1"/>
      <charset val="204"/>
    </font>
    <font>
      <sz val="11"/>
      <color rgb="FF000000"/>
      <name val="Times New Roman"/>
      <family val="1"/>
      <charset val="204"/>
    </font>
    <font>
      <b/>
      <i/>
      <sz val="11"/>
      <color rgb="FF000000"/>
      <name val="Times New Roman"/>
      <family val="1"/>
      <charset val="204"/>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9">
    <xf numFmtId="0" fontId="0" fillId="0" borderId="0" xfId="0"/>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indent="1"/>
    </xf>
    <xf numFmtId="1" fontId="8" fillId="0" borderId="0" xfId="0" applyNumberFormat="1" applyFont="1" applyFill="1"/>
    <xf numFmtId="2" fontId="8" fillId="0" borderId="0" xfId="0" applyNumberFormat="1" applyFont="1" applyFill="1" applyAlignment="1">
      <alignment vertical="top"/>
    </xf>
    <xf numFmtId="0" fontId="8" fillId="0" borderId="0" xfId="0" applyFont="1" applyFill="1" applyAlignment="1">
      <alignment wrapText="1"/>
    </xf>
    <xf numFmtId="0" fontId="8" fillId="0" borderId="0" xfId="0" applyFont="1" applyFill="1" applyAlignment="1">
      <alignment horizontal="center" wrapText="1"/>
    </xf>
    <xf numFmtId="0" fontId="8" fillId="0" borderId="0" xfId="0" applyFont="1" applyFill="1" applyAlignment="1">
      <alignment horizontal="center"/>
    </xf>
    <xf numFmtId="0" fontId="8" fillId="0" borderId="0" xfId="0" applyFont="1" applyFill="1"/>
    <xf numFmtId="0" fontId="8" fillId="0" borderId="0" xfId="0" applyFont="1" applyFill="1" applyAlignment="1">
      <alignment horizontal="center" vertical="center"/>
    </xf>
    <xf numFmtId="1" fontId="8" fillId="0" borderId="1" xfId="0" applyNumberFormat="1" applyFont="1" applyFill="1" applyBorder="1" applyAlignment="1">
      <alignment horizontal="center"/>
    </xf>
    <xf numFmtId="1" fontId="8" fillId="0" borderId="1" xfId="0" applyNumberFormat="1" applyFont="1" applyFill="1" applyBorder="1" applyAlignment="1">
      <alignment horizontal="center" vertical="top"/>
    </xf>
    <xf numFmtId="2" fontId="7" fillId="0" borderId="1" xfId="0" applyNumberFormat="1" applyFont="1" applyFill="1" applyBorder="1" applyAlignment="1">
      <alignment horizontal="center" vertical="center"/>
    </xf>
    <xf numFmtId="2" fontId="8" fillId="0" borderId="0" xfId="0" applyNumberFormat="1" applyFont="1" applyFill="1"/>
    <xf numFmtId="0" fontId="7" fillId="0" borderId="1" xfId="0" applyFont="1" applyFill="1" applyBorder="1" applyAlignment="1">
      <alignment horizontal="center" vertical="center"/>
    </xf>
    <xf numFmtId="0" fontId="7" fillId="0" borderId="0" xfId="0" applyFont="1" applyFill="1"/>
    <xf numFmtId="2" fontId="7" fillId="0" borderId="0" xfId="0" applyNumberFormat="1" applyFont="1" applyFill="1"/>
    <xf numFmtId="0" fontId="9" fillId="0" borderId="0" xfId="0" applyFont="1" applyFill="1"/>
    <xf numFmtId="4"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Fill="1" applyBorder="1" applyAlignment="1">
      <alignment vertical="center"/>
    </xf>
    <xf numFmtId="4"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vertical="top" wrapText="1"/>
    </xf>
    <xf numFmtId="2" fontId="7"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64" fontId="7" fillId="0" borderId="0" xfId="0" applyNumberFormat="1" applyFont="1" applyFill="1"/>
    <xf numFmtId="1" fontId="8" fillId="0" borderId="0" xfId="0" applyNumberFormat="1" applyFont="1" applyFill="1" applyAlignment="1">
      <alignment horizontal="center" vertical="top"/>
    </xf>
    <xf numFmtId="0" fontId="8" fillId="0" borderId="0" xfId="0" applyFont="1" applyFill="1" applyAlignment="1">
      <alignment horizontal="justify" vertical="center" wrapText="1"/>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vertical="top"/>
    </xf>
    <xf numFmtId="4" fontId="7" fillId="0" borderId="0" xfId="0" applyNumberFormat="1" applyFont="1" applyFill="1"/>
    <xf numFmtId="0" fontId="2" fillId="0" borderId="1" xfId="0" applyFont="1" applyFill="1" applyBorder="1" applyAlignment="1">
      <alignment vertical="center" wrapText="1"/>
    </xf>
    <xf numFmtId="4" fontId="6" fillId="0" borderId="0" xfId="0" applyNumberFormat="1" applyFont="1" applyFill="1"/>
    <xf numFmtId="165" fontId="8" fillId="0" borderId="1" xfId="0" applyNumberFormat="1" applyFont="1" applyFill="1" applyBorder="1" applyAlignment="1">
      <alignment horizontal="center" vertical="center"/>
    </xf>
    <xf numFmtId="0" fontId="8" fillId="0" borderId="1" xfId="0" applyFont="1" applyFill="1" applyBorder="1" applyAlignment="1">
      <alignment horizontal="left" vertical="top" wrapText="1"/>
    </xf>
    <xf numFmtId="2" fontId="8" fillId="0" borderId="0" xfId="0" applyNumberFormat="1" applyFont="1" applyFill="1" applyAlignment="1">
      <alignment horizontal="center" vertical="center"/>
    </xf>
    <xf numFmtId="0" fontId="3" fillId="0" borderId="1" xfId="0" applyFont="1" applyFill="1" applyBorder="1" applyAlignment="1">
      <alignment vertical="center" wrapText="1"/>
    </xf>
    <xf numFmtId="0" fontId="8" fillId="0" borderId="1" xfId="0" applyFont="1" applyFill="1" applyBorder="1" applyAlignment="1">
      <alignment wrapText="1"/>
    </xf>
    <xf numFmtId="0" fontId="8"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top"/>
    </xf>
    <xf numFmtId="49" fontId="8" fillId="0" borderId="1" xfId="0" applyNumberFormat="1" applyFont="1" applyFill="1" applyBorder="1" applyAlignment="1">
      <alignment horizontal="center" vertical="top"/>
    </xf>
    <xf numFmtId="4" fontId="8" fillId="0"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top"/>
    </xf>
    <xf numFmtId="1" fontId="9" fillId="0" borderId="1" xfId="0" applyNumberFormat="1" applyFont="1" applyFill="1" applyBorder="1" applyAlignment="1">
      <alignment horizontal="center" vertical="top" wrapText="1"/>
    </xf>
    <xf numFmtId="2" fontId="8" fillId="0" borderId="1" xfId="0" applyNumberFormat="1" applyFont="1" applyFill="1" applyBorder="1" applyAlignment="1">
      <alignment horizontal="center" vertical="top"/>
    </xf>
    <xf numFmtId="1" fontId="8" fillId="0" borderId="0" xfId="0" applyNumberFormat="1" applyFont="1" applyFill="1" applyAlignment="1">
      <alignment horizontal="center"/>
    </xf>
    <xf numFmtId="0" fontId="8" fillId="0" borderId="1" xfId="0" applyFont="1" applyFill="1" applyBorder="1" applyAlignment="1">
      <alignment vertical="top"/>
    </xf>
    <xf numFmtId="16" fontId="8" fillId="0" borderId="1" xfId="0" applyNumberFormat="1" applyFont="1" applyFill="1" applyBorder="1" applyAlignment="1">
      <alignment horizontal="center" vertical="top"/>
    </xf>
    <xf numFmtId="14" fontId="8" fillId="0" borderId="1" xfId="0" applyNumberFormat="1" applyFont="1" applyFill="1" applyBorder="1" applyAlignment="1">
      <alignment horizontal="center" vertical="top"/>
    </xf>
    <xf numFmtId="1" fontId="9" fillId="0" borderId="1" xfId="0" applyNumberFormat="1" applyFont="1" applyFill="1" applyBorder="1" applyAlignment="1">
      <alignment horizontal="center" vertical="top"/>
    </xf>
    <xf numFmtId="2" fontId="7" fillId="0" borderId="1" xfId="0" applyNumberFormat="1" applyFont="1" applyFill="1" applyBorder="1" applyAlignment="1">
      <alignment horizontal="center" vertical="top"/>
    </xf>
    <xf numFmtId="2" fontId="9" fillId="0" borderId="1" xfId="0" applyNumberFormat="1" applyFont="1" applyFill="1" applyBorder="1" applyAlignment="1">
      <alignment horizontal="center" vertical="top"/>
    </xf>
    <xf numFmtId="49" fontId="8" fillId="0" borderId="1" xfId="0" applyNumberFormat="1" applyFont="1" applyFill="1" applyBorder="1" applyAlignment="1">
      <alignment horizontal="center" vertical="top"/>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wrapText="1"/>
    </xf>
    <xf numFmtId="1"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54430</xdr:colOff>
      <xdr:row>176</xdr:row>
      <xdr:rowOff>40822</xdr:rowOff>
    </xdr:from>
    <xdr:to>
      <xdr:col>5</xdr:col>
      <xdr:colOff>4286252</xdr:colOff>
      <xdr:row>176</xdr:row>
      <xdr:rowOff>640897</xdr:rowOff>
    </xdr:to>
    <xdr:pic>
      <xdr:nvPicPr>
        <xdr:cNvPr id="3" name="Рисунок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9251" y="214053965"/>
          <a:ext cx="4231822"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C395"/>
  <sheetViews>
    <sheetView tabSelected="1" view="pageBreakPreview" zoomScale="70" zoomScaleNormal="60" zoomScaleSheetLayoutView="70" workbookViewId="0">
      <selection activeCell="N12" sqref="N12"/>
    </sheetView>
  </sheetViews>
  <sheetFormatPr defaultRowHeight="15" x14ac:dyDescent="0.25"/>
  <cols>
    <col min="1" max="1" width="7.7109375" style="8" bestFit="1" customWidth="1"/>
    <col min="2" max="2" width="9.28515625" style="9" bestFit="1" customWidth="1"/>
    <col min="3" max="3" width="39.42578125" style="10" bestFit="1" customWidth="1"/>
    <col min="4" max="4" width="11.42578125" style="11" bestFit="1" customWidth="1"/>
    <col min="5" max="5" width="12.7109375" style="11" bestFit="1" customWidth="1"/>
    <col min="6" max="6" width="64.5703125" style="12" customWidth="1"/>
    <col min="7" max="7" width="15.85546875" style="13" bestFit="1" customWidth="1"/>
    <col min="8" max="8" width="32.85546875" style="13" bestFit="1" customWidth="1"/>
    <col min="9" max="9" width="16.7109375" style="14" bestFit="1" customWidth="1"/>
    <col min="10" max="10" width="14.7109375" style="14" bestFit="1" customWidth="1"/>
    <col min="11" max="11" width="13.140625" style="14" bestFit="1" customWidth="1"/>
    <col min="12" max="19" width="11.7109375" style="14" bestFit="1" customWidth="1"/>
    <col min="20" max="20" width="13" style="14" bestFit="1" customWidth="1"/>
    <col min="21" max="21" width="16.42578125" style="14" bestFit="1" customWidth="1"/>
    <col min="22" max="24" width="12.85546875" style="14" customWidth="1"/>
    <col min="25" max="25" width="14.85546875" style="14" customWidth="1"/>
    <col min="26" max="26" width="12.7109375" style="13" bestFit="1" customWidth="1"/>
    <col min="27" max="27" width="14.28515625" style="13" bestFit="1" customWidth="1"/>
    <col min="28" max="28" width="9.140625" style="13" bestFit="1"/>
    <col min="29" max="29" width="9.5703125" style="13" bestFit="1" customWidth="1"/>
    <col min="30" max="16384" width="9.140625" style="13"/>
  </cols>
  <sheetData>
    <row r="1" spans="1:27" ht="15" customHeight="1" x14ac:dyDescent="0.25">
      <c r="N1" s="80" t="s">
        <v>491</v>
      </c>
      <c r="O1" s="81"/>
      <c r="P1" s="81"/>
      <c r="Q1" s="81"/>
      <c r="R1" s="81"/>
      <c r="S1" s="81"/>
      <c r="T1" s="81"/>
      <c r="U1" s="81"/>
      <c r="V1" s="81"/>
      <c r="W1" s="81"/>
      <c r="X1" s="81"/>
      <c r="Y1" s="81"/>
    </row>
    <row r="2" spans="1:27" ht="15" customHeight="1" x14ac:dyDescent="0.25">
      <c r="N2" s="81"/>
      <c r="O2" s="81"/>
      <c r="P2" s="81"/>
      <c r="Q2" s="81"/>
      <c r="R2" s="81"/>
      <c r="S2" s="81"/>
      <c r="T2" s="81"/>
      <c r="U2" s="81"/>
      <c r="V2" s="81"/>
      <c r="W2" s="81"/>
      <c r="X2" s="81"/>
      <c r="Y2" s="81"/>
    </row>
    <row r="3" spans="1:27" ht="15" customHeight="1" x14ac:dyDescent="0.25">
      <c r="N3" s="81"/>
      <c r="O3" s="81"/>
      <c r="P3" s="81"/>
      <c r="Q3" s="81"/>
      <c r="R3" s="81"/>
      <c r="S3" s="81"/>
      <c r="T3" s="81"/>
      <c r="U3" s="81"/>
      <c r="V3" s="81"/>
      <c r="W3" s="81"/>
      <c r="X3" s="81"/>
      <c r="Y3" s="81"/>
    </row>
    <row r="4" spans="1:27" ht="15" customHeight="1" x14ac:dyDescent="0.25">
      <c r="N4" s="81"/>
      <c r="O4" s="81"/>
      <c r="P4" s="81"/>
      <c r="Q4" s="81"/>
      <c r="R4" s="81"/>
      <c r="S4" s="81"/>
      <c r="T4" s="81"/>
      <c r="U4" s="81"/>
      <c r="V4" s="81"/>
      <c r="W4" s="81"/>
      <c r="X4" s="81"/>
      <c r="Y4" s="81"/>
    </row>
    <row r="5" spans="1:27" ht="15" customHeight="1" x14ac:dyDescent="0.25">
      <c r="N5" s="81"/>
      <c r="O5" s="81"/>
      <c r="P5" s="81"/>
      <c r="Q5" s="81"/>
      <c r="R5" s="81"/>
      <c r="S5" s="81"/>
      <c r="T5" s="81"/>
      <c r="U5" s="81"/>
      <c r="V5" s="81"/>
      <c r="W5" s="81"/>
      <c r="X5" s="81"/>
      <c r="Y5" s="81"/>
    </row>
    <row r="6" spans="1:27" ht="15" customHeight="1" x14ac:dyDescent="0.25">
      <c r="N6" s="81"/>
      <c r="O6" s="81"/>
      <c r="P6" s="81"/>
      <c r="Q6" s="81"/>
      <c r="R6" s="81"/>
      <c r="S6" s="81"/>
      <c r="T6" s="81"/>
      <c r="U6" s="81"/>
      <c r="V6" s="81"/>
      <c r="W6" s="81"/>
      <c r="X6" s="81"/>
      <c r="Y6" s="81"/>
    </row>
    <row r="7" spans="1:27" ht="21" customHeight="1" x14ac:dyDescent="0.25">
      <c r="A7" s="82" t="s">
        <v>0</v>
      </c>
      <c r="B7" s="82"/>
      <c r="C7" s="82"/>
      <c r="D7" s="82"/>
      <c r="E7" s="82"/>
      <c r="F7" s="82"/>
      <c r="G7" s="82"/>
      <c r="H7" s="82"/>
      <c r="I7" s="82"/>
      <c r="J7" s="82"/>
      <c r="K7" s="82"/>
      <c r="L7" s="82"/>
      <c r="M7" s="82"/>
      <c r="N7" s="82"/>
      <c r="O7" s="82"/>
      <c r="P7" s="82"/>
      <c r="Q7" s="82"/>
      <c r="R7" s="82"/>
      <c r="S7" s="82"/>
      <c r="T7" s="82"/>
      <c r="U7" s="82"/>
      <c r="V7" s="82"/>
      <c r="W7" s="82"/>
      <c r="X7" s="82"/>
      <c r="Y7" s="82"/>
    </row>
    <row r="9" spans="1:27" ht="30" customHeight="1" x14ac:dyDescent="0.25">
      <c r="A9" s="83" t="s">
        <v>1</v>
      </c>
      <c r="B9" s="85" t="s">
        <v>2</v>
      </c>
      <c r="C9" s="78" t="s">
        <v>3</v>
      </c>
      <c r="D9" s="78" t="s">
        <v>4</v>
      </c>
      <c r="E9" s="78" t="s">
        <v>5</v>
      </c>
      <c r="F9" s="78" t="s">
        <v>6</v>
      </c>
      <c r="G9" s="78" t="s">
        <v>7</v>
      </c>
      <c r="H9" s="78" t="s">
        <v>8</v>
      </c>
      <c r="I9" s="78" t="s">
        <v>9</v>
      </c>
      <c r="J9" s="78"/>
      <c r="K9" s="78"/>
      <c r="L9" s="78" t="s">
        <v>10</v>
      </c>
      <c r="M9" s="79"/>
      <c r="N9" s="79"/>
      <c r="O9" s="79"/>
      <c r="P9" s="79"/>
      <c r="Q9" s="79"/>
      <c r="R9" s="79"/>
      <c r="S9" s="79"/>
      <c r="T9" s="79"/>
      <c r="U9" s="79"/>
      <c r="V9" s="79"/>
      <c r="W9" s="79"/>
      <c r="X9" s="79"/>
      <c r="Y9" s="79"/>
    </row>
    <row r="10" spans="1:27" ht="60.75" customHeight="1" x14ac:dyDescent="0.25">
      <c r="A10" s="84"/>
      <c r="B10" s="85"/>
      <c r="C10" s="78"/>
      <c r="D10" s="78"/>
      <c r="E10" s="78"/>
      <c r="F10" s="78"/>
      <c r="G10" s="78"/>
      <c r="H10" s="78"/>
      <c r="I10" s="55" t="s">
        <v>11</v>
      </c>
      <c r="J10" s="55" t="s">
        <v>12</v>
      </c>
      <c r="K10" s="55" t="s">
        <v>13</v>
      </c>
      <c r="L10" s="55">
        <v>2012</v>
      </c>
      <c r="M10" s="55">
        <v>2013</v>
      </c>
      <c r="N10" s="56">
        <v>2014</v>
      </c>
      <c r="O10" s="56">
        <v>2015</v>
      </c>
      <c r="P10" s="56">
        <v>2016</v>
      </c>
      <c r="Q10" s="56">
        <v>2017</v>
      </c>
      <c r="R10" s="56">
        <v>2018</v>
      </c>
      <c r="S10" s="56">
        <v>2019</v>
      </c>
      <c r="T10" s="56">
        <v>2020</v>
      </c>
      <c r="U10" s="56">
        <v>2021</v>
      </c>
      <c r="V10" s="56">
        <v>2022</v>
      </c>
      <c r="W10" s="56">
        <v>2023</v>
      </c>
      <c r="X10" s="56">
        <v>2024</v>
      </c>
      <c r="Y10" s="56" t="s">
        <v>14</v>
      </c>
    </row>
    <row r="11" spans="1:27" x14ac:dyDescent="0.25">
      <c r="A11" s="15" t="s">
        <v>15</v>
      </c>
      <c r="B11" s="60" t="s">
        <v>16</v>
      </c>
      <c r="C11" s="55" t="s">
        <v>17</v>
      </c>
      <c r="D11" s="55" t="s">
        <v>18</v>
      </c>
      <c r="E11" s="55" t="s">
        <v>19</v>
      </c>
      <c r="F11" s="55" t="s">
        <v>20</v>
      </c>
      <c r="G11" s="55" t="s">
        <v>21</v>
      </c>
      <c r="H11" s="55" t="s">
        <v>22</v>
      </c>
      <c r="I11" s="55" t="s">
        <v>23</v>
      </c>
      <c r="J11" s="55" t="s">
        <v>24</v>
      </c>
      <c r="K11" s="55" t="s">
        <v>25</v>
      </c>
      <c r="L11" s="55" t="s">
        <v>26</v>
      </c>
      <c r="M11" s="55" t="s">
        <v>27</v>
      </c>
      <c r="N11" s="56" t="s">
        <v>28</v>
      </c>
      <c r="O11" s="56" t="s">
        <v>29</v>
      </c>
      <c r="P11" s="56" t="s">
        <v>30</v>
      </c>
      <c r="Q11" s="56" t="s">
        <v>31</v>
      </c>
      <c r="R11" s="56" t="s">
        <v>32</v>
      </c>
      <c r="S11" s="56" t="s">
        <v>33</v>
      </c>
      <c r="T11" s="56" t="s">
        <v>34</v>
      </c>
      <c r="U11" s="56" t="s">
        <v>35</v>
      </c>
      <c r="V11" s="56" t="s">
        <v>36</v>
      </c>
      <c r="W11" s="56" t="s">
        <v>409</v>
      </c>
      <c r="X11" s="56"/>
      <c r="Y11" s="56" t="s">
        <v>410</v>
      </c>
    </row>
    <row r="12" spans="1:27" ht="180" x14ac:dyDescent="0.25">
      <c r="A12" s="16">
        <v>1</v>
      </c>
      <c r="B12" s="69"/>
      <c r="C12" s="3" t="s">
        <v>37</v>
      </c>
      <c r="D12" s="56" t="s">
        <v>38</v>
      </c>
      <c r="E12" s="55" t="s">
        <v>38</v>
      </c>
      <c r="F12" s="56" t="s">
        <v>38</v>
      </c>
      <c r="G12" s="56" t="s">
        <v>38</v>
      </c>
      <c r="H12" s="2" t="s">
        <v>39</v>
      </c>
      <c r="I12" s="56" t="s">
        <v>38</v>
      </c>
      <c r="J12" s="56" t="s">
        <v>38</v>
      </c>
      <c r="K12" s="56" t="s">
        <v>38</v>
      </c>
      <c r="L12" s="56" t="s">
        <v>38</v>
      </c>
      <c r="M12" s="56" t="s">
        <v>38</v>
      </c>
      <c r="N12" s="56" t="s">
        <v>38</v>
      </c>
      <c r="O12" s="56" t="s">
        <v>38</v>
      </c>
      <c r="P12" s="56" t="s">
        <v>38</v>
      </c>
      <c r="Q12" s="56" t="s">
        <v>38</v>
      </c>
      <c r="R12" s="56" t="s">
        <v>38</v>
      </c>
      <c r="S12" s="56" t="s">
        <v>38</v>
      </c>
      <c r="T12" s="56" t="s">
        <v>38</v>
      </c>
      <c r="U12" s="56" t="s">
        <v>38</v>
      </c>
      <c r="V12" s="56" t="s">
        <v>38</v>
      </c>
      <c r="W12" s="56" t="s">
        <v>38</v>
      </c>
      <c r="X12" s="56" t="s">
        <v>38</v>
      </c>
      <c r="Y12" s="56" t="s">
        <v>38</v>
      </c>
      <c r="Z12" s="18"/>
    </row>
    <row r="13" spans="1:27" s="20" customFormat="1" ht="60" x14ac:dyDescent="0.25">
      <c r="A13" s="16">
        <v>2</v>
      </c>
      <c r="B13" s="69"/>
      <c r="C13" s="4" t="s">
        <v>40</v>
      </c>
      <c r="D13" s="1" t="s">
        <v>41</v>
      </c>
      <c r="E13" s="55" t="s">
        <v>38</v>
      </c>
      <c r="F13" s="19" t="s">
        <v>38</v>
      </c>
      <c r="G13" s="19" t="s">
        <v>38</v>
      </c>
      <c r="H13" s="4" t="s">
        <v>39</v>
      </c>
      <c r="I13" s="19" t="s">
        <v>38</v>
      </c>
      <c r="J13" s="19" t="s">
        <v>38</v>
      </c>
      <c r="K13" s="19" t="s">
        <v>38</v>
      </c>
      <c r="L13" s="19" t="s">
        <v>38</v>
      </c>
      <c r="M13" s="19" t="s">
        <v>38</v>
      </c>
      <c r="N13" s="24">
        <v>88637.84</v>
      </c>
      <c r="O13" s="24">
        <v>32942.699999999997</v>
      </c>
      <c r="P13" s="24">
        <v>33066.377999999997</v>
      </c>
      <c r="Q13" s="24">
        <v>22226.5</v>
      </c>
      <c r="R13" s="24">
        <v>30577.05</v>
      </c>
      <c r="S13" s="24">
        <v>44844.236000000004</v>
      </c>
      <c r="T13" s="24">
        <f>T24+T320+T371</f>
        <v>85003.900000000009</v>
      </c>
      <c r="U13" s="24">
        <f>U24+U320+U371</f>
        <v>97508</v>
      </c>
      <c r="V13" s="24">
        <f>V24+V320+V371</f>
        <v>81855.199999999997</v>
      </c>
      <c r="W13" s="24">
        <f>W24+W320+W371</f>
        <v>86348.299999999988</v>
      </c>
      <c r="X13" s="24">
        <v>0</v>
      </c>
      <c r="Y13" s="24">
        <f>SUM(N13:W13)</f>
        <v>603010.10400000005</v>
      </c>
      <c r="Z13" s="43"/>
      <c r="AA13" s="21"/>
    </row>
    <row r="14" spans="1:27" s="22" customFormat="1" ht="30" x14ac:dyDescent="0.2">
      <c r="A14" s="16">
        <v>3</v>
      </c>
      <c r="B14" s="69"/>
      <c r="C14" s="2" t="s">
        <v>42</v>
      </c>
      <c r="D14" s="56" t="s">
        <v>38</v>
      </c>
      <c r="E14" s="56" t="s">
        <v>38</v>
      </c>
      <c r="F14" s="56" t="s">
        <v>38</v>
      </c>
      <c r="G14" s="56" t="s">
        <v>38</v>
      </c>
      <c r="H14" s="56" t="s">
        <v>38</v>
      </c>
      <c r="I14" s="56" t="s">
        <v>38</v>
      </c>
      <c r="J14" s="56" t="s">
        <v>38</v>
      </c>
      <c r="K14" s="56" t="s">
        <v>38</v>
      </c>
      <c r="L14" s="56" t="s">
        <v>38</v>
      </c>
      <c r="M14" s="56" t="s">
        <v>38</v>
      </c>
      <c r="N14" s="24" t="s">
        <v>38</v>
      </c>
      <c r="O14" s="24" t="s">
        <v>38</v>
      </c>
      <c r="P14" s="24" t="s">
        <v>38</v>
      </c>
      <c r="Q14" s="24" t="s">
        <v>38</v>
      </c>
      <c r="R14" s="24" t="s">
        <v>38</v>
      </c>
      <c r="S14" s="24" t="s">
        <v>38</v>
      </c>
      <c r="T14" s="24" t="s">
        <v>38</v>
      </c>
      <c r="U14" s="24" t="s">
        <v>38</v>
      </c>
      <c r="V14" s="24" t="s">
        <v>38</v>
      </c>
      <c r="W14" s="24" t="s">
        <v>38</v>
      </c>
      <c r="X14" s="24" t="s">
        <v>38</v>
      </c>
      <c r="Y14" s="24" t="s">
        <v>38</v>
      </c>
    </row>
    <row r="15" spans="1:27" s="20" customFormat="1" ht="30" x14ac:dyDescent="0.25">
      <c r="A15" s="16">
        <v>4</v>
      </c>
      <c r="B15" s="69"/>
      <c r="C15" s="4" t="s">
        <v>43</v>
      </c>
      <c r="D15" s="1" t="s">
        <v>41</v>
      </c>
      <c r="E15" s="55" t="s">
        <v>38</v>
      </c>
      <c r="F15" s="19" t="s">
        <v>38</v>
      </c>
      <c r="G15" s="19" t="s">
        <v>38</v>
      </c>
      <c r="H15" s="19" t="s">
        <v>38</v>
      </c>
      <c r="I15" s="19" t="s">
        <v>38</v>
      </c>
      <c r="J15" s="19" t="s">
        <v>38</v>
      </c>
      <c r="K15" s="19" t="s">
        <v>38</v>
      </c>
      <c r="L15" s="19" t="s">
        <v>38</v>
      </c>
      <c r="M15" s="19" t="s">
        <v>38</v>
      </c>
      <c r="N15" s="24">
        <v>30000</v>
      </c>
      <c r="O15" s="24">
        <v>10000</v>
      </c>
      <c r="P15" s="24">
        <v>0</v>
      </c>
      <c r="Q15" s="24">
        <v>0</v>
      </c>
      <c r="R15" s="24">
        <v>11667.8</v>
      </c>
      <c r="S15" s="24">
        <v>76462</v>
      </c>
      <c r="T15" s="24">
        <v>17744.8</v>
      </c>
      <c r="U15" s="24">
        <f>U25</f>
        <v>28100.7</v>
      </c>
      <c r="V15" s="24">
        <f>V25</f>
        <v>41856.9</v>
      </c>
      <c r="W15" s="24">
        <f>W25</f>
        <v>129364.7</v>
      </c>
      <c r="X15" s="24">
        <v>0</v>
      </c>
      <c r="Y15" s="24">
        <f>SUM(N15:W15)</f>
        <v>345196.9</v>
      </c>
      <c r="AA15" s="21"/>
    </row>
    <row r="16" spans="1:27" s="20" customFormat="1" ht="45" x14ac:dyDescent="0.25">
      <c r="A16" s="16">
        <v>5</v>
      </c>
      <c r="B16" s="69"/>
      <c r="C16" s="4" t="s">
        <v>44</v>
      </c>
      <c r="D16" s="1" t="s">
        <v>41</v>
      </c>
      <c r="E16" s="55" t="s">
        <v>38</v>
      </c>
      <c r="F16" s="19" t="s">
        <v>38</v>
      </c>
      <c r="G16" s="19" t="s">
        <v>38</v>
      </c>
      <c r="H16" s="24" t="s">
        <v>38</v>
      </c>
      <c r="I16" s="19" t="s">
        <v>38</v>
      </c>
      <c r="J16" s="19" t="s">
        <v>38</v>
      </c>
      <c r="K16" s="19" t="s">
        <v>38</v>
      </c>
      <c r="L16" s="19" t="s">
        <v>38</v>
      </c>
      <c r="M16" s="19" t="s">
        <v>38</v>
      </c>
      <c r="N16" s="24">
        <v>24450</v>
      </c>
      <c r="O16" s="24">
        <v>0</v>
      </c>
      <c r="P16" s="24">
        <v>0</v>
      </c>
      <c r="Q16" s="24">
        <v>0</v>
      </c>
      <c r="R16" s="24">
        <v>0</v>
      </c>
      <c r="S16" s="24">
        <v>0</v>
      </c>
      <c r="T16" s="24">
        <v>0</v>
      </c>
      <c r="U16" s="24">
        <v>0</v>
      </c>
      <c r="V16" s="24">
        <v>0</v>
      </c>
      <c r="W16" s="24">
        <v>0</v>
      </c>
      <c r="X16" s="24">
        <v>0</v>
      </c>
      <c r="Y16" s="24">
        <v>24450</v>
      </c>
    </row>
    <row r="17" spans="1:27" s="20" customFormat="1" ht="30" x14ac:dyDescent="0.25">
      <c r="A17" s="16">
        <v>6</v>
      </c>
      <c r="B17" s="69"/>
      <c r="C17" s="4" t="s">
        <v>45</v>
      </c>
      <c r="D17" s="1" t="s">
        <v>41</v>
      </c>
      <c r="E17" s="55" t="s">
        <v>38</v>
      </c>
      <c r="F17" s="19" t="s">
        <v>38</v>
      </c>
      <c r="G17" s="19" t="s">
        <v>38</v>
      </c>
      <c r="H17" s="19" t="s">
        <v>38</v>
      </c>
      <c r="I17" s="19" t="s">
        <v>38</v>
      </c>
      <c r="J17" s="19" t="s">
        <v>38</v>
      </c>
      <c r="K17" s="19" t="s">
        <v>38</v>
      </c>
      <c r="L17" s="19" t="s">
        <v>38</v>
      </c>
      <c r="M17" s="19" t="s">
        <v>38</v>
      </c>
      <c r="N17" s="24">
        <v>24450.86</v>
      </c>
      <c r="O17" s="24">
        <v>0</v>
      </c>
      <c r="P17" s="24">
        <v>0</v>
      </c>
      <c r="Q17" s="24">
        <v>0</v>
      </c>
      <c r="R17" s="24">
        <v>0</v>
      </c>
      <c r="S17" s="24">
        <v>0</v>
      </c>
      <c r="T17" s="24">
        <v>0</v>
      </c>
      <c r="U17" s="24">
        <v>0</v>
      </c>
      <c r="V17" s="24">
        <v>0</v>
      </c>
      <c r="W17" s="24">
        <v>0</v>
      </c>
      <c r="X17" s="24">
        <v>0</v>
      </c>
      <c r="Y17" s="24">
        <f>24450.86</f>
        <v>24450.86</v>
      </c>
    </row>
    <row r="18" spans="1:27" ht="60" x14ac:dyDescent="0.25">
      <c r="A18" s="16">
        <v>7</v>
      </c>
      <c r="B18" s="69"/>
      <c r="C18" s="25" t="s">
        <v>246</v>
      </c>
      <c r="D18" s="55" t="s">
        <v>46</v>
      </c>
      <c r="E18" s="55" t="s">
        <v>38</v>
      </c>
      <c r="F18" s="55" t="s">
        <v>47</v>
      </c>
      <c r="G18" s="56" t="s">
        <v>38</v>
      </c>
      <c r="H18" s="2" t="s">
        <v>39</v>
      </c>
      <c r="I18" s="56" t="s">
        <v>38</v>
      </c>
      <c r="J18" s="56" t="s">
        <v>38</v>
      </c>
      <c r="K18" s="56" t="s">
        <v>38</v>
      </c>
      <c r="L18" s="56">
        <v>40</v>
      </c>
      <c r="M18" s="56">
        <v>35</v>
      </c>
      <c r="N18" s="56">
        <v>25</v>
      </c>
      <c r="O18" s="56">
        <v>23</v>
      </c>
      <c r="P18" s="56">
        <v>20</v>
      </c>
      <c r="Q18" s="55">
        <v>18</v>
      </c>
      <c r="R18" s="55">
        <v>14</v>
      </c>
      <c r="S18" s="55">
        <v>14</v>
      </c>
      <c r="T18" s="55">
        <v>14</v>
      </c>
      <c r="U18" s="55">
        <v>10</v>
      </c>
      <c r="V18" s="55">
        <v>10</v>
      </c>
      <c r="W18" s="55">
        <v>10</v>
      </c>
      <c r="X18" s="55">
        <v>10</v>
      </c>
      <c r="Y18" s="56">
        <v>10</v>
      </c>
    </row>
    <row r="19" spans="1:27" ht="75" x14ac:dyDescent="0.25">
      <c r="A19" s="16">
        <v>8</v>
      </c>
      <c r="B19" s="69"/>
      <c r="C19" s="25" t="s">
        <v>247</v>
      </c>
      <c r="D19" s="55" t="s">
        <v>48</v>
      </c>
      <c r="E19" s="55" t="s">
        <v>38</v>
      </c>
      <c r="F19" s="55" t="s">
        <v>414</v>
      </c>
      <c r="G19" s="56" t="s">
        <v>38</v>
      </c>
      <c r="H19" s="2" t="s">
        <v>39</v>
      </c>
      <c r="I19" s="56" t="s">
        <v>38</v>
      </c>
      <c r="J19" s="56" t="s">
        <v>38</v>
      </c>
      <c r="K19" s="56" t="s">
        <v>38</v>
      </c>
      <c r="L19" s="56">
        <v>10</v>
      </c>
      <c r="M19" s="56">
        <v>11</v>
      </c>
      <c r="N19" s="56">
        <v>30</v>
      </c>
      <c r="O19" s="56">
        <v>40</v>
      </c>
      <c r="P19" s="56">
        <v>50</v>
      </c>
      <c r="Q19" s="56">
        <v>60</v>
      </c>
      <c r="R19" s="56">
        <v>70</v>
      </c>
      <c r="S19" s="56">
        <v>70</v>
      </c>
      <c r="T19" s="56">
        <v>70</v>
      </c>
      <c r="U19" s="56">
        <v>70</v>
      </c>
      <c r="V19" s="56">
        <v>70</v>
      </c>
      <c r="W19" s="56">
        <v>70</v>
      </c>
      <c r="X19" s="56">
        <v>70</v>
      </c>
      <c r="Y19" s="56">
        <v>70</v>
      </c>
    </row>
    <row r="20" spans="1:27" ht="90" customHeight="1" x14ac:dyDescent="0.25">
      <c r="A20" s="16">
        <v>9</v>
      </c>
      <c r="B20" s="69"/>
      <c r="C20" s="25" t="s">
        <v>248</v>
      </c>
      <c r="D20" s="55" t="s">
        <v>48</v>
      </c>
      <c r="E20" s="55" t="s">
        <v>38</v>
      </c>
      <c r="F20" s="55" t="s">
        <v>49</v>
      </c>
      <c r="G20" s="56" t="s">
        <v>38</v>
      </c>
      <c r="H20" s="2" t="s">
        <v>39</v>
      </c>
      <c r="I20" s="56" t="s">
        <v>38</v>
      </c>
      <c r="J20" s="56" t="s">
        <v>38</v>
      </c>
      <c r="K20" s="56" t="s">
        <v>38</v>
      </c>
      <c r="L20" s="56">
        <v>58</v>
      </c>
      <c r="M20" s="56">
        <v>60</v>
      </c>
      <c r="N20" s="56">
        <v>65</v>
      </c>
      <c r="O20" s="56">
        <v>70</v>
      </c>
      <c r="P20" s="56">
        <v>75</v>
      </c>
      <c r="Q20" s="56">
        <v>80</v>
      </c>
      <c r="R20" s="56">
        <v>90</v>
      </c>
      <c r="S20" s="56">
        <v>90</v>
      </c>
      <c r="T20" s="56">
        <v>90</v>
      </c>
      <c r="U20" s="56">
        <v>90</v>
      </c>
      <c r="V20" s="56">
        <v>90</v>
      </c>
      <c r="W20" s="56">
        <v>90</v>
      </c>
      <c r="X20" s="56">
        <v>90</v>
      </c>
      <c r="Y20" s="56">
        <v>90</v>
      </c>
    </row>
    <row r="21" spans="1:27" ht="75" x14ac:dyDescent="0.25">
      <c r="A21" s="16">
        <v>10</v>
      </c>
      <c r="B21" s="69"/>
      <c r="C21" s="25" t="s">
        <v>249</v>
      </c>
      <c r="D21" s="55" t="s">
        <v>50</v>
      </c>
      <c r="E21" s="55" t="s">
        <v>38</v>
      </c>
      <c r="F21" s="55" t="s">
        <v>47</v>
      </c>
      <c r="G21" s="56" t="s">
        <v>38</v>
      </c>
      <c r="H21" s="2" t="s">
        <v>39</v>
      </c>
      <c r="I21" s="56" t="s">
        <v>38</v>
      </c>
      <c r="J21" s="56" t="s">
        <v>38</v>
      </c>
      <c r="K21" s="56" t="s">
        <v>38</v>
      </c>
      <c r="L21" s="56">
        <v>28</v>
      </c>
      <c r="M21" s="56">
        <v>20</v>
      </c>
      <c r="N21" s="56">
        <v>15</v>
      </c>
      <c r="O21" s="56">
        <v>7</v>
      </c>
      <c r="P21" s="56">
        <v>5</v>
      </c>
      <c r="Q21" s="56">
        <v>4</v>
      </c>
      <c r="R21" s="56">
        <v>2</v>
      </c>
      <c r="S21" s="56">
        <v>2</v>
      </c>
      <c r="T21" s="56">
        <v>2</v>
      </c>
      <c r="U21" s="56">
        <v>2</v>
      </c>
      <c r="V21" s="56">
        <v>2</v>
      </c>
      <c r="W21" s="56">
        <v>2</v>
      </c>
      <c r="X21" s="56">
        <v>2</v>
      </c>
      <c r="Y21" s="56">
        <v>2</v>
      </c>
    </row>
    <row r="22" spans="1:27" ht="60" x14ac:dyDescent="0.25">
      <c r="A22" s="16">
        <v>11</v>
      </c>
      <c r="B22" s="68">
        <v>1</v>
      </c>
      <c r="C22" s="25" t="s">
        <v>250</v>
      </c>
      <c r="D22" s="55" t="s">
        <v>38</v>
      </c>
      <c r="E22" s="55" t="s">
        <v>38</v>
      </c>
      <c r="F22" s="55" t="s">
        <v>38</v>
      </c>
      <c r="G22" s="55" t="s">
        <v>38</v>
      </c>
      <c r="H22" s="55" t="s">
        <v>38</v>
      </c>
      <c r="I22" s="55" t="s">
        <v>38</v>
      </c>
      <c r="J22" s="55" t="s">
        <v>38</v>
      </c>
      <c r="K22" s="55" t="s">
        <v>38</v>
      </c>
      <c r="L22" s="55" t="s">
        <v>38</v>
      </c>
      <c r="M22" s="55" t="s">
        <v>38</v>
      </c>
      <c r="N22" s="55" t="s">
        <v>38</v>
      </c>
      <c r="O22" s="55" t="s">
        <v>38</v>
      </c>
      <c r="P22" s="55" t="s">
        <v>38</v>
      </c>
      <c r="Q22" s="55" t="s">
        <v>38</v>
      </c>
      <c r="R22" s="55" t="s">
        <v>38</v>
      </c>
      <c r="S22" s="55" t="s">
        <v>38</v>
      </c>
      <c r="T22" s="55" t="s">
        <v>38</v>
      </c>
      <c r="U22" s="55" t="s">
        <v>38</v>
      </c>
      <c r="V22" s="55" t="s">
        <v>38</v>
      </c>
      <c r="W22" s="55" t="s">
        <v>38</v>
      </c>
      <c r="X22" s="55" t="s">
        <v>38</v>
      </c>
      <c r="Y22" s="55" t="s">
        <v>38</v>
      </c>
    </row>
    <row r="23" spans="1:27" ht="60" x14ac:dyDescent="0.25">
      <c r="A23" s="16">
        <v>12</v>
      </c>
      <c r="B23" s="68"/>
      <c r="C23" s="25" t="s">
        <v>51</v>
      </c>
      <c r="D23" s="55" t="s">
        <v>38</v>
      </c>
      <c r="E23" s="55">
        <v>1</v>
      </c>
      <c r="F23" s="55" t="s">
        <v>38</v>
      </c>
      <c r="G23" s="56" t="s">
        <v>554</v>
      </c>
      <c r="H23" s="2" t="s">
        <v>39</v>
      </c>
      <c r="I23" s="56" t="s">
        <v>38</v>
      </c>
      <c r="J23" s="56" t="s">
        <v>38</v>
      </c>
      <c r="K23" s="56" t="s">
        <v>38</v>
      </c>
      <c r="L23" s="56" t="s">
        <v>38</v>
      </c>
      <c r="M23" s="56" t="s">
        <v>38</v>
      </c>
      <c r="N23" s="59" t="s">
        <v>38</v>
      </c>
      <c r="O23" s="56" t="s">
        <v>38</v>
      </c>
      <c r="P23" s="56" t="s">
        <v>38</v>
      </c>
      <c r="Q23" s="56" t="s">
        <v>38</v>
      </c>
      <c r="R23" s="56" t="s">
        <v>38</v>
      </c>
      <c r="S23" s="56" t="s">
        <v>38</v>
      </c>
      <c r="T23" s="56" t="s">
        <v>38</v>
      </c>
      <c r="U23" s="56" t="s">
        <v>38</v>
      </c>
      <c r="V23" s="56" t="s">
        <v>38</v>
      </c>
      <c r="W23" s="56" t="s">
        <v>38</v>
      </c>
      <c r="X23" s="56" t="s">
        <v>38</v>
      </c>
      <c r="Y23" s="56" t="s">
        <v>38</v>
      </c>
    </row>
    <row r="24" spans="1:27" s="20" customFormat="1" ht="60" x14ac:dyDescent="0.25">
      <c r="A24" s="16">
        <v>13</v>
      </c>
      <c r="B24" s="68"/>
      <c r="C24" s="5" t="s">
        <v>40</v>
      </c>
      <c r="D24" s="1" t="s">
        <v>41</v>
      </c>
      <c r="E24" s="55" t="s">
        <v>38</v>
      </c>
      <c r="F24" s="19" t="s">
        <v>38</v>
      </c>
      <c r="G24" s="19" t="s">
        <v>38</v>
      </c>
      <c r="H24" s="4" t="s">
        <v>39</v>
      </c>
      <c r="I24" s="1" t="s">
        <v>38</v>
      </c>
      <c r="J24" s="1" t="s">
        <v>38</v>
      </c>
      <c r="K24" s="1" t="s">
        <v>38</v>
      </c>
      <c r="L24" s="19" t="s">
        <v>38</v>
      </c>
      <c r="M24" s="19" t="s">
        <v>38</v>
      </c>
      <c r="N24" s="24">
        <v>35292.99</v>
      </c>
      <c r="O24" s="24">
        <v>3309.51</v>
      </c>
      <c r="P24" s="24">
        <v>1386</v>
      </c>
      <c r="Q24" s="24">
        <v>1000</v>
      </c>
      <c r="R24" s="24">
        <v>3692.55</v>
      </c>
      <c r="S24" s="24">
        <v>5678.1</v>
      </c>
      <c r="T24" s="24">
        <f>T28+T107+T121+T142</f>
        <v>13781.300000000001</v>
      </c>
      <c r="U24" s="24">
        <f>U28+U156+U121</f>
        <v>2003.5</v>
      </c>
      <c r="V24" s="24">
        <f t="shared" ref="U24:W25" si="0">V28+V156</f>
        <v>0</v>
      </c>
      <c r="W24" s="24">
        <f t="shared" si="0"/>
        <v>2475</v>
      </c>
      <c r="X24" s="24">
        <v>0</v>
      </c>
      <c r="Y24" s="24">
        <f>SUM(N24:W24)</f>
        <v>68618.950000000012</v>
      </c>
    </row>
    <row r="25" spans="1:27" s="20" customFormat="1" ht="60" x14ac:dyDescent="0.25">
      <c r="A25" s="16">
        <v>14</v>
      </c>
      <c r="B25" s="68"/>
      <c r="C25" s="5" t="s">
        <v>52</v>
      </c>
      <c r="D25" s="1" t="s">
        <v>41</v>
      </c>
      <c r="E25" s="55" t="s">
        <v>38</v>
      </c>
      <c r="F25" s="19" t="s">
        <v>38</v>
      </c>
      <c r="G25" s="19" t="s">
        <v>38</v>
      </c>
      <c r="H25" s="4" t="s">
        <v>39</v>
      </c>
      <c r="I25" s="1" t="s">
        <v>38</v>
      </c>
      <c r="J25" s="1" t="s">
        <v>38</v>
      </c>
      <c r="K25" s="1" t="s">
        <v>38</v>
      </c>
      <c r="L25" s="19" t="s">
        <v>38</v>
      </c>
      <c r="M25" s="19" t="s">
        <v>38</v>
      </c>
      <c r="N25" s="24" t="s">
        <v>38</v>
      </c>
      <c r="O25" s="24">
        <v>8170</v>
      </c>
      <c r="P25" s="24">
        <v>0</v>
      </c>
      <c r="Q25" s="24">
        <v>0</v>
      </c>
      <c r="R25" s="24">
        <v>11667.8</v>
      </c>
      <c r="S25" s="24">
        <v>0</v>
      </c>
      <c r="T25" s="24">
        <f>T29+T122</f>
        <v>17744.8</v>
      </c>
      <c r="U25" s="24">
        <f t="shared" si="0"/>
        <v>28100.7</v>
      </c>
      <c r="V25" s="24">
        <f t="shared" si="0"/>
        <v>41856.9</v>
      </c>
      <c r="W25" s="24">
        <f t="shared" si="0"/>
        <v>129364.7</v>
      </c>
      <c r="X25" s="24">
        <v>0</v>
      </c>
      <c r="Y25" s="24">
        <f>SUM(O25:W25)</f>
        <v>236904.90000000002</v>
      </c>
      <c r="AA25" s="21"/>
    </row>
    <row r="26" spans="1:27" ht="180" x14ac:dyDescent="0.25">
      <c r="A26" s="16">
        <v>15</v>
      </c>
      <c r="B26" s="68"/>
      <c r="C26" s="25" t="s">
        <v>251</v>
      </c>
      <c r="D26" s="55" t="s">
        <v>48</v>
      </c>
      <c r="E26" s="55" t="s">
        <v>38</v>
      </c>
      <c r="F26" s="55" t="s">
        <v>415</v>
      </c>
      <c r="G26" s="56" t="s">
        <v>38</v>
      </c>
      <c r="H26" s="3" t="s">
        <v>39</v>
      </c>
      <c r="I26" s="56" t="s">
        <v>38</v>
      </c>
      <c r="J26" s="56" t="s">
        <v>38</v>
      </c>
      <c r="K26" s="56" t="s">
        <v>38</v>
      </c>
      <c r="L26" s="56">
        <v>60</v>
      </c>
      <c r="M26" s="56">
        <v>80</v>
      </c>
      <c r="N26" s="56">
        <v>100</v>
      </c>
      <c r="O26" s="56">
        <v>100</v>
      </c>
      <c r="P26" s="56">
        <v>100</v>
      </c>
      <c r="Q26" s="56">
        <v>100</v>
      </c>
      <c r="R26" s="56">
        <v>100</v>
      </c>
      <c r="S26" s="56">
        <v>100</v>
      </c>
      <c r="T26" s="56">
        <v>100</v>
      </c>
      <c r="U26" s="56">
        <v>100</v>
      </c>
      <c r="V26" s="56">
        <v>100</v>
      </c>
      <c r="W26" s="56">
        <v>100</v>
      </c>
      <c r="X26" s="56">
        <v>100</v>
      </c>
      <c r="Y26" s="56">
        <v>100</v>
      </c>
    </row>
    <row r="27" spans="1:27" ht="120" x14ac:dyDescent="0.25">
      <c r="A27" s="16">
        <v>16</v>
      </c>
      <c r="B27" s="69" t="s">
        <v>53</v>
      </c>
      <c r="C27" s="26" t="s">
        <v>252</v>
      </c>
      <c r="D27" s="55" t="s">
        <v>38</v>
      </c>
      <c r="E27" s="55">
        <v>1</v>
      </c>
      <c r="F27" s="55" t="s">
        <v>38</v>
      </c>
      <c r="G27" s="55" t="s">
        <v>554</v>
      </c>
      <c r="H27" s="55" t="s">
        <v>38</v>
      </c>
      <c r="I27" s="55" t="s">
        <v>38</v>
      </c>
      <c r="J27" s="55" t="s">
        <v>38</v>
      </c>
      <c r="K27" s="55" t="s">
        <v>38</v>
      </c>
      <c r="L27" s="56" t="s">
        <v>38</v>
      </c>
      <c r="M27" s="56" t="s">
        <v>38</v>
      </c>
      <c r="N27" s="55" t="s">
        <v>38</v>
      </c>
      <c r="O27" s="55" t="s">
        <v>38</v>
      </c>
      <c r="P27" s="55" t="s">
        <v>38</v>
      </c>
      <c r="Q27" s="55" t="s">
        <v>38</v>
      </c>
      <c r="R27" s="55" t="s">
        <v>38</v>
      </c>
      <c r="S27" s="55" t="s">
        <v>38</v>
      </c>
      <c r="T27" s="55" t="s">
        <v>38</v>
      </c>
      <c r="U27" s="55" t="s">
        <v>38</v>
      </c>
      <c r="V27" s="55" t="s">
        <v>38</v>
      </c>
      <c r="W27" s="55" t="s">
        <v>38</v>
      </c>
      <c r="X27" s="55" t="s">
        <v>38</v>
      </c>
      <c r="Y27" s="55" t="s">
        <v>38</v>
      </c>
    </row>
    <row r="28" spans="1:27" s="20" customFormat="1" ht="60" x14ac:dyDescent="0.25">
      <c r="A28" s="16">
        <v>17</v>
      </c>
      <c r="B28" s="69"/>
      <c r="C28" s="5" t="s">
        <v>40</v>
      </c>
      <c r="D28" s="1" t="s">
        <v>41</v>
      </c>
      <c r="E28" s="55" t="s">
        <v>38</v>
      </c>
      <c r="F28" s="19" t="s">
        <v>38</v>
      </c>
      <c r="G28" s="19" t="s">
        <v>38</v>
      </c>
      <c r="H28" s="4" t="s">
        <v>39</v>
      </c>
      <c r="I28" s="1" t="s">
        <v>38</v>
      </c>
      <c r="J28" s="1" t="s">
        <v>38</v>
      </c>
      <c r="K28" s="1" t="s">
        <v>38</v>
      </c>
      <c r="L28" s="19" t="s">
        <v>38</v>
      </c>
      <c r="M28" s="19" t="s">
        <v>38</v>
      </c>
      <c r="N28" s="24">
        <f>N32+N37+N40</f>
        <v>6050</v>
      </c>
      <c r="O28" s="24">
        <f>O32+O37+O40</f>
        <v>1209.51</v>
      </c>
      <c r="P28" s="24">
        <v>0</v>
      </c>
      <c r="Q28" s="24">
        <v>0</v>
      </c>
      <c r="R28" s="24">
        <v>2244.75</v>
      </c>
      <c r="S28" s="24">
        <v>58</v>
      </c>
      <c r="T28" s="24">
        <f>T47</f>
        <v>807.1</v>
      </c>
      <c r="U28" s="24">
        <v>0</v>
      </c>
      <c r="V28" s="24">
        <f>0</f>
        <v>0</v>
      </c>
      <c r="W28" s="24">
        <v>0</v>
      </c>
      <c r="X28" s="24">
        <v>0</v>
      </c>
      <c r="Y28" s="24">
        <f>SUM(N28:W28)</f>
        <v>10369.36</v>
      </c>
    </row>
    <row r="29" spans="1:27" s="20" customFormat="1" ht="60" x14ac:dyDescent="0.25">
      <c r="A29" s="16">
        <v>18</v>
      </c>
      <c r="B29" s="69"/>
      <c r="C29" s="4" t="s">
        <v>52</v>
      </c>
      <c r="D29" s="1" t="s">
        <v>41</v>
      </c>
      <c r="E29" s="55" t="s">
        <v>38</v>
      </c>
      <c r="F29" s="19" t="s">
        <v>38</v>
      </c>
      <c r="G29" s="19" t="s">
        <v>38</v>
      </c>
      <c r="H29" s="4" t="s">
        <v>39</v>
      </c>
      <c r="I29" s="1" t="s">
        <v>38</v>
      </c>
      <c r="J29" s="1" t="s">
        <v>38</v>
      </c>
      <c r="K29" s="1" t="s">
        <v>38</v>
      </c>
      <c r="L29" s="19" t="s">
        <v>38</v>
      </c>
      <c r="M29" s="19" t="s">
        <v>38</v>
      </c>
      <c r="N29" s="24" t="s">
        <v>38</v>
      </c>
      <c r="O29" s="24">
        <v>868</v>
      </c>
      <c r="P29" s="24">
        <v>0</v>
      </c>
      <c r="Q29" s="24">
        <v>0</v>
      </c>
      <c r="R29" s="24">
        <v>11667.8</v>
      </c>
      <c r="S29" s="24">
        <v>0</v>
      </c>
      <c r="T29" s="24">
        <f>T48</f>
        <v>12644.5</v>
      </c>
      <c r="U29" s="24">
        <v>0</v>
      </c>
      <c r="V29" s="24">
        <v>0</v>
      </c>
      <c r="W29" s="24">
        <v>0</v>
      </c>
      <c r="X29" s="24">
        <v>0</v>
      </c>
      <c r="Y29" s="24">
        <f>SUM(O29:W29)</f>
        <v>25180.3</v>
      </c>
    </row>
    <row r="30" spans="1:27" ht="75" x14ac:dyDescent="0.25">
      <c r="A30" s="16">
        <v>19</v>
      </c>
      <c r="B30" s="69"/>
      <c r="C30" s="25" t="s">
        <v>253</v>
      </c>
      <c r="D30" s="55" t="s">
        <v>54</v>
      </c>
      <c r="E30" s="55" t="s">
        <v>38</v>
      </c>
      <c r="F30" s="55" t="s">
        <v>416</v>
      </c>
      <c r="G30" s="56" t="s">
        <v>38</v>
      </c>
      <c r="H30" s="2" t="s">
        <v>39</v>
      </c>
      <c r="I30" s="55" t="s">
        <v>38</v>
      </c>
      <c r="J30" s="55" t="s">
        <v>38</v>
      </c>
      <c r="K30" s="55" t="s">
        <v>38</v>
      </c>
      <c r="L30" s="56">
        <v>0.57999999999999996</v>
      </c>
      <c r="M30" s="56">
        <v>0.79</v>
      </c>
      <c r="N30" s="27">
        <v>0.97</v>
      </c>
      <c r="O30" s="56">
        <v>0.97</v>
      </c>
      <c r="P30" s="56">
        <v>0.97</v>
      </c>
      <c r="Q30" s="56">
        <v>1.08</v>
      </c>
      <c r="R30" s="56">
        <v>1.1499999999999999</v>
      </c>
      <c r="S30" s="56">
        <v>1.1499999999999999</v>
      </c>
      <c r="T30" s="56">
        <v>1.1499999999999999</v>
      </c>
      <c r="U30" s="56">
        <v>1.1599999999999999</v>
      </c>
      <c r="V30" s="56">
        <v>1.1599999999999999</v>
      </c>
      <c r="W30" s="56">
        <v>1.1599999999999999</v>
      </c>
      <c r="X30" s="56">
        <v>1.1599999999999999</v>
      </c>
      <c r="Y30" s="56">
        <v>1.1599999999999999</v>
      </c>
    </row>
    <row r="31" spans="1:27" ht="60" x14ac:dyDescent="0.25">
      <c r="A31" s="16">
        <v>20</v>
      </c>
      <c r="B31" s="67" t="s">
        <v>55</v>
      </c>
      <c r="C31" s="25" t="s">
        <v>254</v>
      </c>
      <c r="D31" s="56" t="s">
        <v>38</v>
      </c>
      <c r="E31" s="55" t="s">
        <v>38</v>
      </c>
      <c r="F31" s="56" t="s">
        <v>38</v>
      </c>
      <c r="G31" s="56" t="s">
        <v>554</v>
      </c>
      <c r="H31" s="2" t="s">
        <v>39</v>
      </c>
      <c r="I31" s="56" t="s">
        <v>38</v>
      </c>
      <c r="J31" s="56" t="s">
        <v>38</v>
      </c>
      <c r="K31" s="56" t="s">
        <v>38</v>
      </c>
      <c r="L31" s="56" t="s">
        <v>38</v>
      </c>
      <c r="M31" s="56" t="s">
        <v>38</v>
      </c>
      <c r="N31" s="59" t="s">
        <v>38</v>
      </c>
      <c r="O31" s="56" t="s">
        <v>38</v>
      </c>
      <c r="P31" s="56" t="s">
        <v>38</v>
      </c>
      <c r="Q31" s="56" t="s">
        <v>38</v>
      </c>
      <c r="R31" s="56" t="s">
        <v>38</v>
      </c>
      <c r="S31" s="56" t="s">
        <v>38</v>
      </c>
      <c r="T31" s="56" t="s">
        <v>38</v>
      </c>
      <c r="U31" s="56" t="s">
        <v>38</v>
      </c>
      <c r="V31" s="56" t="s">
        <v>38</v>
      </c>
      <c r="W31" s="56" t="s">
        <v>38</v>
      </c>
      <c r="X31" s="56" t="s">
        <v>38</v>
      </c>
      <c r="Y31" s="56" t="s">
        <v>38</v>
      </c>
    </row>
    <row r="32" spans="1:27" s="20" customFormat="1" ht="105" x14ac:dyDescent="0.25">
      <c r="A32" s="16">
        <v>21</v>
      </c>
      <c r="B32" s="67"/>
      <c r="C32" s="4" t="s">
        <v>40</v>
      </c>
      <c r="D32" s="1" t="s">
        <v>41</v>
      </c>
      <c r="E32" s="55" t="s">
        <v>38</v>
      </c>
      <c r="F32" s="19" t="s">
        <v>38</v>
      </c>
      <c r="G32" s="19" t="s">
        <v>38</v>
      </c>
      <c r="H32" s="4" t="s">
        <v>56</v>
      </c>
      <c r="I32" s="6" t="s">
        <v>57</v>
      </c>
      <c r="J32" s="6" t="s">
        <v>58</v>
      </c>
      <c r="K32" s="6" t="s">
        <v>59</v>
      </c>
      <c r="L32" s="19" t="s">
        <v>38</v>
      </c>
      <c r="M32" s="19" t="s">
        <v>38</v>
      </c>
      <c r="N32" s="17">
        <v>0</v>
      </c>
      <c r="O32" s="24">
        <v>1209.51</v>
      </c>
      <c r="P32" s="24">
        <v>0</v>
      </c>
      <c r="Q32" s="24">
        <v>0</v>
      </c>
      <c r="R32" s="24">
        <v>1500</v>
      </c>
      <c r="S32" s="24">
        <v>58</v>
      </c>
      <c r="T32" s="24">
        <v>0</v>
      </c>
      <c r="U32" s="24">
        <v>0</v>
      </c>
      <c r="V32" s="24">
        <v>0</v>
      </c>
      <c r="W32" s="24">
        <v>0</v>
      </c>
      <c r="X32" s="24">
        <v>0</v>
      </c>
      <c r="Y32" s="24">
        <f>SUM(N32:U32)</f>
        <v>2767.51</v>
      </c>
    </row>
    <row r="33" spans="1:25" s="20" customFormat="1" ht="60" x14ac:dyDescent="0.25">
      <c r="A33" s="16">
        <v>22</v>
      </c>
      <c r="B33" s="67"/>
      <c r="C33" s="4" t="s">
        <v>52</v>
      </c>
      <c r="D33" s="1" t="s">
        <v>41</v>
      </c>
      <c r="E33" s="55" t="s">
        <v>38</v>
      </c>
      <c r="F33" s="19" t="s">
        <v>38</v>
      </c>
      <c r="G33" s="19" t="s">
        <v>38</v>
      </c>
      <c r="H33" s="4" t="s">
        <v>39</v>
      </c>
      <c r="I33" s="28" t="s">
        <v>57</v>
      </c>
      <c r="J33" s="28" t="s">
        <v>60</v>
      </c>
      <c r="K33" s="28" t="s">
        <v>59</v>
      </c>
      <c r="L33" s="19" t="s">
        <v>38</v>
      </c>
      <c r="M33" s="19" t="s">
        <v>38</v>
      </c>
      <c r="N33" s="17">
        <v>0</v>
      </c>
      <c r="O33" s="24">
        <v>868</v>
      </c>
      <c r="P33" s="24">
        <v>0</v>
      </c>
      <c r="Q33" s="24">
        <v>0</v>
      </c>
      <c r="R33" s="24">
        <v>0</v>
      </c>
      <c r="S33" s="24">
        <v>0</v>
      </c>
      <c r="T33" s="24">
        <v>0</v>
      </c>
      <c r="U33" s="24">
        <v>0</v>
      </c>
      <c r="V33" s="24">
        <v>0</v>
      </c>
      <c r="W33" s="24">
        <v>0</v>
      </c>
      <c r="X33" s="24">
        <v>0</v>
      </c>
      <c r="Y33" s="24">
        <f>SUM(O33:T33)</f>
        <v>868</v>
      </c>
    </row>
    <row r="34" spans="1:25" ht="105" x14ac:dyDescent="0.25">
      <c r="A34" s="16">
        <v>23</v>
      </c>
      <c r="B34" s="67"/>
      <c r="C34" s="25" t="s">
        <v>255</v>
      </c>
      <c r="D34" s="55" t="s">
        <v>48</v>
      </c>
      <c r="E34" s="55" t="s">
        <v>38</v>
      </c>
      <c r="F34" s="55" t="s">
        <v>417</v>
      </c>
      <c r="G34" s="56" t="s">
        <v>38</v>
      </c>
      <c r="H34" s="2" t="s">
        <v>39</v>
      </c>
      <c r="I34" s="55" t="s">
        <v>38</v>
      </c>
      <c r="J34" s="55" t="s">
        <v>38</v>
      </c>
      <c r="K34" s="55" t="s">
        <v>38</v>
      </c>
      <c r="L34" s="56">
        <v>80</v>
      </c>
      <c r="M34" s="56">
        <v>80</v>
      </c>
      <c r="N34" s="55">
        <v>80</v>
      </c>
      <c r="O34" s="56">
        <v>80</v>
      </c>
      <c r="P34" s="56">
        <v>80</v>
      </c>
      <c r="Q34" s="56">
        <v>80</v>
      </c>
      <c r="R34" s="56">
        <v>80</v>
      </c>
      <c r="S34" s="56">
        <v>80</v>
      </c>
      <c r="T34" s="56">
        <v>100</v>
      </c>
      <c r="U34" s="56">
        <v>100</v>
      </c>
      <c r="V34" s="56">
        <v>100</v>
      </c>
      <c r="W34" s="56">
        <v>100</v>
      </c>
      <c r="X34" s="56">
        <v>100</v>
      </c>
      <c r="Y34" s="56">
        <v>100</v>
      </c>
    </row>
    <row r="35" spans="1:25" ht="135.75" customHeight="1" x14ac:dyDescent="0.25">
      <c r="A35" s="16">
        <v>24</v>
      </c>
      <c r="B35" s="67"/>
      <c r="C35" s="25" t="s">
        <v>256</v>
      </c>
      <c r="D35" s="55" t="s">
        <v>50</v>
      </c>
      <c r="E35" s="55" t="s">
        <v>38</v>
      </c>
      <c r="F35" s="55" t="s">
        <v>418</v>
      </c>
      <c r="G35" s="56" t="s">
        <v>38</v>
      </c>
      <c r="H35" s="2" t="s">
        <v>61</v>
      </c>
      <c r="I35" s="56" t="s">
        <v>38</v>
      </c>
      <c r="J35" s="56" t="s">
        <v>38</v>
      </c>
      <c r="K35" s="56" t="s">
        <v>38</v>
      </c>
      <c r="L35" s="56" t="s">
        <v>38</v>
      </c>
      <c r="M35" s="56" t="s">
        <v>38</v>
      </c>
      <c r="N35" s="59" t="s">
        <v>38</v>
      </c>
      <c r="O35" s="56" t="s">
        <v>38</v>
      </c>
      <c r="P35" s="59" t="s">
        <v>38</v>
      </c>
      <c r="Q35" s="56">
        <v>80</v>
      </c>
      <c r="R35" s="59" t="s">
        <v>38</v>
      </c>
      <c r="S35" s="59" t="s">
        <v>38</v>
      </c>
      <c r="T35" s="59" t="s">
        <v>38</v>
      </c>
      <c r="U35" s="56">
        <v>46280</v>
      </c>
      <c r="V35" s="56">
        <v>46280</v>
      </c>
      <c r="W35" s="56">
        <v>46280</v>
      </c>
      <c r="X35" s="56">
        <v>46280</v>
      </c>
      <c r="Y35" s="56">
        <v>46280</v>
      </c>
    </row>
    <row r="36" spans="1:25" ht="120" x14ac:dyDescent="0.25">
      <c r="A36" s="16">
        <v>25</v>
      </c>
      <c r="B36" s="67" t="s">
        <v>62</v>
      </c>
      <c r="C36" s="26" t="s">
        <v>257</v>
      </c>
      <c r="D36" s="56" t="s">
        <v>38</v>
      </c>
      <c r="E36" s="55" t="s">
        <v>38</v>
      </c>
      <c r="F36" s="56" t="s">
        <v>38</v>
      </c>
      <c r="G36" s="56" t="s">
        <v>63</v>
      </c>
      <c r="H36" s="3" t="s">
        <v>39</v>
      </c>
      <c r="I36" s="56" t="s">
        <v>38</v>
      </c>
      <c r="J36" s="56" t="s">
        <v>38</v>
      </c>
      <c r="K36" s="56" t="s">
        <v>38</v>
      </c>
      <c r="L36" s="56" t="s">
        <v>38</v>
      </c>
      <c r="M36" s="56" t="s">
        <v>38</v>
      </c>
      <c r="N36" s="59" t="s">
        <v>38</v>
      </c>
      <c r="O36" s="56" t="s">
        <v>38</v>
      </c>
      <c r="P36" s="56" t="s">
        <v>38</v>
      </c>
      <c r="Q36" s="56" t="s">
        <v>38</v>
      </c>
      <c r="R36" s="56" t="s">
        <v>38</v>
      </c>
      <c r="S36" s="56" t="s">
        <v>38</v>
      </c>
      <c r="T36" s="56" t="s">
        <v>38</v>
      </c>
      <c r="U36" s="56" t="s">
        <v>38</v>
      </c>
      <c r="V36" s="56" t="s">
        <v>38</v>
      </c>
      <c r="W36" s="56" t="s">
        <v>38</v>
      </c>
      <c r="X36" s="56" t="s">
        <v>38</v>
      </c>
      <c r="Y36" s="56" t="s">
        <v>38</v>
      </c>
    </row>
    <row r="37" spans="1:25" s="20" customFormat="1" ht="60" x14ac:dyDescent="0.25">
      <c r="A37" s="16">
        <v>26</v>
      </c>
      <c r="B37" s="67"/>
      <c r="C37" s="4" t="s">
        <v>40</v>
      </c>
      <c r="D37" s="1" t="s">
        <v>41</v>
      </c>
      <c r="E37" s="55" t="s">
        <v>38</v>
      </c>
      <c r="F37" s="19" t="s">
        <v>38</v>
      </c>
      <c r="G37" s="19" t="s">
        <v>38</v>
      </c>
      <c r="H37" s="4" t="s">
        <v>39</v>
      </c>
      <c r="I37" s="28" t="s">
        <v>57</v>
      </c>
      <c r="J37" s="28" t="s">
        <v>64</v>
      </c>
      <c r="K37" s="28" t="s">
        <v>59</v>
      </c>
      <c r="L37" s="19" t="s">
        <v>38</v>
      </c>
      <c r="M37" s="19" t="s">
        <v>38</v>
      </c>
      <c r="N37" s="17">
        <v>3050</v>
      </c>
      <c r="O37" s="17">
        <v>0</v>
      </c>
      <c r="P37" s="17">
        <v>0</v>
      </c>
      <c r="Q37" s="17">
        <v>0</v>
      </c>
      <c r="R37" s="17">
        <v>0</v>
      </c>
      <c r="S37" s="19" t="s">
        <v>38</v>
      </c>
      <c r="T37" s="19" t="s">
        <v>38</v>
      </c>
      <c r="U37" s="19" t="s">
        <v>38</v>
      </c>
      <c r="V37" s="19" t="s">
        <v>38</v>
      </c>
      <c r="W37" s="19" t="s">
        <v>38</v>
      </c>
      <c r="X37" s="19" t="s">
        <v>38</v>
      </c>
      <c r="Y37" s="17">
        <v>3050</v>
      </c>
    </row>
    <row r="38" spans="1:25" ht="105" x14ac:dyDescent="0.25">
      <c r="A38" s="16">
        <v>27</v>
      </c>
      <c r="B38" s="67"/>
      <c r="C38" s="25" t="s">
        <v>258</v>
      </c>
      <c r="D38" s="55" t="s">
        <v>50</v>
      </c>
      <c r="E38" s="55" t="s">
        <v>38</v>
      </c>
      <c r="F38" s="56" t="s">
        <v>47</v>
      </c>
      <c r="G38" s="56" t="s">
        <v>38</v>
      </c>
      <c r="H38" s="2" t="s">
        <v>39</v>
      </c>
      <c r="I38" s="56" t="s">
        <v>38</v>
      </c>
      <c r="J38" s="56" t="s">
        <v>38</v>
      </c>
      <c r="K38" s="56" t="s">
        <v>38</v>
      </c>
      <c r="L38" s="56">
        <v>0</v>
      </c>
      <c r="M38" s="56">
        <v>0</v>
      </c>
      <c r="N38" s="56">
        <v>20</v>
      </c>
      <c r="O38" s="56">
        <v>25</v>
      </c>
      <c r="P38" s="56">
        <v>25</v>
      </c>
      <c r="Q38" s="56">
        <v>25</v>
      </c>
      <c r="R38" s="56">
        <v>25</v>
      </c>
      <c r="S38" s="56" t="s">
        <v>38</v>
      </c>
      <c r="T38" s="56" t="s">
        <v>38</v>
      </c>
      <c r="U38" s="56" t="s">
        <v>38</v>
      </c>
      <c r="V38" s="56" t="s">
        <v>38</v>
      </c>
      <c r="W38" s="56" t="s">
        <v>38</v>
      </c>
      <c r="X38" s="56" t="s">
        <v>38</v>
      </c>
      <c r="Y38" s="56">
        <v>25</v>
      </c>
    </row>
    <row r="39" spans="1:25" ht="75" x14ac:dyDescent="0.25">
      <c r="A39" s="16">
        <v>28</v>
      </c>
      <c r="B39" s="67" t="s">
        <v>65</v>
      </c>
      <c r="C39" s="2" t="s">
        <v>259</v>
      </c>
      <c r="D39" s="56" t="s">
        <v>38</v>
      </c>
      <c r="E39" s="55" t="s">
        <v>38</v>
      </c>
      <c r="F39" s="56" t="s">
        <v>38</v>
      </c>
      <c r="G39" s="29" t="s">
        <v>66</v>
      </c>
      <c r="H39" s="2" t="s">
        <v>39</v>
      </c>
      <c r="I39" s="56" t="s">
        <v>38</v>
      </c>
      <c r="J39" s="56" t="s">
        <v>38</v>
      </c>
      <c r="K39" s="56" t="s">
        <v>38</v>
      </c>
      <c r="L39" s="59" t="s">
        <v>38</v>
      </c>
      <c r="M39" s="56" t="s">
        <v>38</v>
      </c>
      <c r="N39" s="59" t="s">
        <v>38</v>
      </c>
      <c r="O39" s="56" t="s">
        <v>38</v>
      </c>
      <c r="P39" s="56" t="s">
        <v>38</v>
      </c>
      <c r="Q39" s="56" t="s">
        <v>38</v>
      </c>
      <c r="R39" s="56" t="s">
        <v>38</v>
      </c>
      <c r="S39" s="56" t="s">
        <v>38</v>
      </c>
      <c r="T39" s="56" t="s">
        <v>38</v>
      </c>
      <c r="U39" s="56" t="s">
        <v>38</v>
      </c>
      <c r="V39" s="56" t="s">
        <v>38</v>
      </c>
      <c r="W39" s="56" t="s">
        <v>38</v>
      </c>
      <c r="X39" s="56" t="s">
        <v>38</v>
      </c>
      <c r="Y39" s="56" t="s">
        <v>38</v>
      </c>
    </row>
    <row r="40" spans="1:25" s="20" customFormat="1" ht="60" x14ac:dyDescent="0.25">
      <c r="A40" s="16">
        <v>29</v>
      </c>
      <c r="B40" s="67"/>
      <c r="C40" s="4" t="s">
        <v>40</v>
      </c>
      <c r="D40" s="1" t="s">
        <v>41</v>
      </c>
      <c r="E40" s="55" t="s">
        <v>38</v>
      </c>
      <c r="F40" s="19" t="s">
        <v>38</v>
      </c>
      <c r="G40" s="19" t="s">
        <v>38</v>
      </c>
      <c r="H40" s="4" t="s">
        <v>39</v>
      </c>
      <c r="I40" s="28" t="s">
        <v>57</v>
      </c>
      <c r="J40" s="6" t="s">
        <v>67</v>
      </c>
      <c r="K40" s="19">
        <v>242</v>
      </c>
      <c r="L40" s="17" t="s">
        <v>38</v>
      </c>
      <c r="M40" s="19" t="s">
        <v>38</v>
      </c>
      <c r="N40" s="17">
        <v>3000</v>
      </c>
      <c r="O40" s="17">
        <v>0</v>
      </c>
      <c r="P40" s="17">
        <v>0</v>
      </c>
      <c r="Q40" s="17">
        <v>0</v>
      </c>
      <c r="R40" s="17" t="s">
        <v>38</v>
      </c>
      <c r="S40" s="17" t="s">
        <v>38</v>
      </c>
      <c r="T40" s="17" t="s">
        <v>38</v>
      </c>
      <c r="U40" s="17" t="s">
        <v>38</v>
      </c>
      <c r="V40" s="17" t="s">
        <v>38</v>
      </c>
      <c r="W40" s="17" t="s">
        <v>38</v>
      </c>
      <c r="X40" s="17" t="s">
        <v>38</v>
      </c>
      <c r="Y40" s="17">
        <f>N40+O40+P40+Q40</f>
        <v>3000</v>
      </c>
    </row>
    <row r="41" spans="1:25" ht="105" x14ac:dyDescent="0.25">
      <c r="A41" s="16">
        <v>30</v>
      </c>
      <c r="B41" s="67"/>
      <c r="C41" s="25" t="s">
        <v>260</v>
      </c>
      <c r="D41" s="55" t="s">
        <v>48</v>
      </c>
      <c r="E41" s="55" t="s">
        <v>38</v>
      </c>
      <c r="F41" s="55" t="s">
        <v>419</v>
      </c>
      <c r="G41" s="56" t="s">
        <v>38</v>
      </c>
      <c r="H41" s="2" t="s">
        <v>39</v>
      </c>
      <c r="I41" s="56" t="s">
        <v>38</v>
      </c>
      <c r="J41" s="56" t="s">
        <v>38</v>
      </c>
      <c r="K41" s="56" t="s">
        <v>38</v>
      </c>
      <c r="L41" s="56">
        <v>0</v>
      </c>
      <c r="M41" s="56">
        <v>0</v>
      </c>
      <c r="N41" s="58">
        <v>0</v>
      </c>
      <c r="O41" s="56">
        <v>30</v>
      </c>
      <c r="P41" s="56">
        <v>60</v>
      </c>
      <c r="Q41" s="56">
        <v>100</v>
      </c>
      <c r="R41" s="56" t="s">
        <v>38</v>
      </c>
      <c r="S41" s="56" t="s">
        <v>38</v>
      </c>
      <c r="T41" s="56" t="s">
        <v>38</v>
      </c>
      <c r="U41" s="56" t="s">
        <v>38</v>
      </c>
      <c r="V41" s="56" t="s">
        <v>38</v>
      </c>
      <c r="W41" s="56" t="s">
        <v>38</v>
      </c>
      <c r="X41" s="56" t="s">
        <v>38</v>
      </c>
      <c r="Y41" s="56">
        <v>100</v>
      </c>
    </row>
    <row r="42" spans="1:25" ht="409.5" x14ac:dyDescent="0.25">
      <c r="A42" s="16">
        <v>31</v>
      </c>
      <c r="B42" s="67" t="s">
        <v>68</v>
      </c>
      <c r="C42" s="25" t="s">
        <v>408</v>
      </c>
      <c r="D42" s="56" t="s">
        <v>38</v>
      </c>
      <c r="E42" s="55" t="s">
        <v>38</v>
      </c>
      <c r="F42" s="56" t="s">
        <v>38</v>
      </c>
      <c r="G42" s="56" t="s">
        <v>69</v>
      </c>
      <c r="H42" s="2" t="s">
        <v>39</v>
      </c>
      <c r="I42" s="56" t="s">
        <v>38</v>
      </c>
      <c r="J42" s="56" t="s">
        <v>38</v>
      </c>
      <c r="K42" s="56" t="s">
        <v>38</v>
      </c>
      <c r="L42" s="56" t="s">
        <v>38</v>
      </c>
      <c r="M42" s="56" t="s">
        <v>38</v>
      </c>
      <c r="N42" s="56" t="s">
        <v>38</v>
      </c>
      <c r="O42" s="56" t="s">
        <v>38</v>
      </c>
      <c r="P42" s="56" t="s">
        <v>38</v>
      </c>
      <c r="Q42" s="56" t="s">
        <v>38</v>
      </c>
      <c r="R42" s="56" t="s">
        <v>38</v>
      </c>
      <c r="S42" s="56" t="s">
        <v>38</v>
      </c>
      <c r="T42" s="56" t="s">
        <v>38</v>
      </c>
      <c r="U42" s="56" t="s">
        <v>38</v>
      </c>
      <c r="V42" s="56" t="s">
        <v>38</v>
      </c>
      <c r="W42" s="56" t="s">
        <v>38</v>
      </c>
      <c r="X42" s="56" t="s">
        <v>38</v>
      </c>
      <c r="Y42" s="56" t="s">
        <v>38</v>
      </c>
    </row>
    <row r="43" spans="1:25" s="20" customFormat="1" ht="59.25" customHeight="1" x14ac:dyDescent="0.25">
      <c r="A43" s="16">
        <v>32</v>
      </c>
      <c r="B43" s="67"/>
      <c r="C43" s="4" t="s">
        <v>40</v>
      </c>
      <c r="D43" s="1" t="s">
        <v>41</v>
      </c>
      <c r="E43" s="55" t="s">
        <v>38</v>
      </c>
      <c r="F43" s="19" t="s">
        <v>38</v>
      </c>
      <c r="G43" s="19" t="s">
        <v>38</v>
      </c>
      <c r="H43" s="4" t="s">
        <v>39</v>
      </c>
      <c r="I43" s="28" t="s">
        <v>57</v>
      </c>
      <c r="J43" s="28" t="s">
        <v>70</v>
      </c>
      <c r="K43" s="19">
        <v>242</v>
      </c>
      <c r="L43" s="19" t="s">
        <v>38</v>
      </c>
      <c r="M43" s="19" t="s">
        <v>38</v>
      </c>
      <c r="N43" s="19" t="s">
        <v>38</v>
      </c>
      <c r="O43" s="19" t="s">
        <v>38</v>
      </c>
      <c r="P43" s="19" t="s">
        <v>38</v>
      </c>
      <c r="Q43" s="19" t="s">
        <v>38</v>
      </c>
      <c r="R43" s="24">
        <v>744.75300000000004</v>
      </c>
      <c r="S43" s="24" t="s">
        <v>38</v>
      </c>
      <c r="T43" s="24" t="s">
        <v>38</v>
      </c>
      <c r="U43" s="24" t="s">
        <v>38</v>
      </c>
      <c r="V43" s="24" t="s">
        <v>38</v>
      </c>
      <c r="W43" s="24" t="s">
        <v>38</v>
      </c>
      <c r="X43" s="24" t="s">
        <v>38</v>
      </c>
      <c r="Y43" s="24">
        <v>744.75</v>
      </c>
    </row>
    <row r="44" spans="1:25" s="20" customFormat="1" ht="60" x14ac:dyDescent="0.25">
      <c r="A44" s="16">
        <v>33</v>
      </c>
      <c r="B44" s="67"/>
      <c r="C44" s="4" t="s">
        <v>52</v>
      </c>
      <c r="D44" s="1" t="s">
        <v>41</v>
      </c>
      <c r="E44" s="55" t="s">
        <v>38</v>
      </c>
      <c r="F44" s="19" t="s">
        <v>38</v>
      </c>
      <c r="G44" s="19" t="s">
        <v>38</v>
      </c>
      <c r="H44" s="4" t="s">
        <v>39</v>
      </c>
      <c r="I44" s="28" t="s">
        <v>57</v>
      </c>
      <c r="J44" s="28" t="s">
        <v>70</v>
      </c>
      <c r="K44" s="19">
        <v>242</v>
      </c>
      <c r="L44" s="19" t="s">
        <v>38</v>
      </c>
      <c r="M44" s="19" t="s">
        <v>38</v>
      </c>
      <c r="N44" s="19" t="s">
        <v>38</v>
      </c>
      <c r="O44" s="19" t="s">
        <v>38</v>
      </c>
      <c r="P44" s="19" t="s">
        <v>38</v>
      </c>
      <c r="Q44" s="19" t="s">
        <v>38</v>
      </c>
      <c r="R44" s="24">
        <v>11667.8</v>
      </c>
      <c r="S44" s="24" t="s">
        <v>38</v>
      </c>
      <c r="T44" s="24" t="s">
        <v>38</v>
      </c>
      <c r="U44" s="24" t="s">
        <v>38</v>
      </c>
      <c r="V44" s="24" t="s">
        <v>38</v>
      </c>
      <c r="W44" s="24" t="s">
        <v>38</v>
      </c>
      <c r="X44" s="24" t="s">
        <v>38</v>
      </c>
      <c r="Y44" s="24">
        <v>11667.8</v>
      </c>
    </row>
    <row r="45" spans="1:25" ht="195" x14ac:dyDescent="0.25">
      <c r="A45" s="16">
        <v>34</v>
      </c>
      <c r="B45" s="67"/>
      <c r="C45" s="25" t="s">
        <v>261</v>
      </c>
      <c r="D45" s="55" t="s">
        <v>71</v>
      </c>
      <c r="E45" s="55" t="s">
        <v>38</v>
      </c>
      <c r="F45" s="56" t="s">
        <v>47</v>
      </c>
      <c r="G45" s="56"/>
      <c r="H45" s="2" t="s">
        <v>39</v>
      </c>
      <c r="I45" s="56" t="s">
        <v>38</v>
      </c>
      <c r="J45" s="56" t="s">
        <v>38</v>
      </c>
      <c r="K45" s="56" t="s">
        <v>38</v>
      </c>
      <c r="L45" s="56" t="s">
        <v>38</v>
      </c>
      <c r="M45" s="56" t="s">
        <v>38</v>
      </c>
      <c r="N45" s="56" t="s">
        <v>38</v>
      </c>
      <c r="O45" s="56" t="s">
        <v>38</v>
      </c>
      <c r="P45" s="56" t="s">
        <v>38</v>
      </c>
      <c r="Q45" s="56" t="s">
        <v>38</v>
      </c>
      <c r="R45" s="56">
        <v>102800</v>
      </c>
      <c r="S45" s="56" t="s">
        <v>38</v>
      </c>
      <c r="T45" s="56" t="s">
        <v>38</v>
      </c>
      <c r="U45" s="56" t="s">
        <v>38</v>
      </c>
      <c r="V45" s="56" t="s">
        <v>38</v>
      </c>
      <c r="W45" s="56" t="s">
        <v>38</v>
      </c>
      <c r="X45" s="56" t="s">
        <v>38</v>
      </c>
      <c r="Y45" s="56">
        <v>102800</v>
      </c>
    </row>
    <row r="46" spans="1:25" ht="330" x14ac:dyDescent="0.25">
      <c r="A46" s="16">
        <v>35</v>
      </c>
      <c r="B46" s="77" t="s">
        <v>72</v>
      </c>
      <c r="C46" s="2" t="s">
        <v>488</v>
      </c>
      <c r="D46" s="55" t="s">
        <v>38</v>
      </c>
      <c r="E46" s="55" t="s">
        <v>38</v>
      </c>
      <c r="F46" s="56" t="s">
        <v>38</v>
      </c>
      <c r="G46" s="56" t="s">
        <v>73</v>
      </c>
      <c r="H46" s="2" t="s">
        <v>74</v>
      </c>
      <c r="I46" s="56" t="s">
        <v>38</v>
      </c>
      <c r="J46" s="56" t="s">
        <v>38</v>
      </c>
      <c r="K46" s="56" t="s">
        <v>38</v>
      </c>
      <c r="L46" s="56" t="s">
        <v>38</v>
      </c>
      <c r="M46" s="56" t="s">
        <v>38</v>
      </c>
      <c r="N46" s="56" t="s">
        <v>38</v>
      </c>
      <c r="O46" s="56" t="s">
        <v>38</v>
      </c>
      <c r="P46" s="56" t="s">
        <v>38</v>
      </c>
      <c r="Q46" s="56" t="s">
        <v>38</v>
      </c>
      <c r="R46" s="56" t="s">
        <v>38</v>
      </c>
      <c r="S46" s="56" t="s">
        <v>38</v>
      </c>
      <c r="T46" s="56" t="s">
        <v>38</v>
      </c>
      <c r="U46" s="56" t="s">
        <v>38</v>
      </c>
      <c r="V46" s="56" t="s">
        <v>38</v>
      </c>
      <c r="W46" s="56" t="s">
        <v>38</v>
      </c>
      <c r="X46" s="56" t="s">
        <v>38</v>
      </c>
      <c r="Y46" s="56" t="s">
        <v>38</v>
      </c>
    </row>
    <row r="47" spans="1:25" s="20" customFormat="1" ht="90" x14ac:dyDescent="0.25">
      <c r="A47" s="16">
        <v>36</v>
      </c>
      <c r="B47" s="77"/>
      <c r="C47" s="4" t="s">
        <v>40</v>
      </c>
      <c r="D47" s="1" t="s">
        <v>41</v>
      </c>
      <c r="E47" s="55" t="s">
        <v>38</v>
      </c>
      <c r="F47" s="19" t="s">
        <v>38</v>
      </c>
      <c r="G47" s="19" t="s">
        <v>38</v>
      </c>
      <c r="H47" s="4" t="s">
        <v>74</v>
      </c>
      <c r="I47" s="28" t="s">
        <v>57</v>
      </c>
      <c r="J47" s="28" t="s">
        <v>70</v>
      </c>
      <c r="K47" s="19">
        <v>242</v>
      </c>
      <c r="L47" s="19" t="s">
        <v>38</v>
      </c>
      <c r="M47" s="19" t="s">
        <v>38</v>
      </c>
      <c r="N47" s="19" t="s">
        <v>38</v>
      </c>
      <c r="O47" s="19" t="s">
        <v>38</v>
      </c>
      <c r="P47" s="19" t="s">
        <v>38</v>
      </c>
      <c r="Q47" s="19" t="s">
        <v>38</v>
      </c>
      <c r="R47" s="19" t="s">
        <v>38</v>
      </c>
      <c r="S47" s="19" t="s">
        <v>38</v>
      </c>
      <c r="T47" s="19">
        <v>807.1</v>
      </c>
      <c r="U47" s="19" t="s">
        <v>38</v>
      </c>
      <c r="V47" s="19" t="s">
        <v>38</v>
      </c>
      <c r="W47" s="19" t="s">
        <v>38</v>
      </c>
      <c r="X47" s="19" t="s">
        <v>38</v>
      </c>
      <c r="Y47" s="17">
        <v>807.1</v>
      </c>
    </row>
    <row r="48" spans="1:25" s="20" customFormat="1" ht="90" x14ac:dyDescent="0.25">
      <c r="A48" s="16">
        <v>37</v>
      </c>
      <c r="B48" s="77"/>
      <c r="C48" s="4" t="s">
        <v>52</v>
      </c>
      <c r="D48" s="1" t="s">
        <v>41</v>
      </c>
      <c r="E48" s="55" t="s">
        <v>38</v>
      </c>
      <c r="F48" s="19" t="s">
        <v>38</v>
      </c>
      <c r="G48" s="19" t="s">
        <v>38</v>
      </c>
      <c r="H48" s="4" t="s">
        <v>74</v>
      </c>
      <c r="I48" s="28" t="s">
        <v>57</v>
      </c>
      <c r="J48" s="28" t="s">
        <v>70</v>
      </c>
      <c r="K48" s="19">
        <v>242</v>
      </c>
      <c r="L48" s="19" t="s">
        <v>38</v>
      </c>
      <c r="M48" s="19" t="s">
        <v>38</v>
      </c>
      <c r="N48" s="19" t="s">
        <v>38</v>
      </c>
      <c r="O48" s="19" t="s">
        <v>38</v>
      </c>
      <c r="P48" s="19" t="s">
        <v>38</v>
      </c>
      <c r="Q48" s="19" t="s">
        <v>38</v>
      </c>
      <c r="R48" s="19" t="s">
        <v>38</v>
      </c>
      <c r="S48" s="19" t="s">
        <v>38</v>
      </c>
      <c r="T48" s="24">
        <v>12644.5</v>
      </c>
      <c r="U48" s="24" t="s">
        <v>38</v>
      </c>
      <c r="V48" s="24" t="s">
        <v>38</v>
      </c>
      <c r="W48" s="24" t="s">
        <v>38</v>
      </c>
      <c r="X48" s="24" t="s">
        <v>38</v>
      </c>
      <c r="Y48" s="24">
        <v>12644.5</v>
      </c>
    </row>
    <row r="49" spans="1:25" ht="135" x14ac:dyDescent="0.25">
      <c r="A49" s="16">
        <v>38</v>
      </c>
      <c r="B49" s="77"/>
      <c r="C49" s="25" t="s">
        <v>262</v>
      </c>
      <c r="D49" s="55" t="s">
        <v>48</v>
      </c>
      <c r="E49" s="55" t="s">
        <v>38</v>
      </c>
      <c r="F49" s="27" t="s">
        <v>420</v>
      </c>
      <c r="G49" s="56"/>
      <c r="H49" s="2" t="s">
        <v>75</v>
      </c>
      <c r="I49" s="56" t="s">
        <v>38</v>
      </c>
      <c r="J49" s="56" t="s">
        <v>38</v>
      </c>
      <c r="K49" s="56" t="s">
        <v>38</v>
      </c>
      <c r="L49" s="56" t="s">
        <v>38</v>
      </c>
      <c r="M49" s="56" t="s">
        <v>38</v>
      </c>
      <c r="N49" s="56" t="s">
        <v>38</v>
      </c>
      <c r="O49" s="56" t="s">
        <v>38</v>
      </c>
      <c r="P49" s="56" t="s">
        <v>38</v>
      </c>
      <c r="Q49" s="56" t="s">
        <v>38</v>
      </c>
      <c r="R49" s="56" t="s">
        <v>38</v>
      </c>
      <c r="S49" s="56" t="s">
        <v>38</v>
      </c>
      <c r="T49" s="56">
        <v>75</v>
      </c>
      <c r="U49" s="56" t="s">
        <v>38</v>
      </c>
      <c r="V49" s="56" t="s">
        <v>38</v>
      </c>
      <c r="W49" s="56" t="s">
        <v>38</v>
      </c>
      <c r="X49" s="56" t="s">
        <v>38</v>
      </c>
      <c r="Y49" s="56">
        <v>75</v>
      </c>
    </row>
    <row r="50" spans="1:25" ht="120" x14ac:dyDescent="0.25">
      <c r="A50" s="16">
        <v>39</v>
      </c>
      <c r="B50" s="77" t="s">
        <v>76</v>
      </c>
      <c r="C50" s="3" t="s">
        <v>485</v>
      </c>
      <c r="D50" s="55" t="s">
        <v>38</v>
      </c>
      <c r="E50" s="55" t="s">
        <v>38</v>
      </c>
      <c r="F50" s="55" t="s">
        <v>38</v>
      </c>
      <c r="G50" s="56" t="s">
        <v>555</v>
      </c>
      <c r="H50" s="2" t="s">
        <v>39</v>
      </c>
      <c r="I50" s="56" t="s">
        <v>38</v>
      </c>
      <c r="J50" s="56" t="s">
        <v>38</v>
      </c>
      <c r="K50" s="56" t="s">
        <v>38</v>
      </c>
      <c r="L50" s="56" t="s">
        <v>38</v>
      </c>
      <c r="M50" s="56" t="s">
        <v>38</v>
      </c>
      <c r="N50" s="56" t="s">
        <v>38</v>
      </c>
      <c r="O50" s="56" t="s">
        <v>38</v>
      </c>
      <c r="P50" s="56" t="s">
        <v>38</v>
      </c>
      <c r="Q50" s="56" t="s">
        <v>38</v>
      </c>
      <c r="R50" s="56" t="s">
        <v>38</v>
      </c>
      <c r="S50" s="56" t="s">
        <v>38</v>
      </c>
      <c r="T50" s="56" t="s">
        <v>38</v>
      </c>
      <c r="U50" s="56" t="s">
        <v>38</v>
      </c>
      <c r="V50" s="56" t="s">
        <v>38</v>
      </c>
      <c r="W50" s="56" t="s">
        <v>38</v>
      </c>
      <c r="X50" s="56" t="s">
        <v>38</v>
      </c>
      <c r="Y50" s="56" t="s">
        <v>38</v>
      </c>
    </row>
    <row r="51" spans="1:25" ht="60" x14ac:dyDescent="0.25">
      <c r="A51" s="16">
        <v>40</v>
      </c>
      <c r="B51" s="77"/>
      <c r="C51" s="4" t="s">
        <v>77</v>
      </c>
      <c r="D51" s="1" t="s">
        <v>41</v>
      </c>
      <c r="E51" s="55" t="s">
        <v>38</v>
      </c>
      <c r="F51" s="1" t="s">
        <v>38</v>
      </c>
      <c r="G51" s="19" t="s">
        <v>38</v>
      </c>
      <c r="H51" s="4" t="s">
        <v>39</v>
      </c>
      <c r="I51" s="19">
        <v>410</v>
      </c>
      <c r="J51" s="19">
        <v>610104066</v>
      </c>
      <c r="K51" s="19">
        <v>242</v>
      </c>
      <c r="L51" s="19" t="s">
        <v>38</v>
      </c>
      <c r="M51" s="19" t="s">
        <v>38</v>
      </c>
      <c r="N51" s="17" t="s">
        <v>38</v>
      </c>
      <c r="O51" s="19" t="s">
        <v>38</v>
      </c>
      <c r="P51" s="19" t="s">
        <v>38</v>
      </c>
      <c r="Q51" s="17" t="s">
        <v>38</v>
      </c>
      <c r="R51" s="19" t="s">
        <v>38</v>
      </c>
      <c r="S51" s="19" t="s">
        <v>38</v>
      </c>
      <c r="T51" s="17" t="s">
        <v>38</v>
      </c>
      <c r="U51" s="17">
        <v>0</v>
      </c>
      <c r="V51" s="17">
        <v>0</v>
      </c>
      <c r="W51" s="17">
        <v>0</v>
      </c>
      <c r="X51" s="17">
        <v>0</v>
      </c>
      <c r="Y51" s="17">
        <v>0</v>
      </c>
    </row>
    <row r="52" spans="1:25" ht="105" x14ac:dyDescent="0.25">
      <c r="A52" s="16">
        <v>41</v>
      </c>
      <c r="B52" s="77"/>
      <c r="C52" s="25" t="s">
        <v>486</v>
      </c>
      <c r="D52" s="55" t="s">
        <v>50</v>
      </c>
      <c r="E52" s="55" t="s">
        <v>38</v>
      </c>
      <c r="F52" s="55" t="s">
        <v>47</v>
      </c>
      <c r="G52" s="56" t="s">
        <v>38</v>
      </c>
      <c r="H52" s="2" t="s">
        <v>39</v>
      </c>
      <c r="I52" s="56" t="s">
        <v>38</v>
      </c>
      <c r="J52" s="56" t="s">
        <v>38</v>
      </c>
      <c r="K52" s="56" t="s">
        <v>38</v>
      </c>
      <c r="L52" s="19" t="s">
        <v>38</v>
      </c>
      <c r="M52" s="19" t="s">
        <v>38</v>
      </c>
      <c r="N52" s="17" t="s">
        <v>38</v>
      </c>
      <c r="O52" s="19" t="s">
        <v>38</v>
      </c>
      <c r="P52" s="19" t="s">
        <v>38</v>
      </c>
      <c r="Q52" s="17" t="s">
        <v>38</v>
      </c>
      <c r="R52" s="19" t="s">
        <v>38</v>
      </c>
      <c r="S52" s="19" t="s">
        <v>38</v>
      </c>
      <c r="T52" s="17" t="s">
        <v>38</v>
      </c>
      <c r="U52" s="55">
        <v>2</v>
      </c>
      <c r="V52" s="56">
        <v>2</v>
      </c>
      <c r="W52" s="56">
        <v>2</v>
      </c>
      <c r="X52" s="56">
        <v>2</v>
      </c>
      <c r="Y52" s="56">
        <v>2</v>
      </c>
    </row>
    <row r="53" spans="1:25" ht="120" x14ac:dyDescent="0.25">
      <c r="A53" s="16">
        <v>42</v>
      </c>
      <c r="B53" s="77"/>
      <c r="C53" s="25" t="s">
        <v>487</v>
      </c>
      <c r="D53" s="55" t="s">
        <v>48</v>
      </c>
      <c r="E53" s="55" t="s">
        <v>38</v>
      </c>
      <c r="F53" s="55" t="s">
        <v>421</v>
      </c>
      <c r="G53" s="55" t="s">
        <v>38</v>
      </c>
      <c r="H53" s="2" t="s">
        <v>39</v>
      </c>
      <c r="I53" s="56" t="s">
        <v>38</v>
      </c>
      <c r="J53" s="56" t="s">
        <v>38</v>
      </c>
      <c r="K53" s="56" t="s">
        <v>38</v>
      </c>
      <c r="L53" s="19" t="s">
        <v>38</v>
      </c>
      <c r="M53" s="19" t="s">
        <v>38</v>
      </c>
      <c r="N53" s="17" t="s">
        <v>38</v>
      </c>
      <c r="O53" s="19" t="s">
        <v>38</v>
      </c>
      <c r="P53" s="19" t="s">
        <v>38</v>
      </c>
      <c r="Q53" s="17" t="s">
        <v>38</v>
      </c>
      <c r="R53" s="19" t="s">
        <v>38</v>
      </c>
      <c r="S53" s="19" t="s">
        <v>38</v>
      </c>
      <c r="T53" s="17" t="s">
        <v>38</v>
      </c>
      <c r="U53" s="55">
        <v>15</v>
      </c>
      <c r="V53" s="56">
        <v>60</v>
      </c>
      <c r="W53" s="56">
        <v>60</v>
      </c>
      <c r="X53" s="56">
        <v>60</v>
      </c>
      <c r="Y53" s="55">
        <v>60</v>
      </c>
    </row>
    <row r="54" spans="1:25" ht="75" x14ac:dyDescent="0.25">
      <c r="A54" s="16">
        <v>43</v>
      </c>
      <c r="B54" s="77"/>
      <c r="C54" s="25" t="s">
        <v>540</v>
      </c>
      <c r="D54" s="55" t="s">
        <v>50</v>
      </c>
      <c r="E54" s="55" t="s">
        <v>38</v>
      </c>
      <c r="F54" s="55" t="s">
        <v>47</v>
      </c>
      <c r="G54" s="56" t="s">
        <v>38</v>
      </c>
      <c r="H54" s="2" t="s">
        <v>39</v>
      </c>
      <c r="I54" s="55" t="s">
        <v>38</v>
      </c>
      <c r="J54" s="55" t="s">
        <v>38</v>
      </c>
      <c r="K54" s="55" t="s">
        <v>38</v>
      </c>
      <c r="L54" s="55" t="s">
        <v>38</v>
      </c>
      <c r="M54" s="55" t="s">
        <v>38</v>
      </c>
      <c r="N54" s="55" t="s">
        <v>38</v>
      </c>
      <c r="O54" s="55" t="s">
        <v>38</v>
      </c>
      <c r="P54" s="55" t="s">
        <v>38</v>
      </c>
      <c r="Q54" s="55" t="s">
        <v>38</v>
      </c>
      <c r="R54" s="55" t="s">
        <v>38</v>
      </c>
      <c r="S54" s="55" t="s">
        <v>38</v>
      </c>
      <c r="T54" s="55" t="s">
        <v>38</v>
      </c>
      <c r="U54" s="55" t="s">
        <v>38</v>
      </c>
      <c r="V54" s="56">
        <v>1</v>
      </c>
      <c r="W54" s="56">
        <v>1</v>
      </c>
      <c r="X54" s="56">
        <v>1</v>
      </c>
      <c r="Y54" s="55">
        <v>1</v>
      </c>
    </row>
    <row r="55" spans="1:25" ht="210" x14ac:dyDescent="0.25">
      <c r="A55" s="16">
        <v>44</v>
      </c>
      <c r="B55" s="67" t="s">
        <v>78</v>
      </c>
      <c r="C55" s="26" t="s">
        <v>263</v>
      </c>
      <c r="D55" s="55" t="s">
        <v>38</v>
      </c>
      <c r="E55" s="55">
        <v>1</v>
      </c>
      <c r="F55" s="55" t="s">
        <v>38</v>
      </c>
      <c r="G55" s="56" t="s">
        <v>554</v>
      </c>
      <c r="H55" s="55" t="s">
        <v>38</v>
      </c>
      <c r="I55" s="55" t="s">
        <v>38</v>
      </c>
      <c r="J55" s="55" t="s">
        <v>38</v>
      </c>
      <c r="K55" s="55" t="s">
        <v>38</v>
      </c>
      <c r="L55" s="30" t="s">
        <v>38</v>
      </c>
      <c r="M55" s="30" t="s">
        <v>38</v>
      </c>
      <c r="N55" s="27" t="s">
        <v>38</v>
      </c>
      <c r="O55" s="55" t="s">
        <v>38</v>
      </c>
      <c r="P55" s="55" t="s">
        <v>38</v>
      </c>
      <c r="Q55" s="55" t="s">
        <v>38</v>
      </c>
      <c r="R55" s="55" t="s">
        <v>38</v>
      </c>
      <c r="S55" s="55" t="s">
        <v>38</v>
      </c>
      <c r="T55" s="55" t="s">
        <v>38</v>
      </c>
      <c r="U55" s="55" t="s">
        <v>38</v>
      </c>
      <c r="V55" s="55" t="s">
        <v>38</v>
      </c>
      <c r="W55" s="55" t="s">
        <v>38</v>
      </c>
      <c r="X55" s="55" t="s">
        <v>38</v>
      </c>
      <c r="Y55" s="55" t="s">
        <v>38</v>
      </c>
    </row>
    <row r="56" spans="1:25" s="20" customFormat="1" ht="75" x14ac:dyDescent="0.25">
      <c r="A56" s="16">
        <v>45</v>
      </c>
      <c r="B56" s="67"/>
      <c r="C56" s="5" t="s">
        <v>40</v>
      </c>
      <c r="D56" s="1" t="s">
        <v>41</v>
      </c>
      <c r="E56" s="55" t="s">
        <v>38</v>
      </c>
      <c r="F56" s="19" t="s">
        <v>38</v>
      </c>
      <c r="G56" s="19" t="s">
        <v>38</v>
      </c>
      <c r="H56" s="4" t="s">
        <v>79</v>
      </c>
      <c r="I56" s="1" t="s">
        <v>38</v>
      </c>
      <c r="J56" s="1" t="s">
        <v>38</v>
      </c>
      <c r="K56" s="1" t="s">
        <v>38</v>
      </c>
      <c r="L56" s="24" t="s">
        <v>38</v>
      </c>
      <c r="M56" s="24" t="s">
        <v>38</v>
      </c>
      <c r="N56" s="24">
        <f>N59</f>
        <v>18530</v>
      </c>
      <c r="O56" s="24">
        <v>0</v>
      </c>
      <c r="P56" s="24">
        <v>0</v>
      </c>
      <c r="Q56" s="24">
        <v>1000</v>
      </c>
      <c r="R56" s="24">
        <v>887.8</v>
      </c>
      <c r="S56" s="17">
        <v>0</v>
      </c>
      <c r="T56" s="17">
        <v>0</v>
      </c>
      <c r="U56" s="17">
        <f>U59</f>
        <v>0</v>
      </c>
      <c r="V56" s="17">
        <v>0</v>
      </c>
      <c r="W56" s="17">
        <v>0</v>
      </c>
      <c r="X56" s="17">
        <v>0</v>
      </c>
      <c r="Y56" s="17">
        <f>SUM(N56:V56)</f>
        <v>20417.8</v>
      </c>
    </row>
    <row r="57" spans="1:25" ht="165" x14ac:dyDescent="0.25">
      <c r="A57" s="16">
        <v>46</v>
      </c>
      <c r="B57" s="67"/>
      <c r="C57" s="2" t="s">
        <v>264</v>
      </c>
      <c r="D57" s="55" t="s">
        <v>48</v>
      </c>
      <c r="E57" s="55" t="s">
        <v>38</v>
      </c>
      <c r="F57" s="55" t="s">
        <v>422</v>
      </c>
      <c r="G57" s="56" t="s">
        <v>38</v>
      </c>
      <c r="H57" s="2" t="s">
        <v>79</v>
      </c>
      <c r="I57" s="56" t="s">
        <v>38</v>
      </c>
      <c r="J57" s="56" t="s">
        <v>38</v>
      </c>
      <c r="K57" s="56" t="s">
        <v>38</v>
      </c>
      <c r="L57" s="31">
        <v>100</v>
      </c>
      <c r="M57" s="31">
        <v>100</v>
      </c>
      <c r="N57" s="31">
        <v>100</v>
      </c>
      <c r="O57" s="31">
        <v>100</v>
      </c>
      <c r="P57" s="31">
        <v>100</v>
      </c>
      <c r="Q57" s="31">
        <v>100</v>
      </c>
      <c r="R57" s="31">
        <v>100</v>
      </c>
      <c r="S57" s="31">
        <v>100</v>
      </c>
      <c r="T57" s="31">
        <v>100</v>
      </c>
      <c r="U57" s="31">
        <v>100</v>
      </c>
      <c r="V57" s="31">
        <v>100</v>
      </c>
      <c r="W57" s="31">
        <v>100</v>
      </c>
      <c r="X57" s="31">
        <v>100</v>
      </c>
      <c r="Y57" s="31">
        <v>100</v>
      </c>
    </row>
    <row r="58" spans="1:25" ht="60" x14ac:dyDescent="0.25">
      <c r="A58" s="16">
        <v>47</v>
      </c>
      <c r="B58" s="67" t="s">
        <v>80</v>
      </c>
      <c r="C58" s="25" t="s">
        <v>265</v>
      </c>
      <c r="D58" s="56" t="s">
        <v>38</v>
      </c>
      <c r="E58" s="55" t="s">
        <v>38</v>
      </c>
      <c r="F58" s="56" t="s">
        <v>38</v>
      </c>
      <c r="G58" s="29" t="s">
        <v>554</v>
      </c>
      <c r="H58" s="2" t="s">
        <v>79</v>
      </c>
      <c r="I58" s="56" t="s">
        <v>38</v>
      </c>
      <c r="J58" s="56" t="s">
        <v>38</v>
      </c>
      <c r="K58" s="56" t="s">
        <v>38</v>
      </c>
      <c r="L58" s="59" t="s">
        <v>38</v>
      </c>
      <c r="M58" s="56" t="s">
        <v>38</v>
      </c>
      <c r="N58" s="59" t="s">
        <v>38</v>
      </c>
      <c r="O58" s="56" t="s">
        <v>38</v>
      </c>
      <c r="P58" s="56" t="s">
        <v>38</v>
      </c>
      <c r="Q58" s="56" t="s">
        <v>38</v>
      </c>
      <c r="R58" s="56" t="s">
        <v>38</v>
      </c>
      <c r="S58" s="56" t="s">
        <v>38</v>
      </c>
      <c r="T58" s="56" t="s">
        <v>38</v>
      </c>
      <c r="U58" s="56" t="s">
        <v>38</v>
      </c>
      <c r="V58" s="56" t="s">
        <v>38</v>
      </c>
      <c r="W58" s="56" t="s">
        <v>38</v>
      </c>
      <c r="X58" s="56" t="s">
        <v>38</v>
      </c>
      <c r="Y58" s="56" t="s">
        <v>38</v>
      </c>
    </row>
    <row r="59" spans="1:25" s="20" customFormat="1" ht="75" x14ac:dyDescent="0.25">
      <c r="A59" s="16">
        <v>48</v>
      </c>
      <c r="B59" s="67"/>
      <c r="C59" s="4" t="s">
        <v>40</v>
      </c>
      <c r="D59" s="1" t="s">
        <v>41</v>
      </c>
      <c r="E59" s="55" t="s">
        <v>38</v>
      </c>
      <c r="F59" s="19" t="s">
        <v>38</v>
      </c>
      <c r="G59" s="19" t="s">
        <v>38</v>
      </c>
      <c r="H59" s="4" t="s">
        <v>79</v>
      </c>
      <c r="I59" s="28" t="s">
        <v>57</v>
      </c>
      <c r="J59" s="6" t="s">
        <v>81</v>
      </c>
      <c r="K59" s="1" t="s">
        <v>82</v>
      </c>
      <c r="L59" s="17" t="s">
        <v>38</v>
      </c>
      <c r="M59" s="19" t="s">
        <v>38</v>
      </c>
      <c r="N59" s="24">
        <v>18530</v>
      </c>
      <c r="O59" s="24">
        <v>0</v>
      </c>
      <c r="P59" s="24">
        <v>0</v>
      </c>
      <c r="Q59" s="24">
        <v>1000</v>
      </c>
      <c r="R59" s="24">
        <v>887.8</v>
      </c>
      <c r="S59" s="17">
        <v>0</v>
      </c>
      <c r="T59" s="17">
        <v>0</v>
      </c>
      <c r="U59" s="17">
        <v>0</v>
      </c>
      <c r="V59" s="17">
        <v>0</v>
      </c>
      <c r="W59" s="17">
        <v>0</v>
      </c>
      <c r="X59" s="17">
        <v>0</v>
      </c>
      <c r="Y59" s="17">
        <f>SUM(N59:U59)</f>
        <v>20417.8</v>
      </c>
    </row>
    <row r="60" spans="1:25" ht="150" x14ac:dyDescent="0.25">
      <c r="A60" s="16">
        <v>49</v>
      </c>
      <c r="B60" s="67"/>
      <c r="C60" s="25" t="s">
        <v>266</v>
      </c>
      <c r="D60" s="55" t="s">
        <v>50</v>
      </c>
      <c r="E60" s="55" t="s">
        <v>38</v>
      </c>
      <c r="F60" s="56" t="s">
        <v>83</v>
      </c>
      <c r="G60" s="56" t="s">
        <v>38</v>
      </c>
      <c r="H60" s="2" t="s">
        <v>84</v>
      </c>
      <c r="I60" s="56" t="s">
        <v>38</v>
      </c>
      <c r="J60" s="56" t="s">
        <v>38</v>
      </c>
      <c r="K60" s="56" t="s">
        <v>38</v>
      </c>
      <c r="L60" s="56">
        <v>0</v>
      </c>
      <c r="M60" s="56">
        <v>0</v>
      </c>
      <c r="N60" s="56">
        <v>19</v>
      </c>
      <c r="O60" s="56">
        <v>36</v>
      </c>
      <c r="P60" s="56">
        <v>36</v>
      </c>
      <c r="Q60" s="56">
        <v>28</v>
      </c>
      <c r="R60" s="56">
        <v>28</v>
      </c>
      <c r="S60" s="56">
        <v>28</v>
      </c>
      <c r="T60" s="56">
        <v>36</v>
      </c>
      <c r="U60" s="56">
        <v>36</v>
      </c>
      <c r="V60" s="56">
        <v>36</v>
      </c>
      <c r="W60" s="56">
        <v>36</v>
      </c>
      <c r="X60" s="56">
        <v>36</v>
      </c>
      <c r="Y60" s="56">
        <v>36</v>
      </c>
    </row>
    <row r="61" spans="1:25" ht="105" x14ac:dyDescent="0.25">
      <c r="A61" s="16">
        <v>50</v>
      </c>
      <c r="B61" s="67"/>
      <c r="C61" s="25" t="s">
        <v>267</v>
      </c>
      <c r="D61" s="55" t="s">
        <v>50</v>
      </c>
      <c r="E61" s="55" t="s">
        <v>38</v>
      </c>
      <c r="F61" s="56" t="s">
        <v>83</v>
      </c>
      <c r="G61" s="56" t="s">
        <v>38</v>
      </c>
      <c r="H61" s="2" t="s">
        <v>84</v>
      </c>
      <c r="I61" s="56" t="s">
        <v>38</v>
      </c>
      <c r="J61" s="56" t="s">
        <v>38</v>
      </c>
      <c r="K61" s="56" t="s">
        <v>38</v>
      </c>
      <c r="L61" s="56">
        <v>0</v>
      </c>
      <c r="M61" s="56">
        <v>0</v>
      </c>
      <c r="N61" s="56">
        <v>175</v>
      </c>
      <c r="O61" s="56">
        <v>2500</v>
      </c>
      <c r="P61" s="56">
        <v>3000</v>
      </c>
      <c r="Q61" s="56">
        <v>800</v>
      </c>
      <c r="R61" s="56">
        <v>800</v>
      </c>
      <c r="S61" s="56">
        <v>800</v>
      </c>
      <c r="T61" s="56">
        <v>3500</v>
      </c>
      <c r="U61" s="56">
        <v>3500</v>
      </c>
      <c r="V61" s="56">
        <v>3500</v>
      </c>
      <c r="W61" s="56">
        <v>3500</v>
      </c>
      <c r="X61" s="56">
        <v>3500</v>
      </c>
      <c r="Y61" s="56">
        <v>3500</v>
      </c>
    </row>
    <row r="62" spans="1:25" ht="152.25" customHeight="1" x14ac:dyDescent="0.25">
      <c r="A62" s="16">
        <v>51</v>
      </c>
      <c r="B62" s="67" t="s">
        <v>85</v>
      </c>
      <c r="C62" s="26" t="s">
        <v>268</v>
      </c>
      <c r="D62" s="55" t="s">
        <v>38</v>
      </c>
      <c r="E62" s="55">
        <v>1</v>
      </c>
      <c r="F62" s="55" t="s">
        <v>38</v>
      </c>
      <c r="G62" s="56" t="s">
        <v>554</v>
      </c>
      <c r="H62" s="55" t="s">
        <v>38</v>
      </c>
      <c r="I62" s="55" t="s">
        <v>38</v>
      </c>
      <c r="J62" s="55" t="s">
        <v>38</v>
      </c>
      <c r="K62" s="55" t="s">
        <v>38</v>
      </c>
      <c r="L62" s="59" t="s">
        <v>38</v>
      </c>
      <c r="M62" s="56" t="s">
        <v>38</v>
      </c>
      <c r="N62" s="27" t="s">
        <v>38</v>
      </c>
      <c r="O62" s="55" t="s">
        <v>38</v>
      </c>
      <c r="P62" s="55" t="s">
        <v>38</v>
      </c>
      <c r="Q62" s="55" t="s">
        <v>38</v>
      </c>
      <c r="R62" s="55" t="s">
        <v>38</v>
      </c>
      <c r="S62" s="55" t="s">
        <v>38</v>
      </c>
      <c r="T62" s="55" t="s">
        <v>38</v>
      </c>
      <c r="U62" s="55" t="s">
        <v>38</v>
      </c>
      <c r="V62" s="55" t="s">
        <v>38</v>
      </c>
      <c r="W62" s="55" t="s">
        <v>38</v>
      </c>
      <c r="X62" s="55" t="s">
        <v>38</v>
      </c>
      <c r="Y62" s="55" t="s">
        <v>38</v>
      </c>
    </row>
    <row r="63" spans="1:25" s="20" customFormat="1" ht="60" x14ac:dyDescent="0.25">
      <c r="A63" s="16">
        <v>52</v>
      </c>
      <c r="B63" s="67"/>
      <c r="C63" s="5" t="s">
        <v>40</v>
      </c>
      <c r="D63" s="1" t="s">
        <v>41</v>
      </c>
      <c r="E63" s="55" t="s">
        <v>38</v>
      </c>
      <c r="F63" s="19" t="s">
        <v>38</v>
      </c>
      <c r="G63" s="19" t="s">
        <v>38</v>
      </c>
      <c r="H63" s="4" t="s">
        <v>39</v>
      </c>
      <c r="I63" s="1" t="s">
        <v>38</v>
      </c>
      <c r="J63" s="1" t="s">
        <v>38</v>
      </c>
      <c r="K63" s="1" t="s">
        <v>38</v>
      </c>
      <c r="L63" s="17" t="s">
        <v>38</v>
      </c>
      <c r="M63" s="19" t="s">
        <v>38</v>
      </c>
      <c r="N63" s="17">
        <v>8312.99</v>
      </c>
      <c r="O63" s="17">
        <v>2100</v>
      </c>
      <c r="P63" s="17">
        <v>0</v>
      </c>
      <c r="Q63" s="17">
        <v>0</v>
      </c>
      <c r="R63" s="17">
        <v>460</v>
      </c>
      <c r="S63" s="17">
        <v>658.5</v>
      </c>
      <c r="T63" s="17">
        <v>0</v>
      </c>
      <c r="U63" s="17">
        <v>0</v>
      </c>
      <c r="V63" s="17">
        <v>0</v>
      </c>
      <c r="W63" s="17">
        <v>0</v>
      </c>
      <c r="X63" s="17">
        <v>0</v>
      </c>
      <c r="Y63" s="17">
        <f>SUM(N63:U63)</f>
        <v>11531.49</v>
      </c>
    </row>
    <row r="64" spans="1:25" s="20" customFormat="1" ht="60" x14ac:dyDescent="0.25">
      <c r="A64" s="16">
        <v>53</v>
      </c>
      <c r="B64" s="67"/>
      <c r="C64" s="4" t="s">
        <v>52</v>
      </c>
      <c r="D64" s="1" t="s">
        <v>41</v>
      </c>
      <c r="E64" s="55" t="s">
        <v>38</v>
      </c>
      <c r="F64" s="19" t="s">
        <v>38</v>
      </c>
      <c r="G64" s="19" t="s">
        <v>38</v>
      </c>
      <c r="H64" s="4" t="s">
        <v>39</v>
      </c>
      <c r="I64" s="1" t="s">
        <v>38</v>
      </c>
      <c r="J64" s="1" t="s">
        <v>38</v>
      </c>
      <c r="K64" s="1" t="s">
        <v>38</v>
      </c>
      <c r="L64" s="19" t="s">
        <v>38</v>
      </c>
      <c r="M64" s="19" t="s">
        <v>38</v>
      </c>
      <c r="N64" s="19" t="s">
        <v>38</v>
      </c>
      <c r="O64" s="17">
        <v>4530</v>
      </c>
      <c r="P64" s="17">
        <v>0</v>
      </c>
      <c r="Q64" s="17">
        <v>0</v>
      </c>
      <c r="R64" s="17">
        <v>0</v>
      </c>
      <c r="S64" s="17">
        <v>0</v>
      </c>
      <c r="T64" s="17">
        <v>0</v>
      </c>
      <c r="U64" s="17">
        <v>0</v>
      </c>
      <c r="V64" s="17">
        <v>0</v>
      </c>
      <c r="W64" s="17">
        <v>0</v>
      </c>
      <c r="X64" s="17">
        <v>0</v>
      </c>
      <c r="Y64" s="17">
        <f>SUM(O64:U64)</f>
        <v>4530</v>
      </c>
    </row>
    <row r="65" spans="1:25" ht="111" customHeight="1" x14ac:dyDescent="0.25">
      <c r="A65" s="16">
        <v>54</v>
      </c>
      <c r="B65" s="67"/>
      <c r="C65" s="25" t="s">
        <v>269</v>
      </c>
      <c r="D65" s="55" t="s">
        <v>48</v>
      </c>
      <c r="E65" s="55" t="s">
        <v>38</v>
      </c>
      <c r="F65" s="55" t="s">
        <v>423</v>
      </c>
      <c r="G65" s="56" t="s">
        <v>38</v>
      </c>
      <c r="H65" s="2" t="s">
        <v>39</v>
      </c>
      <c r="I65" s="56" t="s">
        <v>38</v>
      </c>
      <c r="J65" s="56" t="s">
        <v>38</v>
      </c>
      <c r="K65" s="56" t="s">
        <v>38</v>
      </c>
      <c r="L65" s="56">
        <v>0</v>
      </c>
      <c r="M65" s="56">
        <v>0</v>
      </c>
      <c r="N65" s="56">
        <v>20</v>
      </c>
      <c r="O65" s="56">
        <v>30</v>
      </c>
      <c r="P65" s="58">
        <v>40</v>
      </c>
      <c r="Q65" s="56">
        <v>45</v>
      </c>
      <c r="R65" s="56">
        <v>50</v>
      </c>
      <c r="S65" s="56">
        <v>55</v>
      </c>
      <c r="T65" s="56">
        <v>60</v>
      </c>
      <c r="U65" s="56">
        <v>65</v>
      </c>
      <c r="V65" s="56">
        <v>70</v>
      </c>
      <c r="W65" s="56">
        <v>70</v>
      </c>
      <c r="X65" s="56">
        <v>70</v>
      </c>
      <c r="Y65" s="56">
        <v>70</v>
      </c>
    </row>
    <row r="66" spans="1:25" ht="233.25" customHeight="1" x14ac:dyDescent="0.25">
      <c r="A66" s="16">
        <v>55</v>
      </c>
      <c r="B66" s="67"/>
      <c r="C66" s="25" t="s">
        <v>270</v>
      </c>
      <c r="D66" s="55" t="s">
        <v>48</v>
      </c>
      <c r="E66" s="55" t="s">
        <v>38</v>
      </c>
      <c r="F66" s="55" t="s">
        <v>424</v>
      </c>
      <c r="G66" s="56" t="s">
        <v>38</v>
      </c>
      <c r="H66" s="2" t="s">
        <v>39</v>
      </c>
      <c r="I66" s="56" t="s">
        <v>38</v>
      </c>
      <c r="J66" s="56" t="s">
        <v>38</v>
      </c>
      <c r="K66" s="56" t="s">
        <v>38</v>
      </c>
      <c r="L66" s="56" t="s">
        <v>86</v>
      </c>
      <c r="M66" s="56" t="s">
        <v>86</v>
      </c>
      <c r="N66" s="56">
        <v>100</v>
      </c>
      <c r="O66" s="56">
        <v>100</v>
      </c>
      <c r="P66" s="58">
        <v>100</v>
      </c>
      <c r="Q66" s="56">
        <v>100</v>
      </c>
      <c r="R66" s="56">
        <v>100</v>
      </c>
      <c r="S66" s="56">
        <v>100</v>
      </c>
      <c r="T66" s="56">
        <v>100</v>
      </c>
      <c r="U66" s="56">
        <v>100</v>
      </c>
      <c r="V66" s="56">
        <v>100</v>
      </c>
      <c r="W66" s="56">
        <v>100</v>
      </c>
      <c r="X66" s="56">
        <v>100</v>
      </c>
      <c r="Y66" s="56">
        <v>100</v>
      </c>
    </row>
    <row r="67" spans="1:25" ht="135" customHeight="1" x14ac:dyDescent="0.25">
      <c r="A67" s="16">
        <v>56</v>
      </c>
      <c r="B67" s="67" t="s">
        <v>87</v>
      </c>
      <c r="C67" s="25" t="s">
        <v>271</v>
      </c>
      <c r="D67" s="56" t="s">
        <v>38</v>
      </c>
      <c r="E67" s="55" t="s">
        <v>38</v>
      </c>
      <c r="F67" s="56" t="s">
        <v>38</v>
      </c>
      <c r="G67" s="56" t="s">
        <v>554</v>
      </c>
      <c r="H67" s="2" t="s">
        <v>39</v>
      </c>
      <c r="I67" s="56" t="s">
        <v>38</v>
      </c>
      <c r="J67" s="56" t="s">
        <v>38</v>
      </c>
      <c r="K67" s="56" t="s">
        <v>38</v>
      </c>
      <c r="L67" s="59" t="s">
        <v>38</v>
      </c>
      <c r="M67" s="56" t="s">
        <v>38</v>
      </c>
      <c r="N67" s="59" t="s">
        <v>38</v>
      </c>
      <c r="O67" s="56" t="s">
        <v>38</v>
      </c>
      <c r="P67" s="58" t="s">
        <v>38</v>
      </c>
      <c r="Q67" s="56" t="s">
        <v>38</v>
      </c>
      <c r="R67" s="56" t="s">
        <v>38</v>
      </c>
      <c r="S67" s="56" t="s">
        <v>38</v>
      </c>
      <c r="T67" s="56" t="s">
        <v>38</v>
      </c>
      <c r="U67" s="56" t="s">
        <v>38</v>
      </c>
      <c r="V67" s="56" t="s">
        <v>38</v>
      </c>
      <c r="W67" s="56" t="s">
        <v>38</v>
      </c>
      <c r="X67" s="56" t="s">
        <v>38</v>
      </c>
      <c r="Y67" s="56" t="s">
        <v>38</v>
      </c>
    </row>
    <row r="68" spans="1:25" s="20" customFormat="1" ht="60" x14ac:dyDescent="0.25">
      <c r="A68" s="16">
        <v>57</v>
      </c>
      <c r="B68" s="67"/>
      <c r="C68" s="4" t="s">
        <v>40</v>
      </c>
      <c r="D68" s="1" t="s">
        <v>41</v>
      </c>
      <c r="E68" s="55" t="s">
        <v>38</v>
      </c>
      <c r="F68" s="19" t="s">
        <v>38</v>
      </c>
      <c r="G68" s="19" t="s">
        <v>38</v>
      </c>
      <c r="H68" s="4" t="s">
        <v>39</v>
      </c>
      <c r="I68" s="6" t="s">
        <v>57</v>
      </c>
      <c r="J68" s="6" t="s">
        <v>88</v>
      </c>
      <c r="K68" s="6" t="s">
        <v>59</v>
      </c>
      <c r="L68" s="17" t="s">
        <v>38</v>
      </c>
      <c r="M68" s="19" t="s">
        <v>38</v>
      </c>
      <c r="N68" s="17">
        <v>300</v>
      </c>
      <c r="O68" s="17">
        <v>0</v>
      </c>
      <c r="P68" s="17">
        <v>0</v>
      </c>
      <c r="Q68" s="17">
        <v>0</v>
      </c>
      <c r="R68" s="17">
        <v>0</v>
      </c>
      <c r="S68" s="17">
        <v>0</v>
      </c>
      <c r="T68" s="17">
        <v>0</v>
      </c>
      <c r="U68" s="17">
        <v>0</v>
      </c>
      <c r="V68" s="17">
        <v>0</v>
      </c>
      <c r="W68" s="17">
        <v>0</v>
      </c>
      <c r="X68" s="17">
        <v>0</v>
      </c>
      <c r="Y68" s="17">
        <f>SUM(N68:U68)</f>
        <v>300</v>
      </c>
    </row>
    <row r="69" spans="1:25" ht="75" x14ac:dyDescent="0.25">
      <c r="A69" s="16">
        <v>58</v>
      </c>
      <c r="B69" s="67"/>
      <c r="C69" s="25" t="s">
        <v>272</v>
      </c>
      <c r="D69" s="55" t="s">
        <v>48</v>
      </c>
      <c r="E69" s="55" t="s">
        <v>38</v>
      </c>
      <c r="F69" s="55" t="s">
        <v>425</v>
      </c>
      <c r="G69" s="56" t="s">
        <v>38</v>
      </c>
      <c r="H69" s="2" t="s">
        <v>39</v>
      </c>
      <c r="I69" s="56" t="s">
        <v>38</v>
      </c>
      <c r="J69" s="56" t="s">
        <v>38</v>
      </c>
      <c r="K69" s="56" t="s">
        <v>38</v>
      </c>
      <c r="L69" s="56">
        <v>5</v>
      </c>
      <c r="M69" s="56">
        <v>50</v>
      </c>
      <c r="N69" s="58">
        <v>70</v>
      </c>
      <c r="O69" s="56">
        <v>95</v>
      </c>
      <c r="P69" s="58">
        <v>95</v>
      </c>
      <c r="Q69" s="56">
        <v>100</v>
      </c>
      <c r="R69" s="56">
        <v>100</v>
      </c>
      <c r="S69" s="56">
        <v>100</v>
      </c>
      <c r="T69" s="56">
        <v>100</v>
      </c>
      <c r="U69" s="56">
        <v>100</v>
      </c>
      <c r="V69" s="56">
        <v>100</v>
      </c>
      <c r="W69" s="56">
        <v>100</v>
      </c>
      <c r="X69" s="56">
        <v>100</v>
      </c>
      <c r="Y69" s="56">
        <v>100</v>
      </c>
    </row>
    <row r="70" spans="1:25" ht="135" customHeight="1" x14ac:dyDescent="0.25">
      <c r="A70" s="16">
        <v>59</v>
      </c>
      <c r="B70" s="67"/>
      <c r="C70" s="25" t="s">
        <v>273</v>
      </c>
      <c r="D70" s="55" t="s">
        <v>48</v>
      </c>
      <c r="E70" s="55" t="s">
        <v>38</v>
      </c>
      <c r="F70" s="55" t="s">
        <v>426</v>
      </c>
      <c r="G70" s="56" t="s">
        <v>38</v>
      </c>
      <c r="H70" s="2" t="s">
        <v>39</v>
      </c>
      <c r="I70" s="56" t="s">
        <v>38</v>
      </c>
      <c r="J70" s="56" t="s">
        <v>38</v>
      </c>
      <c r="K70" s="56" t="s">
        <v>38</v>
      </c>
      <c r="L70" s="56">
        <v>50</v>
      </c>
      <c r="M70" s="56">
        <v>60</v>
      </c>
      <c r="N70" s="56">
        <v>70</v>
      </c>
      <c r="O70" s="56">
        <v>95</v>
      </c>
      <c r="P70" s="58">
        <v>95</v>
      </c>
      <c r="Q70" s="56">
        <v>100</v>
      </c>
      <c r="R70" s="56">
        <v>100</v>
      </c>
      <c r="S70" s="56">
        <v>100</v>
      </c>
      <c r="T70" s="56">
        <v>100</v>
      </c>
      <c r="U70" s="56">
        <v>100</v>
      </c>
      <c r="V70" s="56">
        <v>100</v>
      </c>
      <c r="W70" s="56">
        <v>100</v>
      </c>
      <c r="X70" s="56">
        <v>100</v>
      </c>
      <c r="Y70" s="56">
        <v>100</v>
      </c>
    </row>
    <row r="71" spans="1:25" ht="60" x14ac:dyDescent="0.25">
      <c r="A71" s="16">
        <v>60</v>
      </c>
      <c r="B71" s="67"/>
      <c r="C71" s="25" t="s">
        <v>274</v>
      </c>
      <c r="D71" s="55" t="s">
        <v>48</v>
      </c>
      <c r="E71" s="55"/>
      <c r="F71" s="56" t="s">
        <v>49</v>
      </c>
      <c r="G71" s="56" t="s">
        <v>38</v>
      </c>
      <c r="H71" s="2" t="s">
        <v>39</v>
      </c>
      <c r="I71" s="56" t="s">
        <v>38</v>
      </c>
      <c r="J71" s="56" t="s">
        <v>38</v>
      </c>
      <c r="K71" s="56" t="s">
        <v>38</v>
      </c>
      <c r="L71" s="56">
        <v>100</v>
      </c>
      <c r="M71" s="56">
        <v>100</v>
      </c>
      <c r="N71" s="56">
        <v>100</v>
      </c>
      <c r="O71" s="56">
        <v>100</v>
      </c>
      <c r="P71" s="58">
        <v>100</v>
      </c>
      <c r="Q71" s="56">
        <v>100</v>
      </c>
      <c r="R71" s="56">
        <v>100</v>
      </c>
      <c r="S71" s="56">
        <v>100</v>
      </c>
      <c r="T71" s="56">
        <v>100</v>
      </c>
      <c r="U71" s="56">
        <v>100</v>
      </c>
      <c r="V71" s="56">
        <v>100</v>
      </c>
      <c r="W71" s="56">
        <v>100</v>
      </c>
      <c r="X71" s="56">
        <v>100</v>
      </c>
      <c r="Y71" s="56">
        <v>100</v>
      </c>
    </row>
    <row r="72" spans="1:25" ht="90" customHeight="1" x14ac:dyDescent="0.25">
      <c r="A72" s="16">
        <v>61</v>
      </c>
      <c r="B72" s="67" t="s">
        <v>89</v>
      </c>
      <c r="C72" s="25" t="s">
        <v>275</v>
      </c>
      <c r="D72" s="56" t="s">
        <v>38</v>
      </c>
      <c r="E72" s="55" t="s">
        <v>38</v>
      </c>
      <c r="F72" s="56" t="s">
        <v>38</v>
      </c>
      <c r="G72" s="56" t="s">
        <v>554</v>
      </c>
      <c r="H72" s="2" t="s">
        <v>39</v>
      </c>
      <c r="I72" s="56" t="s">
        <v>38</v>
      </c>
      <c r="J72" s="56" t="s">
        <v>38</v>
      </c>
      <c r="K72" s="56" t="s">
        <v>38</v>
      </c>
      <c r="L72" s="59" t="s">
        <v>38</v>
      </c>
      <c r="M72" s="56" t="s">
        <v>38</v>
      </c>
      <c r="N72" s="59" t="s">
        <v>38</v>
      </c>
      <c r="O72" s="56" t="s">
        <v>38</v>
      </c>
      <c r="P72" s="58" t="s">
        <v>38</v>
      </c>
      <c r="Q72" s="56" t="s">
        <v>38</v>
      </c>
      <c r="R72" s="56" t="s">
        <v>38</v>
      </c>
      <c r="S72" s="56" t="s">
        <v>38</v>
      </c>
      <c r="T72" s="56" t="s">
        <v>38</v>
      </c>
      <c r="U72" s="56" t="s">
        <v>38</v>
      </c>
      <c r="V72" s="56" t="s">
        <v>38</v>
      </c>
      <c r="W72" s="56" t="s">
        <v>38</v>
      </c>
      <c r="X72" s="56" t="s">
        <v>38</v>
      </c>
      <c r="Y72" s="56" t="s">
        <v>38</v>
      </c>
    </row>
    <row r="73" spans="1:25" s="20" customFormat="1" ht="60" x14ac:dyDescent="0.25">
      <c r="A73" s="16">
        <v>62</v>
      </c>
      <c r="B73" s="67"/>
      <c r="C73" s="4" t="s">
        <v>40</v>
      </c>
      <c r="D73" s="1" t="s">
        <v>41</v>
      </c>
      <c r="E73" s="55" t="s">
        <v>38</v>
      </c>
      <c r="F73" s="19" t="s">
        <v>38</v>
      </c>
      <c r="G73" s="19" t="s">
        <v>38</v>
      </c>
      <c r="H73" s="4" t="s">
        <v>39</v>
      </c>
      <c r="I73" s="6" t="s">
        <v>57</v>
      </c>
      <c r="J73" s="6" t="s">
        <v>90</v>
      </c>
      <c r="K73" s="6" t="s">
        <v>59</v>
      </c>
      <c r="L73" s="17" t="s">
        <v>38</v>
      </c>
      <c r="M73" s="19" t="s">
        <v>38</v>
      </c>
      <c r="N73" s="17">
        <v>0</v>
      </c>
      <c r="O73" s="17">
        <v>1500</v>
      </c>
      <c r="P73" s="17">
        <v>0</v>
      </c>
      <c r="Q73" s="17">
        <v>0</v>
      </c>
      <c r="R73" s="17">
        <v>0</v>
      </c>
      <c r="S73" s="17">
        <v>0</v>
      </c>
      <c r="T73" s="17">
        <v>0</v>
      </c>
      <c r="U73" s="17">
        <v>0</v>
      </c>
      <c r="V73" s="17">
        <v>0</v>
      </c>
      <c r="W73" s="17">
        <v>0</v>
      </c>
      <c r="X73" s="17">
        <v>0</v>
      </c>
      <c r="Y73" s="17">
        <f>SUM(N73:U73)</f>
        <v>1500</v>
      </c>
    </row>
    <row r="74" spans="1:25" ht="90" x14ac:dyDescent="0.25">
      <c r="A74" s="16">
        <v>63</v>
      </c>
      <c r="B74" s="67"/>
      <c r="C74" s="25" t="s">
        <v>276</v>
      </c>
      <c r="D74" s="55" t="s">
        <v>48</v>
      </c>
      <c r="E74" s="55" t="s">
        <v>38</v>
      </c>
      <c r="F74" s="55" t="s">
        <v>427</v>
      </c>
      <c r="G74" s="56" t="s">
        <v>38</v>
      </c>
      <c r="H74" s="2" t="s">
        <v>39</v>
      </c>
      <c r="I74" s="56" t="s">
        <v>38</v>
      </c>
      <c r="J74" s="56" t="s">
        <v>38</v>
      </c>
      <c r="K74" s="56" t="s">
        <v>38</v>
      </c>
      <c r="L74" s="56">
        <v>0</v>
      </c>
      <c r="M74" s="56">
        <v>0</v>
      </c>
      <c r="N74" s="56">
        <v>0</v>
      </c>
      <c r="O74" s="56">
        <v>89</v>
      </c>
      <c r="P74" s="58">
        <v>89</v>
      </c>
      <c r="Q74" s="56">
        <v>90</v>
      </c>
      <c r="R74" s="56">
        <v>95</v>
      </c>
      <c r="S74" s="56">
        <v>100</v>
      </c>
      <c r="T74" s="56">
        <v>100</v>
      </c>
      <c r="U74" s="56">
        <v>100</v>
      </c>
      <c r="V74" s="56">
        <v>100</v>
      </c>
      <c r="W74" s="56">
        <v>100</v>
      </c>
      <c r="X74" s="56">
        <v>100</v>
      </c>
      <c r="Y74" s="56">
        <v>100</v>
      </c>
    </row>
    <row r="75" spans="1:25" ht="75" x14ac:dyDescent="0.25">
      <c r="A75" s="16">
        <v>64</v>
      </c>
      <c r="B75" s="67"/>
      <c r="C75" s="2" t="s">
        <v>277</v>
      </c>
      <c r="D75" s="55" t="s">
        <v>48</v>
      </c>
      <c r="E75" s="55" t="s">
        <v>38</v>
      </c>
      <c r="F75" s="55" t="s">
        <v>428</v>
      </c>
      <c r="G75" s="56" t="s">
        <v>38</v>
      </c>
      <c r="H75" s="2" t="s">
        <v>39</v>
      </c>
      <c r="I75" s="56" t="s">
        <v>38</v>
      </c>
      <c r="J75" s="56" t="s">
        <v>38</v>
      </c>
      <c r="K75" s="56" t="s">
        <v>38</v>
      </c>
      <c r="L75" s="56">
        <v>0</v>
      </c>
      <c r="M75" s="56">
        <v>0</v>
      </c>
      <c r="N75" s="56">
        <v>10</v>
      </c>
      <c r="O75" s="56">
        <v>50</v>
      </c>
      <c r="P75" s="58">
        <v>80</v>
      </c>
      <c r="Q75" s="56">
        <v>90</v>
      </c>
      <c r="R75" s="56">
        <v>90</v>
      </c>
      <c r="S75" s="56">
        <v>90</v>
      </c>
      <c r="T75" s="56">
        <v>90</v>
      </c>
      <c r="U75" s="56">
        <v>95</v>
      </c>
      <c r="V75" s="56">
        <v>95</v>
      </c>
      <c r="W75" s="56">
        <v>95</v>
      </c>
      <c r="X75" s="56">
        <v>95</v>
      </c>
      <c r="Y75" s="56">
        <v>95</v>
      </c>
    </row>
    <row r="76" spans="1:25" ht="60" x14ac:dyDescent="0.25">
      <c r="A76" s="16">
        <v>65</v>
      </c>
      <c r="B76" s="67"/>
      <c r="C76" s="25" t="s">
        <v>278</v>
      </c>
      <c r="D76" s="55" t="s">
        <v>48</v>
      </c>
      <c r="E76" s="55" t="s">
        <v>38</v>
      </c>
      <c r="F76" s="55" t="s">
        <v>429</v>
      </c>
      <c r="G76" s="56" t="s">
        <v>38</v>
      </c>
      <c r="H76" s="2" t="s">
        <v>39</v>
      </c>
      <c r="I76" s="56" t="s">
        <v>38</v>
      </c>
      <c r="J76" s="56" t="s">
        <v>38</v>
      </c>
      <c r="K76" s="56" t="s">
        <v>38</v>
      </c>
      <c r="L76" s="56">
        <v>65</v>
      </c>
      <c r="M76" s="56">
        <v>77</v>
      </c>
      <c r="N76" s="56">
        <v>77</v>
      </c>
      <c r="O76" s="56">
        <v>77</v>
      </c>
      <c r="P76" s="58">
        <v>80</v>
      </c>
      <c r="Q76" s="56">
        <v>83</v>
      </c>
      <c r="R76" s="56">
        <v>83</v>
      </c>
      <c r="S76" s="56">
        <v>83</v>
      </c>
      <c r="T76" s="56">
        <v>83</v>
      </c>
      <c r="U76" s="56">
        <v>90</v>
      </c>
      <c r="V76" s="56">
        <v>90</v>
      </c>
      <c r="W76" s="56">
        <v>90</v>
      </c>
      <c r="X76" s="56">
        <v>90</v>
      </c>
      <c r="Y76" s="56">
        <v>90</v>
      </c>
    </row>
    <row r="77" spans="1:25" ht="60" x14ac:dyDescent="0.25">
      <c r="A77" s="16">
        <v>66</v>
      </c>
      <c r="B77" s="67"/>
      <c r="C77" s="25" t="s">
        <v>279</v>
      </c>
      <c r="D77" s="55" t="s">
        <v>50</v>
      </c>
      <c r="E77" s="55" t="s">
        <v>38</v>
      </c>
      <c r="F77" s="55" t="s">
        <v>47</v>
      </c>
      <c r="G77" s="56" t="s">
        <v>38</v>
      </c>
      <c r="H77" s="2" t="s">
        <v>39</v>
      </c>
      <c r="I77" s="56" t="s">
        <v>38</v>
      </c>
      <c r="J77" s="56" t="s">
        <v>38</v>
      </c>
      <c r="K77" s="56" t="s">
        <v>38</v>
      </c>
      <c r="L77" s="58">
        <v>3</v>
      </c>
      <c r="M77" s="58">
        <v>4</v>
      </c>
      <c r="N77" s="58">
        <v>5</v>
      </c>
      <c r="O77" s="56">
        <v>6</v>
      </c>
      <c r="P77" s="58">
        <v>9</v>
      </c>
      <c r="Q77" s="56">
        <v>9</v>
      </c>
      <c r="R77" s="58">
        <v>9</v>
      </c>
      <c r="S77" s="56">
        <v>9</v>
      </c>
      <c r="T77" s="56">
        <v>11</v>
      </c>
      <c r="U77" s="56">
        <v>13</v>
      </c>
      <c r="V77" s="56">
        <v>13</v>
      </c>
      <c r="W77" s="56">
        <v>13</v>
      </c>
      <c r="X77" s="56">
        <v>13</v>
      </c>
      <c r="Y77" s="56">
        <v>13</v>
      </c>
    </row>
    <row r="78" spans="1:25" ht="165" x14ac:dyDescent="0.25">
      <c r="A78" s="16">
        <v>67</v>
      </c>
      <c r="B78" s="67" t="s">
        <v>91</v>
      </c>
      <c r="C78" s="25" t="s">
        <v>280</v>
      </c>
      <c r="D78" s="56" t="s">
        <v>38</v>
      </c>
      <c r="E78" s="55" t="s">
        <v>38</v>
      </c>
      <c r="F78" s="56" t="s">
        <v>38</v>
      </c>
      <c r="G78" s="56" t="s">
        <v>554</v>
      </c>
      <c r="H78" s="2" t="s">
        <v>39</v>
      </c>
      <c r="I78" s="56" t="s">
        <v>38</v>
      </c>
      <c r="J78" s="56" t="s">
        <v>38</v>
      </c>
      <c r="K78" s="56" t="s">
        <v>38</v>
      </c>
      <c r="L78" s="59" t="s">
        <v>38</v>
      </c>
      <c r="M78" s="56" t="s">
        <v>38</v>
      </c>
      <c r="N78" s="59" t="s">
        <v>38</v>
      </c>
      <c r="O78" s="56" t="s">
        <v>38</v>
      </c>
      <c r="P78" s="58" t="s">
        <v>38</v>
      </c>
      <c r="Q78" s="56" t="s">
        <v>38</v>
      </c>
      <c r="R78" s="56" t="s">
        <v>38</v>
      </c>
      <c r="S78" s="56" t="s">
        <v>38</v>
      </c>
      <c r="T78" s="56" t="s">
        <v>38</v>
      </c>
      <c r="U78" s="56" t="s">
        <v>38</v>
      </c>
      <c r="V78" s="56" t="s">
        <v>38</v>
      </c>
      <c r="W78" s="56" t="s">
        <v>38</v>
      </c>
      <c r="X78" s="56" t="s">
        <v>38</v>
      </c>
      <c r="Y78" s="56" t="s">
        <v>38</v>
      </c>
    </row>
    <row r="79" spans="1:25" s="20" customFormat="1" ht="60" x14ac:dyDescent="0.25">
      <c r="A79" s="16">
        <v>68</v>
      </c>
      <c r="B79" s="67"/>
      <c r="C79" s="4" t="s">
        <v>40</v>
      </c>
      <c r="D79" s="1" t="s">
        <v>41</v>
      </c>
      <c r="E79" s="55" t="s">
        <v>38</v>
      </c>
      <c r="F79" s="19" t="s">
        <v>38</v>
      </c>
      <c r="G79" s="19" t="s">
        <v>38</v>
      </c>
      <c r="H79" s="4" t="s">
        <v>39</v>
      </c>
      <c r="I79" s="6" t="s">
        <v>57</v>
      </c>
      <c r="J79" s="6" t="s">
        <v>92</v>
      </c>
      <c r="K79" s="6" t="s">
        <v>59</v>
      </c>
      <c r="L79" s="17" t="s">
        <v>38</v>
      </c>
      <c r="M79" s="19" t="s">
        <v>38</v>
      </c>
      <c r="N79" s="17">
        <v>8012.99</v>
      </c>
      <c r="O79" s="17">
        <v>0</v>
      </c>
      <c r="P79" s="17">
        <v>0</v>
      </c>
      <c r="Q79" s="17">
        <v>0</v>
      </c>
      <c r="R79" s="17">
        <v>0</v>
      </c>
      <c r="S79" s="17">
        <v>0</v>
      </c>
      <c r="T79" s="17">
        <v>0</v>
      </c>
      <c r="U79" s="17">
        <v>0</v>
      </c>
      <c r="V79" s="17">
        <v>0</v>
      </c>
      <c r="W79" s="17">
        <v>0</v>
      </c>
      <c r="X79" s="17">
        <v>0</v>
      </c>
      <c r="Y79" s="17">
        <f>SUM(N79:U79)</f>
        <v>8012.99</v>
      </c>
    </row>
    <row r="80" spans="1:25" ht="135" x14ac:dyDescent="0.25">
      <c r="A80" s="16">
        <v>69</v>
      </c>
      <c r="B80" s="67"/>
      <c r="C80" s="25" t="s">
        <v>281</v>
      </c>
      <c r="D80" s="55" t="s">
        <v>50</v>
      </c>
      <c r="E80" s="55" t="s">
        <v>38</v>
      </c>
      <c r="F80" s="56" t="s">
        <v>47</v>
      </c>
      <c r="G80" s="56" t="s">
        <v>38</v>
      </c>
      <c r="H80" s="2" t="s">
        <v>39</v>
      </c>
      <c r="I80" s="56" t="s">
        <v>38</v>
      </c>
      <c r="J80" s="56" t="s">
        <v>38</v>
      </c>
      <c r="K80" s="56" t="s">
        <v>38</v>
      </c>
      <c r="L80" s="56">
        <v>120</v>
      </c>
      <c r="M80" s="56">
        <v>120</v>
      </c>
      <c r="N80" s="58">
        <v>229</v>
      </c>
      <c r="O80" s="56">
        <v>259</v>
      </c>
      <c r="P80" s="58">
        <v>259</v>
      </c>
      <c r="Q80" s="56">
        <v>259</v>
      </c>
      <c r="R80" s="56">
        <v>259</v>
      </c>
      <c r="S80" s="56">
        <v>259</v>
      </c>
      <c r="T80" s="56">
        <v>259</v>
      </c>
      <c r="U80" s="56">
        <v>259</v>
      </c>
      <c r="V80" s="56">
        <v>259</v>
      </c>
      <c r="W80" s="56">
        <v>259</v>
      </c>
      <c r="X80" s="56">
        <v>259</v>
      </c>
      <c r="Y80" s="56">
        <v>259</v>
      </c>
    </row>
    <row r="81" spans="1:25" ht="105" customHeight="1" x14ac:dyDescent="0.25">
      <c r="A81" s="16">
        <v>70</v>
      </c>
      <c r="B81" s="67" t="s">
        <v>93</v>
      </c>
      <c r="C81" s="25" t="s">
        <v>282</v>
      </c>
      <c r="D81" s="56" t="s">
        <v>38</v>
      </c>
      <c r="E81" s="55" t="s">
        <v>38</v>
      </c>
      <c r="F81" s="56" t="s">
        <v>38</v>
      </c>
      <c r="G81" s="56" t="s">
        <v>554</v>
      </c>
      <c r="H81" s="2" t="s">
        <v>39</v>
      </c>
      <c r="I81" s="56" t="s">
        <v>38</v>
      </c>
      <c r="J81" s="56" t="s">
        <v>38</v>
      </c>
      <c r="K81" s="56" t="s">
        <v>38</v>
      </c>
      <c r="L81" s="59" t="s">
        <v>38</v>
      </c>
      <c r="M81" s="56" t="s">
        <v>38</v>
      </c>
      <c r="N81" s="59" t="s">
        <v>38</v>
      </c>
      <c r="O81" s="56" t="s">
        <v>38</v>
      </c>
      <c r="P81" s="58" t="s">
        <v>38</v>
      </c>
      <c r="Q81" s="56" t="s">
        <v>38</v>
      </c>
      <c r="R81" s="56" t="s">
        <v>38</v>
      </c>
      <c r="S81" s="56" t="s">
        <v>38</v>
      </c>
      <c r="T81" s="56" t="s">
        <v>38</v>
      </c>
      <c r="U81" s="56" t="s">
        <v>38</v>
      </c>
      <c r="V81" s="56" t="s">
        <v>38</v>
      </c>
      <c r="W81" s="56" t="s">
        <v>38</v>
      </c>
      <c r="X81" s="56" t="s">
        <v>38</v>
      </c>
      <c r="Y81" s="56" t="s">
        <v>38</v>
      </c>
    </row>
    <row r="82" spans="1:25" s="20" customFormat="1" ht="60" x14ac:dyDescent="0.25">
      <c r="A82" s="16">
        <v>71</v>
      </c>
      <c r="B82" s="67"/>
      <c r="C82" s="4" t="s">
        <v>40</v>
      </c>
      <c r="D82" s="1" t="s">
        <v>41</v>
      </c>
      <c r="E82" s="55" t="s">
        <v>38</v>
      </c>
      <c r="F82" s="19" t="s">
        <v>38</v>
      </c>
      <c r="G82" s="19" t="s">
        <v>38</v>
      </c>
      <c r="H82" s="4" t="s">
        <v>39</v>
      </c>
      <c r="I82" s="6" t="s">
        <v>57</v>
      </c>
      <c r="J82" s="6" t="s">
        <v>94</v>
      </c>
      <c r="K82" s="6" t="s">
        <v>59</v>
      </c>
      <c r="L82" s="17" t="s">
        <v>38</v>
      </c>
      <c r="M82" s="19" t="s">
        <v>38</v>
      </c>
      <c r="N82" s="17">
        <v>0</v>
      </c>
      <c r="O82" s="17">
        <v>600</v>
      </c>
      <c r="P82" s="17">
        <v>0</v>
      </c>
      <c r="Q82" s="17">
        <v>0</v>
      </c>
      <c r="R82" s="17">
        <v>0</v>
      </c>
      <c r="S82" s="17">
        <v>658.5</v>
      </c>
      <c r="T82" s="17">
        <v>0</v>
      </c>
      <c r="U82" s="17">
        <v>0</v>
      </c>
      <c r="V82" s="17">
        <v>0</v>
      </c>
      <c r="W82" s="17">
        <v>0</v>
      </c>
      <c r="X82" s="17">
        <v>0</v>
      </c>
      <c r="Y82" s="17">
        <f>SUM(N82:U82)</f>
        <v>1258.5</v>
      </c>
    </row>
    <row r="83" spans="1:25" s="20" customFormat="1" ht="45" x14ac:dyDescent="0.25">
      <c r="A83" s="16">
        <v>72</v>
      </c>
      <c r="B83" s="67"/>
      <c r="C83" s="4" t="s">
        <v>40</v>
      </c>
      <c r="D83" s="1" t="s">
        <v>41</v>
      </c>
      <c r="E83" s="55" t="s">
        <v>38</v>
      </c>
      <c r="F83" s="19" t="s">
        <v>38</v>
      </c>
      <c r="G83" s="19" t="s">
        <v>38</v>
      </c>
      <c r="H83" s="4" t="s">
        <v>61</v>
      </c>
      <c r="I83" s="6" t="s">
        <v>57</v>
      </c>
      <c r="J83" s="6" t="s">
        <v>94</v>
      </c>
      <c r="K83" s="6" t="s">
        <v>59</v>
      </c>
      <c r="L83" s="17" t="s">
        <v>38</v>
      </c>
      <c r="M83" s="19" t="s">
        <v>38</v>
      </c>
      <c r="N83" s="17">
        <v>0</v>
      </c>
      <c r="O83" s="17">
        <v>0</v>
      </c>
      <c r="P83" s="17">
        <v>0</v>
      </c>
      <c r="Q83" s="17">
        <v>0</v>
      </c>
      <c r="R83" s="17">
        <v>0</v>
      </c>
      <c r="S83" s="17">
        <v>0</v>
      </c>
      <c r="T83" s="17">
        <v>0</v>
      </c>
      <c r="U83" s="17">
        <v>0</v>
      </c>
      <c r="V83" s="17">
        <v>0</v>
      </c>
      <c r="W83" s="17">
        <v>0</v>
      </c>
      <c r="X83" s="17">
        <v>0</v>
      </c>
      <c r="Y83" s="17">
        <f>SUM(N83:U83)</f>
        <v>0</v>
      </c>
    </row>
    <row r="84" spans="1:25" s="20" customFormat="1" ht="45" x14ac:dyDescent="0.25">
      <c r="A84" s="16">
        <v>73</v>
      </c>
      <c r="B84" s="67"/>
      <c r="C84" s="4" t="s">
        <v>40</v>
      </c>
      <c r="D84" s="1" t="s">
        <v>41</v>
      </c>
      <c r="E84" s="55" t="s">
        <v>38</v>
      </c>
      <c r="F84" s="19" t="s">
        <v>38</v>
      </c>
      <c r="G84" s="19" t="s">
        <v>38</v>
      </c>
      <c r="H84" s="4" t="s">
        <v>95</v>
      </c>
      <c r="I84" s="6" t="s">
        <v>57</v>
      </c>
      <c r="J84" s="6" t="s">
        <v>94</v>
      </c>
      <c r="K84" s="6" t="s">
        <v>59</v>
      </c>
      <c r="L84" s="17" t="s">
        <v>38</v>
      </c>
      <c r="M84" s="19" t="s">
        <v>38</v>
      </c>
      <c r="N84" s="17">
        <v>0</v>
      </c>
      <c r="O84" s="17">
        <v>0</v>
      </c>
      <c r="P84" s="17">
        <v>0</v>
      </c>
      <c r="Q84" s="17">
        <v>0</v>
      </c>
      <c r="R84" s="17">
        <v>0</v>
      </c>
      <c r="S84" s="17">
        <v>0</v>
      </c>
      <c r="T84" s="17">
        <v>0</v>
      </c>
      <c r="U84" s="17">
        <v>0</v>
      </c>
      <c r="V84" s="17">
        <v>0</v>
      </c>
      <c r="W84" s="17">
        <v>0</v>
      </c>
      <c r="X84" s="17">
        <v>0</v>
      </c>
      <c r="Y84" s="17">
        <f>SUM(N84:U84)</f>
        <v>0</v>
      </c>
    </row>
    <row r="85" spans="1:25" s="20" customFormat="1" ht="30" x14ac:dyDescent="0.25">
      <c r="A85" s="16">
        <v>74</v>
      </c>
      <c r="B85" s="67"/>
      <c r="C85" s="4" t="s">
        <v>40</v>
      </c>
      <c r="D85" s="1" t="s">
        <v>41</v>
      </c>
      <c r="E85" s="55" t="s">
        <v>38</v>
      </c>
      <c r="F85" s="19" t="s">
        <v>38</v>
      </c>
      <c r="G85" s="19" t="s">
        <v>38</v>
      </c>
      <c r="H85" s="4" t="s">
        <v>96</v>
      </c>
      <c r="I85" s="6" t="s">
        <v>57</v>
      </c>
      <c r="J85" s="6" t="s">
        <v>94</v>
      </c>
      <c r="K85" s="6" t="s">
        <v>59</v>
      </c>
      <c r="L85" s="17" t="s">
        <v>38</v>
      </c>
      <c r="M85" s="19" t="s">
        <v>38</v>
      </c>
      <c r="N85" s="17">
        <v>0</v>
      </c>
      <c r="O85" s="17">
        <v>0</v>
      </c>
      <c r="P85" s="17">
        <v>0</v>
      </c>
      <c r="Q85" s="17">
        <v>0</v>
      </c>
      <c r="R85" s="17">
        <v>0</v>
      </c>
      <c r="S85" s="17">
        <v>0</v>
      </c>
      <c r="T85" s="17">
        <v>0</v>
      </c>
      <c r="U85" s="17">
        <v>0</v>
      </c>
      <c r="V85" s="17">
        <v>0</v>
      </c>
      <c r="W85" s="17">
        <v>0</v>
      </c>
      <c r="X85" s="17">
        <v>0</v>
      </c>
      <c r="Y85" s="17">
        <f>SUM(N85:U85)</f>
        <v>0</v>
      </c>
    </row>
    <row r="86" spans="1:25" s="20" customFormat="1" ht="30" x14ac:dyDescent="0.25">
      <c r="A86" s="16">
        <v>75</v>
      </c>
      <c r="B86" s="67"/>
      <c r="C86" s="4" t="s">
        <v>40</v>
      </c>
      <c r="D86" s="1" t="s">
        <v>41</v>
      </c>
      <c r="E86" s="55" t="s">
        <v>38</v>
      </c>
      <c r="F86" s="19" t="s">
        <v>38</v>
      </c>
      <c r="G86" s="19" t="s">
        <v>38</v>
      </c>
      <c r="H86" s="4" t="s">
        <v>97</v>
      </c>
      <c r="I86" s="6" t="s">
        <v>57</v>
      </c>
      <c r="J86" s="6" t="s">
        <v>94</v>
      </c>
      <c r="K86" s="6" t="s">
        <v>59</v>
      </c>
      <c r="L86" s="17" t="s">
        <v>38</v>
      </c>
      <c r="M86" s="19" t="s">
        <v>38</v>
      </c>
      <c r="N86" s="19" t="s">
        <v>38</v>
      </c>
      <c r="O86" s="17">
        <v>0</v>
      </c>
      <c r="P86" s="17">
        <v>0</v>
      </c>
      <c r="Q86" s="17">
        <v>0</v>
      </c>
      <c r="R86" s="17">
        <v>0</v>
      </c>
      <c r="S86" s="17">
        <v>0</v>
      </c>
      <c r="T86" s="17">
        <v>0</v>
      </c>
      <c r="U86" s="17">
        <v>0</v>
      </c>
      <c r="V86" s="17">
        <v>0</v>
      </c>
      <c r="W86" s="17">
        <v>0</v>
      </c>
      <c r="X86" s="17">
        <v>0</v>
      </c>
      <c r="Y86" s="17">
        <f>SUM(P86:T86)</f>
        <v>0</v>
      </c>
    </row>
    <row r="87" spans="1:25" s="20" customFormat="1" ht="60" x14ac:dyDescent="0.25">
      <c r="A87" s="16">
        <v>76</v>
      </c>
      <c r="B87" s="67"/>
      <c r="C87" s="4" t="s">
        <v>52</v>
      </c>
      <c r="D87" s="1" t="s">
        <v>41</v>
      </c>
      <c r="E87" s="55" t="s">
        <v>38</v>
      </c>
      <c r="F87" s="19" t="s">
        <v>38</v>
      </c>
      <c r="G87" s="19" t="s">
        <v>38</v>
      </c>
      <c r="H87" s="4" t="s">
        <v>39</v>
      </c>
      <c r="I87" s="6" t="s">
        <v>57</v>
      </c>
      <c r="J87" s="6" t="s">
        <v>60</v>
      </c>
      <c r="K87" s="6" t="s">
        <v>59</v>
      </c>
      <c r="L87" s="19" t="s">
        <v>38</v>
      </c>
      <c r="M87" s="19" t="s">
        <v>38</v>
      </c>
      <c r="N87" s="19" t="s">
        <v>38</v>
      </c>
      <c r="O87" s="17">
        <v>4530</v>
      </c>
      <c r="P87" s="17">
        <v>0</v>
      </c>
      <c r="Q87" s="17">
        <v>0</v>
      </c>
      <c r="R87" s="17">
        <v>0</v>
      </c>
      <c r="S87" s="17">
        <v>0</v>
      </c>
      <c r="T87" s="17">
        <v>0</v>
      </c>
      <c r="U87" s="17">
        <v>0</v>
      </c>
      <c r="V87" s="17">
        <v>0</v>
      </c>
      <c r="W87" s="17">
        <v>0</v>
      </c>
      <c r="X87" s="17">
        <v>0</v>
      </c>
      <c r="Y87" s="17">
        <f>SUM(O87:U87)</f>
        <v>4530</v>
      </c>
    </row>
    <row r="88" spans="1:25" ht="60" x14ac:dyDescent="0.25">
      <c r="A88" s="16">
        <v>77</v>
      </c>
      <c r="B88" s="67"/>
      <c r="C88" s="25" t="s">
        <v>283</v>
      </c>
      <c r="D88" s="55" t="s">
        <v>48</v>
      </c>
      <c r="E88" s="55" t="s">
        <v>38</v>
      </c>
      <c r="F88" s="55" t="s">
        <v>430</v>
      </c>
      <c r="G88" s="56" t="s">
        <v>38</v>
      </c>
      <c r="H88" s="2" t="s">
        <v>95</v>
      </c>
      <c r="I88" s="55" t="s">
        <v>38</v>
      </c>
      <c r="J88" s="55" t="s">
        <v>38</v>
      </c>
      <c r="K88" s="55" t="s">
        <v>38</v>
      </c>
      <c r="L88" s="55" t="s">
        <v>86</v>
      </c>
      <c r="M88" s="55" t="s">
        <v>86</v>
      </c>
      <c r="N88" s="27" t="s">
        <v>38</v>
      </c>
      <c r="O88" s="56">
        <v>0</v>
      </c>
      <c r="P88" s="58">
        <v>0</v>
      </c>
      <c r="Q88" s="58">
        <v>0</v>
      </c>
      <c r="R88" s="56">
        <v>0</v>
      </c>
      <c r="S88" s="56">
        <v>0</v>
      </c>
      <c r="T88" s="56">
        <v>0</v>
      </c>
      <c r="U88" s="56">
        <v>0</v>
      </c>
      <c r="V88" s="56">
        <v>0</v>
      </c>
      <c r="W88" s="56">
        <v>0</v>
      </c>
      <c r="X88" s="56">
        <v>0</v>
      </c>
      <c r="Y88" s="56">
        <v>0</v>
      </c>
    </row>
    <row r="89" spans="1:25" ht="60" x14ac:dyDescent="0.25">
      <c r="A89" s="16">
        <v>78</v>
      </c>
      <c r="B89" s="67"/>
      <c r="C89" s="25" t="s">
        <v>284</v>
      </c>
      <c r="D89" s="55" t="s">
        <v>48</v>
      </c>
      <c r="E89" s="55" t="s">
        <v>38</v>
      </c>
      <c r="F89" s="55" t="s">
        <v>431</v>
      </c>
      <c r="G89" s="56" t="s">
        <v>38</v>
      </c>
      <c r="H89" s="2" t="s">
        <v>96</v>
      </c>
      <c r="I89" s="55" t="s">
        <v>38</v>
      </c>
      <c r="J89" s="55" t="s">
        <v>38</v>
      </c>
      <c r="K89" s="55" t="s">
        <v>38</v>
      </c>
      <c r="L89" s="55" t="s">
        <v>86</v>
      </c>
      <c r="M89" s="55" t="s">
        <v>86</v>
      </c>
      <c r="N89" s="27" t="s">
        <v>38</v>
      </c>
      <c r="O89" s="56">
        <v>0</v>
      </c>
      <c r="P89" s="58">
        <v>0</v>
      </c>
      <c r="Q89" s="58">
        <v>0</v>
      </c>
      <c r="R89" s="56">
        <v>40</v>
      </c>
      <c r="S89" s="56">
        <v>60</v>
      </c>
      <c r="T89" s="56">
        <v>60</v>
      </c>
      <c r="U89" s="56">
        <v>85</v>
      </c>
      <c r="V89" s="56">
        <v>85</v>
      </c>
      <c r="W89" s="56">
        <v>85</v>
      </c>
      <c r="X89" s="56">
        <v>85</v>
      </c>
      <c r="Y89" s="56">
        <v>85</v>
      </c>
    </row>
    <row r="90" spans="1:25" ht="75" x14ac:dyDescent="0.25">
      <c r="A90" s="16">
        <v>79</v>
      </c>
      <c r="B90" s="67"/>
      <c r="C90" s="25" t="s">
        <v>285</v>
      </c>
      <c r="D90" s="55" t="s">
        <v>48</v>
      </c>
      <c r="E90" s="55" t="s">
        <v>38</v>
      </c>
      <c r="F90" s="55" t="s">
        <v>432</v>
      </c>
      <c r="G90" s="56" t="s">
        <v>38</v>
      </c>
      <c r="H90" s="2" t="s">
        <v>96</v>
      </c>
      <c r="I90" s="55" t="s">
        <v>38</v>
      </c>
      <c r="J90" s="55" t="s">
        <v>38</v>
      </c>
      <c r="K90" s="55" t="s">
        <v>38</v>
      </c>
      <c r="L90" s="55" t="s">
        <v>86</v>
      </c>
      <c r="M90" s="55" t="s">
        <v>86</v>
      </c>
      <c r="N90" s="27" t="s">
        <v>38</v>
      </c>
      <c r="O90" s="56">
        <v>0</v>
      </c>
      <c r="P90" s="58">
        <v>0</v>
      </c>
      <c r="Q90" s="58">
        <v>0</v>
      </c>
      <c r="R90" s="56">
        <v>2.54</v>
      </c>
      <c r="S90" s="56">
        <v>3.35</v>
      </c>
      <c r="T90" s="56">
        <v>4.16</v>
      </c>
      <c r="U90" s="56">
        <v>4.16</v>
      </c>
      <c r="V90" s="56">
        <v>4.16</v>
      </c>
      <c r="W90" s="56">
        <v>4.16</v>
      </c>
      <c r="X90" s="56">
        <v>4.16</v>
      </c>
      <c r="Y90" s="56">
        <v>4.16</v>
      </c>
    </row>
    <row r="91" spans="1:25" ht="120" x14ac:dyDescent="0.25">
      <c r="A91" s="16">
        <v>80</v>
      </c>
      <c r="B91" s="67"/>
      <c r="C91" s="25" t="s">
        <v>286</v>
      </c>
      <c r="D91" s="55" t="s">
        <v>48</v>
      </c>
      <c r="E91" s="55" t="s">
        <v>38</v>
      </c>
      <c r="F91" s="55" t="s">
        <v>433</v>
      </c>
      <c r="G91" s="56" t="s">
        <v>38</v>
      </c>
      <c r="H91" s="2" t="s">
        <v>97</v>
      </c>
      <c r="I91" s="55" t="s">
        <v>38</v>
      </c>
      <c r="J91" s="55" t="s">
        <v>38</v>
      </c>
      <c r="K91" s="55" t="s">
        <v>38</v>
      </c>
      <c r="L91" s="55" t="s">
        <v>38</v>
      </c>
      <c r="M91" s="55" t="s">
        <v>38</v>
      </c>
      <c r="N91" s="57">
        <v>70</v>
      </c>
      <c r="O91" s="56">
        <v>71</v>
      </c>
      <c r="P91" s="58">
        <v>73</v>
      </c>
      <c r="Q91" s="56">
        <v>74</v>
      </c>
      <c r="R91" s="56">
        <v>75</v>
      </c>
      <c r="S91" s="56">
        <v>75</v>
      </c>
      <c r="T91" s="56">
        <v>75</v>
      </c>
      <c r="U91" s="56">
        <v>76</v>
      </c>
      <c r="V91" s="56">
        <v>76</v>
      </c>
      <c r="W91" s="56">
        <v>76</v>
      </c>
      <c r="X91" s="56">
        <v>76</v>
      </c>
      <c r="Y91" s="56">
        <v>76</v>
      </c>
    </row>
    <row r="92" spans="1:25" ht="75" x14ac:dyDescent="0.25">
      <c r="A92" s="16">
        <v>81</v>
      </c>
      <c r="B92" s="67"/>
      <c r="C92" s="25" t="s">
        <v>287</v>
      </c>
      <c r="D92" s="55" t="s">
        <v>48</v>
      </c>
      <c r="E92" s="55" t="s">
        <v>38</v>
      </c>
      <c r="F92" s="55" t="s">
        <v>434</v>
      </c>
      <c r="G92" s="56" t="s">
        <v>38</v>
      </c>
      <c r="H92" s="2" t="s">
        <v>97</v>
      </c>
      <c r="I92" s="55" t="s">
        <v>38</v>
      </c>
      <c r="J92" s="55" t="s">
        <v>38</v>
      </c>
      <c r="K92" s="55" t="s">
        <v>38</v>
      </c>
      <c r="L92" s="55" t="s">
        <v>86</v>
      </c>
      <c r="M92" s="55" t="s">
        <v>86</v>
      </c>
      <c r="N92" s="27" t="s">
        <v>38</v>
      </c>
      <c r="O92" s="27" t="s">
        <v>38</v>
      </c>
      <c r="P92" s="57" t="s">
        <v>38</v>
      </c>
      <c r="Q92" s="55">
        <v>100</v>
      </c>
      <c r="R92" s="55">
        <v>100</v>
      </c>
      <c r="S92" s="55">
        <v>100</v>
      </c>
      <c r="T92" s="55">
        <v>100</v>
      </c>
      <c r="U92" s="55">
        <v>100</v>
      </c>
      <c r="V92" s="55">
        <v>100</v>
      </c>
      <c r="W92" s="55">
        <v>100</v>
      </c>
      <c r="X92" s="55">
        <v>100</v>
      </c>
      <c r="Y92" s="56">
        <v>100</v>
      </c>
    </row>
    <row r="93" spans="1:25" ht="60" x14ac:dyDescent="0.25">
      <c r="A93" s="16">
        <v>82</v>
      </c>
      <c r="B93" s="67"/>
      <c r="C93" s="25" t="s">
        <v>288</v>
      </c>
      <c r="D93" s="55" t="s">
        <v>50</v>
      </c>
      <c r="E93" s="55" t="s">
        <v>38</v>
      </c>
      <c r="F93" s="56" t="s">
        <v>47</v>
      </c>
      <c r="G93" s="56" t="s">
        <v>38</v>
      </c>
      <c r="H93" s="2" t="s">
        <v>61</v>
      </c>
      <c r="I93" s="55" t="s">
        <v>38</v>
      </c>
      <c r="J93" s="55" t="s">
        <v>38</v>
      </c>
      <c r="K93" s="55" t="s">
        <v>38</v>
      </c>
      <c r="L93" s="55" t="s">
        <v>86</v>
      </c>
      <c r="M93" s="55" t="s">
        <v>86</v>
      </c>
      <c r="N93" s="27" t="s">
        <v>38</v>
      </c>
      <c r="O93" s="56">
        <v>0</v>
      </c>
      <c r="P93" s="58">
        <v>0</v>
      </c>
      <c r="Q93" s="56">
        <v>0</v>
      </c>
      <c r="R93" s="56">
        <v>0</v>
      </c>
      <c r="S93" s="56">
        <v>0</v>
      </c>
      <c r="T93" s="56">
        <v>0</v>
      </c>
      <c r="U93" s="56">
        <v>6</v>
      </c>
      <c r="V93" s="56">
        <v>6</v>
      </c>
      <c r="W93" s="56">
        <v>6</v>
      </c>
      <c r="X93" s="56">
        <v>6</v>
      </c>
      <c r="Y93" s="56">
        <v>6</v>
      </c>
    </row>
    <row r="94" spans="1:25" ht="90" customHeight="1" x14ac:dyDescent="0.25">
      <c r="A94" s="16">
        <v>83</v>
      </c>
      <c r="B94" s="77" t="s">
        <v>98</v>
      </c>
      <c r="C94" s="25" t="s">
        <v>289</v>
      </c>
      <c r="D94" s="56" t="s">
        <v>38</v>
      </c>
      <c r="E94" s="55" t="s">
        <v>38</v>
      </c>
      <c r="F94" s="56" t="s">
        <v>38</v>
      </c>
      <c r="G94" s="56" t="s">
        <v>554</v>
      </c>
      <c r="H94" s="2" t="s">
        <v>39</v>
      </c>
      <c r="I94" s="56" t="s">
        <v>38</v>
      </c>
      <c r="J94" s="56" t="s">
        <v>38</v>
      </c>
      <c r="K94" s="56" t="s">
        <v>38</v>
      </c>
      <c r="L94" s="59" t="s">
        <v>38</v>
      </c>
      <c r="M94" s="56" t="s">
        <v>38</v>
      </c>
      <c r="N94" s="59" t="s">
        <v>38</v>
      </c>
      <c r="O94" s="56" t="s">
        <v>38</v>
      </c>
      <c r="P94" s="56" t="s">
        <v>38</v>
      </c>
      <c r="Q94" s="56" t="s">
        <v>38</v>
      </c>
      <c r="R94" s="56" t="s">
        <v>38</v>
      </c>
      <c r="S94" s="56" t="s">
        <v>38</v>
      </c>
      <c r="T94" s="56" t="s">
        <v>38</v>
      </c>
      <c r="U94" s="56" t="s">
        <v>38</v>
      </c>
      <c r="V94" s="56" t="s">
        <v>38</v>
      </c>
      <c r="W94" s="56" t="s">
        <v>38</v>
      </c>
      <c r="X94" s="56" t="s">
        <v>38</v>
      </c>
      <c r="Y94" s="56" t="s">
        <v>38</v>
      </c>
    </row>
    <row r="95" spans="1:25" s="20" customFormat="1" ht="60" x14ac:dyDescent="0.25">
      <c r="A95" s="16">
        <v>84</v>
      </c>
      <c r="B95" s="77"/>
      <c r="C95" s="4" t="s">
        <v>40</v>
      </c>
      <c r="D95" s="1" t="s">
        <v>41</v>
      </c>
      <c r="E95" s="55" t="s">
        <v>38</v>
      </c>
      <c r="F95" s="19" t="s">
        <v>38</v>
      </c>
      <c r="G95" s="19" t="s">
        <v>38</v>
      </c>
      <c r="H95" s="4" t="s">
        <v>39</v>
      </c>
      <c r="I95" s="6" t="s">
        <v>57</v>
      </c>
      <c r="J95" s="6" t="s">
        <v>99</v>
      </c>
      <c r="K95" s="6" t="s">
        <v>59</v>
      </c>
      <c r="L95" s="17" t="s">
        <v>38</v>
      </c>
      <c r="M95" s="19" t="s">
        <v>38</v>
      </c>
      <c r="N95" s="17">
        <v>0</v>
      </c>
      <c r="O95" s="17">
        <v>0</v>
      </c>
      <c r="P95" s="17">
        <v>0</v>
      </c>
      <c r="Q95" s="17">
        <v>0</v>
      </c>
      <c r="R95" s="17">
        <v>460</v>
      </c>
      <c r="S95" s="17">
        <v>0</v>
      </c>
      <c r="T95" s="17">
        <v>0</v>
      </c>
      <c r="U95" s="17">
        <v>0</v>
      </c>
      <c r="V95" s="17">
        <v>0</v>
      </c>
      <c r="W95" s="17">
        <v>0</v>
      </c>
      <c r="X95" s="17">
        <v>0</v>
      </c>
      <c r="Y95" s="17">
        <f>SUM(N95:U95)</f>
        <v>460</v>
      </c>
    </row>
    <row r="96" spans="1:25" ht="149.25" customHeight="1" x14ac:dyDescent="0.25">
      <c r="A96" s="16">
        <v>85</v>
      </c>
      <c r="B96" s="77"/>
      <c r="C96" s="32" t="s">
        <v>290</v>
      </c>
      <c r="D96" s="55" t="s">
        <v>48</v>
      </c>
      <c r="E96" s="55" t="s">
        <v>38</v>
      </c>
      <c r="F96" s="55" t="s">
        <v>435</v>
      </c>
      <c r="G96" s="56" t="s">
        <v>38</v>
      </c>
      <c r="H96" s="2" t="s">
        <v>39</v>
      </c>
      <c r="I96" s="56" t="s">
        <v>38</v>
      </c>
      <c r="J96" s="56" t="s">
        <v>38</v>
      </c>
      <c r="K96" s="56" t="s">
        <v>38</v>
      </c>
      <c r="L96" s="56">
        <v>8</v>
      </c>
      <c r="M96" s="56">
        <v>10</v>
      </c>
      <c r="N96" s="56">
        <v>30</v>
      </c>
      <c r="O96" s="56">
        <v>35</v>
      </c>
      <c r="P96" s="56">
        <v>40</v>
      </c>
      <c r="Q96" s="56">
        <v>40</v>
      </c>
      <c r="R96" s="56">
        <v>40</v>
      </c>
      <c r="S96" s="56">
        <v>40</v>
      </c>
      <c r="T96" s="56">
        <v>40</v>
      </c>
      <c r="U96" s="56">
        <v>45</v>
      </c>
      <c r="V96" s="56">
        <v>45</v>
      </c>
      <c r="W96" s="56">
        <v>45</v>
      </c>
      <c r="X96" s="56">
        <v>45</v>
      </c>
      <c r="Y96" s="56">
        <v>45</v>
      </c>
    </row>
    <row r="97" spans="1:25" ht="120" customHeight="1" x14ac:dyDescent="0.25">
      <c r="A97" s="16">
        <v>86</v>
      </c>
      <c r="B97" s="77"/>
      <c r="C97" s="32" t="s">
        <v>291</v>
      </c>
      <c r="D97" s="55" t="s">
        <v>48</v>
      </c>
      <c r="E97" s="55" t="s">
        <v>38</v>
      </c>
      <c r="F97" s="55" t="s">
        <v>436</v>
      </c>
      <c r="G97" s="56" t="s">
        <v>38</v>
      </c>
      <c r="H97" s="2" t="s">
        <v>39</v>
      </c>
      <c r="I97" s="56" t="s">
        <v>38</v>
      </c>
      <c r="J97" s="56" t="s">
        <v>38</v>
      </c>
      <c r="K97" s="56" t="s">
        <v>38</v>
      </c>
      <c r="L97" s="56">
        <v>25</v>
      </c>
      <c r="M97" s="56">
        <v>30</v>
      </c>
      <c r="N97" s="56">
        <v>30</v>
      </c>
      <c r="O97" s="56">
        <v>35</v>
      </c>
      <c r="P97" s="56">
        <v>40</v>
      </c>
      <c r="Q97" s="56">
        <v>40</v>
      </c>
      <c r="R97" s="56">
        <v>40</v>
      </c>
      <c r="S97" s="56">
        <v>40</v>
      </c>
      <c r="T97" s="56">
        <v>40</v>
      </c>
      <c r="U97" s="56">
        <v>50</v>
      </c>
      <c r="V97" s="56">
        <v>50</v>
      </c>
      <c r="W97" s="56">
        <v>50</v>
      </c>
      <c r="X97" s="56">
        <v>50</v>
      </c>
      <c r="Y97" s="56">
        <v>50</v>
      </c>
    </row>
    <row r="98" spans="1:25" ht="105" x14ac:dyDescent="0.25">
      <c r="A98" s="16">
        <v>87</v>
      </c>
      <c r="B98" s="67" t="s">
        <v>100</v>
      </c>
      <c r="C98" s="26" t="s">
        <v>292</v>
      </c>
      <c r="D98" s="55" t="s">
        <v>38</v>
      </c>
      <c r="E98" s="55">
        <v>1</v>
      </c>
      <c r="F98" s="55" t="s">
        <v>38</v>
      </c>
      <c r="G98" s="56" t="s">
        <v>554</v>
      </c>
      <c r="H98" s="55" t="s">
        <v>38</v>
      </c>
      <c r="I98" s="55" t="s">
        <v>38</v>
      </c>
      <c r="J98" s="55" t="s">
        <v>38</v>
      </c>
      <c r="K98" s="55" t="s">
        <v>38</v>
      </c>
      <c r="L98" s="59" t="s">
        <v>38</v>
      </c>
      <c r="M98" s="56" t="s">
        <v>38</v>
      </c>
      <c r="N98" s="27" t="s">
        <v>38</v>
      </c>
      <c r="O98" s="55" t="s">
        <v>38</v>
      </c>
      <c r="P98" s="55" t="s">
        <v>38</v>
      </c>
      <c r="Q98" s="55" t="s">
        <v>38</v>
      </c>
      <c r="R98" s="55" t="s">
        <v>38</v>
      </c>
      <c r="S98" s="55" t="s">
        <v>38</v>
      </c>
      <c r="T98" s="55" t="s">
        <v>38</v>
      </c>
      <c r="U98" s="55" t="s">
        <v>38</v>
      </c>
      <c r="V98" s="55" t="s">
        <v>38</v>
      </c>
      <c r="W98" s="55" t="s">
        <v>38</v>
      </c>
      <c r="X98" s="55" t="s">
        <v>38</v>
      </c>
      <c r="Y98" s="55" t="s">
        <v>38</v>
      </c>
    </row>
    <row r="99" spans="1:25" s="20" customFormat="1" ht="60" x14ac:dyDescent="0.25">
      <c r="A99" s="16">
        <v>88</v>
      </c>
      <c r="B99" s="67"/>
      <c r="C99" s="5" t="s">
        <v>40</v>
      </c>
      <c r="D99" s="1" t="s">
        <v>41</v>
      </c>
      <c r="E99" s="55" t="s">
        <v>38</v>
      </c>
      <c r="F99" s="1" t="s">
        <v>38</v>
      </c>
      <c r="G99" s="1" t="s">
        <v>38</v>
      </c>
      <c r="H99" s="4" t="s">
        <v>39</v>
      </c>
      <c r="I99" s="1" t="s">
        <v>38</v>
      </c>
      <c r="J99" s="1" t="s">
        <v>38</v>
      </c>
      <c r="K99" s="1" t="s">
        <v>38</v>
      </c>
      <c r="L99" s="17" t="s">
        <v>38</v>
      </c>
      <c r="M99" s="19" t="s">
        <v>38</v>
      </c>
      <c r="N99" s="17">
        <v>500</v>
      </c>
      <c r="O99" s="17">
        <v>0</v>
      </c>
      <c r="P99" s="17">
        <v>0</v>
      </c>
      <c r="Q99" s="17">
        <v>0</v>
      </c>
      <c r="R99" s="17">
        <v>100</v>
      </c>
      <c r="S99" s="17">
        <v>0</v>
      </c>
      <c r="T99" s="17">
        <v>0</v>
      </c>
      <c r="U99" s="17">
        <f>U101+U104</f>
        <v>0</v>
      </c>
      <c r="V99" s="17">
        <v>0</v>
      </c>
      <c r="W99" s="17">
        <v>0</v>
      </c>
      <c r="X99" s="17">
        <v>0</v>
      </c>
      <c r="Y99" s="17">
        <f>SUM(N99:U99)</f>
        <v>600</v>
      </c>
    </row>
    <row r="100" spans="1:25" ht="99" customHeight="1" x14ac:dyDescent="0.25">
      <c r="A100" s="16">
        <v>89</v>
      </c>
      <c r="B100" s="77" t="s">
        <v>101</v>
      </c>
      <c r="C100" s="25" t="s">
        <v>293</v>
      </c>
      <c r="D100" s="56" t="s">
        <v>38</v>
      </c>
      <c r="E100" s="55" t="s">
        <v>38</v>
      </c>
      <c r="F100" s="56" t="s">
        <v>38</v>
      </c>
      <c r="G100" s="56" t="s">
        <v>547</v>
      </c>
      <c r="H100" s="2" t="s">
        <v>538</v>
      </c>
      <c r="I100" s="56" t="s">
        <v>38</v>
      </c>
      <c r="J100" s="56" t="s">
        <v>38</v>
      </c>
      <c r="K100" s="56" t="s">
        <v>38</v>
      </c>
      <c r="L100" s="59" t="s">
        <v>38</v>
      </c>
      <c r="M100" s="56" t="s">
        <v>38</v>
      </c>
      <c r="N100" s="59" t="s">
        <v>38</v>
      </c>
      <c r="O100" s="56" t="s">
        <v>38</v>
      </c>
      <c r="P100" s="56" t="s">
        <v>38</v>
      </c>
      <c r="Q100" s="56" t="s">
        <v>38</v>
      </c>
      <c r="R100" s="56" t="s">
        <v>38</v>
      </c>
      <c r="S100" s="56" t="s">
        <v>38</v>
      </c>
      <c r="T100" s="56" t="s">
        <v>38</v>
      </c>
      <c r="U100" s="56" t="s">
        <v>38</v>
      </c>
      <c r="V100" s="56" t="s">
        <v>38</v>
      </c>
      <c r="W100" s="56" t="s">
        <v>38</v>
      </c>
      <c r="X100" s="56" t="s">
        <v>38</v>
      </c>
      <c r="Y100" s="56" t="s">
        <v>38</v>
      </c>
    </row>
    <row r="101" spans="1:25" s="20" customFormat="1" ht="90" customHeight="1" x14ac:dyDescent="0.25">
      <c r="A101" s="16">
        <v>90</v>
      </c>
      <c r="B101" s="77"/>
      <c r="C101" s="4" t="s">
        <v>40</v>
      </c>
      <c r="D101" s="1" t="s">
        <v>41</v>
      </c>
      <c r="E101" s="55" t="s">
        <v>38</v>
      </c>
      <c r="F101" s="19" t="s">
        <v>38</v>
      </c>
      <c r="G101" s="19" t="s">
        <v>38</v>
      </c>
      <c r="H101" s="4" t="s">
        <v>39</v>
      </c>
      <c r="I101" s="6" t="s">
        <v>57</v>
      </c>
      <c r="J101" s="6" t="s">
        <v>103</v>
      </c>
      <c r="K101" s="6" t="s">
        <v>59</v>
      </c>
      <c r="L101" s="17" t="s">
        <v>38</v>
      </c>
      <c r="M101" s="19" t="s">
        <v>38</v>
      </c>
      <c r="N101" s="17">
        <v>0</v>
      </c>
      <c r="O101" s="17">
        <v>0</v>
      </c>
      <c r="P101" s="17">
        <v>0</v>
      </c>
      <c r="Q101" s="17">
        <v>0</v>
      </c>
      <c r="R101" s="17">
        <v>100</v>
      </c>
      <c r="S101" s="17">
        <v>0</v>
      </c>
      <c r="T101" s="17">
        <v>0</v>
      </c>
      <c r="U101" s="17">
        <v>0</v>
      </c>
      <c r="V101" s="17">
        <v>0</v>
      </c>
      <c r="W101" s="17">
        <v>0</v>
      </c>
      <c r="X101" s="17">
        <v>0</v>
      </c>
      <c r="Y101" s="17">
        <f>SUM(N101:U101)</f>
        <v>100</v>
      </c>
    </row>
    <row r="102" spans="1:25" ht="90" customHeight="1" x14ac:dyDescent="0.25">
      <c r="A102" s="16">
        <v>91</v>
      </c>
      <c r="B102" s="77"/>
      <c r="C102" s="25" t="s">
        <v>548</v>
      </c>
      <c r="D102" s="55" t="s">
        <v>50</v>
      </c>
      <c r="E102" s="55" t="s">
        <v>38</v>
      </c>
      <c r="F102" s="56" t="s">
        <v>47</v>
      </c>
      <c r="G102" s="56" t="s">
        <v>38</v>
      </c>
      <c r="H102" s="2" t="s">
        <v>538</v>
      </c>
      <c r="I102" s="56" t="s">
        <v>38</v>
      </c>
      <c r="J102" s="56" t="s">
        <v>38</v>
      </c>
      <c r="K102" s="56" t="s">
        <v>38</v>
      </c>
      <c r="L102" s="56" t="s">
        <v>38</v>
      </c>
      <c r="M102" s="56" t="s">
        <v>38</v>
      </c>
      <c r="N102" s="56" t="s">
        <v>38</v>
      </c>
      <c r="O102" s="56" t="s">
        <v>38</v>
      </c>
      <c r="P102" s="56" t="s">
        <v>38</v>
      </c>
      <c r="Q102" s="56" t="s">
        <v>38</v>
      </c>
      <c r="R102" s="56" t="s">
        <v>38</v>
      </c>
      <c r="S102" s="56" t="s">
        <v>38</v>
      </c>
      <c r="T102" s="56" t="s">
        <v>38</v>
      </c>
      <c r="U102" s="56">
        <v>1</v>
      </c>
      <c r="V102" s="56">
        <v>1</v>
      </c>
      <c r="W102" s="56">
        <v>1</v>
      </c>
      <c r="X102" s="56">
        <v>1</v>
      </c>
      <c r="Y102" s="56">
        <v>1</v>
      </c>
    </row>
    <row r="103" spans="1:25" ht="90" customHeight="1" x14ac:dyDescent="0.25">
      <c r="A103" s="16">
        <v>92</v>
      </c>
      <c r="B103" s="67" t="s">
        <v>104</v>
      </c>
      <c r="C103" s="25" t="s">
        <v>294</v>
      </c>
      <c r="D103" s="56" t="s">
        <v>38</v>
      </c>
      <c r="E103" s="55" t="s">
        <v>38</v>
      </c>
      <c r="F103" s="56" t="s">
        <v>38</v>
      </c>
      <c r="G103" s="56" t="s">
        <v>554</v>
      </c>
      <c r="H103" s="2" t="s">
        <v>39</v>
      </c>
      <c r="I103" s="56" t="s">
        <v>38</v>
      </c>
      <c r="J103" s="56" t="s">
        <v>38</v>
      </c>
      <c r="K103" s="56" t="s">
        <v>38</v>
      </c>
      <c r="L103" s="56" t="s">
        <v>38</v>
      </c>
      <c r="M103" s="56" t="s">
        <v>38</v>
      </c>
      <c r="N103" s="56" t="s">
        <v>38</v>
      </c>
      <c r="O103" s="56" t="s">
        <v>38</v>
      </c>
      <c r="P103" s="56" t="s">
        <v>38</v>
      </c>
      <c r="Q103" s="56" t="s">
        <v>38</v>
      </c>
      <c r="R103" s="56" t="s">
        <v>38</v>
      </c>
      <c r="S103" s="56" t="s">
        <v>38</v>
      </c>
      <c r="T103" s="56" t="s">
        <v>38</v>
      </c>
      <c r="U103" s="56" t="s">
        <v>38</v>
      </c>
      <c r="V103" s="56" t="s">
        <v>38</v>
      </c>
      <c r="W103" s="56" t="s">
        <v>38</v>
      </c>
      <c r="X103" s="56" t="s">
        <v>38</v>
      </c>
      <c r="Y103" s="56" t="s">
        <v>38</v>
      </c>
    </row>
    <row r="104" spans="1:25" s="20" customFormat="1" ht="60" x14ac:dyDescent="0.25">
      <c r="A104" s="16">
        <v>93</v>
      </c>
      <c r="B104" s="67"/>
      <c r="C104" s="4" t="s">
        <v>40</v>
      </c>
      <c r="D104" s="1" t="s">
        <v>41</v>
      </c>
      <c r="E104" s="55" t="s">
        <v>38</v>
      </c>
      <c r="F104" s="19" t="s">
        <v>38</v>
      </c>
      <c r="G104" s="19" t="s">
        <v>38</v>
      </c>
      <c r="H104" s="4" t="s">
        <v>39</v>
      </c>
      <c r="I104" s="6" t="s">
        <v>57</v>
      </c>
      <c r="J104" s="6" t="s">
        <v>105</v>
      </c>
      <c r="K104" s="6" t="s">
        <v>59</v>
      </c>
      <c r="L104" s="19" t="s">
        <v>38</v>
      </c>
      <c r="M104" s="19" t="s">
        <v>38</v>
      </c>
      <c r="N104" s="17">
        <v>500</v>
      </c>
      <c r="O104" s="17">
        <v>0</v>
      </c>
      <c r="P104" s="17">
        <v>0</v>
      </c>
      <c r="Q104" s="17">
        <v>0</v>
      </c>
      <c r="R104" s="17">
        <v>0</v>
      </c>
      <c r="S104" s="17">
        <v>0</v>
      </c>
      <c r="T104" s="17">
        <v>0</v>
      </c>
      <c r="U104" s="17">
        <v>0</v>
      </c>
      <c r="V104" s="17">
        <v>0</v>
      </c>
      <c r="W104" s="17">
        <v>0</v>
      </c>
      <c r="X104" s="17">
        <v>0</v>
      </c>
      <c r="Y104" s="17">
        <v>500</v>
      </c>
    </row>
    <row r="105" spans="1:25" ht="105" x14ac:dyDescent="0.25">
      <c r="A105" s="16">
        <v>94</v>
      </c>
      <c r="B105" s="67"/>
      <c r="C105" s="2" t="s">
        <v>295</v>
      </c>
      <c r="D105" s="55" t="s">
        <v>48</v>
      </c>
      <c r="E105" s="55" t="s">
        <v>38</v>
      </c>
      <c r="F105" s="55" t="s">
        <v>437</v>
      </c>
      <c r="G105" s="56" t="s">
        <v>38</v>
      </c>
      <c r="H105" s="2" t="s">
        <v>39</v>
      </c>
      <c r="I105" s="56" t="s">
        <v>38</v>
      </c>
      <c r="J105" s="56" t="s">
        <v>38</v>
      </c>
      <c r="K105" s="56" t="s">
        <v>38</v>
      </c>
      <c r="L105" s="56" t="s">
        <v>38</v>
      </c>
      <c r="M105" s="56" t="s">
        <v>38</v>
      </c>
      <c r="N105" s="56">
        <v>100</v>
      </c>
      <c r="O105" s="56">
        <v>100</v>
      </c>
      <c r="P105" s="56">
        <v>100</v>
      </c>
      <c r="Q105" s="56">
        <v>100</v>
      </c>
      <c r="R105" s="56">
        <v>100</v>
      </c>
      <c r="S105" s="56">
        <v>100</v>
      </c>
      <c r="T105" s="56">
        <v>100</v>
      </c>
      <c r="U105" s="56">
        <v>100</v>
      </c>
      <c r="V105" s="56">
        <v>100</v>
      </c>
      <c r="W105" s="56">
        <v>100</v>
      </c>
      <c r="X105" s="56">
        <v>100</v>
      </c>
      <c r="Y105" s="56">
        <v>100</v>
      </c>
    </row>
    <row r="106" spans="1:25" ht="104.25" x14ac:dyDescent="0.25">
      <c r="A106" s="16">
        <v>95</v>
      </c>
      <c r="B106" s="69" t="s">
        <v>106</v>
      </c>
      <c r="C106" s="26" t="s">
        <v>296</v>
      </c>
      <c r="D106" s="55" t="s">
        <v>38</v>
      </c>
      <c r="E106" s="55">
        <v>1</v>
      </c>
      <c r="F106" s="55" t="s">
        <v>38</v>
      </c>
      <c r="G106" s="56" t="s">
        <v>554</v>
      </c>
      <c r="H106" s="55" t="s">
        <v>38</v>
      </c>
      <c r="I106" s="55" t="s">
        <v>38</v>
      </c>
      <c r="J106" s="55" t="s">
        <v>38</v>
      </c>
      <c r="K106" s="55" t="s">
        <v>38</v>
      </c>
      <c r="L106" s="59" t="s">
        <v>38</v>
      </c>
      <c r="M106" s="56" t="s">
        <v>38</v>
      </c>
      <c r="N106" s="27" t="s">
        <v>38</v>
      </c>
      <c r="O106" s="55" t="s">
        <v>38</v>
      </c>
      <c r="P106" s="55" t="s">
        <v>38</v>
      </c>
      <c r="Q106" s="55" t="s">
        <v>38</v>
      </c>
      <c r="R106" s="55" t="s">
        <v>38</v>
      </c>
      <c r="S106" s="55" t="s">
        <v>38</v>
      </c>
      <c r="T106" s="55" t="s">
        <v>38</v>
      </c>
      <c r="U106" s="55" t="s">
        <v>38</v>
      </c>
      <c r="V106" s="55" t="s">
        <v>38</v>
      </c>
      <c r="W106" s="55" t="s">
        <v>38</v>
      </c>
      <c r="X106" s="55" t="s">
        <v>38</v>
      </c>
      <c r="Y106" s="55" t="s">
        <v>38</v>
      </c>
    </row>
    <row r="107" spans="1:25" s="20" customFormat="1" ht="60" x14ac:dyDescent="0.25">
      <c r="A107" s="16">
        <v>96</v>
      </c>
      <c r="B107" s="69"/>
      <c r="C107" s="5" t="s">
        <v>40</v>
      </c>
      <c r="D107" s="1" t="s">
        <v>41</v>
      </c>
      <c r="E107" s="55" t="s">
        <v>38</v>
      </c>
      <c r="F107" s="19" t="s">
        <v>38</v>
      </c>
      <c r="G107" s="19" t="s">
        <v>38</v>
      </c>
      <c r="H107" s="4" t="s">
        <v>39</v>
      </c>
      <c r="I107" s="1" t="s">
        <v>38</v>
      </c>
      <c r="J107" s="1" t="s">
        <v>38</v>
      </c>
      <c r="K107" s="1" t="s">
        <v>38</v>
      </c>
      <c r="L107" s="17" t="s">
        <v>38</v>
      </c>
      <c r="M107" s="19" t="s">
        <v>38</v>
      </c>
      <c r="N107" s="24">
        <f>N111+N115+N118</f>
        <v>1900</v>
      </c>
      <c r="O107" s="24">
        <v>0</v>
      </c>
      <c r="P107" s="24">
        <v>1386</v>
      </c>
      <c r="Q107" s="24">
        <v>0</v>
      </c>
      <c r="R107" s="24">
        <v>0</v>
      </c>
      <c r="S107" s="24">
        <v>4961.6000000000004</v>
      </c>
      <c r="T107" s="24">
        <v>5055.1000000000004</v>
      </c>
      <c r="U107" s="24">
        <f>U111+U115</f>
        <v>0</v>
      </c>
      <c r="V107" s="24">
        <v>0</v>
      </c>
      <c r="W107" s="24">
        <v>0</v>
      </c>
      <c r="X107" s="24">
        <v>0</v>
      </c>
      <c r="Y107" s="24">
        <f>SUM(N107:U107)</f>
        <v>13302.7</v>
      </c>
    </row>
    <row r="108" spans="1:25" s="20" customFormat="1" ht="60" x14ac:dyDescent="0.25">
      <c r="A108" s="16">
        <v>97</v>
      </c>
      <c r="B108" s="69"/>
      <c r="C108" s="4" t="s">
        <v>52</v>
      </c>
      <c r="D108" s="1" t="s">
        <v>41</v>
      </c>
      <c r="E108" s="55" t="s">
        <v>38</v>
      </c>
      <c r="F108" s="19" t="s">
        <v>38</v>
      </c>
      <c r="G108" s="19" t="s">
        <v>38</v>
      </c>
      <c r="H108" s="4" t="s">
        <v>39</v>
      </c>
      <c r="I108" s="1" t="s">
        <v>38</v>
      </c>
      <c r="J108" s="1" t="s">
        <v>38</v>
      </c>
      <c r="K108" s="1" t="s">
        <v>38</v>
      </c>
      <c r="L108" s="19" t="s">
        <v>38</v>
      </c>
      <c r="M108" s="19" t="s">
        <v>38</v>
      </c>
      <c r="N108" s="24" t="s">
        <v>38</v>
      </c>
      <c r="O108" s="24">
        <v>2772</v>
      </c>
      <c r="P108" s="24">
        <v>0</v>
      </c>
      <c r="Q108" s="24">
        <v>0</v>
      </c>
      <c r="R108" s="24">
        <v>0</v>
      </c>
      <c r="S108" s="24">
        <v>0</v>
      </c>
      <c r="T108" s="24">
        <v>0</v>
      </c>
      <c r="U108" s="24">
        <v>0</v>
      </c>
      <c r="V108" s="24">
        <v>0</v>
      </c>
      <c r="W108" s="24">
        <v>0</v>
      </c>
      <c r="X108" s="24">
        <v>0</v>
      </c>
      <c r="Y108" s="24">
        <f>SUM(O108:U108)</f>
        <v>2772</v>
      </c>
    </row>
    <row r="109" spans="1:25" ht="104.25" x14ac:dyDescent="0.25">
      <c r="A109" s="16">
        <v>98</v>
      </c>
      <c r="B109" s="69"/>
      <c r="C109" s="25" t="s">
        <v>297</v>
      </c>
      <c r="D109" s="55" t="s">
        <v>50</v>
      </c>
      <c r="E109" s="55" t="s">
        <v>38</v>
      </c>
      <c r="F109" s="56" t="s">
        <v>107</v>
      </c>
      <c r="G109" s="56" t="s">
        <v>38</v>
      </c>
      <c r="H109" s="2" t="s">
        <v>39</v>
      </c>
      <c r="I109" s="56" t="s">
        <v>38</v>
      </c>
      <c r="J109" s="56" t="s">
        <v>38</v>
      </c>
      <c r="K109" s="56" t="s">
        <v>38</v>
      </c>
      <c r="L109" s="56">
        <v>0</v>
      </c>
      <c r="M109" s="56">
        <v>0</v>
      </c>
      <c r="N109" s="56">
        <v>1</v>
      </c>
      <c r="O109" s="56">
        <v>2</v>
      </c>
      <c r="P109" s="56">
        <v>2</v>
      </c>
      <c r="Q109" s="56">
        <v>4</v>
      </c>
      <c r="R109" s="56">
        <v>4</v>
      </c>
      <c r="S109" s="56">
        <v>4</v>
      </c>
      <c r="T109" s="56">
        <v>7</v>
      </c>
      <c r="U109" s="56">
        <v>8</v>
      </c>
      <c r="V109" s="56">
        <v>8</v>
      </c>
      <c r="W109" s="56">
        <v>8</v>
      </c>
      <c r="X109" s="56">
        <v>8</v>
      </c>
      <c r="Y109" s="56">
        <v>8</v>
      </c>
    </row>
    <row r="110" spans="1:25" ht="135" x14ac:dyDescent="0.25">
      <c r="A110" s="16">
        <v>99</v>
      </c>
      <c r="B110" s="69" t="s">
        <v>108</v>
      </c>
      <c r="C110" s="2" t="s">
        <v>298</v>
      </c>
      <c r="D110" s="56" t="s">
        <v>38</v>
      </c>
      <c r="E110" s="55" t="s">
        <v>38</v>
      </c>
      <c r="F110" s="56" t="s">
        <v>38</v>
      </c>
      <c r="G110" s="56" t="s">
        <v>554</v>
      </c>
      <c r="H110" s="2" t="s">
        <v>39</v>
      </c>
      <c r="I110" s="56" t="s">
        <v>38</v>
      </c>
      <c r="J110" s="56" t="s">
        <v>38</v>
      </c>
      <c r="K110" s="56" t="s">
        <v>38</v>
      </c>
      <c r="L110" s="59" t="s">
        <v>38</v>
      </c>
      <c r="M110" s="56" t="s">
        <v>38</v>
      </c>
      <c r="N110" s="59" t="s">
        <v>38</v>
      </c>
      <c r="O110" s="56" t="s">
        <v>38</v>
      </c>
      <c r="P110" s="56" t="s">
        <v>38</v>
      </c>
      <c r="Q110" s="56" t="s">
        <v>38</v>
      </c>
      <c r="R110" s="56" t="s">
        <v>38</v>
      </c>
      <c r="S110" s="56" t="s">
        <v>38</v>
      </c>
      <c r="T110" s="56" t="s">
        <v>38</v>
      </c>
      <c r="U110" s="56" t="s">
        <v>38</v>
      </c>
      <c r="V110" s="56" t="s">
        <v>38</v>
      </c>
      <c r="W110" s="56" t="s">
        <v>38</v>
      </c>
      <c r="X110" s="56" t="s">
        <v>38</v>
      </c>
      <c r="Y110" s="56" t="s">
        <v>38</v>
      </c>
    </row>
    <row r="111" spans="1:25" s="20" customFormat="1" ht="60" x14ac:dyDescent="0.25">
      <c r="A111" s="16">
        <v>100</v>
      </c>
      <c r="B111" s="69"/>
      <c r="C111" s="4" t="s">
        <v>40</v>
      </c>
      <c r="D111" s="1" t="s">
        <v>41</v>
      </c>
      <c r="E111" s="55" t="s">
        <v>38</v>
      </c>
      <c r="F111" s="19" t="s">
        <v>38</v>
      </c>
      <c r="G111" s="19" t="s">
        <v>38</v>
      </c>
      <c r="H111" s="4" t="s">
        <v>39</v>
      </c>
      <c r="I111" s="6" t="s">
        <v>57</v>
      </c>
      <c r="J111" s="6" t="s">
        <v>109</v>
      </c>
      <c r="K111" s="6" t="s">
        <v>59</v>
      </c>
      <c r="L111" s="17" t="s">
        <v>38</v>
      </c>
      <c r="M111" s="19" t="s">
        <v>38</v>
      </c>
      <c r="N111" s="17">
        <v>500</v>
      </c>
      <c r="O111" s="17">
        <v>0</v>
      </c>
      <c r="P111" s="17">
        <v>1386</v>
      </c>
      <c r="Q111" s="17">
        <v>0</v>
      </c>
      <c r="R111" s="17">
        <v>0</v>
      </c>
      <c r="S111" s="17">
        <v>4961.6000000000004</v>
      </c>
      <c r="T111" s="17">
        <v>0</v>
      </c>
      <c r="U111" s="17">
        <v>0</v>
      </c>
      <c r="V111" s="17">
        <v>0</v>
      </c>
      <c r="W111" s="17">
        <v>0</v>
      </c>
      <c r="X111" s="17">
        <v>0</v>
      </c>
      <c r="Y111" s="17">
        <f>SUM(N111:U111)</f>
        <v>6847.6</v>
      </c>
    </row>
    <row r="112" spans="1:25" s="20" customFormat="1" ht="60" x14ac:dyDescent="0.25">
      <c r="A112" s="16">
        <v>101</v>
      </c>
      <c r="B112" s="69"/>
      <c r="C112" s="4" t="s">
        <v>52</v>
      </c>
      <c r="D112" s="1" t="s">
        <v>41</v>
      </c>
      <c r="E112" s="55" t="s">
        <v>38</v>
      </c>
      <c r="F112" s="19" t="s">
        <v>38</v>
      </c>
      <c r="G112" s="19" t="s">
        <v>38</v>
      </c>
      <c r="H112" s="4" t="s">
        <v>39</v>
      </c>
      <c r="I112" s="28" t="s">
        <v>57</v>
      </c>
      <c r="J112" s="28" t="s">
        <v>60</v>
      </c>
      <c r="K112" s="28" t="s">
        <v>59</v>
      </c>
      <c r="L112" s="19" t="s">
        <v>38</v>
      </c>
      <c r="M112" s="19" t="s">
        <v>38</v>
      </c>
      <c r="N112" s="19" t="s">
        <v>38</v>
      </c>
      <c r="O112" s="17">
        <v>2772</v>
      </c>
      <c r="P112" s="17">
        <v>0</v>
      </c>
      <c r="Q112" s="17">
        <v>0</v>
      </c>
      <c r="R112" s="17">
        <v>0</v>
      </c>
      <c r="S112" s="17">
        <v>0</v>
      </c>
      <c r="T112" s="17">
        <v>0</v>
      </c>
      <c r="U112" s="17">
        <v>0</v>
      </c>
      <c r="V112" s="17">
        <v>0</v>
      </c>
      <c r="W112" s="17">
        <v>0</v>
      </c>
      <c r="X112" s="17">
        <v>0</v>
      </c>
      <c r="Y112" s="24">
        <f>SUM(O112:U112)</f>
        <v>2772</v>
      </c>
    </row>
    <row r="113" spans="1:25" ht="60" x14ac:dyDescent="0.25">
      <c r="A113" s="16">
        <v>102</v>
      </c>
      <c r="B113" s="69"/>
      <c r="C113" s="25" t="s">
        <v>299</v>
      </c>
      <c r="D113" s="55" t="s">
        <v>50</v>
      </c>
      <c r="E113" s="55" t="s">
        <v>38</v>
      </c>
      <c r="F113" s="56" t="s">
        <v>107</v>
      </c>
      <c r="G113" s="56" t="s">
        <v>38</v>
      </c>
      <c r="H113" s="2" t="s">
        <v>39</v>
      </c>
      <c r="I113" s="56" t="s">
        <v>38</v>
      </c>
      <c r="J113" s="56" t="s">
        <v>38</v>
      </c>
      <c r="K113" s="56" t="s">
        <v>38</v>
      </c>
      <c r="L113" s="56">
        <v>2</v>
      </c>
      <c r="M113" s="56">
        <v>2</v>
      </c>
      <c r="N113" s="58">
        <v>2</v>
      </c>
      <c r="O113" s="56">
        <v>2</v>
      </c>
      <c r="P113" s="56">
        <v>2</v>
      </c>
      <c r="Q113" s="56">
        <v>2</v>
      </c>
      <c r="R113" s="56">
        <v>2</v>
      </c>
      <c r="S113" s="56">
        <v>2</v>
      </c>
      <c r="T113" s="56">
        <v>2</v>
      </c>
      <c r="U113" s="56">
        <v>1</v>
      </c>
      <c r="V113" s="56">
        <v>1</v>
      </c>
      <c r="W113" s="56">
        <v>1</v>
      </c>
      <c r="X113" s="56">
        <v>1</v>
      </c>
      <c r="Y113" s="56">
        <v>1</v>
      </c>
    </row>
    <row r="114" spans="1:25" ht="90" x14ac:dyDescent="0.25">
      <c r="A114" s="16">
        <v>103</v>
      </c>
      <c r="B114" s="69" t="s">
        <v>110</v>
      </c>
      <c r="C114" s="2" t="s">
        <v>300</v>
      </c>
      <c r="D114" s="56" t="s">
        <v>38</v>
      </c>
      <c r="E114" s="55" t="s">
        <v>38</v>
      </c>
      <c r="F114" s="56" t="s">
        <v>38</v>
      </c>
      <c r="G114" s="56" t="s">
        <v>554</v>
      </c>
      <c r="H114" s="2" t="s">
        <v>39</v>
      </c>
      <c r="I114" s="56" t="s">
        <v>38</v>
      </c>
      <c r="J114" s="56" t="s">
        <v>38</v>
      </c>
      <c r="K114" s="56" t="s">
        <v>38</v>
      </c>
      <c r="L114" s="59" t="s">
        <v>38</v>
      </c>
      <c r="M114" s="56" t="s">
        <v>38</v>
      </c>
      <c r="N114" s="59" t="s">
        <v>38</v>
      </c>
      <c r="O114" s="56" t="s">
        <v>38</v>
      </c>
      <c r="P114" s="56" t="s">
        <v>38</v>
      </c>
      <c r="Q114" s="56" t="s">
        <v>38</v>
      </c>
      <c r="R114" s="56" t="s">
        <v>38</v>
      </c>
      <c r="S114" s="56" t="s">
        <v>38</v>
      </c>
      <c r="T114" s="56" t="s">
        <v>38</v>
      </c>
      <c r="U114" s="56" t="s">
        <v>38</v>
      </c>
      <c r="V114" s="56" t="s">
        <v>38</v>
      </c>
      <c r="W114" s="56" t="s">
        <v>38</v>
      </c>
      <c r="X114" s="56" t="s">
        <v>38</v>
      </c>
      <c r="Y114" s="56" t="s">
        <v>38</v>
      </c>
    </row>
    <row r="115" spans="1:25" s="20" customFormat="1" ht="60" x14ac:dyDescent="0.25">
      <c r="A115" s="16">
        <v>104</v>
      </c>
      <c r="B115" s="69"/>
      <c r="C115" s="4" t="s">
        <v>40</v>
      </c>
      <c r="D115" s="1" t="s">
        <v>41</v>
      </c>
      <c r="E115" s="55" t="s">
        <v>38</v>
      </c>
      <c r="F115" s="19" t="s">
        <v>38</v>
      </c>
      <c r="G115" s="19" t="s">
        <v>38</v>
      </c>
      <c r="H115" s="4" t="s">
        <v>39</v>
      </c>
      <c r="I115" s="6" t="s">
        <v>57</v>
      </c>
      <c r="J115" s="6" t="s">
        <v>111</v>
      </c>
      <c r="K115" s="6" t="s">
        <v>59</v>
      </c>
      <c r="L115" s="17" t="s">
        <v>38</v>
      </c>
      <c r="M115" s="19" t="s">
        <v>38</v>
      </c>
      <c r="N115" s="17">
        <v>1400</v>
      </c>
      <c r="O115" s="17">
        <v>0</v>
      </c>
      <c r="P115" s="17">
        <v>0</v>
      </c>
      <c r="Q115" s="17">
        <v>0</v>
      </c>
      <c r="R115" s="17">
        <v>0</v>
      </c>
      <c r="S115" s="17">
        <v>0</v>
      </c>
      <c r="T115" s="24">
        <v>5055.1000000000004</v>
      </c>
      <c r="U115" s="24">
        <v>0</v>
      </c>
      <c r="V115" s="24">
        <v>0</v>
      </c>
      <c r="W115" s="24">
        <v>0</v>
      </c>
      <c r="X115" s="24">
        <v>0</v>
      </c>
      <c r="Y115" s="24">
        <f>SUM(N115:V115)</f>
        <v>6455.1</v>
      </c>
    </row>
    <row r="116" spans="1:25" ht="60" x14ac:dyDescent="0.25">
      <c r="A116" s="16">
        <v>105</v>
      </c>
      <c r="B116" s="69"/>
      <c r="C116" s="25" t="s">
        <v>301</v>
      </c>
      <c r="D116" s="55" t="s">
        <v>50</v>
      </c>
      <c r="E116" s="55" t="s">
        <v>38</v>
      </c>
      <c r="F116" s="56" t="s">
        <v>107</v>
      </c>
      <c r="G116" s="56" t="s">
        <v>38</v>
      </c>
      <c r="H116" s="2" t="s">
        <v>39</v>
      </c>
      <c r="I116" s="56" t="s">
        <v>38</v>
      </c>
      <c r="J116" s="56" t="s">
        <v>38</v>
      </c>
      <c r="K116" s="56" t="s">
        <v>38</v>
      </c>
      <c r="L116" s="56">
        <v>0</v>
      </c>
      <c r="M116" s="56">
        <v>0</v>
      </c>
      <c r="N116" s="56">
        <v>1</v>
      </c>
      <c r="O116" s="56">
        <v>2</v>
      </c>
      <c r="P116" s="56">
        <v>2</v>
      </c>
      <c r="Q116" s="56">
        <v>4</v>
      </c>
      <c r="R116" s="56">
        <v>4</v>
      </c>
      <c r="S116" s="56">
        <v>4</v>
      </c>
      <c r="T116" s="56">
        <v>7</v>
      </c>
      <c r="U116" s="56">
        <v>8</v>
      </c>
      <c r="V116" s="56">
        <v>8</v>
      </c>
      <c r="W116" s="56">
        <v>8</v>
      </c>
      <c r="X116" s="56">
        <v>8</v>
      </c>
      <c r="Y116" s="56">
        <v>8</v>
      </c>
    </row>
    <row r="117" spans="1:25" ht="90" x14ac:dyDescent="0.25">
      <c r="A117" s="16">
        <v>106</v>
      </c>
      <c r="B117" s="69" t="s">
        <v>112</v>
      </c>
      <c r="C117" s="2" t="s">
        <v>302</v>
      </c>
      <c r="D117" s="56" t="s">
        <v>38</v>
      </c>
      <c r="E117" s="55" t="s">
        <v>38</v>
      </c>
      <c r="F117" s="56" t="s">
        <v>38</v>
      </c>
      <c r="G117" s="56" t="s">
        <v>63</v>
      </c>
      <c r="H117" s="2" t="s">
        <v>39</v>
      </c>
      <c r="I117" s="56" t="s">
        <v>38</v>
      </c>
      <c r="J117" s="56" t="s">
        <v>38</v>
      </c>
      <c r="K117" s="56" t="s">
        <v>38</v>
      </c>
      <c r="L117" s="59" t="s">
        <v>38</v>
      </c>
      <c r="M117" s="56" t="s">
        <v>38</v>
      </c>
      <c r="N117" s="59" t="s">
        <v>38</v>
      </c>
      <c r="O117" s="56" t="s">
        <v>38</v>
      </c>
      <c r="P117" s="56" t="s">
        <v>38</v>
      </c>
      <c r="Q117" s="56" t="s">
        <v>38</v>
      </c>
      <c r="R117" s="56" t="s">
        <v>38</v>
      </c>
      <c r="S117" s="56" t="s">
        <v>38</v>
      </c>
      <c r="T117" s="56" t="s">
        <v>38</v>
      </c>
      <c r="U117" s="56" t="s">
        <v>38</v>
      </c>
      <c r="V117" s="56" t="s">
        <v>38</v>
      </c>
      <c r="W117" s="56" t="s">
        <v>38</v>
      </c>
      <c r="X117" s="56" t="s">
        <v>38</v>
      </c>
      <c r="Y117" s="56" t="s">
        <v>38</v>
      </c>
    </row>
    <row r="118" spans="1:25" s="20" customFormat="1" ht="60" x14ac:dyDescent="0.25">
      <c r="A118" s="16">
        <v>107</v>
      </c>
      <c r="B118" s="69"/>
      <c r="C118" s="4" t="s">
        <v>40</v>
      </c>
      <c r="D118" s="1" t="s">
        <v>41</v>
      </c>
      <c r="E118" s="55" t="s">
        <v>38</v>
      </c>
      <c r="F118" s="19" t="s">
        <v>38</v>
      </c>
      <c r="G118" s="19" t="s">
        <v>38</v>
      </c>
      <c r="H118" s="4" t="s">
        <v>39</v>
      </c>
      <c r="I118" s="6" t="s">
        <v>57</v>
      </c>
      <c r="J118" s="6" t="s">
        <v>113</v>
      </c>
      <c r="K118" s="6" t="s">
        <v>59</v>
      </c>
      <c r="L118" s="17" t="s">
        <v>38</v>
      </c>
      <c r="M118" s="19" t="s">
        <v>38</v>
      </c>
      <c r="N118" s="17">
        <v>0</v>
      </c>
      <c r="O118" s="17">
        <v>0</v>
      </c>
      <c r="P118" s="17">
        <v>0</v>
      </c>
      <c r="Q118" s="17">
        <v>0</v>
      </c>
      <c r="R118" s="17">
        <v>0</v>
      </c>
      <c r="S118" s="19" t="s">
        <v>38</v>
      </c>
      <c r="T118" s="19" t="s">
        <v>38</v>
      </c>
      <c r="U118" s="19" t="s">
        <v>38</v>
      </c>
      <c r="V118" s="19" t="s">
        <v>38</v>
      </c>
      <c r="W118" s="19" t="s">
        <v>38</v>
      </c>
      <c r="X118" s="19" t="s">
        <v>38</v>
      </c>
      <c r="Y118" s="17">
        <f>SUM(N118:U118)</f>
        <v>0</v>
      </c>
    </row>
    <row r="119" spans="1:25" ht="75" x14ac:dyDescent="0.25">
      <c r="A119" s="16">
        <v>108</v>
      </c>
      <c r="B119" s="69"/>
      <c r="C119" s="25" t="s">
        <v>303</v>
      </c>
      <c r="D119" s="55" t="s">
        <v>50</v>
      </c>
      <c r="E119" s="55" t="s">
        <v>38</v>
      </c>
      <c r="F119" s="56" t="s">
        <v>107</v>
      </c>
      <c r="G119" s="56" t="s">
        <v>38</v>
      </c>
      <c r="H119" s="2" t="s">
        <v>39</v>
      </c>
      <c r="I119" s="56" t="s">
        <v>38</v>
      </c>
      <c r="J119" s="56" t="s">
        <v>38</v>
      </c>
      <c r="K119" s="56" t="s">
        <v>38</v>
      </c>
      <c r="L119" s="56">
        <v>500</v>
      </c>
      <c r="M119" s="56">
        <v>700</v>
      </c>
      <c r="N119" s="56">
        <v>900</v>
      </c>
      <c r="O119" s="56">
        <v>1050</v>
      </c>
      <c r="P119" s="56">
        <v>1050</v>
      </c>
      <c r="Q119" s="58">
        <v>1050</v>
      </c>
      <c r="R119" s="58">
        <v>1050</v>
      </c>
      <c r="S119" s="56" t="s">
        <v>38</v>
      </c>
      <c r="T119" s="56" t="s">
        <v>38</v>
      </c>
      <c r="U119" s="56" t="s">
        <v>38</v>
      </c>
      <c r="V119" s="56" t="s">
        <v>38</v>
      </c>
      <c r="W119" s="56" t="s">
        <v>38</v>
      </c>
      <c r="X119" s="56" t="s">
        <v>38</v>
      </c>
      <c r="Y119" s="56">
        <v>1050</v>
      </c>
    </row>
    <row r="120" spans="1:25" ht="60" x14ac:dyDescent="0.25">
      <c r="A120" s="16">
        <v>109</v>
      </c>
      <c r="B120" s="69" t="s">
        <v>114</v>
      </c>
      <c r="C120" s="26" t="s">
        <v>304</v>
      </c>
      <c r="D120" s="56" t="s">
        <v>38</v>
      </c>
      <c r="E120" s="55" t="s">
        <v>38</v>
      </c>
      <c r="F120" s="56" t="s">
        <v>38</v>
      </c>
      <c r="G120" s="56" t="s">
        <v>556</v>
      </c>
      <c r="H120" s="2" t="s">
        <v>39</v>
      </c>
      <c r="I120" s="56" t="s">
        <v>38</v>
      </c>
      <c r="J120" s="56" t="s">
        <v>38</v>
      </c>
      <c r="K120" s="56" t="s">
        <v>38</v>
      </c>
      <c r="L120" s="56" t="s">
        <v>38</v>
      </c>
      <c r="M120" s="56" t="s">
        <v>38</v>
      </c>
      <c r="N120" s="56" t="s">
        <v>38</v>
      </c>
      <c r="O120" s="56" t="s">
        <v>38</v>
      </c>
      <c r="P120" s="56" t="s">
        <v>38</v>
      </c>
      <c r="Q120" s="56" t="s">
        <v>38</v>
      </c>
      <c r="R120" s="56" t="s">
        <v>38</v>
      </c>
      <c r="S120" s="56" t="s">
        <v>38</v>
      </c>
      <c r="T120" s="56" t="s">
        <v>38</v>
      </c>
      <c r="U120" s="56" t="s">
        <v>38</v>
      </c>
      <c r="V120" s="56" t="s">
        <v>38</v>
      </c>
      <c r="W120" s="56" t="s">
        <v>38</v>
      </c>
      <c r="X120" s="56" t="s">
        <v>38</v>
      </c>
      <c r="Y120" s="56" t="s">
        <v>38</v>
      </c>
    </row>
    <row r="121" spans="1:25" s="20" customFormat="1" ht="60" x14ac:dyDescent="0.25">
      <c r="A121" s="16">
        <v>110</v>
      </c>
      <c r="B121" s="69"/>
      <c r="C121" s="4" t="s">
        <v>40</v>
      </c>
      <c r="D121" s="1" t="s">
        <v>41</v>
      </c>
      <c r="E121" s="55" t="s">
        <v>38</v>
      </c>
      <c r="F121" s="19" t="s">
        <v>38</v>
      </c>
      <c r="G121" s="19" t="s">
        <v>38</v>
      </c>
      <c r="H121" s="4" t="s">
        <v>39</v>
      </c>
      <c r="I121" s="19" t="s">
        <v>38</v>
      </c>
      <c r="J121" s="19" t="s">
        <v>38</v>
      </c>
      <c r="K121" s="19" t="s">
        <v>38</v>
      </c>
      <c r="L121" s="19" t="s">
        <v>38</v>
      </c>
      <c r="M121" s="19" t="s">
        <v>38</v>
      </c>
      <c r="N121" s="19" t="s">
        <v>38</v>
      </c>
      <c r="O121" s="19" t="s">
        <v>38</v>
      </c>
      <c r="P121" s="19" t="s">
        <v>38</v>
      </c>
      <c r="Q121" s="19" t="s">
        <v>38</v>
      </c>
      <c r="R121" s="19" t="s">
        <v>38</v>
      </c>
      <c r="S121" s="17">
        <v>0</v>
      </c>
      <c r="T121" s="24">
        <v>2919.1</v>
      </c>
      <c r="U121" s="24">
        <v>1430</v>
      </c>
      <c r="V121" s="24">
        <v>0</v>
      </c>
      <c r="W121" s="24">
        <v>0</v>
      </c>
      <c r="X121" s="24">
        <v>0</v>
      </c>
      <c r="Y121" s="24">
        <f>SUM(O121:V121)</f>
        <v>4349.1000000000004</v>
      </c>
    </row>
    <row r="122" spans="1:25" s="20" customFormat="1" ht="60" x14ac:dyDescent="0.25">
      <c r="A122" s="16">
        <v>111</v>
      </c>
      <c r="B122" s="69"/>
      <c r="C122" s="5" t="s">
        <v>115</v>
      </c>
      <c r="D122" s="1" t="s">
        <v>41</v>
      </c>
      <c r="E122" s="55" t="s">
        <v>38</v>
      </c>
      <c r="F122" s="19" t="s">
        <v>38</v>
      </c>
      <c r="G122" s="19" t="s">
        <v>38</v>
      </c>
      <c r="H122" s="4" t="s">
        <v>39</v>
      </c>
      <c r="I122" s="19" t="s">
        <v>38</v>
      </c>
      <c r="J122" s="19" t="s">
        <v>38</v>
      </c>
      <c r="K122" s="19" t="s">
        <v>38</v>
      </c>
      <c r="L122" s="17" t="s">
        <v>38</v>
      </c>
      <c r="M122" s="19" t="s">
        <v>38</v>
      </c>
      <c r="N122" s="19" t="s">
        <v>38</v>
      </c>
      <c r="O122" s="19" t="s">
        <v>38</v>
      </c>
      <c r="P122" s="19" t="s">
        <v>38</v>
      </c>
      <c r="Q122" s="19" t="s">
        <v>38</v>
      </c>
      <c r="R122" s="19" t="s">
        <v>38</v>
      </c>
      <c r="S122" s="17">
        <v>0</v>
      </c>
      <c r="T122" s="24">
        <v>5100.3</v>
      </c>
      <c r="U122" s="24">
        <v>0</v>
      </c>
      <c r="V122" s="24">
        <v>0</v>
      </c>
      <c r="W122" s="24">
        <v>0</v>
      </c>
      <c r="X122" s="24">
        <v>0</v>
      </c>
      <c r="Y122" s="24">
        <f>SUM(S122:V122)</f>
        <v>5100.3</v>
      </c>
    </row>
    <row r="123" spans="1:25" ht="60" x14ac:dyDescent="0.25">
      <c r="A123" s="16">
        <v>112</v>
      </c>
      <c r="B123" s="69"/>
      <c r="C123" s="25" t="s">
        <v>305</v>
      </c>
      <c r="D123" s="55" t="s">
        <v>50</v>
      </c>
      <c r="E123" s="55" t="s">
        <v>38</v>
      </c>
      <c r="F123" s="33" t="s">
        <v>438</v>
      </c>
      <c r="G123" s="56" t="s">
        <v>38</v>
      </c>
      <c r="H123" s="2" t="s">
        <v>39</v>
      </c>
      <c r="I123" s="56" t="s">
        <v>38</v>
      </c>
      <c r="J123" s="56" t="s">
        <v>38</v>
      </c>
      <c r="K123" s="56" t="s">
        <v>38</v>
      </c>
      <c r="L123" s="56" t="s">
        <v>38</v>
      </c>
      <c r="M123" s="56" t="s">
        <v>38</v>
      </c>
      <c r="N123" s="56" t="s">
        <v>38</v>
      </c>
      <c r="O123" s="56" t="s">
        <v>38</v>
      </c>
      <c r="P123" s="56" t="s">
        <v>38</v>
      </c>
      <c r="Q123" s="56" t="s">
        <v>38</v>
      </c>
      <c r="R123" s="56" t="s">
        <v>38</v>
      </c>
      <c r="S123" s="58">
        <v>100</v>
      </c>
      <c r="T123" s="56">
        <v>100</v>
      </c>
      <c r="U123" s="56">
        <v>100</v>
      </c>
      <c r="V123" s="56">
        <v>100</v>
      </c>
      <c r="W123" s="56">
        <v>100</v>
      </c>
      <c r="X123" s="56">
        <v>100</v>
      </c>
      <c r="Y123" s="56">
        <v>100</v>
      </c>
    </row>
    <row r="124" spans="1:25" ht="120" x14ac:dyDescent="0.25">
      <c r="A124" s="16">
        <v>113</v>
      </c>
      <c r="B124" s="69" t="s">
        <v>116</v>
      </c>
      <c r="C124" s="25" t="s">
        <v>306</v>
      </c>
      <c r="D124" s="56" t="s">
        <v>38</v>
      </c>
      <c r="E124" s="55" t="s">
        <v>38</v>
      </c>
      <c r="F124" s="56" t="s">
        <v>38</v>
      </c>
      <c r="G124" s="56" t="s">
        <v>556</v>
      </c>
      <c r="H124" s="2" t="s">
        <v>39</v>
      </c>
      <c r="I124" s="56" t="s">
        <v>38</v>
      </c>
      <c r="J124" s="56" t="s">
        <v>38</v>
      </c>
      <c r="K124" s="56" t="s">
        <v>38</v>
      </c>
      <c r="L124" s="56" t="s">
        <v>38</v>
      </c>
      <c r="M124" s="56" t="s">
        <v>38</v>
      </c>
      <c r="N124" s="56" t="s">
        <v>38</v>
      </c>
      <c r="O124" s="56" t="s">
        <v>38</v>
      </c>
      <c r="P124" s="56" t="s">
        <v>38</v>
      </c>
      <c r="Q124" s="56" t="s">
        <v>38</v>
      </c>
      <c r="R124" s="56" t="s">
        <v>38</v>
      </c>
      <c r="S124" s="56" t="s">
        <v>38</v>
      </c>
      <c r="T124" s="56" t="s">
        <v>38</v>
      </c>
      <c r="U124" s="56" t="s">
        <v>38</v>
      </c>
      <c r="V124" s="56" t="s">
        <v>38</v>
      </c>
      <c r="W124" s="56" t="s">
        <v>38</v>
      </c>
      <c r="X124" s="56" t="s">
        <v>38</v>
      </c>
      <c r="Y124" s="56" t="s">
        <v>38</v>
      </c>
    </row>
    <row r="125" spans="1:25" s="20" customFormat="1" ht="60" x14ac:dyDescent="0.25">
      <c r="A125" s="16">
        <v>114</v>
      </c>
      <c r="B125" s="69"/>
      <c r="C125" s="4" t="s">
        <v>40</v>
      </c>
      <c r="D125" s="1" t="s">
        <v>41</v>
      </c>
      <c r="E125" s="55" t="s">
        <v>38</v>
      </c>
      <c r="F125" s="19" t="s">
        <v>38</v>
      </c>
      <c r="G125" s="19" t="s">
        <v>38</v>
      </c>
      <c r="H125" s="4" t="s">
        <v>39</v>
      </c>
      <c r="I125" s="6" t="s">
        <v>57</v>
      </c>
      <c r="J125" s="6" t="s">
        <v>117</v>
      </c>
      <c r="K125" s="19">
        <v>242</v>
      </c>
      <c r="L125" s="19" t="s">
        <v>38</v>
      </c>
      <c r="M125" s="19" t="s">
        <v>38</v>
      </c>
      <c r="N125" s="19" t="s">
        <v>38</v>
      </c>
      <c r="O125" s="19" t="s">
        <v>38</v>
      </c>
      <c r="P125" s="19" t="s">
        <v>38</v>
      </c>
      <c r="Q125" s="19" t="s">
        <v>38</v>
      </c>
      <c r="R125" s="19" t="s">
        <v>38</v>
      </c>
      <c r="S125" s="17">
        <v>0</v>
      </c>
      <c r="T125" s="24">
        <v>2815</v>
      </c>
      <c r="U125" s="24">
        <v>1430</v>
      </c>
      <c r="V125" s="24">
        <v>0</v>
      </c>
      <c r="W125" s="24">
        <v>0</v>
      </c>
      <c r="X125" s="24">
        <v>0</v>
      </c>
      <c r="Y125" s="24">
        <f>SUM(S125:V125)</f>
        <v>4245</v>
      </c>
    </row>
    <row r="126" spans="1:25" ht="314.25" customHeight="1" x14ac:dyDescent="0.25">
      <c r="A126" s="16">
        <v>115</v>
      </c>
      <c r="B126" s="69"/>
      <c r="C126" s="25" t="s">
        <v>307</v>
      </c>
      <c r="D126" s="55" t="s">
        <v>48</v>
      </c>
      <c r="E126" s="55" t="s">
        <v>38</v>
      </c>
      <c r="F126" s="55" t="s">
        <v>439</v>
      </c>
      <c r="G126" s="56" t="s">
        <v>38</v>
      </c>
      <c r="H126" s="2" t="s">
        <v>39</v>
      </c>
      <c r="I126" s="56" t="s">
        <v>38</v>
      </c>
      <c r="J126" s="56" t="s">
        <v>38</v>
      </c>
      <c r="K126" s="56" t="s">
        <v>38</v>
      </c>
      <c r="L126" s="56" t="s">
        <v>38</v>
      </c>
      <c r="M126" s="56" t="s">
        <v>38</v>
      </c>
      <c r="N126" s="56" t="s">
        <v>38</v>
      </c>
      <c r="O126" s="56" t="s">
        <v>38</v>
      </c>
      <c r="P126" s="56" t="s">
        <v>38</v>
      </c>
      <c r="Q126" s="56" t="s">
        <v>38</v>
      </c>
      <c r="R126" s="56" t="s">
        <v>38</v>
      </c>
      <c r="S126" s="58">
        <v>0</v>
      </c>
      <c r="T126" s="55">
        <v>0</v>
      </c>
      <c r="U126" s="55">
        <v>0</v>
      </c>
      <c r="V126" s="55">
        <v>0</v>
      </c>
      <c r="W126" s="55">
        <v>0</v>
      </c>
      <c r="X126" s="55">
        <v>0</v>
      </c>
      <c r="Y126" s="56">
        <v>0</v>
      </c>
    </row>
    <row r="127" spans="1:25" ht="279" customHeight="1" x14ac:dyDescent="0.25">
      <c r="A127" s="16">
        <v>116</v>
      </c>
      <c r="B127" s="69"/>
      <c r="C127" s="25" t="s">
        <v>308</v>
      </c>
      <c r="D127" s="55" t="s">
        <v>48</v>
      </c>
      <c r="E127" s="55" t="s">
        <v>38</v>
      </c>
      <c r="F127" s="55" t="s">
        <v>440</v>
      </c>
      <c r="G127" s="56" t="s">
        <v>38</v>
      </c>
      <c r="H127" s="2" t="s">
        <v>39</v>
      </c>
      <c r="I127" s="56" t="s">
        <v>38</v>
      </c>
      <c r="J127" s="56" t="s">
        <v>38</v>
      </c>
      <c r="K127" s="56" t="s">
        <v>38</v>
      </c>
      <c r="L127" s="56" t="s">
        <v>38</v>
      </c>
      <c r="M127" s="56" t="s">
        <v>38</v>
      </c>
      <c r="N127" s="56" t="s">
        <v>38</v>
      </c>
      <c r="O127" s="56" t="s">
        <v>38</v>
      </c>
      <c r="P127" s="56" t="s">
        <v>38</v>
      </c>
      <c r="Q127" s="56" t="s">
        <v>38</v>
      </c>
      <c r="R127" s="56" t="s">
        <v>38</v>
      </c>
      <c r="S127" s="58">
        <v>100</v>
      </c>
      <c r="T127" s="55">
        <v>100</v>
      </c>
      <c r="U127" s="55">
        <v>100</v>
      </c>
      <c r="V127" s="55">
        <v>100</v>
      </c>
      <c r="W127" s="55">
        <v>100</v>
      </c>
      <c r="X127" s="55">
        <v>100</v>
      </c>
      <c r="Y127" s="56">
        <v>100</v>
      </c>
    </row>
    <row r="128" spans="1:25" ht="165" x14ac:dyDescent="0.25">
      <c r="A128" s="16">
        <v>117</v>
      </c>
      <c r="B128" s="69"/>
      <c r="C128" s="25" t="s">
        <v>309</v>
      </c>
      <c r="D128" s="55" t="s">
        <v>48</v>
      </c>
      <c r="E128" s="55" t="s">
        <v>38</v>
      </c>
      <c r="F128" s="55" t="s">
        <v>441</v>
      </c>
      <c r="G128" s="56" t="s">
        <v>38</v>
      </c>
      <c r="H128" s="2" t="s">
        <v>39</v>
      </c>
      <c r="I128" s="56" t="s">
        <v>38</v>
      </c>
      <c r="J128" s="56" t="s">
        <v>38</v>
      </c>
      <c r="K128" s="56" t="s">
        <v>38</v>
      </c>
      <c r="L128" s="56" t="s">
        <v>38</v>
      </c>
      <c r="M128" s="56" t="s">
        <v>38</v>
      </c>
      <c r="N128" s="56" t="s">
        <v>38</v>
      </c>
      <c r="O128" s="56" t="s">
        <v>38</v>
      </c>
      <c r="P128" s="56" t="s">
        <v>38</v>
      </c>
      <c r="Q128" s="56" t="s">
        <v>38</v>
      </c>
      <c r="R128" s="56" t="s">
        <v>38</v>
      </c>
      <c r="S128" s="58">
        <v>0</v>
      </c>
      <c r="T128" s="58">
        <v>0</v>
      </c>
      <c r="U128" s="58">
        <v>0</v>
      </c>
      <c r="V128" s="58">
        <v>0</v>
      </c>
      <c r="W128" s="58">
        <v>0</v>
      </c>
      <c r="X128" s="58">
        <v>0</v>
      </c>
      <c r="Y128" s="56">
        <v>0</v>
      </c>
    </row>
    <row r="129" spans="1:25" ht="251.25" customHeight="1" x14ac:dyDescent="0.25">
      <c r="A129" s="16">
        <v>118</v>
      </c>
      <c r="B129" s="69"/>
      <c r="C129" s="2" t="s">
        <v>310</v>
      </c>
      <c r="D129" s="55" t="s">
        <v>48</v>
      </c>
      <c r="E129" s="55" t="s">
        <v>38</v>
      </c>
      <c r="F129" s="55" t="s">
        <v>442</v>
      </c>
      <c r="G129" s="56" t="s">
        <v>38</v>
      </c>
      <c r="H129" s="2" t="s">
        <v>39</v>
      </c>
      <c r="I129" s="56" t="s">
        <v>38</v>
      </c>
      <c r="J129" s="56" t="s">
        <v>38</v>
      </c>
      <c r="K129" s="56" t="s">
        <v>38</v>
      </c>
      <c r="L129" s="56" t="s">
        <v>38</v>
      </c>
      <c r="M129" s="56" t="s">
        <v>38</v>
      </c>
      <c r="N129" s="56" t="s">
        <v>38</v>
      </c>
      <c r="O129" s="56" t="s">
        <v>38</v>
      </c>
      <c r="P129" s="56" t="s">
        <v>38</v>
      </c>
      <c r="Q129" s="56" t="s">
        <v>38</v>
      </c>
      <c r="R129" s="56" t="s">
        <v>38</v>
      </c>
      <c r="S129" s="58">
        <v>0</v>
      </c>
      <c r="T129" s="55">
        <v>10</v>
      </c>
      <c r="U129" s="55">
        <v>20</v>
      </c>
      <c r="V129" s="55">
        <v>30</v>
      </c>
      <c r="W129" s="55">
        <v>35</v>
      </c>
      <c r="X129" s="55">
        <v>40</v>
      </c>
      <c r="Y129" s="56">
        <v>30</v>
      </c>
    </row>
    <row r="130" spans="1:25" ht="60" x14ac:dyDescent="0.25">
      <c r="A130" s="16">
        <v>119</v>
      </c>
      <c r="B130" s="69" t="s">
        <v>118</v>
      </c>
      <c r="C130" s="2" t="s">
        <v>311</v>
      </c>
      <c r="D130" s="56" t="s">
        <v>38</v>
      </c>
      <c r="E130" s="55" t="s">
        <v>38</v>
      </c>
      <c r="F130" s="56" t="s">
        <v>38</v>
      </c>
      <c r="G130" s="56" t="s">
        <v>73</v>
      </c>
      <c r="H130" s="2" t="s">
        <v>39</v>
      </c>
      <c r="I130" s="56" t="s">
        <v>38</v>
      </c>
      <c r="J130" s="56" t="s">
        <v>38</v>
      </c>
      <c r="K130" s="56" t="s">
        <v>38</v>
      </c>
      <c r="L130" s="56" t="s">
        <v>38</v>
      </c>
      <c r="M130" s="56" t="s">
        <v>38</v>
      </c>
      <c r="N130" s="56" t="s">
        <v>38</v>
      </c>
      <c r="O130" s="56" t="s">
        <v>38</v>
      </c>
      <c r="P130" s="56" t="s">
        <v>38</v>
      </c>
      <c r="Q130" s="56" t="s">
        <v>38</v>
      </c>
      <c r="R130" s="56" t="s">
        <v>38</v>
      </c>
      <c r="S130" s="56" t="s">
        <v>38</v>
      </c>
      <c r="T130" s="56" t="s">
        <v>38</v>
      </c>
      <c r="U130" s="56" t="s">
        <v>38</v>
      </c>
      <c r="V130" s="56" t="s">
        <v>38</v>
      </c>
      <c r="W130" s="56" t="s">
        <v>38</v>
      </c>
      <c r="X130" s="56" t="s">
        <v>38</v>
      </c>
      <c r="Y130" s="56" t="s">
        <v>38</v>
      </c>
    </row>
    <row r="131" spans="1:25" s="20" customFormat="1" ht="60" x14ac:dyDescent="0.25">
      <c r="A131" s="16">
        <v>120</v>
      </c>
      <c r="B131" s="69"/>
      <c r="C131" s="5" t="s">
        <v>40</v>
      </c>
      <c r="D131" s="1" t="s">
        <v>41</v>
      </c>
      <c r="E131" s="55" t="s">
        <v>38</v>
      </c>
      <c r="F131" s="19" t="s">
        <v>38</v>
      </c>
      <c r="G131" s="19" t="s">
        <v>38</v>
      </c>
      <c r="H131" s="4" t="s">
        <v>39</v>
      </c>
      <c r="I131" s="28" t="s">
        <v>57</v>
      </c>
      <c r="J131" s="1" t="s">
        <v>119</v>
      </c>
      <c r="K131" s="28" t="s">
        <v>59</v>
      </c>
      <c r="L131" s="17" t="s">
        <v>38</v>
      </c>
      <c r="M131" s="19" t="s">
        <v>38</v>
      </c>
      <c r="N131" s="19" t="s">
        <v>38</v>
      </c>
      <c r="O131" s="19" t="s">
        <v>38</v>
      </c>
      <c r="P131" s="19" t="s">
        <v>38</v>
      </c>
      <c r="Q131" s="19" t="s">
        <v>38</v>
      </c>
      <c r="R131" s="19" t="s">
        <v>38</v>
      </c>
      <c r="S131" s="19" t="s">
        <v>38</v>
      </c>
      <c r="T131" s="17">
        <v>104.08799999999999</v>
      </c>
      <c r="U131" s="19" t="s">
        <v>38</v>
      </c>
      <c r="V131" s="19" t="s">
        <v>38</v>
      </c>
      <c r="W131" s="19" t="s">
        <v>38</v>
      </c>
      <c r="X131" s="19" t="s">
        <v>38</v>
      </c>
      <c r="Y131" s="17">
        <f>SUM(O131:U131)</f>
        <v>104.08799999999999</v>
      </c>
    </row>
    <row r="132" spans="1:25" s="20" customFormat="1" ht="60" x14ac:dyDescent="0.25">
      <c r="A132" s="16">
        <v>121</v>
      </c>
      <c r="B132" s="69"/>
      <c r="C132" s="4" t="s">
        <v>52</v>
      </c>
      <c r="D132" s="1" t="s">
        <v>41</v>
      </c>
      <c r="E132" s="55" t="s">
        <v>38</v>
      </c>
      <c r="F132" s="19" t="s">
        <v>38</v>
      </c>
      <c r="G132" s="19" t="s">
        <v>38</v>
      </c>
      <c r="H132" s="4" t="s">
        <v>39</v>
      </c>
      <c r="I132" s="28" t="s">
        <v>57</v>
      </c>
      <c r="J132" s="1" t="s">
        <v>119</v>
      </c>
      <c r="K132" s="28" t="s">
        <v>59</v>
      </c>
      <c r="L132" s="19" t="s">
        <v>38</v>
      </c>
      <c r="M132" s="19" t="s">
        <v>38</v>
      </c>
      <c r="N132" s="19" t="s">
        <v>38</v>
      </c>
      <c r="O132" s="19" t="s">
        <v>38</v>
      </c>
      <c r="P132" s="19" t="s">
        <v>38</v>
      </c>
      <c r="Q132" s="19" t="s">
        <v>38</v>
      </c>
      <c r="R132" s="19" t="s">
        <v>38</v>
      </c>
      <c r="S132" s="19" t="s">
        <v>38</v>
      </c>
      <c r="T132" s="24">
        <v>5100.3</v>
      </c>
      <c r="U132" s="19" t="s">
        <v>38</v>
      </c>
      <c r="V132" s="24" t="s">
        <v>38</v>
      </c>
      <c r="W132" s="24" t="s">
        <v>38</v>
      </c>
      <c r="X132" s="24" t="s">
        <v>38</v>
      </c>
      <c r="Y132" s="24">
        <f>SUM(O132:U132)</f>
        <v>5100.3</v>
      </c>
    </row>
    <row r="133" spans="1:25" ht="165" customHeight="1" x14ac:dyDescent="0.25">
      <c r="A133" s="16">
        <v>122</v>
      </c>
      <c r="B133" s="69"/>
      <c r="C133" s="2" t="s">
        <v>312</v>
      </c>
      <c r="D133" s="55" t="s">
        <v>50</v>
      </c>
      <c r="E133" s="55" t="s">
        <v>38</v>
      </c>
      <c r="F133" s="55" t="s">
        <v>47</v>
      </c>
      <c r="G133" s="56" t="s">
        <v>38</v>
      </c>
      <c r="H133" s="2" t="s">
        <v>39</v>
      </c>
      <c r="I133" s="55" t="s">
        <v>38</v>
      </c>
      <c r="J133" s="55" t="s">
        <v>38</v>
      </c>
      <c r="K133" s="55" t="s">
        <v>38</v>
      </c>
      <c r="L133" s="55" t="s">
        <v>38</v>
      </c>
      <c r="M133" s="55" t="s">
        <v>38</v>
      </c>
      <c r="N133" s="55" t="s">
        <v>38</v>
      </c>
      <c r="O133" s="55" t="s">
        <v>38</v>
      </c>
      <c r="P133" s="55" t="s">
        <v>38</v>
      </c>
      <c r="Q133" s="55" t="s">
        <v>38</v>
      </c>
      <c r="R133" s="55" t="s">
        <v>38</v>
      </c>
      <c r="S133" s="55" t="s">
        <v>38</v>
      </c>
      <c r="T133" s="55">
        <v>0</v>
      </c>
      <c r="U133" s="56" t="s">
        <v>38</v>
      </c>
      <c r="V133" s="56" t="s">
        <v>38</v>
      </c>
      <c r="W133" s="56" t="s">
        <v>38</v>
      </c>
      <c r="X133" s="56" t="s">
        <v>38</v>
      </c>
      <c r="Y133" s="56">
        <v>0</v>
      </c>
    </row>
    <row r="134" spans="1:25" ht="75" x14ac:dyDescent="0.25">
      <c r="A134" s="16">
        <v>123</v>
      </c>
      <c r="B134" s="61" t="s">
        <v>537</v>
      </c>
      <c r="C134" s="2" t="s">
        <v>313</v>
      </c>
      <c r="D134" s="56" t="s">
        <v>38</v>
      </c>
      <c r="E134" s="55" t="s">
        <v>38</v>
      </c>
      <c r="F134" s="56" t="s">
        <v>38</v>
      </c>
      <c r="G134" s="56" t="s">
        <v>557</v>
      </c>
      <c r="H134" s="2" t="s">
        <v>39</v>
      </c>
      <c r="I134" s="55" t="s">
        <v>38</v>
      </c>
      <c r="J134" s="55" t="s">
        <v>38</v>
      </c>
      <c r="K134" s="55" t="s">
        <v>38</v>
      </c>
      <c r="L134" s="55" t="s">
        <v>38</v>
      </c>
      <c r="M134" s="55" t="s">
        <v>38</v>
      </c>
      <c r="N134" s="55" t="s">
        <v>38</v>
      </c>
      <c r="O134" s="55" t="s">
        <v>38</v>
      </c>
      <c r="P134" s="55" t="s">
        <v>38</v>
      </c>
      <c r="Q134" s="55" t="s">
        <v>38</v>
      </c>
      <c r="R134" s="55" t="s">
        <v>38</v>
      </c>
      <c r="S134" s="55" t="s">
        <v>38</v>
      </c>
      <c r="T134" s="55" t="s">
        <v>38</v>
      </c>
      <c r="U134" s="55" t="s">
        <v>38</v>
      </c>
      <c r="V134" s="55" t="s">
        <v>38</v>
      </c>
      <c r="W134" s="55" t="s">
        <v>38</v>
      </c>
      <c r="X134" s="55" t="s">
        <v>38</v>
      </c>
      <c r="Y134" s="55" t="s">
        <v>38</v>
      </c>
    </row>
    <row r="135" spans="1:25" ht="60" x14ac:dyDescent="0.25">
      <c r="A135" s="16">
        <v>124</v>
      </c>
      <c r="B135" s="60"/>
      <c r="C135" s="5" t="s">
        <v>40</v>
      </c>
      <c r="D135" s="1" t="s">
        <v>41</v>
      </c>
      <c r="E135" s="55" t="s">
        <v>38</v>
      </c>
      <c r="F135" s="56" t="s">
        <v>38</v>
      </c>
      <c r="G135" s="56" t="s">
        <v>38</v>
      </c>
      <c r="H135" s="2" t="s">
        <v>39</v>
      </c>
      <c r="I135" s="55" t="s">
        <v>38</v>
      </c>
      <c r="J135" s="55" t="s">
        <v>38</v>
      </c>
      <c r="K135" s="55" t="s">
        <v>38</v>
      </c>
      <c r="L135" s="55" t="s">
        <v>38</v>
      </c>
      <c r="M135" s="55" t="s">
        <v>38</v>
      </c>
      <c r="N135" s="55" t="s">
        <v>38</v>
      </c>
      <c r="O135" s="55" t="s">
        <v>38</v>
      </c>
      <c r="P135" s="55" t="s">
        <v>38</v>
      </c>
      <c r="Q135" s="55" t="s">
        <v>38</v>
      </c>
      <c r="R135" s="55" t="s">
        <v>38</v>
      </c>
      <c r="S135" s="55" t="s">
        <v>38</v>
      </c>
      <c r="T135" s="55" t="s">
        <v>38</v>
      </c>
      <c r="U135" s="56">
        <v>0</v>
      </c>
      <c r="V135" s="56">
        <v>0</v>
      </c>
      <c r="W135" s="56">
        <v>0</v>
      </c>
      <c r="X135" s="56">
        <v>0</v>
      </c>
      <c r="Y135" s="56">
        <v>0</v>
      </c>
    </row>
    <row r="136" spans="1:25" ht="60" x14ac:dyDescent="0.25">
      <c r="A136" s="16">
        <v>125</v>
      </c>
      <c r="B136" s="60"/>
      <c r="C136" s="4" t="s">
        <v>52</v>
      </c>
      <c r="D136" s="1" t="s">
        <v>41</v>
      </c>
      <c r="E136" s="55" t="s">
        <v>38</v>
      </c>
      <c r="F136" s="56" t="s">
        <v>38</v>
      </c>
      <c r="G136" s="56" t="s">
        <v>38</v>
      </c>
      <c r="H136" s="2" t="s">
        <v>39</v>
      </c>
      <c r="I136" s="55" t="s">
        <v>38</v>
      </c>
      <c r="J136" s="55" t="s">
        <v>38</v>
      </c>
      <c r="K136" s="55" t="s">
        <v>38</v>
      </c>
      <c r="L136" s="55" t="s">
        <v>38</v>
      </c>
      <c r="M136" s="55" t="s">
        <v>38</v>
      </c>
      <c r="N136" s="55" t="s">
        <v>38</v>
      </c>
      <c r="O136" s="55" t="s">
        <v>38</v>
      </c>
      <c r="P136" s="55" t="s">
        <v>38</v>
      </c>
      <c r="Q136" s="55" t="s">
        <v>38</v>
      </c>
      <c r="R136" s="55" t="s">
        <v>38</v>
      </c>
      <c r="S136" s="55" t="s">
        <v>38</v>
      </c>
      <c r="T136" s="55" t="s">
        <v>38</v>
      </c>
      <c r="U136" s="56">
        <v>0</v>
      </c>
      <c r="V136" s="56">
        <v>0</v>
      </c>
      <c r="W136" s="56">
        <v>0</v>
      </c>
      <c r="X136" s="56">
        <v>0</v>
      </c>
      <c r="Y136" s="56">
        <v>0</v>
      </c>
    </row>
    <row r="137" spans="1:25" ht="150" x14ac:dyDescent="0.25">
      <c r="A137" s="16">
        <v>126</v>
      </c>
      <c r="B137" s="60"/>
      <c r="C137" s="2" t="s">
        <v>314</v>
      </c>
      <c r="D137" s="55" t="s">
        <v>48</v>
      </c>
      <c r="E137" s="55" t="s">
        <v>38</v>
      </c>
      <c r="F137" s="55" t="s">
        <v>443</v>
      </c>
      <c r="G137" s="56" t="s">
        <v>38</v>
      </c>
      <c r="H137" s="2" t="s">
        <v>39</v>
      </c>
      <c r="I137" s="55" t="s">
        <v>38</v>
      </c>
      <c r="J137" s="55" t="s">
        <v>38</v>
      </c>
      <c r="K137" s="55" t="s">
        <v>38</v>
      </c>
      <c r="L137" s="55" t="s">
        <v>38</v>
      </c>
      <c r="M137" s="55" t="s">
        <v>38</v>
      </c>
      <c r="N137" s="55" t="s">
        <v>38</v>
      </c>
      <c r="O137" s="55" t="s">
        <v>38</v>
      </c>
      <c r="P137" s="55" t="s">
        <v>38</v>
      </c>
      <c r="Q137" s="55" t="s">
        <v>38</v>
      </c>
      <c r="R137" s="55" t="s">
        <v>38</v>
      </c>
      <c r="S137" s="55" t="s">
        <v>38</v>
      </c>
      <c r="T137" s="55" t="s">
        <v>38</v>
      </c>
      <c r="U137" s="56">
        <v>30</v>
      </c>
      <c r="V137" s="56">
        <v>50</v>
      </c>
      <c r="W137" s="56">
        <v>50</v>
      </c>
      <c r="X137" s="56">
        <v>60</v>
      </c>
      <c r="Y137" s="56">
        <v>50</v>
      </c>
    </row>
    <row r="138" spans="1:25" ht="105" x14ac:dyDescent="0.25">
      <c r="A138" s="16">
        <v>127</v>
      </c>
      <c r="B138" s="60"/>
      <c r="C138" s="2" t="s">
        <v>315</v>
      </c>
      <c r="D138" s="55" t="s">
        <v>50</v>
      </c>
      <c r="E138" s="55" t="s">
        <v>38</v>
      </c>
      <c r="F138" s="55" t="s">
        <v>47</v>
      </c>
      <c r="G138" s="56" t="s">
        <v>38</v>
      </c>
      <c r="H138" s="2" t="s">
        <v>39</v>
      </c>
      <c r="I138" s="55" t="s">
        <v>38</v>
      </c>
      <c r="J138" s="55" t="s">
        <v>38</v>
      </c>
      <c r="K138" s="55" t="s">
        <v>38</v>
      </c>
      <c r="L138" s="55" t="s">
        <v>38</v>
      </c>
      <c r="M138" s="55" t="s">
        <v>38</v>
      </c>
      <c r="N138" s="55" t="s">
        <v>38</v>
      </c>
      <c r="O138" s="55" t="s">
        <v>38</v>
      </c>
      <c r="P138" s="55" t="s">
        <v>38</v>
      </c>
      <c r="Q138" s="55" t="s">
        <v>38</v>
      </c>
      <c r="R138" s="55" t="s">
        <v>38</v>
      </c>
      <c r="S138" s="55" t="s">
        <v>38</v>
      </c>
      <c r="T138" s="55" t="s">
        <v>38</v>
      </c>
      <c r="U138" s="56">
        <v>10</v>
      </c>
      <c r="V138" s="56">
        <v>20</v>
      </c>
      <c r="W138" s="56">
        <v>40</v>
      </c>
      <c r="X138" s="56">
        <v>50</v>
      </c>
      <c r="Y138" s="56">
        <v>20</v>
      </c>
    </row>
    <row r="139" spans="1:25" ht="150" x14ac:dyDescent="0.25">
      <c r="A139" s="16">
        <v>128</v>
      </c>
      <c r="B139" s="60"/>
      <c r="C139" s="2" t="s">
        <v>316</v>
      </c>
      <c r="D139" s="55" t="s">
        <v>50</v>
      </c>
      <c r="E139" s="55" t="s">
        <v>38</v>
      </c>
      <c r="F139" s="55" t="s">
        <v>444</v>
      </c>
      <c r="G139" s="56" t="s">
        <v>38</v>
      </c>
      <c r="H139" s="2" t="s">
        <v>39</v>
      </c>
      <c r="I139" s="55" t="s">
        <v>38</v>
      </c>
      <c r="J139" s="55" t="s">
        <v>38</v>
      </c>
      <c r="K139" s="55" t="s">
        <v>38</v>
      </c>
      <c r="L139" s="55" t="s">
        <v>38</v>
      </c>
      <c r="M139" s="55" t="s">
        <v>38</v>
      </c>
      <c r="N139" s="55" t="s">
        <v>38</v>
      </c>
      <c r="O139" s="55" t="s">
        <v>38</v>
      </c>
      <c r="P139" s="55" t="s">
        <v>38</v>
      </c>
      <c r="Q139" s="55" t="s">
        <v>38</v>
      </c>
      <c r="R139" s="55" t="s">
        <v>38</v>
      </c>
      <c r="S139" s="55" t="s">
        <v>38</v>
      </c>
      <c r="T139" s="55" t="s">
        <v>38</v>
      </c>
      <c r="U139" s="56">
        <v>25</v>
      </c>
      <c r="V139" s="56">
        <v>50</v>
      </c>
      <c r="W139" s="56">
        <v>70</v>
      </c>
      <c r="X139" s="56">
        <v>80</v>
      </c>
      <c r="Y139" s="56">
        <v>50</v>
      </c>
    </row>
    <row r="140" spans="1:25" ht="165" customHeight="1" x14ac:dyDescent="0.25">
      <c r="A140" s="16">
        <v>129</v>
      </c>
      <c r="B140" s="60"/>
      <c r="C140" s="2" t="s">
        <v>317</v>
      </c>
      <c r="D140" s="55" t="s">
        <v>48</v>
      </c>
      <c r="E140" s="55" t="s">
        <v>38</v>
      </c>
      <c r="F140" s="55" t="s">
        <v>445</v>
      </c>
      <c r="G140" s="56" t="s">
        <v>38</v>
      </c>
      <c r="H140" s="2" t="s">
        <v>39</v>
      </c>
      <c r="I140" s="55" t="s">
        <v>38</v>
      </c>
      <c r="J140" s="55" t="s">
        <v>38</v>
      </c>
      <c r="K140" s="55" t="s">
        <v>38</v>
      </c>
      <c r="L140" s="55" t="s">
        <v>38</v>
      </c>
      <c r="M140" s="55" t="s">
        <v>38</v>
      </c>
      <c r="N140" s="55" t="s">
        <v>38</v>
      </c>
      <c r="O140" s="55" t="s">
        <v>38</v>
      </c>
      <c r="P140" s="55" t="s">
        <v>38</v>
      </c>
      <c r="Q140" s="55" t="s">
        <v>38</v>
      </c>
      <c r="R140" s="55" t="s">
        <v>38</v>
      </c>
      <c r="S140" s="55" t="s">
        <v>38</v>
      </c>
      <c r="T140" s="55" t="s">
        <v>38</v>
      </c>
      <c r="U140" s="56">
        <v>25</v>
      </c>
      <c r="V140" s="56">
        <v>50</v>
      </c>
      <c r="W140" s="56">
        <v>70</v>
      </c>
      <c r="X140" s="56">
        <v>80</v>
      </c>
      <c r="Y140" s="56">
        <v>50</v>
      </c>
    </row>
    <row r="141" spans="1:25" ht="90" customHeight="1" x14ac:dyDescent="0.25">
      <c r="A141" s="16">
        <v>130</v>
      </c>
      <c r="B141" s="69" t="s">
        <v>120</v>
      </c>
      <c r="C141" s="26" t="s">
        <v>318</v>
      </c>
      <c r="D141" s="56" t="s">
        <v>38</v>
      </c>
      <c r="E141" s="55" t="s">
        <v>38</v>
      </c>
      <c r="F141" s="56" t="s">
        <v>38</v>
      </c>
      <c r="G141" s="56" t="s">
        <v>556</v>
      </c>
      <c r="H141" s="2" t="s">
        <v>39</v>
      </c>
      <c r="I141" s="56" t="s">
        <v>38</v>
      </c>
      <c r="J141" s="56" t="s">
        <v>38</v>
      </c>
      <c r="K141" s="56" t="s">
        <v>38</v>
      </c>
      <c r="L141" s="56" t="s">
        <v>38</v>
      </c>
      <c r="M141" s="56" t="s">
        <v>38</v>
      </c>
      <c r="N141" s="56" t="s">
        <v>38</v>
      </c>
      <c r="O141" s="56" t="s">
        <v>38</v>
      </c>
      <c r="P141" s="56" t="s">
        <v>38</v>
      </c>
      <c r="Q141" s="56" t="s">
        <v>38</v>
      </c>
      <c r="R141" s="56" t="s">
        <v>38</v>
      </c>
      <c r="S141" s="56" t="s">
        <v>38</v>
      </c>
      <c r="T141" s="56" t="s">
        <v>38</v>
      </c>
      <c r="U141" s="56" t="s">
        <v>38</v>
      </c>
      <c r="V141" s="56" t="s">
        <v>38</v>
      </c>
      <c r="W141" s="56" t="s">
        <v>38</v>
      </c>
      <c r="X141" s="56" t="s">
        <v>38</v>
      </c>
      <c r="Y141" s="56" t="s">
        <v>38</v>
      </c>
    </row>
    <row r="142" spans="1:25" s="20" customFormat="1" ht="60" x14ac:dyDescent="0.25">
      <c r="A142" s="16">
        <v>131</v>
      </c>
      <c r="B142" s="69"/>
      <c r="C142" s="5" t="s">
        <v>40</v>
      </c>
      <c r="D142" s="1" t="s">
        <v>41</v>
      </c>
      <c r="E142" s="55" t="s">
        <v>38</v>
      </c>
      <c r="F142" s="19" t="s">
        <v>38</v>
      </c>
      <c r="G142" s="19" t="s">
        <v>38</v>
      </c>
      <c r="H142" s="4" t="s">
        <v>39</v>
      </c>
      <c r="I142" s="19" t="s">
        <v>38</v>
      </c>
      <c r="J142" s="19" t="s">
        <v>38</v>
      </c>
      <c r="K142" s="19" t="s">
        <v>38</v>
      </c>
      <c r="L142" s="17" t="s">
        <v>38</v>
      </c>
      <c r="M142" s="19" t="s">
        <v>38</v>
      </c>
      <c r="N142" s="19" t="s">
        <v>38</v>
      </c>
      <c r="O142" s="19" t="s">
        <v>38</v>
      </c>
      <c r="P142" s="19" t="s">
        <v>38</v>
      </c>
      <c r="Q142" s="19" t="s">
        <v>38</v>
      </c>
      <c r="R142" s="19" t="s">
        <v>38</v>
      </c>
      <c r="S142" s="17">
        <v>0</v>
      </c>
      <c r="T142" s="24">
        <v>5000</v>
      </c>
      <c r="U142" s="24">
        <v>0</v>
      </c>
      <c r="V142" s="24">
        <v>0</v>
      </c>
      <c r="W142" s="24">
        <v>0</v>
      </c>
      <c r="X142" s="24">
        <v>0</v>
      </c>
      <c r="Y142" s="24">
        <f>SUM(S142:V142)</f>
        <v>5000</v>
      </c>
    </row>
    <row r="143" spans="1:25" s="20" customFormat="1" ht="60" x14ac:dyDescent="0.25">
      <c r="A143" s="16">
        <v>132</v>
      </c>
      <c r="B143" s="69"/>
      <c r="C143" s="4" t="s">
        <v>52</v>
      </c>
      <c r="D143" s="1" t="s">
        <v>41</v>
      </c>
      <c r="E143" s="55" t="s">
        <v>38</v>
      </c>
      <c r="F143" s="19" t="s">
        <v>38</v>
      </c>
      <c r="G143" s="19" t="s">
        <v>38</v>
      </c>
      <c r="H143" s="4" t="s">
        <v>39</v>
      </c>
      <c r="I143" s="19" t="s">
        <v>38</v>
      </c>
      <c r="J143" s="19" t="s">
        <v>38</v>
      </c>
      <c r="K143" s="19" t="s">
        <v>38</v>
      </c>
      <c r="L143" s="19" t="s">
        <v>38</v>
      </c>
      <c r="M143" s="19" t="s">
        <v>38</v>
      </c>
      <c r="N143" s="19" t="s">
        <v>38</v>
      </c>
      <c r="O143" s="19" t="s">
        <v>38</v>
      </c>
      <c r="P143" s="19" t="s">
        <v>38</v>
      </c>
      <c r="Q143" s="19" t="s">
        <v>38</v>
      </c>
      <c r="R143" s="19" t="s">
        <v>38</v>
      </c>
      <c r="S143" s="17">
        <v>0</v>
      </c>
      <c r="T143" s="17">
        <v>0</v>
      </c>
      <c r="U143" s="17">
        <v>0</v>
      </c>
      <c r="V143" s="17">
        <v>0</v>
      </c>
      <c r="W143" s="17">
        <v>0</v>
      </c>
      <c r="X143" s="17">
        <v>0</v>
      </c>
      <c r="Y143" s="17">
        <f>SUM(O143:V143)</f>
        <v>0</v>
      </c>
    </row>
    <row r="144" spans="1:25" ht="60" x14ac:dyDescent="0.25">
      <c r="A144" s="16">
        <v>133</v>
      </c>
      <c r="B144" s="69"/>
      <c r="C144" s="25" t="s">
        <v>305</v>
      </c>
      <c r="D144" s="55" t="s">
        <v>50</v>
      </c>
      <c r="E144" s="55" t="s">
        <v>38</v>
      </c>
      <c r="F144" s="33" t="s">
        <v>438</v>
      </c>
      <c r="G144" s="56" t="s">
        <v>38</v>
      </c>
      <c r="H144" s="2" t="s">
        <v>39</v>
      </c>
      <c r="I144" s="56" t="s">
        <v>38</v>
      </c>
      <c r="J144" s="56" t="s">
        <v>38</v>
      </c>
      <c r="K144" s="56" t="s">
        <v>38</v>
      </c>
      <c r="L144" s="56" t="s">
        <v>38</v>
      </c>
      <c r="M144" s="56" t="s">
        <v>38</v>
      </c>
      <c r="N144" s="56" t="s">
        <v>38</v>
      </c>
      <c r="O144" s="56" t="s">
        <v>38</v>
      </c>
      <c r="P144" s="56" t="s">
        <v>38</v>
      </c>
      <c r="Q144" s="56" t="s">
        <v>38</v>
      </c>
      <c r="R144" s="56" t="s">
        <v>38</v>
      </c>
      <c r="S144" s="58">
        <v>100</v>
      </c>
      <c r="T144" s="56">
        <v>0</v>
      </c>
      <c r="U144" s="56">
        <v>0</v>
      </c>
      <c r="V144" s="56">
        <v>0</v>
      </c>
      <c r="W144" s="56">
        <v>0</v>
      </c>
      <c r="X144" s="56">
        <v>0</v>
      </c>
      <c r="Y144" s="56">
        <v>0</v>
      </c>
    </row>
    <row r="145" spans="1:25" ht="90" x14ac:dyDescent="0.25">
      <c r="A145" s="16">
        <v>134</v>
      </c>
      <c r="B145" s="77" t="s">
        <v>121</v>
      </c>
      <c r="C145" s="25" t="s">
        <v>319</v>
      </c>
      <c r="D145" s="56" t="s">
        <v>38</v>
      </c>
      <c r="E145" s="55" t="s">
        <v>38</v>
      </c>
      <c r="F145" s="56" t="s">
        <v>38</v>
      </c>
      <c r="G145" s="56" t="s">
        <v>556</v>
      </c>
      <c r="H145" s="2" t="s">
        <v>39</v>
      </c>
      <c r="I145" s="56" t="s">
        <v>38</v>
      </c>
      <c r="J145" s="56" t="s">
        <v>38</v>
      </c>
      <c r="K145" s="56" t="s">
        <v>38</v>
      </c>
      <c r="L145" s="56" t="s">
        <v>38</v>
      </c>
      <c r="M145" s="56" t="s">
        <v>38</v>
      </c>
      <c r="N145" s="56" t="s">
        <v>38</v>
      </c>
      <c r="O145" s="56" t="s">
        <v>38</v>
      </c>
      <c r="P145" s="56" t="s">
        <v>38</v>
      </c>
      <c r="Q145" s="56" t="s">
        <v>38</v>
      </c>
      <c r="R145" s="56" t="s">
        <v>38</v>
      </c>
      <c r="S145" s="56" t="s">
        <v>38</v>
      </c>
      <c r="T145" s="56" t="s">
        <v>38</v>
      </c>
      <c r="U145" s="56" t="s">
        <v>38</v>
      </c>
      <c r="V145" s="56" t="s">
        <v>38</v>
      </c>
      <c r="W145" s="56" t="s">
        <v>38</v>
      </c>
      <c r="X145" s="56" t="s">
        <v>38</v>
      </c>
      <c r="Y145" s="56" t="s">
        <v>38</v>
      </c>
    </row>
    <row r="146" spans="1:25" s="20" customFormat="1" ht="60" x14ac:dyDescent="0.25">
      <c r="A146" s="16">
        <v>135</v>
      </c>
      <c r="B146" s="77"/>
      <c r="C146" s="4" t="s">
        <v>40</v>
      </c>
      <c r="D146" s="1" t="s">
        <v>41</v>
      </c>
      <c r="E146" s="55" t="s">
        <v>38</v>
      </c>
      <c r="F146" s="19" t="s">
        <v>38</v>
      </c>
      <c r="G146" s="19" t="s">
        <v>38</v>
      </c>
      <c r="H146" s="4" t="s">
        <v>39</v>
      </c>
      <c r="I146" s="28" t="s">
        <v>57</v>
      </c>
      <c r="J146" s="6" t="s">
        <v>122</v>
      </c>
      <c r="K146" s="28" t="s">
        <v>59</v>
      </c>
      <c r="L146" s="19" t="s">
        <v>38</v>
      </c>
      <c r="M146" s="19" t="s">
        <v>38</v>
      </c>
      <c r="N146" s="19" t="s">
        <v>38</v>
      </c>
      <c r="O146" s="19" t="s">
        <v>38</v>
      </c>
      <c r="P146" s="19" t="s">
        <v>38</v>
      </c>
      <c r="Q146" s="19" t="s">
        <v>38</v>
      </c>
      <c r="R146" s="19" t="s">
        <v>38</v>
      </c>
      <c r="S146" s="17">
        <v>0</v>
      </c>
      <c r="T146" s="24">
        <v>5000</v>
      </c>
      <c r="U146" s="24">
        <v>0</v>
      </c>
      <c r="V146" s="24">
        <v>0</v>
      </c>
      <c r="W146" s="24">
        <v>0</v>
      </c>
      <c r="X146" s="24">
        <v>0</v>
      </c>
      <c r="Y146" s="24">
        <f>SUM(S146:V146)</f>
        <v>5000</v>
      </c>
    </row>
    <row r="147" spans="1:25" ht="90" x14ac:dyDescent="0.25">
      <c r="A147" s="16">
        <v>136</v>
      </c>
      <c r="B147" s="77"/>
      <c r="C147" s="2" t="s">
        <v>320</v>
      </c>
      <c r="D147" s="55" t="s">
        <v>123</v>
      </c>
      <c r="E147" s="55" t="s">
        <v>38</v>
      </c>
      <c r="F147" s="55" t="s">
        <v>47</v>
      </c>
      <c r="G147" s="56" t="s">
        <v>38</v>
      </c>
      <c r="H147" s="2" t="s">
        <v>124</v>
      </c>
      <c r="I147" s="56" t="s">
        <v>38</v>
      </c>
      <c r="J147" s="56" t="s">
        <v>38</v>
      </c>
      <c r="K147" s="56" t="s">
        <v>38</v>
      </c>
      <c r="L147" s="56" t="s">
        <v>38</v>
      </c>
      <c r="M147" s="56" t="s">
        <v>38</v>
      </c>
      <c r="N147" s="56" t="s">
        <v>38</v>
      </c>
      <c r="O147" s="56" t="s">
        <v>38</v>
      </c>
      <c r="P147" s="56" t="s">
        <v>38</v>
      </c>
      <c r="Q147" s="56" t="s">
        <v>38</v>
      </c>
      <c r="R147" s="56" t="s">
        <v>38</v>
      </c>
      <c r="S147" s="56">
        <v>48</v>
      </c>
      <c r="T147" s="56" t="s">
        <v>38</v>
      </c>
      <c r="U147" s="55" t="s">
        <v>38</v>
      </c>
      <c r="V147" s="56" t="s">
        <v>38</v>
      </c>
      <c r="W147" s="56" t="s">
        <v>38</v>
      </c>
      <c r="X147" s="56" t="s">
        <v>38</v>
      </c>
      <c r="Y147" s="56" t="s">
        <v>38</v>
      </c>
    </row>
    <row r="148" spans="1:25" ht="90" x14ac:dyDescent="0.25">
      <c r="A148" s="16">
        <v>137</v>
      </c>
      <c r="B148" s="69" t="s">
        <v>125</v>
      </c>
      <c r="C148" s="2" t="s">
        <v>321</v>
      </c>
      <c r="D148" s="55" t="s">
        <v>38</v>
      </c>
      <c r="E148" s="55" t="s">
        <v>38</v>
      </c>
      <c r="F148" s="55" t="s">
        <v>38</v>
      </c>
      <c r="G148" s="56" t="s">
        <v>102</v>
      </c>
      <c r="H148" s="2" t="s">
        <v>124</v>
      </c>
      <c r="I148" s="56" t="s">
        <v>38</v>
      </c>
      <c r="J148" s="56" t="s">
        <v>38</v>
      </c>
      <c r="K148" s="56" t="s">
        <v>38</v>
      </c>
      <c r="L148" s="56" t="s">
        <v>38</v>
      </c>
      <c r="M148" s="56" t="s">
        <v>38</v>
      </c>
      <c r="N148" s="56" t="s">
        <v>38</v>
      </c>
      <c r="O148" s="56" t="s">
        <v>38</v>
      </c>
      <c r="P148" s="56" t="s">
        <v>38</v>
      </c>
      <c r="Q148" s="56" t="s">
        <v>38</v>
      </c>
      <c r="R148" s="56" t="s">
        <v>38</v>
      </c>
      <c r="S148" s="56" t="s">
        <v>38</v>
      </c>
      <c r="T148" s="56" t="s">
        <v>38</v>
      </c>
      <c r="U148" s="56" t="s">
        <v>38</v>
      </c>
      <c r="V148" s="56" t="s">
        <v>38</v>
      </c>
      <c r="W148" s="56" t="s">
        <v>38</v>
      </c>
      <c r="X148" s="56" t="s">
        <v>38</v>
      </c>
      <c r="Y148" s="56" t="s">
        <v>38</v>
      </c>
    </row>
    <row r="149" spans="1:25" s="20" customFormat="1" ht="90" x14ac:dyDescent="0.25">
      <c r="A149" s="16">
        <v>138</v>
      </c>
      <c r="B149" s="69"/>
      <c r="C149" s="5" t="s">
        <v>40</v>
      </c>
      <c r="D149" s="1" t="s">
        <v>41</v>
      </c>
      <c r="E149" s="55" t="s">
        <v>38</v>
      </c>
      <c r="F149" s="19" t="s">
        <v>38</v>
      </c>
      <c r="G149" s="19" t="s">
        <v>38</v>
      </c>
      <c r="H149" s="4" t="s">
        <v>124</v>
      </c>
      <c r="I149" s="28" t="s">
        <v>57</v>
      </c>
      <c r="J149" s="6" t="s">
        <v>126</v>
      </c>
      <c r="K149" s="28" t="s">
        <v>59</v>
      </c>
      <c r="L149" s="17" t="s">
        <v>38</v>
      </c>
      <c r="M149" s="19" t="s">
        <v>38</v>
      </c>
      <c r="N149" s="19" t="s">
        <v>38</v>
      </c>
      <c r="O149" s="19" t="s">
        <v>38</v>
      </c>
      <c r="P149" s="19" t="s">
        <v>38</v>
      </c>
      <c r="Q149" s="19" t="s">
        <v>38</v>
      </c>
      <c r="R149" s="19" t="s">
        <v>38</v>
      </c>
      <c r="S149" s="19" t="s">
        <v>38</v>
      </c>
      <c r="T149" s="19" t="s">
        <v>38</v>
      </c>
      <c r="U149" s="17">
        <v>0</v>
      </c>
      <c r="V149" s="17">
        <v>0</v>
      </c>
      <c r="W149" s="17">
        <v>0</v>
      </c>
      <c r="X149" s="17">
        <v>0</v>
      </c>
      <c r="Y149" s="17">
        <f>SUM(S149:V149)</f>
        <v>0</v>
      </c>
    </row>
    <row r="150" spans="1:25" s="20" customFormat="1" ht="90" x14ac:dyDescent="0.25">
      <c r="A150" s="16">
        <v>139</v>
      </c>
      <c r="B150" s="69"/>
      <c r="C150" s="4" t="s">
        <v>52</v>
      </c>
      <c r="D150" s="1" t="s">
        <v>41</v>
      </c>
      <c r="E150" s="55" t="s">
        <v>38</v>
      </c>
      <c r="F150" s="19" t="s">
        <v>38</v>
      </c>
      <c r="G150" s="19" t="s">
        <v>38</v>
      </c>
      <c r="H150" s="4" t="s">
        <v>124</v>
      </c>
      <c r="I150" s="28" t="s">
        <v>57</v>
      </c>
      <c r="J150" s="6" t="s">
        <v>126</v>
      </c>
      <c r="K150" s="28" t="s">
        <v>59</v>
      </c>
      <c r="L150" s="19" t="s">
        <v>38</v>
      </c>
      <c r="M150" s="19" t="s">
        <v>38</v>
      </c>
      <c r="N150" s="19" t="s">
        <v>38</v>
      </c>
      <c r="O150" s="19" t="s">
        <v>38</v>
      </c>
      <c r="P150" s="19" t="s">
        <v>38</v>
      </c>
      <c r="Q150" s="19" t="s">
        <v>38</v>
      </c>
      <c r="R150" s="19" t="s">
        <v>38</v>
      </c>
      <c r="S150" s="19" t="s">
        <v>38</v>
      </c>
      <c r="T150" s="19" t="s">
        <v>38</v>
      </c>
      <c r="U150" s="17">
        <v>0</v>
      </c>
      <c r="V150" s="17">
        <v>0</v>
      </c>
      <c r="W150" s="17">
        <v>0</v>
      </c>
      <c r="X150" s="17">
        <v>0</v>
      </c>
      <c r="Y150" s="17">
        <f>SUM(O150:V150)</f>
        <v>0</v>
      </c>
    </row>
    <row r="151" spans="1:25" ht="90" x14ac:dyDescent="0.25">
      <c r="A151" s="16">
        <v>140</v>
      </c>
      <c r="B151" s="69"/>
      <c r="C151" s="2" t="s">
        <v>320</v>
      </c>
      <c r="D151" s="55" t="s">
        <v>123</v>
      </c>
      <c r="E151" s="55" t="s">
        <v>38</v>
      </c>
      <c r="F151" s="55" t="s">
        <v>47</v>
      </c>
      <c r="G151" s="56" t="s">
        <v>38</v>
      </c>
      <c r="H151" s="2" t="s">
        <v>124</v>
      </c>
      <c r="I151" s="56" t="s">
        <v>38</v>
      </c>
      <c r="J151" s="56" t="s">
        <v>38</v>
      </c>
      <c r="K151" s="56" t="s">
        <v>38</v>
      </c>
      <c r="L151" s="56" t="s">
        <v>38</v>
      </c>
      <c r="M151" s="56" t="s">
        <v>38</v>
      </c>
      <c r="N151" s="56" t="s">
        <v>38</v>
      </c>
      <c r="O151" s="56" t="s">
        <v>38</v>
      </c>
      <c r="P151" s="56" t="s">
        <v>38</v>
      </c>
      <c r="Q151" s="56" t="s">
        <v>38</v>
      </c>
      <c r="R151" s="56" t="s">
        <v>38</v>
      </c>
      <c r="S151" s="56" t="s">
        <v>38</v>
      </c>
      <c r="T151" s="56" t="s">
        <v>38</v>
      </c>
      <c r="U151" s="55" t="s">
        <v>38</v>
      </c>
      <c r="V151" s="56" t="s">
        <v>38</v>
      </c>
      <c r="W151" s="56" t="s">
        <v>38</v>
      </c>
      <c r="X151" s="56" t="s">
        <v>38</v>
      </c>
      <c r="Y151" s="56" t="s">
        <v>38</v>
      </c>
    </row>
    <row r="152" spans="1:25" ht="60" x14ac:dyDescent="0.25">
      <c r="A152" s="16">
        <v>141</v>
      </c>
      <c r="B152" s="69" t="s">
        <v>127</v>
      </c>
      <c r="C152" s="2" t="s">
        <v>322</v>
      </c>
      <c r="D152" s="55" t="s">
        <v>38</v>
      </c>
      <c r="E152" s="55" t="s">
        <v>38</v>
      </c>
      <c r="F152" s="55" t="s">
        <v>38</v>
      </c>
      <c r="G152" s="56" t="s">
        <v>556</v>
      </c>
      <c r="H152" s="2" t="s">
        <v>39</v>
      </c>
      <c r="I152" s="56" t="s">
        <v>38</v>
      </c>
      <c r="J152" s="56" t="s">
        <v>38</v>
      </c>
      <c r="K152" s="56" t="s">
        <v>38</v>
      </c>
      <c r="L152" s="56" t="s">
        <v>38</v>
      </c>
      <c r="M152" s="56" t="s">
        <v>38</v>
      </c>
      <c r="N152" s="56" t="s">
        <v>38</v>
      </c>
      <c r="O152" s="56" t="s">
        <v>38</v>
      </c>
      <c r="P152" s="56" t="s">
        <v>38</v>
      </c>
      <c r="Q152" s="56" t="s">
        <v>38</v>
      </c>
      <c r="R152" s="56" t="s">
        <v>38</v>
      </c>
      <c r="S152" s="56" t="s">
        <v>38</v>
      </c>
      <c r="T152" s="56" t="s">
        <v>38</v>
      </c>
      <c r="U152" s="56" t="s">
        <v>38</v>
      </c>
      <c r="V152" s="56" t="s">
        <v>38</v>
      </c>
      <c r="W152" s="56" t="s">
        <v>38</v>
      </c>
      <c r="X152" s="56" t="s">
        <v>38</v>
      </c>
      <c r="Y152" s="56" t="s">
        <v>38</v>
      </c>
    </row>
    <row r="153" spans="1:25" s="20" customFormat="1" ht="60" x14ac:dyDescent="0.25">
      <c r="A153" s="16">
        <v>142</v>
      </c>
      <c r="B153" s="69"/>
      <c r="C153" s="5" t="s">
        <v>40</v>
      </c>
      <c r="D153" s="1" t="s">
        <v>41</v>
      </c>
      <c r="E153" s="55" t="s">
        <v>38</v>
      </c>
      <c r="F153" s="19" t="s">
        <v>38</v>
      </c>
      <c r="G153" s="19" t="s">
        <v>38</v>
      </c>
      <c r="H153" s="4" t="s">
        <v>39</v>
      </c>
      <c r="I153" s="28" t="s">
        <v>57</v>
      </c>
      <c r="J153" s="6" t="s">
        <v>128</v>
      </c>
      <c r="K153" s="28" t="s">
        <v>59</v>
      </c>
      <c r="L153" s="17" t="s">
        <v>38</v>
      </c>
      <c r="M153" s="19" t="s">
        <v>38</v>
      </c>
      <c r="N153" s="19" t="s">
        <v>38</v>
      </c>
      <c r="O153" s="19" t="s">
        <v>38</v>
      </c>
      <c r="P153" s="19" t="s">
        <v>38</v>
      </c>
      <c r="Q153" s="19" t="s">
        <v>38</v>
      </c>
      <c r="R153" s="19" t="s">
        <v>38</v>
      </c>
      <c r="S153" s="17">
        <v>0</v>
      </c>
      <c r="T153" s="17">
        <v>0</v>
      </c>
      <c r="U153" s="17">
        <v>0</v>
      </c>
      <c r="V153" s="17">
        <v>0</v>
      </c>
      <c r="W153" s="17">
        <v>0</v>
      </c>
      <c r="X153" s="17">
        <v>0</v>
      </c>
      <c r="Y153" s="17">
        <f>SUM(S153:V153)</f>
        <v>0</v>
      </c>
    </row>
    <row r="154" spans="1:25" ht="135" x14ac:dyDescent="0.25">
      <c r="A154" s="16">
        <v>143</v>
      </c>
      <c r="B154" s="69"/>
      <c r="C154" s="3" t="s">
        <v>323</v>
      </c>
      <c r="D154" s="55" t="s">
        <v>48</v>
      </c>
      <c r="E154" s="55" t="s">
        <v>38</v>
      </c>
      <c r="F154" s="55" t="s">
        <v>446</v>
      </c>
      <c r="G154" s="56"/>
      <c r="H154" s="2" t="s">
        <v>39</v>
      </c>
      <c r="I154" s="56" t="s">
        <v>38</v>
      </c>
      <c r="J154" s="56" t="s">
        <v>38</v>
      </c>
      <c r="K154" s="56" t="s">
        <v>38</v>
      </c>
      <c r="L154" s="56" t="s">
        <v>38</v>
      </c>
      <c r="M154" s="56" t="s">
        <v>38</v>
      </c>
      <c r="N154" s="56" t="s">
        <v>38</v>
      </c>
      <c r="O154" s="56" t="s">
        <v>38</v>
      </c>
      <c r="P154" s="56" t="s">
        <v>38</v>
      </c>
      <c r="Q154" s="56" t="s">
        <v>38</v>
      </c>
      <c r="R154" s="56" t="s">
        <v>38</v>
      </c>
      <c r="S154" s="56">
        <v>0</v>
      </c>
      <c r="T154" s="56">
        <v>70</v>
      </c>
      <c r="U154" s="58">
        <v>75</v>
      </c>
      <c r="V154" s="56">
        <v>0</v>
      </c>
      <c r="W154" s="56">
        <v>0</v>
      </c>
      <c r="X154" s="56">
        <v>0</v>
      </c>
      <c r="Y154" s="58">
        <v>75</v>
      </c>
    </row>
    <row r="155" spans="1:25" ht="57" x14ac:dyDescent="0.25">
      <c r="A155" s="16">
        <v>144</v>
      </c>
      <c r="B155" s="69" t="s">
        <v>129</v>
      </c>
      <c r="C155" s="26" t="s">
        <v>130</v>
      </c>
      <c r="D155" s="56" t="s">
        <v>38</v>
      </c>
      <c r="E155" s="55" t="s">
        <v>38</v>
      </c>
      <c r="F155" s="56" t="s">
        <v>38</v>
      </c>
      <c r="G155" s="56" t="s">
        <v>557</v>
      </c>
      <c r="H155" s="19" t="s">
        <v>38</v>
      </c>
      <c r="I155" s="19" t="s">
        <v>38</v>
      </c>
      <c r="J155" s="19" t="s">
        <v>38</v>
      </c>
      <c r="K155" s="19" t="s">
        <v>38</v>
      </c>
      <c r="L155" s="19" t="s">
        <v>38</v>
      </c>
      <c r="M155" s="19" t="s">
        <v>38</v>
      </c>
      <c r="N155" s="19" t="s">
        <v>38</v>
      </c>
      <c r="O155" s="19" t="s">
        <v>38</v>
      </c>
      <c r="P155" s="19" t="s">
        <v>38</v>
      </c>
      <c r="Q155" s="19" t="s">
        <v>38</v>
      </c>
      <c r="R155" s="19" t="s">
        <v>38</v>
      </c>
      <c r="S155" s="19" t="s">
        <v>38</v>
      </c>
      <c r="T155" s="19" t="s">
        <v>38</v>
      </c>
      <c r="U155" s="19" t="s">
        <v>38</v>
      </c>
      <c r="V155" s="19" t="s">
        <v>38</v>
      </c>
      <c r="W155" s="56" t="s">
        <v>38</v>
      </c>
      <c r="X155" s="56" t="s">
        <v>38</v>
      </c>
      <c r="Y155" s="56" t="s">
        <v>38</v>
      </c>
    </row>
    <row r="156" spans="1:25" ht="60" x14ac:dyDescent="0.25">
      <c r="A156" s="16">
        <v>145</v>
      </c>
      <c r="B156" s="69"/>
      <c r="C156" s="5" t="s">
        <v>40</v>
      </c>
      <c r="D156" s="1" t="s">
        <v>41</v>
      </c>
      <c r="E156" s="55" t="s">
        <v>38</v>
      </c>
      <c r="F156" s="55" t="s">
        <v>38</v>
      </c>
      <c r="G156" s="19" t="s">
        <v>38</v>
      </c>
      <c r="H156" s="2" t="s">
        <v>39</v>
      </c>
      <c r="I156" s="19" t="s">
        <v>38</v>
      </c>
      <c r="J156" s="19" t="s">
        <v>38</v>
      </c>
      <c r="K156" s="19" t="s">
        <v>38</v>
      </c>
      <c r="L156" s="19" t="s">
        <v>38</v>
      </c>
      <c r="M156" s="19" t="s">
        <v>38</v>
      </c>
      <c r="N156" s="19" t="s">
        <v>38</v>
      </c>
      <c r="O156" s="19" t="s">
        <v>38</v>
      </c>
      <c r="P156" s="19" t="s">
        <v>38</v>
      </c>
      <c r="Q156" s="19" t="s">
        <v>38</v>
      </c>
      <c r="R156" s="19" t="s">
        <v>38</v>
      </c>
      <c r="S156" s="19" t="s">
        <v>38</v>
      </c>
      <c r="T156" s="19" t="s">
        <v>38</v>
      </c>
      <c r="U156" s="24">
        <v>573.5</v>
      </c>
      <c r="V156" s="24">
        <f>V160</f>
        <v>0</v>
      </c>
      <c r="W156" s="24">
        <f>W160+W165</f>
        <v>2475</v>
      </c>
      <c r="X156" s="24">
        <v>0</v>
      </c>
      <c r="Y156" s="24">
        <f>SUM(U156:W156)</f>
        <v>3048.5</v>
      </c>
    </row>
    <row r="157" spans="1:25" ht="60" x14ac:dyDescent="0.25">
      <c r="A157" s="16">
        <v>146</v>
      </c>
      <c r="B157" s="69"/>
      <c r="C157" s="4" t="s">
        <v>52</v>
      </c>
      <c r="D157" s="1" t="s">
        <v>41</v>
      </c>
      <c r="E157" s="55" t="s">
        <v>38</v>
      </c>
      <c r="F157" s="19" t="s">
        <v>38</v>
      </c>
      <c r="G157" s="19" t="s">
        <v>38</v>
      </c>
      <c r="H157" s="2" t="s">
        <v>39</v>
      </c>
      <c r="I157" s="19" t="s">
        <v>38</v>
      </c>
      <c r="J157" s="19" t="s">
        <v>38</v>
      </c>
      <c r="K157" s="19" t="s">
        <v>38</v>
      </c>
      <c r="L157" s="19" t="s">
        <v>38</v>
      </c>
      <c r="M157" s="19" t="s">
        <v>38</v>
      </c>
      <c r="N157" s="19" t="s">
        <v>38</v>
      </c>
      <c r="O157" s="19" t="s">
        <v>38</v>
      </c>
      <c r="P157" s="19" t="s">
        <v>38</v>
      </c>
      <c r="Q157" s="19" t="s">
        <v>38</v>
      </c>
      <c r="R157" s="19" t="s">
        <v>38</v>
      </c>
      <c r="S157" s="19" t="s">
        <v>38</v>
      </c>
      <c r="T157" s="19" t="s">
        <v>38</v>
      </c>
      <c r="U157" s="24">
        <v>28100.7</v>
      </c>
      <c r="V157" s="24">
        <f>V161</f>
        <v>41856.9</v>
      </c>
      <c r="W157" s="24">
        <f>W161+W166</f>
        <v>129364.7</v>
      </c>
      <c r="X157" s="24">
        <v>0</v>
      </c>
      <c r="Y157" s="24">
        <f>SUM(U157:W157)</f>
        <v>199322.3</v>
      </c>
    </row>
    <row r="158" spans="1:25" ht="60" x14ac:dyDescent="0.25">
      <c r="A158" s="16">
        <v>147</v>
      </c>
      <c r="B158" s="69"/>
      <c r="C158" s="25" t="s">
        <v>305</v>
      </c>
      <c r="D158" s="55" t="s">
        <v>50</v>
      </c>
      <c r="E158" s="55" t="s">
        <v>38</v>
      </c>
      <c r="F158" s="33" t="s">
        <v>438</v>
      </c>
      <c r="G158" s="56"/>
      <c r="H158" s="2" t="s">
        <v>39</v>
      </c>
      <c r="I158" s="19" t="s">
        <v>38</v>
      </c>
      <c r="J158" s="19" t="s">
        <v>38</v>
      </c>
      <c r="K158" s="19" t="s">
        <v>38</v>
      </c>
      <c r="L158" s="19" t="s">
        <v>38</v>
      </c>
      <c r="M158" s="19" t="s">
        <v>38</v>
      </c>
      <c r="N158" s="19" t="s">
        <v>38</v>
      </c>
      <c r="O158" s="19" t="s">
        <v>38</v>
      </c>
      <c r="P158" s="19" t="s">
        <v>38</v>
      </c>
      <c r="Q158" s="19" t="s">
        <v>38</v>
      </c>
      <c r="R158" s="19" t="s">
        <v>38</v>
      </c>
      <c r="S158" s="19" t="s">
        <v>38</v>
      </c>
      <c r="T158" s="19" t="s">
        <v>38</v>
      </c>
      <c r="U158" s="58">
        <v>68</v>
      </c>
      <c r="V158" s="56">
        <v>68</v>
      </c>
      <c r="W158" s="56">
        <v>68</v>
      </c>
      <c r="X158" s="56">
        <v>68</v>
      </c>
      <c r="Y158" s="58">
        <v>68</v>
      </c>
    </row>
    <row r="159" spans="1:25" ht="195" x14ac:dyDescent="0.25">
      <c r="A159" s="16">
        <v>148</v>
      </c>
      <c r="B159" s="69" t="s">
        <v>131</v>
      </c>
      <c r="C159" s="3" t="s">
        <v>132</v>
      </c>
      <c r="D159" s="55" t="s">
        <v>38</v>
      </c>
      <c r="E159" s="55">
        <v>1</v>
      </c>
      <c r="F159" s="55" t="s">
        <v>38</v>
      </c>
      <c r="G159" s="56" t="s">
        <v>557</v>
      </c>
      <c r="H159" s="2" t="s">
        <v>133</v>
      </c>
      <c r="I159" s="56" t="s">
        <v>38</v>
      </c>
      <c r="J159" s="56" t="s">
        <v>38</v>
      </c>
      <c r="K159" s="56" t="s">
        <v>38</v>
      </c>
      <c r="L159" s="56" t="s">
        <v>38</v>
      </c>
      <c r="M159" s="56" t="s">
        <v>38</v>
      </c>
      <c r="N159" s="56" t="s">
        <v>38</v>
      </c>
      <c r="O159" s="56" t="s">
        <v>38</v>
      </c>
      <c r="P159" s="56" t="s">
        <v>38</v>
      </c>
      <c r="Q159" s="56" t="s">
        <v>38</v>
      </c>
      <c r="R159" s="56" t="s">
        <v>38</v>
      </c>
      <c r="S159" s="56" t="s">
        <v>38</v>
      </c>
      <c r="T159" s="56" t="s">
        <v>38</v>
      </c>
      <c r="U159" s="56" t="s">
        <v>38</v>
      </c>
      <c r="V159" s="56" t="s">
        <v>38</v>
      </c>
      <c r="W159" s="56" t="s">
        <v>38</v>
      </c>
      <c r="X159" s="56" t="s">
        <v>38</v>
      </c>
      <c r="Y159" s="56" t="s">
        <v>38</v>
      </c>
    </row>
    <row r="160" spans="1:25" s="20" customFormat="1" ht="45" x14ac:dyDescent="0.25">
      <c r="A160" s="16">
        <v>149</v>
      </c>
      <c r="B160" s="75"/>
      <c r="C160" s="5" t="s">
        <v>40</v>
      </c>
      <c r="D160" s="1" t="s">
        <v>41</v>
      </c>
      <c r="E160" s="1" t="s">
        <v>38</v>
      </c>
      <c r="F160" s="19" t="s">
        <v>38</v>
      </c>
      <c r="G160" s="19" t="s">
        <v>38</v>
      </c>
      <c r="H160" s="4" t="s">
        <v>133</v>
      </c>
      <c r="I160" s="19" t="s">
        <v>57</v>
      </c>
      <c r="J160" s="19" t="s">
        <v>134</v>
      </c>
      <c r="K160" s="19">
        <v>240</v>
      </c>
      <c r="L160" s="19" t="s">
        <v>38</v>
      </c>
      <c r="M160" s="19" t="s">
        <v>38</v>
      </c>
      <c r="N160" s="19" t="s">
        <v>38</v>
      </c>
      <c r="O160" s="19" t="s">
        <v>38</v>
      </c>
      <c r="P160" s="19" t="s">
        <v>38</v>
      </c>
      <c r="Q160" s="19" t="s">
        <v>38</v>
      </c>
      <c r="R160" s="19" t="s">
        <v>38</v>
      </c>
      <c r="S160" s="19" t="s">
        <v>38</v>
      </c>
      <c r="T160" s="19" t="s">
        <v>38</v>
      </c>
      <c r="U160" s="24">
        <v>573.5</v>
      </c>
      <c r="V160" s="24">
        <v>0</v>
      </c>
      <c r="W160" s="24">
        <v>0</v>
      </c>
      <c r="X160" s="24">
        <v>0</v>
      </c>
      <c r="Y160" s="24">
        <f>SUM(U160:V160)</f>
        <v>573.5</v>
      </c>
    </row>
    <row r="161" spans="1:29" s="20" customFormat="1" ht="45" x14ac:dyDescent="0.25">
      <c r="A161" s="16">
        <v>150</v>
      </c>
      <c r="B161" s="75"/>
      <c r="C161" s="5" t="s">
        <v>52</v>
      </c>
      <c r="D161" s="1" t="s">
        <v>41</v>
      </c>
      <c r="E161" s="1" t="s">
        <v>38</v>
      </c>
      <c r="F161" s="1" t="s">
        <v>38</v>
      </c>
      <c r="G161" s="19" t="s">
        <v>38</v>
      </c>
      <c r="H161" s="4" t="s">
        <v>133</v>
      </c>
      <c r="I161" s="19" t="s">
        <v>57</v>
      </c>
      <c r="J161" s="19" t="s">
        <v>134</v>
      </c>
      <c r="K161" s="19">
        <v>240</v>
      </c>
      <c r="L161" s="19" t="s">
        <v>38</v>
      </c>
      <c r="M161" s="19" t="s">
        <v>38</v>
      </c>
      <c r="N161" s="19" t="s">
        <v>38</v>
      </c>
      <c r="O161" s="19" t="s">
        <v>38</v>
      </c>
      <c r="P161" s="19" t="s">
        <v>38</v>
      </c>
      <c r="Q161" s="19" t="s">
        <v>38</v>
      </c>
      <c r="R161" s="19" t="s">
        <v>38</v>
      </c>
      <c r="S161" s="19" t="s">
        <v>38</v>
      </c>
      <c r="T161" s="19" t="s">
        <v>38</v>
      </c>
      <c r="U161" s="24">
        <v>28100.7</v>
      </c>
      <c r="V161" s="24">
        <v>41856.9</v>
      </c>
      <c r="W161" s="24">
        <v>8089.7</v>
      </c>
      <c r="X161" s="24">
        <v>0</v>
      </c>
      <c r="Y161" s="24">
        <f>SUM(U161:W161)</f>
        <v>78047.3</v>
      </c>
      <c r="AA161" s="45"/>
      <c r="AC161" s="43"/>
    </row>
    <row r="162" spans="1:29" ht="90" x14ac:dyDescent="0.25">
      <c r="A162" s="16">
        <v>151</v>
      </c>
      <c r="B162" s="69"/>
      <c r="C162" s="2" t="s">
        <v>135</v>
      </c>
      <c r="D162" s="55" t="s">
        <v>50</v>
      </c>
      <c r="E162" s="55" t="s">
        <v>38</v>
      </c>
      <c r="F162" s="55" t="s">
        <v>47</v>
      </c>
      <c r="G162" s="56" t="s">
        <v>38</v>
      </c>
      <c r="H162" s="2" t="s">
        <v>133</v>
      </c>
      <c r="I162" s="56" t="s">
        <v>38</v>
      </c>
      <c r="J162" s="56" t="s">
        <v>38</v>
      </c>
      <c r="K162" s="56" t="s">
        <v>38</v>
      </c>
      <c r="L162" s="56" t="s">
        <v>38</v>
      </c>
      <c r="M162" s="56" t="s">
        <v>38</v>
      </c>
      <c r="N162" s="56" t="s">
        <v>38</v>
      </c>
      <c r="O162" s="56" t="s">
        <v>38</v>
      </c>
      <c r="P162" s="56" t="s">
        <v>38</v>
      </c>
      <c r="Q162" s="56" t="s">
        <v>38</v>
      </c>
      <c r="R162" s="56" t="s">
        <v>38</v>
      </c>
      <c r="S162" s="56" t="s">
        <v>38</v>
      </c>
      <c r="T162" s="56" t="s">
        <v>38</v>
      </c>
      <c r="U162" s="56">
        <v>68</v>
      </c>
      <c r="V162" s="56" t="s">
        <v>38</v>
      </c>
      <c r="W162" s="56" t="s">
        <v>38</v>
      </c>
      <c r="X162" s="56" t="s">
        <v>38</v>
      </c>
      <c r="Y162" s="58">
        <v>68</v>
      </c>
    </row>
    <row r="163" spans="1:29" ht="75" x14ac:dyDescent="0.25">
      <c r="A163" s="16">
        <v>152</v>
      </c>
      <c r="B163" s="69"/>
      <c r="C163" s="2" t="s">
        <v>136</v>
      </c>
      <c r="D163" s="55" t="s">
        <v>50</v>
      </c>
      <c r="E163" s="55" t="s">
        <v>38</v>
      </c>
      <c r="F163" s="55" t="s">
        <v>47</v>
      </c>
      <c r="G163" s="56" t="s">
        <v>38</v>
      </c>
      <c r="H163" s="2" t="s">
        <v>133</v>
      </c>
      <c r="I163" s="56" t="s">
        <v>38</v>
      </c>
      <c r="J163" s="56" t="s">
        <v>38</v>
      </c>
      <c r="K163" s="56" t="s">
        <v>38</v>
      </c>
      <c r="L163" s="56" t="s">
        <v>38</v>
      </c>
      <c r="M163" s="56" t="s">
        <v>38</v>
      </c>
      <c r="N163" s="56" t="s">
        <v>38</v>
      </c>
      <c r="O163" s="56" t="s">
        <v>38</v>
      </c>
      <c r="P163" s="56" t="s">
        <v>38</v>
      </c>
      <c r="Q163" s="56" t="s">
        <v>38</v>
      </c>
      <c r="R163" s="56" t="s">
        <v>38</v>
      </c>
      <c r="S163" s="56" t="s">
        <v>38</v>
      </c>
      <c r="T163" s="56" t="s">
        <v>38</v>
      </c>
      <c r="U163" s="56" t="s">
        <v>38</v>
      </c>
      <c r="V163" s="56">
        <v>68</v>
      </c>
      <c r="W163" s="56">
        <v>68</v>
      </c>
      <c r="X163" s="56">
        <v>68</v>
      </c>
      <c r="Y163" s="58">
        <v>68</v>
      </c>
    </row>
    <row r="164" spans="1:29" ht="180" x14ac:dyDescent="0.25">
      <c r="A164" s="16">
        <v>153</v>
      </c>
      <c r="B164" s="69" t="s">
        <v>137</v>
      </c>
      <c r="C164" s="2" t="s">
        <v>324</v>
      </c>
      <c r="D164" s="56" t="s">
        <v>38</v>
      </c>
      <c r="E164" s="55">
        <v>1</v>
      </c>
      <c r="F164" s="56" t="s">
        <v>38</v>
      </c>
      <c r="G164" s="56" t="s">
        <v>560</v>
      </c>
      <c r="H164" s="2" t="s">
        <v>138</v>
      </c>
      <c r="I164" s="56" t="s">
        <v>38</v>
      </c>
      <c r="J164" s="56" t="s">
        <v>38</v>
      </c>
      <c r="K164" s="56" t="s">
        <v>38</v>
      </c>
      <c r="L164" s="56" t="s">
        <v>38</v>
      </c>
      <c r="M164" s="56" t="s">
        <v>38</v>
      </c>
      <c r="N164" s="56" t="s">
        <v>38</v>
      </c>
      <c r="O164" s="56" t="s">
        <v>38</v>
      </c>
      <c r="P164" s="56" t="s">
        <v>38</v>
      </c>
      <c r="Q164" s="56" t="s">
        <v>38</v>
      </c>
      <c r="R164" s="56" t="s">
        <v>38</v>
      </c>
      <c r="S164" s="56" t="s">
        <v>38</v>
      </c>
      <c r="T164" s="56" t="s">
        <v>38</v>
      </c>
      <c r="U164" s="56" t="s">
        <v>38</v>
      </c>
      <c r="V164" s="56" t="s">
        <v>38</v>
      </c>
      <c r="W164" s="56" t="s">
        <v>38</v>
      </c>
      <c r="X164" s="56" t="s">
        <v>38</v>
      </c>
      <c r="Y164" s="56" t="s">
        <v>38</v>
      </c>
    </row>
    <row r="165" spans="1:29" s="20" customFormat="1" ht="30" x14ac:dyDescent="0.25">
      <c r="A165" s="16">
        <v>154</v>
      </c>
      <c r="B165" s="69"/>
      <c r="C165" s="5" t="s">
        <v>40</v>
      </c>
      <c r="D165" s="1" t="s">
        <v>41</v>
      </c>
      <c r="E165" s="1" t="s">
        <v>38</v>
      </c>
      <c r="F165" s="19" t="s">
        <v>38</v>
      </c>
      <c r="G165" s="56" t="s">
        <v>38</v>
      </c>
      <c r="H165" s="2" t="s">
        <v>138</v>
      </c>
      <c r="I165" s="19" t="s">
        <v>38</v>
      </c>
      <c r="J165" s="19" t="s">
        <v>38</v>
      </c>
      <c r="K165" s="19" t="s">
        <v>38</v>
      </c>
      <c r="L165" s="19" t="s">
        <v>38</v>
      </c>
      <c r="M165" s="19" t="s">
        <v>38</v>
      </c>
      <c r="N165" s="19" t="s">
        <v>38</v>
      </c>
      <c r="O165" s="19" t="s">
        <v>38</v>
      </c>
      <c r="P165" s="19" t="s">
        <v>38</v>
      </c>
      <c r="Q165" s="19" t="s">
        <v>38</v>
      </c>
      <c r="R165" s="19" t="s">
        <v>38</v>
      </c>
      <c r="S165" s="19" t="s">
        <v>38</v>
      </c>
      <c r="T165" s="19" t="s">
        <v>38</v>
      </c>
      <c r="U165" s="19" t="s">
        <v>38</v>
      </c>
      <c r="V165" s="19" t="s">
        <v>38</v>
      </c>
      <c r="W165" s="24">
        <v>2475</v>
      </c>
      <c r="X165" s="24">
        <v>0</v>
      </c>
      <c r="Y165" s="24">
        <f>W165</f>
        <v>2475</v>
      </c>
    </row>
    <row r="166" spans="1:29" s="20" customFormat="1" ht="30" x14ac:dyDescent="0.25">
      <c r="A166" s="16">
        <v>155</v>
      </c>
      <c r="B166" s="69"/>
      <c r="C166" s="4" t="s">
        <v>52</v>
      </c>
      <c r="D166" s="1" t="s">
        <v>41</v>
      </c>
      <c r="E166" s="1" t="s">
        <v>38</v>
      </c>
      <c r="F166" s="19" t="s">
        <v>38</v>
      </c>
      <c r="G166" s="56" t="s">
        <v>38</v>
      </c>
      <c r="H166" s="2" t="s">
        <v>138</v>
      </c>
      <c r="I166" s="19" t="s">
        <v>38</v>
      </c>
      <c r="J166" s="19" t="s">
        <v>38</v>
      </c>
      <c r="K166" s="19" t="s">
        <v>38</v>
      </c>
      <c r="L166" s="19" t="s">
        <v>38</v>
      </c>
      <c r="M166" s="19" t="s">
        <v>38</v>
      </c>
      <c r="N166" s="19" t="s">
        <v>38</v>
      </c>
      <c r="O166" s="19" t="s">
        <v>38</v>
      </c>
      <c r="P166" s="19" t="s">
        <v>38</v>
      </c>
      <c r="Q166" s="19" t="s">
        <v>38</v>
      </c>
      <c r="R166" s="19" t="s">
        <v>38</v>
      </c>
      <c r="S166" s="19" t="s">
        <v>38</v>
      </c>
      <c r="T166" s="19" t="s">
        <v>38</v>
      </c>
      <c r="U166" s="19" t="s">
        <v>38</v>
      </c>
      <c r="V166" s="19" t="s">
        <v>38</v>
      </c>
      <c r="W166" s="24">
        <v>121275</v>
      </c>
      <c r="X166" s="24">
        <v>0</v>
      </c>
      <c r="Y166" s="24">
        <f>W166</f>
        <v>121275</v>
      </c>
    </row>
    <row r="167" spans="1:29" ht="355.5" customHeight="1" x14ac:dyDescent="0.25">
      <c r="A167" s="16">
        <v>156</v>
      </c>
      <c r="B167" s="69"/>
      <c r="C167" s="25" t="s">
        <v>325</v>
      </c>
      <c r="D167" s="55" t="s">
        <v>48</v>
      </c>
      <c r="E167" s="55" t="s">
        <v>38</v>
      </c>
      <c r="F167" s="55" t="s">
        <v>447</v>
      </c>
      <c r="G167" s="56" t="s">
        <v>38</v>
      </c>
      <c r="H167" s="2" t="s">
        <v>138</v>
      </c>
      <c r="I167" s="56" t="s">
        <v>38</v>
      </c>
      <c r="J167" s="56" t="s">
        <v>38</v>
      </c>
      <c r="K167" s="56" t="s">
        <v>38</v>
      </c>
      <c r="L167" s="56" t="s">
        <v>38</v>
      </c>
      <c r="M167" s="56" t="s">
        <v>38</v>
      </c>
      <c r="N167" s="56" t="s">
        <v>38</v>
      </c>
      <c r="O167" s="56" t="s">
        <v>38</v>
      </c>
      <c r="P167" s="56" t="s">
        <v>38</v>
      </c>
      <c r="Q167" s="56" t="s">
        <v>38</v>
      </c>
      <c r="R167" s="56" t="s">
        <v>38</v>
      </c>
      <c r="S167" s="56" t="s">
        <v>38</v>
      </c>
      <c r="T167" s="56" t="s">
        <v>38</v>
      </c>
      <c r="U167" s="56" t="s">
        <v>38</v>
      </c>
      <c r="V167" s="56" t="s">
        <v>38</v>
      </c>
      <c r="W167" s="56" t="s">
        <v>38</v>
      </c>
      <c r="X167" s="56" t="s">
        <v>38</v>
      </c>
      <c r="Y167" s="56" t="s">
        <v>38</v>
      </c>
    </row>
    <row r="168" spans="1:29" ht="90" customHeight="1" x14ac:dyDescent="0.25">
      <c r="A168" s="16">
        <v>157</v>
      </c>
      <c r="B168" s="77" t="s">
        <v>492</v>
      </c>
      <c r="C168" s="26" t="s">
        <v>494</v>
      </c>
      <c r="D168" s="56" t="s">
        <v>38</v>
      </c>
      <c r="E168" s="55">
        <v>1</v>
      </c>
      <c r="F168" s="56" t="s">
        <v>38</v>
      </c>
      <c r="G168" s="56" t="s">
        <v>495</v>
      </c>
      <c r="H168" s="56" t="s">
        <v>38</v>
      </c>
      <c r="I168" s="56" t="s">
        <v>38</v>
      </c>
      <c r="J168" s="56" t="s">
        <v>38</v>
      </c>
      <c r="K168" s="56" t="s">
        <v>38</v>
      </c>
      <c r="L168" s="56" t="s">
        <v>38</v>
      </c>
      <c r="M168" s="56" t="s">
        <v>38</v>
      </c>
      <c r="N168" s="56" t="s">
        <v>38</v>
      </c>
      <c r="O168" s="56" t="s">
        <v>38</v>
      </c>
      <c r="P168" s="56" t="s">
        <v>38</v>
      </c>
      <c r="Q168" s="56" t="s">
        <v>38</v>
      </c>
      <c r="R168" s="56" t="s">
        <v>38</v>
      </c>
      <c r="S168" s="56" t="s">
        <v>38</v>
      </c>
      <c r="T168" s="56" t="s">
        <v>38</v>
      </c>
      <c r="U168" s="56" t="s">
        <v>38</v>
      </c>
      <c r="V168" s="56" t="s">
        <v>38</v>
      </c>
      <c r="W168" s="56" t="s">
        <v>38</v>
      </c>
      <c r="X168" s="56" t="s">
        <v>38</v>
      </c>
      <c r="Y168" s="56" t="s">
        <v>38</v>
      </c>
    </row>
    <row r="169" spans="1:29" s="20" customFormat="1" ht="60" x14ac:dyDescent="0.25">
      <c r="A169" s="16">
        <v>158</v>
      </c>
      <c r="B169" s="77"/>
      <c r="C169" s="5" t="s">
        <v>40</v>
      </c>
      <c r="D169" s="1" t="s">
        <v>41</v>
      </c>
      <c r="E169" s="56" t="s">
        <v>38</v>
      </c>
      <c r="F169" s="19" t="s">
        <v>38</v>
      </c>
      <c r="G169" s="19" t="s">
        <v>38</v>
      </c>
      <c r="H169" s="4" t="s">
        <v>39</v>
      </c>
      <c r="I169" s="19" t="s">
        <v>38</v>
      </c>
      <c r="J169" s="19" t="s">
        <v>38</v>
      </c>
      <c r="K169" s="19" t="s">
        <v>38</v>
      </c>
      <c r="L169" s="17" t="s">
        <v>38</v>
      </c>
      <c r="M169" s="19" t="s">
        <v>38</v>
      </c>
      <c r="N169" s="19" t="s">
        <v>38</v>
      </c>
      <c r="O169" s="19" t="s">
        <v>38</v>
      </c>
      <c r="P169" s="19" t="s">
        <v>38</v>
      </c>
      <c r="Q169" s="19" t="s">
        <v>38</v>
      </c>
      <c r="R169" s="19" t="s">
        <v>38</v>
      </c>
      <c r="S169" s="19" t="s">
        <v>38</v>
      </c>
      <c r="T169" s="19" t="s">
        <v>38</v>
      </c>
      <c r="U169" s="19" t="s">
        <v>38</v>
      </c>
      <c r="V169" s="19" t="s">
        <v>38</v>
      </c>
      <c r="W169" s="19" t="s">
        <v>38</v>
      </c>
      <c r="X169" s="19" t="s">
        <v>38</v>
      </c>
      <c r="Y169" s="19" t="s">
        <v>38</v>
      </c>
    </row>
    <row r="170" spans="1:29" s="20" customFormat="1" ht="60" x14ac:dyDescent="0.25">
      <c r="A170" s="16">
        <v>159</v>
      </c>
      <c r="B170" s="77"/>
      <c r="C170" s="4" t="s">
        <v>52</v>
      </c>
      <c r="D170" s="1" t="s">
        <v>41</v>
      </c>
      <c r="E170" s="56" t="s">
        <v>38</v>
      </c>
      <c r="F170" s="19" t="s">
        <v>38</v>
      </c>
      <c r="G170" s="19" t="s">
        <v>38</v>
      </c>
      <c r="H170" s="4" t="s">
        <v>39</v>
      </c>
      <c r="I170" s="19" t="s">
        <v>38</v>
      </c>
      <c r="J170" s="19" t="s">
        <v>38</v>
      </c>
      <c r="K170" s="19" t="s">
        <v>38</v>
      </c>
      <c r="L170" s="19" t="s">
        <v>38</v>
      </c>
      <c r="M170" s="19" t="s">
        <v>38</v>
      </c>
      <c r="N170" s="19" t="s">
        <v>38</v>
      </c>
      <c r="O170" s="19" t="s">
        <v>38</v>
      </c>
      <c r="P170" s="19" t="s">
        <v>38</v>
      </c>
      <c r="Q170" s="19" t="s">
        <v>38</v>
      </c>
      <c r="R170" s="19" t="s">
        <v>38</v>
      </c>
      <c r="S170" s="19" t="s">
        <v>38</v>
      </c>
      <c r="T170" s="19" t="s">
        <v>38</v>
      </c>
      <c r="U170" s="19" t="s">
        <v>38</v>
      </c>
      <c r="V170" s="19" t="s">
        <v>38</v>
      </c>
      <c r="W170" s="19" t="s">
        <v>38</v>
      </c>
      <c r="X170" s="19" t="s">
        <v>38</v>
      </c>
      <c r="Y170" s="19" t="s">
        <v>38</v>
      </c>
    </row>
    <row r="171" spans="1:29" ht="409.5" x14ac:dyDescent="0.25">
      <c r="A171" s="16">
        <v>160</v>
      </c>
      <c r="B171" s="77"/>
      <c r="C171" s="25" t="s">
        <v>552</v>
      </c>
      <c r="D171" s="55" t="s">
        <v>50</v>
      </c>
      <c r="E171" s="56" t="s">
        <v>38</v>
      </c>
      <c r="F171" s="33" t="s">
        <v>438</v>
      </c>
      <c r="G171" s="56" t="s">
        <v>38</v>
      </c>
      <c r="H171" s="52" t="s">
        <v>564</v>
      </c>
      <c r="I171" s="56" t="s">
        <v>38</v>
      </c>
      <c r="J171" s="56" t="s">
        <v>38</v>
      </c>
      <c r="K171" s="56" t="s">
        <v>38</v>
      </c>
      <c r="L171" s="56" t="s">
        <v>38</v>
      </c>
      <c r="M171" s="56" t="s">
        <v>38</v>
      </c>
      <c r="N171" s="56" t="s">
        <v>38</v>
      </c>
      <c r="O171" s="56" t="s">
        <v>38</v>
      </c>
      <c r="P171" s="56" t="s">
        <v>38</v>
      </c>
      <c r="Q171" s="56" t="s">
        <v>38</v>
      </c>
      <c r="R171" s="56" t="s">
        <v>38</v>
      </c>
      <c r="S171" s="56" t="s">
        <v>38</v>
      </c>
      <c r="T171" s="56" t="s">
        <v>38</v>
      </c>
      <c r="U171" s="56" t="s">
        <v>38</v>
      </c>
      <c r="V171" s="56" t="s">
        <v>38</v>
      </c>
      <c r="W171" s="56" t="s">
        <v>38</v>
      </c>
      <c r="X171" s="56" t="s">
        <v>38</v>
      </c>
      <c r="Y171" s="56" t="s">
        <v>38</v>
      </c>
    </row>
    <row r="172" spans="1:29" ht="60" x14ac:dyDescent="0.25">
      <c r="A172" s="16">
        <v>161</v>
      </c>
      <c r="B172" s="77" t="s">
        <v>493</v>
      </c>
      <c r="C172" s="25" t="s">
        <v>496</v>
      </c>
      <c r="D172" s="56" t="s">
        <v>38</v>
      </c>
      <c r="E172" s="56" t="s">
        <v>38</v>
      </c>
      <c r="F172" s="56" t="s">
        <v>38</v>
      </c>
      <c r="G172" s="56" t="s">
        <v>495</v>
      </c>
      <c r="H172" s="2" t="s">
        <v>39</v>
      </c>
      <c r="I172" s="56" t="s">
        <v>38</v>
      </c>
      <c r="J172" s="56" t="s">
        <v>38</v>
      </c>
      <c r="K172" s="56" t="s">
        <v>38</v>
      </c>
      <c r="L172" s="56" t="s">
        <v>38</v>
      </c>
      <c r="M172" s="56" t="s">
        <v>38</v>
      </c>
      <c r="N172" s="56" t="s">
        <v>38</v>
      </c>
      <c r="O172" s="56" t="s">
        <v>38</v>
      </c>
      <c r="P172" s="56" t="s">
        <v>38</v>
      </c>
      <c r="Q172" s="56" t="s">
        <v>38</v>
      </c>
      <c r="R172" s="56" t="s">
        <v>38</v>
      </c>
      <c r="S172" s="56" t="s">
        <v>38</v>
      </c>
      <c r="T172" s="56" t="s">
        <v>38</v>
      </c>
      <c r="U172" s="56" t="s">
        <v>38</v>
      </c>
      <c r="V172" s="56" t="s">
        <v>38</v>
      </c>
      <c r="W172" s="56" t="s">
        <v>38</v>
      </c>
      <c r="X172" s="56" t="s">
        <v>38</v>
      </c>
      <c r="Y172" s="56" t="s">
        <v>38</v>
      </c>
    </row>
    <row r="173" spans="1:29" s="20" customFormat="1" ht="60" x14ac:dyDescent="0.25">
      <c r="A173" s="16">
        <v>162</v>
      </c>
      <c r="B173" s="77"/>
      <c r="C173" s="4" t="s">
        <v>40</v>
      </c>
      <c r="D173" s="1" t="s">
        <v>41</v>
      </c>
      <c r="E173" s="56" t="s">
        <v>38</v>
      </c>
      <c r="F173" s="19" t="s">
        <v>38</v>
      </c>
      <c r="G173" s="19" t="s">
        <v>38</v>
      </c>
      <c r="H173" s="4" t="s">
        <v>39</v>
      </c>
      <c r="I173" s="56" t="s">
        <v>38</v>
      </c>
      <c r="J173" s="56" t="s">
        <v>38</v>
      </c>
      <c r="K173" s="56" t="s">
        <v>38</v>
      </c>
      <c r="L173" s="19" t="s">
        <v>38</v>
      </c>
      <c r="M173" s="19" t="s">
        <v>38</v>
      </c>
      <c r="N173" s="19" t="s">
        <v>38</v>
      </c>
      <c r="O173" s="19" t="s">
        <v>38</v>
      </c>
      <c r="P173" s="19" t="s">
        <v>38</v>
      </c>
      <c r="Q173" s="19" t="s">
        <v>38</v>
      </c>
      <c r="R173" s="19" t="s">
        <v>38</v>
      </c>
      <c r="S173" s="19" t="s">
        <v>38</v>
      </c>
      <c r="T173" s="19" t="s">
        <v>38</v>
      </c>
      <c r="U173" s="56" t="s">
        <v>38</v>
      </c>
      <c r="V173" s="56" t="s">
        <v>38</v>
      </c>
      <c r="W173" s="56" t="s">
        <v>38</v>
      </c>
      <c r="X173" s="56" t="s">
        <v>38</v>
      </c>
      <c r="Y173" s="19" t="s">
        <v>38</v>
      </c>
    </row>
    <row r="174" spans="1:29" ht="90" x14ac:dyDescent="0.25">
      <c r="A174" s="16">
        <v>163</v>
      </c>
      <c r="B174" s="77"/>
      <c r="C174" s="49" t="s">
        <v>316</v>
      </c>
      <c r="D174" s="55" t="s">
        <v>50</v>
      </c>
      <c r="E174" s="56" t="s">
        <v>38</v>
      </c>
      <c r="F174" s="55" t="s">
        <v>47</v>
      </c>
      <c r="G174" s="56" t="s">
        <v>38</v>
      </c>
      <c r="H174" s="2" t="s">
        <v>39</v>
      </c>
      <c r="I174" s="56" t="s">
        <v>38</v>
      </c>
      <c r="J174" s="56" t="s">
        <v>38</v>
      </c>
      <c r="K174" s="56" t="s">
        <v>38</v>
      </c>
      <c r="L174" s="56" t="s">
        <v>38</v>
      </c>
      <c r="M174" s="56" t="s">
        <v>38</v>
      </c>
      <c r="N174" s="56" t="s">
        <v>38</v>
      </c>
      <c r="O174" s="56" t="s">
        <v>38</v>
      </c>
      <c r="P174" s="56" t="s">
        <v>38</v>
      </c>
      <c r="Q174" s="56" t="s">
        <v>38</v>
      </c>
      <c r="R174" s="56" t="s">
        <v>38</v>
      </c>
      <c r="S174" s="56" t="s">
        <v>38</v>
      </c>
      <c r="T174" s="56" t="s">
        <v>38</v>
      </c>
      <c r="U174" s="56" t="s">
        <v>38</v>
      </c>
      <c r="V174" s="56">
        <v>50</v>
      </c>
      <c r="W174" s="56">
        <v>70</v>
      </c>
      <c r="X174" s="56">
        <v>80</v>
      </c>
      <c r="Y174" s="56" t="s">
        <v>38</v>
      </c>
    </row>
    <row r="175" spans="1:29" ht="60" x14ac:dyDescent="0.25">
      <c r="A175" s="16">
        <v>164</v>
      </c>
      <c r="B175" s="77" t="s">
        <v>497</v>
      </c>
      <c r="C175" s="25" t="s">
        <v>504</v>
      </c>
      <c r="D175" s="56" t="s">
        <v>38</v>
      </c>
      <c r="E175" s="56" t="s">
        <v>38</v>
      </c>
      <c r="F175" s="56" t="s">
        <v>38</v>
      </c>
      <c r="G175" s="56" t="s">
        <v>495</v>
      </c>
      <c r="H175" s="2" t="s">
        <v>39</v>
      </c>
      <c r="I175" s="56" t="s">
        <v>38</v>
      </c>
      <c r="J175" s="56" t="s">
        <v>38</v>
      </c>
      <c r="K175" s="56" t="s">
        <v>38</v>
      </c>
      <c r="L175" s="56" t="s">
        <v>38</v>
      </c>
      <c r="M175" s="56" t="s">
        <v>38</v>
      </c>
      <c r="N175" s="56" t="s">
        <v>38</v>
      </c>
      <c r="O175" s="56" t="s">
        <v>38</v>
      </c>
      <c r="P175" s="56" t="s">
        <v>38</v>
      </c>
      <c r="Q175" s="56" t="s">
        <v>38</v>
      </c>
      <c r="R175" s="56" t="s">
        <v>38</v>
      </c>
      <c r="S175" s="56" t="s">
        <v>38</v>
      </c>
      <c r="T175" s="56" t="s">
        <v>38</v>
      </c>
      <c r="U175" s="56" t="s">
        <v>38</v>
      </c>
      <c r="V175" s="56" t="s">
        <v>38</v>
      </c>
      <c r="W175" s="56" t="s">
        <v>38</v>
      </c>
      <c r="X175" s="56" t="s">
        <v>38</v>
      </c>
      <c r="Y175" s="56" t="s">
        <v>38</v>
      </c>
    </row>
    <row r="176" spans="1:29" s="20" customFormat="1" ht="60" x14ac:dyDescent="0.25">
      <c r="A176" s="16">
        <v>165</v>
      </c>
      <c r="B176" s="77"/>
      <c r="C176" s="4" t="s">
        <v>40</v>
      </c>
      <c r="D176" s="1" t="s">
        <v>41</v>
      </c>
      <c r="E176" s="56" t="s">
        <v>38</v>
      </c>
      <c r="F176" s="19" t="s">
        <v>38</v>
      </c>
      <c r="G176" s="19" t="s">
        <v>38</v>
      </c>
      <c r="H176" s="4" t="s">
        <v>39</v>
      </c>
      <c r="I176" s="56" t="s">
        <v>38</v>
      </c>
      <c r="J176" s="56" t="s">
        <v>38</v>
      </c>
      <c r="K176" s="56" t="s">
        <v>38</v>
      </c>
      <c r="L176" s="19" t="s">
        <v>38</v>
      </c>
      <c r="M176" s="19" t="s">
        <v>38</v>
      </c>
      <c r="N176" s="19" t="s">
        <v>38</v>
      </c>
      <c r="O176" s="19" t="s">
        <v>38</v>
      </c>
      <c r="P176" s="19" t="s">
        <v>38</v>
      </c>
      <c r="Q176" s="19" t="s">
        <v>38</v>
      </c>
      <c r="R176" s="19" t="s">
        <v>38</v>
      </c>
      <c r="S176" s="19" t="s">
        <v>38</v>
      </c>
      <c r="T176" s="19" t="s">
        <v>38</v>
      </c>
      <c r="U176" s="56" t="s">
        <v>38</v>
      </c>
      <c r="V176" s="56" t="s">
        <v>38</v>
      </c>
      <c r="W176" s="56" t="s">
        <v>38</v>
      </c>
      <c r="X176" s="56" t="s">
        <v>38</v>
      </c>
      <c r="Y176" s="19" t="s">
        <v>38</v>
      </c>
    </row>
    <row r="177" spans="1:25" ht="350.25" customHeight="1" x14ac:dyDescent="0.25">
      <c r="A177" s="16">
        <v>166</v>
      </c>
      <c r="B177" s="77"/>
      <c r="C177" s="49" t="s">
        <v>505</v>
      </c>
      <c r="D177" s="55" t="s">
        <v>48</v>
      </c>
      <c r="E177" s="56" t="s">
        <v>38</v>
      </c>
      <c r="F177" s="50" t="s">
        <v>566</v>
      </c>
      <c r="G177" s="56" t="s">
        <v>38</v>
      </c>
      <c r="H177" s="2" t="s">
        <v>39</v>
      </c>
      <c r="I177" s="56" t="s">
        <v>38</v>
      </c>
      <c r="J177" s="56" t="s">
        <v>38</v>
      </c>
      <c r="K177" s="56" t="s">
        <v>38</v>
      </c>
      <c r="L177" s="56" t="s">
        <v>38</v>
      </c>
      <c r="M177" s="56" t="s">
        <v>38</v>
      </c>
      <c r="N177" s="56" t="s">
        <v>38</v>
      </c>
      <c r="O177" s="56" t="s">
        <v>38</v>
      </c>
      <c r="P177" s="56" t="s">
        <v>38</v>
      </c>
      <c r="Q177" s="56" t="s">
        <v>38</v>
      </c>
      <c r="R177" s="56" t="s">
        <v>38</v>
      </c>
      <c r="S177" s="56" t="s">
        <v>38</v>
      </c>
      <c r="T177" s="56" t="s">
        <v>38</v>
      </c>
      <c r="U177" s="56" t="s">
        <v>38</v>
      </c>
      <c r="V177" s="56">
        <v>18</v>
      </c>
      <c r="W177" s="56">
        <v>25</v>
      </c>
      <c r="X177" s="56">
        <v>32</v>
      </c>
      <c r="Y177" s="56" t="s">
        <v>38</v>
      </c>
    </row>
    <row r="178" spans="1:25" ht="90" x14ac:dyDescent="0.25">
      <c r="A178" s="16">
        <v>167</v>
      </c>
      <c r="B178" s="77"/>
      <c r="C178" s="49" t="s">
        <v>506</v>
      </c>
      <c r="D178" s="55" t="s">
        <v>50</v>
      </c>
      <c r="E178" s="56" t="s">
        <v>38</v>
      </c>
      <c r="F178" s="55" t="s">
        <v>47</v>
      </c>
      <c r="G178" s="56" t="s">
        <v>38</v>
      </c>
      <c r="H178" s="2" t="s">
        <v>39</v>
      </c>
      <c r="I178" s="56" t="s">
        <v>38</v>
      </c>
      <c r="J178" s="56" t="s">
        <v>38</v>
      </c>
      <c r="K178" s="56" t="s">
        <v>38</v>
      </c>
      <c r="L178" s="56" t="s">
        <v>38</v>
      </c>
      <c r="M178" s="56" t="s">
        <v>38</v>
      </c>
      <c r="N178" s="56" t="s">
        <v>38</v>
      </c>
      <c r="O178" s="56" t="s">
        <v>38</v>
      </c>
      <c r="P178" s="56" t="s">
        <v>38</v>
      </c>
      <c r="Q178" s="56" t="s">
        <v>38</v>
      </c>
      <c r="R178" s="56" t="s">
        <v>38</v>
      </c>
      <c r="S178" s="56" t="s">
        <v>38</v>
      </c>
      <c r="T178" s="56" t="s">
        <v>38</v>
      </c>
      <c r="U178" s="56" t="s">
        <v>38</v>
      </c>
      <c r="V178" s="56">
        <v>50</v>
      </c>
      <c r="W178" s="56">
        <v>70</v>
      </c>
      <c r="X178" s="56">
        <v>80</v>
      </c>
      <c r="Y178" s="56" t="s">
        <v>38</v>
      </c>
    </row>
    <row r="179" spans="1:25" ht="60" x14ac:dyDescent="0.25">
      <c r="A179" s="16">
        <v>168</v>
      </c>
      <c r="B179" s="77" t="s">
        <v>498</v>
      </c>
      <c r="C179" s="25" t="s">
        <v>507</v>
      </c>
      <c r="D179" s="56" t="s">
        <v>38</v>
      </c>
      <c r="E179" s="56" t="s">
        <v>38</v>
      </c>
      <c r="F179" s="56" t="s">
        <v>38</v>
      </c>
      <c r="G179" s="56" t="s">
        <v>495</v>
      </c>
      <c r="H179" s="2" t="s">
        <v>39</v>
      </c>
      <c r="I179" s="56" t="s">
        <v>38</v>
      </c>
      <c r="J179" s="56" t="s">
        <v>38</v>
      </c>
      <c r="K179" s="56" t="s">
        <v>38</v>
      </c>
      <c r="L179" s="56" t="s">
        <v>38</v>
      </c>
      <c r="M179" s="56" t="s">
        <v>38</v>
      </c>
      <c r="N179" s="56" t="s">
        <v>38</v>
      </c>
      <c r="O179" s="56" t="s">
        <v>38</v>
      </c>
      <c r="P179" s="56" t="s">
        <v>38</v>
      </c>
      <c r="Q179" s="56" t="s">
        <v>38</v>
      </c>
      <c r="R179" s="56" t="s">
        <v>38</v>
      </c>
      <c r="S179" s="56" t="s">
        <v>38</v>
      </c>
      <c r="T179" s="56" t="s">
        <v>38</v>
      </c>
      <c r="U179" s="56" t="s">
        <v>38</v>
      </c>
      <c r="V179" s="56" t="s">
        <v>38</v>
      </c>
      <c r="W179" s="56" t="s">
        <v>38</v>
      </c>
      <c r="X179" s="56" t="s">
        <v>38</v>
      </c>
      <c r="Y179" s="56" t="s">
        <v>38</v>
      </c>
    </row>
    <row r="180" spans="1:25" s="20" customFormat="1" ht="60" x14ac:dyDescent="0.25">
      <c r="A180" s="16">
        <v>169</v>
      </c>
      <c r="B180" s="77"/>
      <c r="C180" s="4" t="s">
        <v>40</v>
      </c>
      <c r="D180" s="1" t="s">
        <v>41</v>
      </c>
      <c r="E180" s="56" t="s">
        <v>38</v>
      </c>
      <c r="F180" s="19" t="s">
        <v>38</v>
      </c>
      <c r="G180" s="19" t="s">
        <v>38</v>
      </c>
      <c r="H180" s="4" t="s">
        <v>39</v>
      </c>
      <c r="I180" s="56" t="s">
        <v>38</v>
      </c>
      <c r="J180" s="56" t="s">
        <v>38</v>
      </c>
      <c r="K180" s="56" t="s">
        <v>38</v>
      </c>
      <c r="L180" s="19" t="s">
        <v>38</v>
      </c>
      <c r="M180" s="19" t="s">
        <v>38</v>
      </c>
      <c r="N180" s="19" t="s">
        <v>38</v>
      </c>
      <c r="O180" s="19" t="s">
        <v>38</v>
      </c>
      <c r="P180" s="19" t="s">
        <v>38</v>
      </c>
      <c r="Q180" s="19" t="s">
        <v>38</v>
      </c>
      <c r="R180" s="19" t="s">
        <v>38</v>
      </c>
      <c r="S180" s="19" t="s">
        <v>38</v>
      </c>
      <c r="T180" s="19" t="s">
        <v>38</v>
      </c>
      <c r="U180" s="56" t="s">
        <v>38</v>
      </c>
      <c r="V180" s="56" t="s">
        <v>38</v>
      </c>
      <c r="W180" s="56" t="s">
        <v>38</v>
      </c>
      <c r="X180" s="56" t="s">
        <v>38</v>
      </c>
      <c r="Y180" s="19" t="s">
        <v>38</v>
      </c>
    </row>
    <row r="181" spans="1:25" ht="195" x14ac:dyDescent="0.25">
      <c r="A181" s="16">
        <v>170</v>
      </c>
      <c r="B181" s="77"/>
      <c r="C181" s="49" t="s">
        <v>508</v>
      </c>
      <c r="D181" s="55" t="s">
        <v>48</v>
      </c>
      <c r="E181" s="56" t="s">
        <v>38</v>
      </c>
      <c r="F181" s="33" t="s">
        <v>565</v>
      </c>
      <c r="G181" s="56" t="s">
        <v>38</v>
      </c>
      <c r="H181" s="2" t="s">
        <v>39</v>
      </c>
      <c r="I181" s="56" t="s">
        <v>38</v>
      </c>
      <c r="J181" s="56" t="s">
        <v>38</v>
      </c>
      <c r="K181" s="56" t="s">
        <v>38</v>
      </c>
      <c r="L181" s="56" t="s">
        <v>38</v>
      </c>
      <c r="M181" s="56" t="s">
        <v>38</v>
      </c>
      <c r="N181" s="56" t="s">
        <v>38</v>
      </c>
      <c r="O181" s="56" t="s">
        <v>38</v>
      </c>
      <c r="P181" s="56" t="s">
        <v>38</v>
      </c>
      <c r="Q181" s="56" t="s">
        <v>38</v>
      </c>
      <c r="R181" s="56" t="s">
        <v>38</v>
      </c>
      <c r="S181" s="56" t="s">
        <v>38</v>
      </c>
      <c r="T181" s="56" t="s">
        <v>38</v>
      </c>
      <c r="U181" s="56" t="s">
        <v>38</v>
      </c>
      <c r="V181" s="56">
        <v>18</v>
      </c>
      <c r="W181" s="56">
        <v>25</v>
      </c>
      <c r="X181" s="56">
        <v>32</v>
      </c>
      <c r="Y181" s="56" t="s">
        <v>38</v>
      </c>
    </row>
    <row r="182" spans="1:25" ht="390" x14ac:dyDescent="0.25">
      <c r="A182" s="16">
        <v>171</v>
      </c>
      <c r="B182" s="77" t="s">
        <v>499</v>
      </c>
      <c r="C182" s="25" t="s">
        <v>509</v>
      </c>
      <c r="D182" s="56" t="s">
        <v>38</v>
      </c>
      <c r="E182" s="56" t="s">
        <v>38</v>
      </c>
      <c r="F182" s="56" t="s">
        <v>38</v>
      </c>
      <c r="G182" s="56" t="s">
        <v>495</v>
      </c>
      <c r="H182" s="53" t="s">
        <v>553</v>
      </c>
      <c r="I182" s="56" t="s">
        <v>38</v>
      </c>
      <c r="J182" s="56" t="s">
        <v>38</v>
      </c>
      <c r="K182" s="56" t="s">
        <v>38</v>
      </c>
      <c r="L182" s="56" t="s">
        <v>38</v>
      </c>
      <c r="M182" s="56" t="s">
        <v>38</v>
      </c>
      <c r="N182" s="56" t="s">
        <v>38</v>
      </c>
      <c r="O182" s="56" t="s">
        <v>38</v>
      </c>
      <c r="P182" s="56" t="s">
        <v>38</v>
      </c>
      <c r="Q182" s="56" t="s">
        <v>38</v>
      </c>
      <c r="R182" s="56" t="s">
        <v>38</v>
      </c>
      <c r="S182" s="56" t="s">
        <v>38</v>
      </c>
      <c r="T182" s="56" t="s">
        <v>38</v>
      </c>
      <c r="U182" s="56" t="s">
        <v>38</v>
      </c>
      <c r="V182" s="56" t="s">
        <v>38</v>
      </c>
      <c r="W182" s="56" t="s">
        <v>38</v>
      </c>
      <c r="X182" s="56" t="s">
        <v>38</v>
      </c>
      <c r="Y182" s="56" t="s">
        <v>38</v>
      </c>
    </row>
    <row r="183" spans="1:25" s="20" customFormat="1" ht="60" x14ac:dyDescent="0.25">
      <c r="A183" s="16">
        <v>172</v>
      </c>
      <c r="B183" s="77"/>
      <c r="C183" s="4" t="s">
        <v>40</v>
      </c>
      <c r="D183" s="1" t="s">
        <v>41</v>
      </c>
      <c r="E183" s="56" t="s">
        <v>38</v>
      </c>
      <c r="F183" s="19" t="s">
        <v>38</v>
      </c>
      <c r="G183" s="19" t="s">
        <v>38</v>
      </c>
      <c r="H183" s="54" t="s">
        <v>39</v>
      </c>
      <c r="I183" s="56" t="s">
        <v>38</v>
      </c>
      <c r="J183" s="56" t="s">
        <v>38</v>
      </c>
      <c r="K183" s="56" t="s">
        <v>38</v>
      </c>
      <c r="L183" s="19" t="s">
        <v>38</v>
      </c>
      <c r="M183" s="19" t="s">
        <v>38</v>
      </c>
      <c r="N183" s="19" t="s">
        <v>38</v>
      </c>
      <c r="O183" s="19" t="s">
        <v>38</v>
      </c>
      <c r="P183" s="19" t="s">
        <v>38</v>
      </c>
      <c r="Q183" s="19" t="s">
        <v>38</v>
      </c>
      <c r="R183" s="19" t="s">
        <v>38</v>
      </c>
      <c r="S183" s="19" t="s">
        <v>38</v>
      </c>
      <c r="T183" s="19" t="s">
        <v>38</v>
      </c>
      <c r="U183" s="56" t="s">
        <v>38</v>
      </c>
      <c r="V183" s="56" t="s">
        <v>38</v>
      </c>
      <c r="W183" s="56" t="s">
        <v>38</v>
      </c>
      <c r="X183" s="56" t="s">
        <v>38</v>
      </c>
      <c r="Y183" s="19" t="s">
        <v>38</v>
      </c>
    </row>
    <row r="184" spans="1:25" s="20" customFormat="1" ht="390" x14ac:dyDescent="0.25">
      <c r="A184" s="16">
        <v>173</v>
      </c>
      <c r="B184" s="77"/>
      <c r="C184" s="49" t="s">
        <v>518</v>
      </c>
      <c r="D184" s="1" t="s">
        <v>510</v>
      </c>
      <c r="E184" s="56" t="s">
        <v>38</v>
      </c>
      <c r="F184" s="55" t="s">
        <v>47</v>
      </c>
      <c r="G184" s="56" t="s">
        <v>38</v>
      </c>
      <c r="H184" s="53" t="s">
        <v>553</v>
      </c>
      <c r="I184" s="56" t="s">
        <v>38</v>
      </c>
      <c r="J184" s="56" t="s">
        <v>38</v>
      </c>
      <c r="K184" s="56" t="s">
        <v>38</v>
      </c>
      <c r="L184" s="56" t="s">
        <v>38</v>
      </c>
      <c r="M184" s="56" t="s">
        <v>38</v>
      </c>
      <c r="N184" s="56" t="s">
        <v>38</v>
      </c>
      <c r="O184" s="56" t="s">
        <v>38</v>
      </c>
      <c r="P184" s="56" t="s">
        <v>38</v>
      </c>
      <c r="Q184" s="56" t="s">
        <v>38</v>
      </c>
      <c r="R184" s="56" t="s">
        <v>38</v>
      </c>
      <c r="S184" s="56" t="s">
        <v>38</v>
      </c>
      <c r="T184" s="56" t="s">
        <v>38</v>
      </c>
      <c r="U184" s="56" t="s">
        <v>38</v>
      </c>
      <c r="V184" s="56">
        <v>1</v>
      </c>
      <c r="W184" s="56">
        <v>2</v>
      </c>
      <c r="X184" s="56">
        <v>3</v>
      </c>
      <c r="Y184" s="19"/>
    </row>
    <row r="185" spans="1:25" s="20" customFormat="1" ht="390" x14ac:dyDescent="0.25">
      <c r="A185" s="16">
        <v>174</v>
      </c>
      <c r="B185" s="77"/>
      <c r="C185" s="49" t="s">
        <v>517</v>
      </c>
      <c r="D185" s="1" t="s">
        <v>48</v>
      </c>
      <c r="E185" s="56" t="s">
        <v>38</v>
      </c>
      <c r="F185" s="55" t="s">
        <v>533</v>
      </c>
      <c r="G185" s="56" t="s">
        <v>38</v>
      </c>
      <c r="H185" s="53" t="s">
        <v>553</v>
      </c>
      <c r="I185" s="56" t="s">
        <v>38</v>
      </c>
      <c r="J185" s="56" t="s">
        <v>38</v>
      </c>
      <c r="K185" s="56" t="s">
        <v>38</v>
      </c>
      <c r="L185" s="56" t="s">
        <v>38</v>
      </c>
      <c r="M185" s="56" t="s">
        <v>38</v>
      </c>
      <c r="N185" s="56" t="s">
        <v>38</v>
      </c>
      <c r="O185" s="56" t="s">
        <v>38</v>
      </c>
      <c r="P185" s="56" t="s">
        <v>38</v>
      </c>
      <c r="Q185" s="56" t="s">
        <v>38</v>
      </c>
      <c r="R185" s="56" t="s">
        <v>38</v>
      </c>
      <c r="S185" s="56" t="s">
        <v>38</v>
      </c>
      <c r="T185" s="56" t="s">
        <v>38</v>
      </c>
      <c r="U185" s="56" t="s">
        <v>38</v>
      </c>
      <c r="V185" s="56">
        <v>18</v>
      </c>
      <c r="W185" s="56">
        <v>25</v>
      </c>
      <c r="X185" s="56">
        <v>32</v>
      </c>
      <c r="Y185" s="19"/>
    </row>
    <row r="186" spans="1:25" s="20" customFormat="1" ht="390" x14ac:dyDescent="0.25">
      <c r="A186" s="16">
        <v>175</v>
      </c>
      <c r="B186" s="77"/>
      <c r="C186" s="49" t="s">
        <v>516</v>
      </c>
      <c r="D186" s="1" t="s">
        <v>48</v>
      </c>
      <c r="E186" s="56" t="s">
        <v>38</v>
      </c>
      <c r="F186" s="55" t="s">
        <v>567</v>
      </c>
      <c r="G186" s="56" t="s">
        <v>38</v>
      </c>
      <c r="H186" s="53" t="s">
        <v>553</v>
      </c>
      <c r="I186" s="56" t="s">
        <v>38</v>
      </c>
      <c r="J186" s="56" t="s">
        <v>38</v>
      </c>
      <c r="K186" s="56" t="s">
        <v>38</v>
      </c>
      <c r="L186" s="56" t="s">
        <v>38</v>
      </c>
      <c r="M186" s="56" t="s">
        <v>38</v>
      </c>
      <c r="N186" s="56" t="s">
        <v>38</v>
      </c>
      <c r="O186" s="56" t="s">
        <v>38</v>
      </c>
      <c r="P186" s="56" t="s">
        <v>38</v>
      </c>
      <c r="Q186" s="56" t="s">
        <v>38</v>
      </c>
      <c r="R186" s="56" t="s">
        <v>38</v>
      </c>
      <c r="S186" s="56" t="s">
        <v>38</v>
      </c>
      <c r="T186" s="56" t="s">
        <v>38</v>
      </c>
      <c r="U186" s="56" t="s">
        <v>38</v>
      </c>
      <c r="V186" s="56">
        <v>18</v>
      </c>
      <c r="W186" s="56">
        <v>25</v>
      </c>
      <c r="X186" s="56">
        <v>32</v>
      </c>
      <c r="Y186" s="19"/>
    </row>
    <row r="187" spans="1:25" s="20" customFormat="1" ht="390" x14ac:dyDescent="0.25">
      <c r="A187" s="16">
        <v>176</v>
      </c>
      <c r="B187" s="77"/>
      <c r="C187" s="49" t="s">
        <v>514</v>
      </c>
      <c r="D187" s="1" t="s">
        <v>48</v>
      </c>
      <c r="E187" s="56" t="s">
        <v>38</v>
      </c>
      <c r="F187" s="55" t="s">
        <v>535</v>
      </c>
      <c r="G187" s="56" t="s">
        <v>38</v>
      </c>
      <c r="H187" s="53" t="s">
        <v>553</v>
      </c>
      <c r="I187" s="56" t="s">
        <v>38</v>
      </c>
      <c r="J187" s="56" t="s">
        <v>38</v>
      </c>
      <c r="K187" s="56" t="s">
        <v>38</v>
      </c>
      <c r="L187" s="56" t="s">
        <v>38</v>
      </c>
      <c r="M187" s="56" t="s">
        <v>38</v>
      </c>
      <c r="N187" s="56" t="s">
        <v>38</v>
      </c>
      <c r="O187" s="56" t="s">
        <v>38</v>
      </c>
      <c r="P187" s="56" t="s">
        <v>38</v>
      </c>
      <c r="Q187" s="56" t="s">
        <v>38</v>
      </c>
      <c r="R187" s="56" t="s">
        <v>38</v>
      </c>
      <c r="S187" s="56" t="s">
        <v>38</v>
      </c>
      <c r="T187" s="56" t="s">
        <v>38</v>
      </c>
      <c r="U187" s="56" t="s">
        <v>38</v>
      </c>
      <c r="V187" s="56">
        <v>18</v>
      </c>
      <c r="W187" s="56">
        <v>25</v>
      </c>
      <c r="X187" s="56">
        <v>32</v>
      </c>
      <c r="Y187" s="19"/>
    </row>
    <row r="188" spans="1:25" s="20" customFormat="1" ht="390" x14ac:dyDescent="0.25">
      <c r="A188" s="16">
        <v>177</v>
      </c>
      <c r="B188" s="77"/>
      <c r="C188" s="49" t="s">
        <v>515</v>
      </c>
      <c r="D188" s="1" t="s">
        <v>511</v>
      </c>
      <c r="E188" s="56" t="s">
        <v>38</v>
      </c>
      <c r="F188" s="55" t="s">
        <v>47</v>
      </c>
      <c r="G188" s="56" t="s">
        <v>38</v>
      </c>
      <c r="H188" s="53" t="s">
        <v>553</v>
      </c>
      <c r="I188" s="56" t="s">
        <v>38</v>
      </c>
      <c r="J188" s="56" t="s">
        <v>38</v>
      </c>
      <c r="K188" s="56" t="s">
        <v>38</v>
      </c>
      <c r="L188" s="56" t="s">
        <v>38</v>
      </c>
      <c r="M188" s="56" t="s">
        <v>38</v>
      </c>
      <c r="N188" s="56" t="s">
        <v>38</v>
      </c>
      <c r="O188" s="56" t="s">
        <v>38</v>
      </c>
      <c r="P188" s="56" t="s">
        <v>38</v>
      </c>
      <c r="Q188" s="56" t="s">
        <v>38</v>
      </c>
      <c r="R188" s="56" t="s">
        <v>38</v>
      </c>
      <c r="S188" s="56" t="s">
        <v>38</v>
      </c>
      <c r="T188" s="56" t="s">
        <v>38</v>
      </c>
      <c r="U188" s="56" t="s">
        <v>38</v>
      </c>
      <c r="V188" s="56" t="s">
        <v>519</v>
      </c>
      <c r="W188" s="56" t="s">
        <v>520</v>
      </c>
      <c r="X188" s="56">
        <v>4</v>
      </c>
      <c r="Y188" s="19"/>
    </row>
    <row r="189" spans="1:25" s="20" customFormat="1" ht="390" x14ac:dyDescent="0.25">
      <c r="A189" s="16">
        <v>178</v>
      </c>
      <c r="B189" s="77"/>
      <c r="C189" s="49" t="s">
        <v>513</v>
      </c>
      <c r="D189" s="1" t="s">
        <v>48</v>
      </c>
      <c r="E189" s="56" t="s">
        <v>38</v>
      </c>
      <c r="F189" s="55" t="s">
        <v>536</v>
      </c>
      <c r="G189" s="56" t="s">
        <v>38</v>
      </c>
      <c r="H189" s="53" t="s">
        <v>553</v>
      </c>
      <c r="I189" s="56" t="s">
        <v>38</v>
      </c>
      <c r="J189" s="56" t="s">
        <v>38</v>
      </c>
      <c r="K189" s="56" t="s">
        <v>38</v>
      </c>
      <c r="L189" s="56" t="s">
        <v>38</v>
      </c>
      <c r="M189" s="56" t="s">
        <v>38</v>
      </c>
      <c r="N189" s="56" t="s">
        <v>38</v>
      </c>
      <c r="O189" s="56" t="s">
        <v>38</v>
      </c>
      <c r="P189" s="56" t="s">
        <v>38</v>
      </c>
      <c r="Q189" s="56" t="s">
        <v>38</v>
      </c>
      <c r="R189" s="56" t="s">
        <v>38</v>
      </c>
      <c r="S189" s="56" t="s">
        <v>38</v>
      </c>
      <c r="T189" s="56" t="s">
        <v>38</v>
      </c>
      <c r="U189" s="56" t="s">
        <v>38</v>
      </c>
      <c r="V189" s="56">
        <v>55</v>
      </c>
      <c r="W189" s="56">
        <v>75</v>
      </c>
      <c r="X189" s="56">
        <v>95</v>
      </c>
      <c r="Y189" s="19"/>
    </row>
    <row r="190" spans="1:25" s="20" customFormat="1" ht="390" x14ac:dyDescent="0.25">
      <c r="A190" s="16">
        <v>179</v>
      </c>
      <c r="B190" s="77"/>
      <c r="C190" s="49" t="s">
        <v>512</v>
      </c>
      <c r="D190" s="1" t="s">
        <v>48</v>
      </c>
      <c r="E190" s="56" t="s">
        <v>38</v>
      </c>
      <c r="F190" s="55" t="s">
        <v>532</v>
      </c>
      <c r="G190" s="56" t="s">
        <v>38</v>
      </c>
      <c r="H190" s="53" t="s">
        <v>553</v>
      </c>
      <c r="I190" s="56" t="s">
        <v>38</v>
      </c>
      <c r="J190" s="56" t="s">
        <v>38</v>
      </c>
      <c r="K190" s="56" t="s">
        <v>38</v>
      </c>
      <c r="L190" s="56" t="s">
        <v>38</v>
      </c>
      <c r="M190" s="56" t="s">
        <v>38</v>
      </c>
      <c r="N190" s="56" t="s">
        <v>38</v>
      </c>
      <c r="O190" s="56" t="s">
        <v>38</v>
      </c>
      <c r="P190" s="56" t="s">
        <v>38</v>
      </c>
      <c r="Q190" s="56" t="s">
        <v>38</v>
      </c>
      <c r="R190" s="56" t="s">
        <v>38</v>
      </c>
      <c r="S190" s="56" t="s">
        <v>38</v>
      </c>
      <c r="T190" s="56" t="s">
        <v>38</v>
      </c>
      <c r="U190" s="56" t="s">
        <v>38</v>
      </c>
      <c r="V190" s="56">
        <v>18</v>
      </c>
      <c r="W190" s="56">
        <v>25</v>
      </c>
      <c r="X190" s="56">
        <v>32</v>
      </c>
      <c r="Y190" s="19"/>
    </row>
    <row r="191" spans="1:25" ht="409.5" x14ac:dyDescent="0.25">
      <c r="A191" s="16">
        <v>180</v>
      </c>
      <c r="B191" s="77" t="s">
        <v>500</v>
      </c>
      <c r="C191" s="25" t="s">
        <v>521</v>
      </c>
      <c r="D191" s="56" t="s">
        <v>38</v>
      </c>
      <c r="E191" s="56" t="s">
        <v>38</v>
      </c>
      <c r="F191" s="56" t="s">
        <v>38</v>
      </c>
      <c r="G191" s="56" t="s">
        <v>495</v>
      </c>
      <c r="H191" s="2" t="s">
        <v>539</v>
      </c>
      <c r="I191" s="56" t="s">
        <v>38</v>
      </c>
      <c r="J191" s="56" t="s">
        <v>38</v>
      </c>
      <c r="K191" s="56" t="s">
        <v>38</v>
      </c>
      <c r="L191" s="56" t="s">
        <v>38</v>
      </c>
      <c r="M191" s="56" t="s">
        <v>38</v>
      </c>
      <c r="N191" s="56" t="s">
        <v>38</v>
      </c>
      <c r="O191" s="56" t="s">
        <v>38</v>
      </c>
      <c r="P191" s="56" t="s">
        <v>38</v>
      </c>
      <c r="Q191" s="56" t="s">
        <v>38</v>
      </c>
      <c r="R191" s="56" t="s">
        <v>38</v>
      </c>
      <c r="S191" s="56" t="s">
        <v>38</v>
      </c>
      <c r="T191" s="56" t="s">
        <v>38</v>
      </c>
      <c r="U191" s="56" t="s">
        <v>38</v>
      </c>
      <c r="V191" s="56" t="s">
        <v>38</v>
      </c>
      <c r="W191" s="56" t="s">
        <v>38</v>
      </c>
      <c r="X191" s="56" t="s">
        <v>38</v>
      </c>
      <c r="Y191" s="56" t="s">
        <v>38</v>
      </c>
    </row>
    <row r="192" spans="1:25" s="20" customFormat="1" ht="60" x14ac:dyDescent="0.25">
      <c r="A192" s="16">
        <v>181</v>
      </c>
      <c r="B192" s="77"/>
      <c r="C192" s="4" t="s">
        <v>40</v>
      </c>
      <c r="D192" s="1" t="s">
        <v>41</v>
      </c>
      <c r="E192" s="56" t="s">
        <v>38</v>
      </c>
      <c r="F192" s="19" t="s">
        <v>38</v>
      </c>
      <c r="G192" s="19" t="s">
        <v>38</v>
      </c>
      <c r="H192" s="4" t="s">
        <v>39</v>
      </c>
      <c r="I192" s="56" t="s">
        <v>38</v>
      </c>
      <c r="J192" s="56" t="s">
        <v>38</v>
      </c>
      <c r="K192" s="56" t="s">
        <v>38</v>
      </c>
      <c r="L192" s="19" t="s">
        <v>38</v>
      </c>
      <c r="M192" s="19" t="s">
        <v>38</v>
      </c>
      <c r="N192" s="19" t="s">
        <v>38</v>
      </c>
      <c r="O192" s="19" t="s">
        <v>38</v>
      </c>
      <c r="P192" s="19" t="s">
        <v>38</v>
      </c>
      <c r="Q192" s="19" t="s">
        <v>38</v>
      </c>
      <c r="R192" s="19" t="s">
        <v>38</v>
      </c>
      <c r="S192" s="19" t="s">
        <v>38</v>
      </c>
      <c r="T192" s="19" t="s">
        <v>38</v>
      </c>
      <c r="U192" s="56" t="s">
        <v>38</v>
      </c>
      <c r="V192" s="56" t="s">
        <v>38</v>
      </c>
      <c r="W192" s="56" t="s">
        <v>38</v>
      </c>
      <c r="X192" s="56"/>
      <c r="Y192" s="19" t="s">
        <v>38</v>
      </c>
    </row>
    <row r="193" spans="1:25" ht="409.5" x14ac:dyDescent="0.25">
      <c r="A193" s="16">
        <v>182</v>
      </c>
      <c r="B193" s="77"/>
      <c r="C193" s="49" t="s">
        <v>522</v>
      </c>
      <c r="D193" s="1" t="s">
        <v>48</v>
      </c>
      <c r="E193" s="56" t="s">
        <v>38</v>
      </c>
      <c r="F193" s="55" t="s">
        <v>534</v>
      </c>
      <c r="G193" s="56" t="s">
        <v>38</v>
      </c>
      <c r="H193" s="2" t="s">
        <v>539</v>
      </c>
      <c r="I193" s="56" t="s">
        <v>38</v>
      </c>
      <c r="J193" s="56" t="s">
        <v>38</v>
      </c>
      <c r="K193" s="56" t="s">
        <v>38</v>
      </c>
      <c r="L193" s="56" t="s">
        <v>38</v>
      </c>
      <c r="M193" s="56" t="s">
        <v>38</v>
      </c>
      <c r="N193" s="56" t="s">
        <v>38</v>
      </c>
      <c r="O193" s="56" t="s">
        <v>38</v>
      </c>
      <c r="P193" s="56" t="s">
        <v>38</v>
      </c>
      <c r="Q193" s="56" t="s">
        <v>38</v>
      </c>
      <c r="R193" s="56" t="s">
        <v>38</v>
      </c>
      <c r="S193" s="56" t="s">
        <v>38</v>
      </c>
      <c r="T193" s="56" t="s">
        <v>38</v>
      </c>
      <c r="U193" s="56" t="s">
        <v>38</v>
      </c>
      <c r="V193" s="56">
        <v>18</v>
      </c>
      <c r="W193" s="56">
        <v>25</v>
      </c>
      <c r="X193" s="56">
        <v>32</v>
      </c>
      <c r="Y193" s="56" t="s">
        <v>38</v>
      </c>
    </row>
    <row r="194" spans="1:25" ht="90" x14ac:dyDescent="0.25">
      <c r="A194" s="16">
        <v>183</v>
      </c>
      <c r="B194" s="77" t="s">
        <v>501</v>
      </c>
      <c r="C194" s="25" t="s">
        <v>523</v>
      </c>
      <c r="D194" s="56" t="s">
        <v>38</v>
      </c>
      <c r="E194" s="56" t="s">
        <v>38</v>
      </c>
      <c r="F194" s="56" t="s">
        <v>38</v>
      </c>
      <c r="G194" s="56" t="s">
        <v>495</v>
      </c>
      <c r="H194" s="2" t="s">
        <v>538</v>
      </c>
      <c r="I194" s="56" t="s">
        <v>38</v>
      </c>
      <c r="J194" s="56" t="s">
        <v>38</v>
      </c>
      <c r="K194" s="56" t="s">
        <v>38</v>
      </c>
      <c r="L194" s="56" t="s">
        <v>38</v>
      </c>
      <c r="M194" s="56" t="s">
        <v>38</v>
      </c>
      <c r="N194" s="56" t="s">
        <v>38</v>
      </c>
      <c r="O194" s="56" t="s">
        <v>38</v>
      </c>
      <c r="P194" s="56" t="s">
        <v>38</v>
      </c>
      <c r="Q194" s="56" t="s">
        <v>38</v>
      </c>
      <c r="R194" s="56" t="s">
        <v>38</v>
      </c>
      <c r="S194" s="56" t="s">
        <v>38</v>
      </c>
      <c r="T194" s="56" t="s">
        <v>38</v>
      </c>
      <c r="U194" s="56" t="s">
        <v>38</v>
      </c>
      <c r="V194" s="56" t="s">
        <v>38</v>
      </c>
      <c r="W194" s="56" t="s">
        <v>38</v>
      </c>
      <c r="X194" s="56" t="s">
        <v>38</v>
      </c>
      <c r="Y194" s="56" t="s">
        <v>38</v>
      </c>
    </row>
    <row r="195" spans="1:25" s="20" customFormat="1" ht="90" x14ac:dyDescent="0.25">
      <c r="A195" s="16">
        <v>184</v>
      </c>
      <c r="B195" s="77"/>
      <c r="C195" s="4" t="s">
        <v>40</v>
      </c>
      <c r="D195" s="1" t="s">
        <v>41</v>
      </c>
      <c r="E195" s="56" t="s">
        <v>38</v>
      </c>
      <c r="F195" s="19" t="s">
        <v>38</v>
      </c>
      <c r="G195" s="19" t="s">
        <v>38</v>
      </c>
      <c r="H195" s="2" t="s">
        <v>538</v>
      </c>
      <c r="I195" s="56" t="s">
        <v>38</v>
      </c>
      <c r="J195" s="56" t="s">
        <v>38</v>
      </c>
      <c r="K195" s="56" t="s">
        <v>38</v>
      </c>
      <c r="L195" s="19" t="s">
        <v>38</v>
      </c>
      <c r="M195" s="19" t="s">
        <v>38</v>
      </c>
      <c r="N195" s="19" t="s">
        <v>38</v>
      </c>
      <c r="O195" s="19" t="s">
        <v>38</v>
      </c>
      <c r="P195" s="19" t="s">
        <v>38</v>
      </c>
      <c r="Q195" s="19" t="s">
        <v>38</v>
      </c>
      <c r="R195" s="19" t="s">
        <v>38</v>
      </c>
      <c r="S195" s="19" t="s">
        <v>38</v>
      </c>
      <c r="T195" s="19" t="s">
        <v>38</v>
      </c>
      <c r="U195" s="56" t="s">
        <v>38</v>
      </c>
      <c r="V195" s="56" t="s">
        <v>38</v>
      </c>
      <c r="W195" s="56" t="s">
        <v>38</v>
      </c>
      <c r="X195" s="56" t="s">
        <v>38</v>
      </c>
      <c r="Y195" s="19" t="s">
        <v>38</v>
      </c>
    </row>
    <row r="196" spans="1:25" ht="120" x14ac:dyDescent="0.25">
      <c r="A196" s="16">
        <v>185</v>
      </c>
      <c r="B196" s="77"/>
      <c r="C196" s="49" t="s">
        <v>524</v>
      </c>
      <c r="D196" s="55" t="s">
        <v>48</v>
      </c>
      <c r="E196" s="56" t="s">
        <v>38</v>
      </c>
      <c r="F196" s="55" t="s">
        <v>546</v>
      </c>
      <c r="G196" s="56" t="s">
        <v>38</v>
      </c>
      <c r="H196" s="2" t="s">
        <v>538</v>
      </c>
      <c r="I196" s="56" t="s">
        <v>38</v>
      </c>
      <c r="J196" s="56" t="s">
        <v>38</v>
      </c>
      <c r="K196" s="56" t="s">
        <v>38</v>
      </c>
      <c r="L196" s="56" t="s">
        <v>38</v>
      </c>
      <c r="M196" s="56" t="s">
        <v>38</v>
      </c>
      <c r="N196" s="56" t="s">
        <v>38</v>
      </c>
      <c r="O196" s="56" t="s">
        <v>38</v>
      </c>
      <c r="P196" s="56" t="s">
        <v>38</v>
      </c>
      <c r="Q196" s="56" t="s">
        <v>38</v>
      </c>
      <c r="R196" s="56" t="s">
        <v>38</v>
      </c>
      <c r="S196" s="56" t="s">
        <v>38</v>
      </c>
      <c r="T196" s="56" t="s">
        <v>38</v>
      </c>
      <c r="U196" s="56" t="s">
        <v>38</v>
      </c>
      <c r="V196" s="56">
        <v>30</v>
      </c>
      <c r="W196" s="56">
        <v>50</v>
      </c>
      <c r="X196" s="56">
        <v>70</v>
      </c>
      <c r="Y196" s="56" t="s">
        <v>38</v>
      </c>
    </row>
    <row r="197" spans="1:25" ht="60" x14ac:dyDescent="0.25">
      <c r="A197" s="16">
        <v>186</v>
      </c>
      <c r="B197" s="77" t="s">
        <v>502</v>
      </c>
      <c r="C197" s="25" t="s">
        <v>525</v>
      </c>
      <c r="D197" s="56" t="s">
        <v>38</v>
      </c>
      <c r="E197" s="56" t="s">
        <v>38</v>
      </c>
      <c r="F197" s="56" t="s">
        <v>38</v>
      </c>
      <c r="G197" s="56" t="s">
        <v>495</v>
      </c>
      <c r="H197" s="2" t="s">
        <v>39</v>
      </c>
      <c r="I197" s="56" t="s">
        <v>38</v>
      </c>
      <c r="J197" s="56" t="s">
        <v>38</v>
      </c>
      <c r="K197" s="56" t="s">
        <v>38</v>
      </c>
      <c r="L197" s="56" t="s">
        <v>38</v>
      </c>
      <c r="M197" s="56" t="s">
        <v>38</v>
      </c>
      <c r="N197" s="56" t="s">
        <v>38</v>
      </c>
      <c r="O197" s="56" t="s">
        <v>38</v>
      </c>
      <c r="P197" s="56" t="s">
        <v>38</v>
      </c>
      <c r="Q197" s="56" t="s">
        <v>38</v>
      </c>
      <c r="R197" s="56" t="s">
        <v>38</v>
      </c>
      <c r="S197" s="56" t="s">
        <v>38</v>
      </c>
      <c r="T197" s="56" t="s">
        <v>38</v>
      </c>
      <c r="U197" s="56" t="s">
        <v>38</v>
      </c>
      <c r="V197" s="56" t="s">
        <v>38</v>
      </c>
      <c r="W197" s="56" t="s">
        <v>38</v>
      </c>
      <c r="X197" s="56" t="s">
        <v>38</v>
      </c>
      <c r="Y197" s="56" t="s">
        <v>38</v>
      </c>
    </row>
    <row r="198" spans="1:25" s="20" customFormat="1" ht="60" x14ac:dyDescent="0.25">
      <c r="A198" s="16">
        <v>187</v>
      </c>
      <c r="B198" s="77"/>
      <c r="C198" s="4" t="s">
        <v>40</v>
      </c>
      <c r="D198" s="1" t="s">
        <v>41</v>
      </c>
      <c r="E198" s="56" t="s">
        <v>38</v>
      </c>
      <c r="F198" s="19" t="s">
        <v>38</v>
      </c>
      <c r="G198" s="19" t="s">
        <v>38</v>
      </c>
      <c r="H198" s="4" t="s">
        <v>39</v>
      </c>
      <c r="I198" s="56" t="s">
        <v>38</v>
      </c>
      <c r="J198" s="56" t="s">
        <v>38</v>
      </c>
      <c r="K198" s="56" t="s">
        <v>38</v>
      </c>
      <c r="L198" s="19" t="s">
        <v>38</v>
      </c>
      <c r="M198" s="19" t="s">
        <v>38</v>
      </c>
      <c r="N198" s="19" t="s">
        <v>38</v>
      </c>
      <c r="O198" s="19" t="s">
        <v>38</v>
      </c>
      <c r="P198" s="19" t="s">
        <v>38</v>
      </c>
      <c r="Q198" s="19" t="s">
        <v>38</v>
      </c>
      <c r="R198" s="19" t="s">
        <v>38</v>
      </c>
      <c r="S198" s="19" t="s">
        <v>38</v>
      </c>
      <c r="T198" s="19" t="s">
        <v>38</v>
      </c>
      <c r="U198" s="56" t="s">
        <v>38</v>
      </c>
      <c r="V198" s="56" t="s">
        <v>38</v>
      </c>
      <c r="W198" s="56" t="s">
        <v>38</v>
      </c>
      <c r="X198" s="56" t="s">
        <v>38</v>
      </c>
      <c r="Y198" s="19" t="s">
        <v>38</v>
      </c>
    </row>
    <row r="199" spans="1:25" ht="75" x14ac:dyDescent="0.25">
      <c r="A199" s="16">
        <v>188</v>
      </c>
      <c r="B199" s="77"/>
      <c r="C199" s="49" t="s">
        <v>526</v>
      </c>
      <c r="D199" s="55" t="s">
        <v>50</v>
      </c>
      <c r="E199" s="56" t="s">
        <v>38</v>
      </c>
      <c r="F199" s="55" t="s">
        <v>47</v>
      </c>
      <c r="G199" s="56" t="s">
        <v>38</v>
      </c>
      <c r="H199" s="2" t="s">
        <v>39</v>
      </c>
      <c r="I199" s="56" t="s">
        <v>38</v>
      </c>
      <c r="J199" s="56" t="s">
        <v>38</v>
      </c>
      <c r="K199" s="56" t="s">
        <v>38</v>
      </c>
      <c r="L199" s="56" t="s">
        <v>38</v>
      </c>
      <c r="M199" s="56" t="s">
        <v>38</v>
      </c>
      <c r="N199" s="56" t="s">
        <v>38</v>
      </c>
      <c r="O199" s="56" t="s">
        <v>38</v>
      </c>
      <c r="P199" s="56" t="s">
        <v>38</v>
      </c>
      <c r="Q199" s="56" t="s">
        <v>38</v>
      </c>
      <c r="R199" s="56" t="s">
        <v>38</v>
      </c>
      <c r="S199" s="56" t="s">
        <v>38</v>
      </c>
      <c r="T199" s="56" t="s">
        <v>38</v>
      </c>
      <c r="U199" s="56" t="s">
        <v>38</v>
      </c>
      <c r="V199" s="56">
        <v>0</v>
      </c>
      <c r="W199" s="56">
        <v>1</v>
      </c>
      <c r="X199" s="56">
        <v>1</v>
      </c>
      <c r="Y199" s="56" t="s">
        <v>38</v>
      </c>
    </row>
    <row r="200" spans="1:25" ht="60" x14ac:dyDescent="0.25">
      <c r="A200" s="16">
        <v>189</v>
      </c>
      <c r="B200" s="77" t="s">
        <v>503</v>
      </c>
      <c r="C200" s="25" t="s">
        <v>527</v>
      </c>
      <c r="D200" s="56" t="s">
        <v>38</v>
      </c>
      <c r="E200" s="56" t="s">
        <v>38</v>
      </c>
      <c r="F200" s="56" t="s">
        <v>38</v>
      </c>
      <c r="G200" s="56" t="s">
        <v>495</v>
      </c>
      <c r="H200" s="2" t="s">
        <v>39</v>
      </c>
      <c r="I200" s="56" t="s">
        <v>38</v>
      </c>
      <c r="J200" s="56" t="s">
        <v>38</v>
      </c>
      <c r="K200" s="56" t="s">
        <v>38</v>
      </c>
      <c r="L200" s="56" t="s">
        <v>38</v>
      </c>
      <c r="M200" s="56" t="s">
        <v>38</v>
      </c>
      <c r="N200" s="56" t="s">
        <v>38</v>
      </c>
      <c r="O200" s="56" t="s">
        <v>38</v>
      </c>
      <c r="P200" s="56" t="s">
        <v>38</v>
      </c>
      <c r="Q200" s="56" t="s">
        <v>38</v>
      </c>
      <c r="R200" s="56" t="s">
        <v>38</v>
      </c>
      <c r="S200" s="56" t="s">
        <v>38</v>
      </c>
      <c r="T200" s="56" t="s">
        <v>38</v>
      </c>
      <c r="U200" s="56" t="s">
        <v>38</v>
      </c>
      <c r="V200" s="56" t="s">
        <v>38</v>
      </c>
      <c r="W200" s="56" t="s">
        <v>38</v>
      </c>
      <c r="X200" s="56" t="s">
        <v>38</v>
      </c>
      <c r="Y200" s="56" t="s">
        <v>38</v>
      </c>
    </row>
    <row r="201" spans="1:25" s="20" customFormat="1" ht="60" x14ac:dyDescent="0.25">
      <c r="A201" s="16">
        <v>190</v>
      </c>
      <c r="B201" s="77"/>
      <c r="C201" s="4" t="s">
        <v>40</v>
      </c>
      <c r="D201" s="1" t="s">
        <v>41</v>
      </c>
      <c r="E201" s="56" t="s">
        <v>38</v>
      </c>
      <c r="F201" s="19" t="s">
        <v>38</v>
      </c>
      <c r="G201" s="19" t="s">
        <v>38</v>
      </c>
      <c r="H201" s="4" t="s">
        <v>39</v>
      </c>
      <c r="I201" s="56" t="s">
        <v>38</v>
      </c>
      <c r="J201" s="56" t="s">
        <v>38</v>
      </c>
      <c r="K201" s="56" t="s">
        <v>38</v>
      </c>
      <c r="L201" s="19" t="s">
        <v>38</v>
      </c>
      <c r="M201" s="19" t="s">
        <v>38</v>
      </c>
      <c r="N201" s="19" t="s">
        <v>38</v>
      </c>
      <c r="O201" s="19" t="s">
        <v>38</v>
      </c>
      <c r="P201" s="19" t="s">
        <v>38</v>
      </c>
      <c r="Q201" s="19" t="s">
        <v>38</v>
      </c>
      <c r="R201" s="19" t="s">
        <v>38</v>
      </c>
      <c r="S201" s="19" t="s">
        <v>38</v>
      </c>
      <c r="T201" s="19" t="s">
        <v>38</v>
      </c>
      <c r="U201" s="56" t="s">
        <v>38</v>
      </c>
      <c r="V201" s="56" t="s">
        <v>38</v>
      </c>
      <c r="W201" s="56" t="s">
        <v>38</v>
      </c>
      <c r="X201" s="56" t="s">
        <v>38</v>
      </c>
      <c r="Y201" s="19" t="s">
        <v>38</v>
      </c>
    </row>
    <row r="202" spans="1:25" ht="60" x14ac:dyDescent="0.25">
      <c r="A202" s="16">
        <v>191</v>
      </c>
      <c r="B202" s="77"/>
      <c r="C202" s="49" t="s">
        <v>528</v>
      </c>
      <c r="D202" s="55" t="s">
        <v>50</v>
      </c>
      <c r="E202" s="56" t="s">
        <v>38</v>
      </c>
      <c r="F202" s="55" t="s">
        <v>47</v>
      </c>
      <c r="G202" s="56" t="s">
        <v>38</v>
      </c>
      <c r="H202" s="2" t="s">
        <v>39</v>
      </c>
      <c r="I202" s="56" t="s">
        <v>38</v>
      </c>
      <c r="J202" s="56" t="s">
        <v>38</v>
      </c>
      <c r="K202" s="56" t="s">
        <v>38</v>
      </c>
      <c r="L202" s="56" t="s">
        <v>38</v>
      </c>
      <c r="M202" s="56" t="s">
        <v>38</v>
      </c>
      <c r="N202" s="56" t="s">
        <v>38</v>
      </c>
      <c r="O202" s="56" t="s">
        <v>38</v>
      </c>
      <c r="P202" s="56" t="s">
        <v>38</v>
      </c>
      <c r="Q202" s="56" t="s">
        <v>38</v>
      </c>
      <c r="R202" s="56" t="s">
        <v>38</v>
      </c>
      <c r="S202" s="56" t="s">
        <v>38</v>
      </c>
      <c r="T202" s="56" t="s">
        <v>38</v>
      </c>
      <c r="U202" s="56" t="s">
        <v>38</v>
      </c>
      <c r="V202" s="56">
        <v>0</v>
      </c>
      <c r="W202" s="56">
        <v>1</v>
      </c>
      <c r="X202" s="56">
        <v>1</v>
      </c>
      <c r="Y202" s="56" t="s">
        <v>38</v>
      </c>
    </row>
    <row r="203" spans="1:25" ht="105" x14ac:dyDescent="0.25">
      <c r="A203" s="16">
        <v>192</v>
      </c>
      <c r="B203" s="77" t="s">
        <v>541</v>
      </c>
      <c r="C203" s="25" t="s">
        <v>529</v>
      </c>
      <c r="D203" s="56" t="s">
        <v>38</v>
      </c>
      <c r="E203" s="56" t="s">
        <v>38</v>
      </c>
      <c r="F203" s="56" t="s">
        <v>38</v>
      </c>
      <c r="G203" s="56" t="s">
        <v>495</v>
      </c>
      <c r="H203" s="2" t="s">
        <v>549</v>
      </c>
      <c r="I203" s="56" t="s">
        <v>38</v>
      </c>
      <c r="J203" s="56" t="s">
        <v>38</v>
      </c>
      <c r="K203" s="56" t="s">
        <v>38</v>
      </c>
      <c r="L203" s="56" t="s">
        <v>38</v>
      </c>
      <c r="M203" s="56" t="s">
        <v>38</v>
      </c>
      <c r="N203" s="56" t="s">
        <v>38</v>
      </c>
      <c r="O203" s="56" t="s">
        <v>38</v>
      </c>
      <c r="P203" s="56" t="s">
        <v>38</v>
      </c>
      <c r="Q203" s="56" t="s">
        <v>38</v>
      </c>
      <c r="R203" s="56" t="s">
        <v>38</v>
      </c>
      <c r="S203" s="56" t="s">
        <v>38</v>
      </c>
      <c r="T203" s="56" t="s">
        <v>38</v>
      </c>
      <c r="U203" s="56" t="s">
        <v>38</v>
      </c>
      <c r="V203" s="56" t="s">
        <v>38</v>
      </c>
      <c r="W203" s="56" t="s">
        <v>38</v>
      </c>
      <c r="X203" s="56" t="s">
        <v>38</v>
      </c>
      <c r="Y203" s="56" t="s">
        <v>38</v>
      </c>
    </row>
    <row r="204" spans="1:25" s="20" customFormat="1" ht="60" x14ac:dyDescent="0.25">
      <c r="A204" s="16">
        <v>193</v>
      </c>
      <c r="B204" s="77"/>
      <c r="C204" s="4" t="s">
        <v>40</v>
      </c>
      <c r="D204" s="1" t="s">
        <v>41</v>
      </c>
      <c r="E204" s="56" t="s">
        <v>38</v>
      </c>
      <c r="F204" s="19" t="s">
        <v>38</v>
      </c>
      <c r="G204" s="19" t="s">
        <v>38</v>
      </c>
      <c r="H204" s="4" t="s">
        <v>39</v>
      </c>
      <c r="I204" s="56" t="s">
        <v>38</v>
      </c>
      <c r="J204" s="56" t="s">
        <v>38</v>
      </c>
      <c r="K204" s="56" t="s">
        <v>38</v>
      </c>
      <c r="L204" s="19" t="s">
        <v>38</v>
      </c>
      <c r="M204" s="19" t="s">
        <v>38</v>
      </c>
      <c r="N204" s="19" t="s">
        <v>38</v>
      </c>
      <c r="O204" s="19" t="s">
        <v>38</v>
      </c>
      <c r="P204" s="19" t="s">
        <v>38</v>
      </c>
      <c r="Q204" s="19" t="s">
        <v>38</v>
      </c>
      <c r="R204" s="19" t="s">
        <v>38</v>
      </c>
      <c r="S204" s="19" t="s">
        <v>38</v>
      </c>
      <c r="T204" s="19" t="s">
        <v>38</v>
      </c>
      <c r="U204" s="56" t="s">
        <v>38</v>
      </c>
      <c r="V204" s="56" t="s">
        <v>38</v>
      </c>
      <c r="W204" s="56" t="s">
        <v>38</v>
      </c>
      <c r="X204" s="56" t="s">
        <v>38</v>
      </c>
      <c r="Y204" s="19" t="s">
        <v>38</v>
      </c>
    </row>
    <row r="205" spans="1:25" ht="105" x14ac:dyDescent="0.25">
      <c r="A205" s="16">
        <v>194</v>
      </c>
      <c r="B205" s="77"/>
      <c r="C205" s="49" t="s">
        <v>530</v>
      </c>
      <c r="D205" s="55" t="s">
        <v>48</v>
      </c>
      <c r="E205" s="56" t="s">
        <v>38</v>
      </c>
      <c r="F205" s="55" t="s">
        <v>531</v>
      </c>
      <c r="G205" s="56" t="s">
        <v>38</v>
      </c>
      <c r="H205" s="2" t="s">
        <v>549</v>
      </c>
      <c r="I205" s="56" t="s">
        <v>38</v>
      </c>
      <c r="J205" s="56" t="s">
        <v>38</v>
      </c>
      <c r="K205" s="56" t="s">
        <v>38</v>
      </c>
      <c r="L205" s="56" t="s">
        <v>38</v>
      </c>
      <c r="M205" s="56" t="s">
        <v>38</v>
      </c>
      <c r="N205" s="56" t="s">
        <v>38</v>
      </c>
      <c r="O205" s="56" t="s">
        <v>38</v>
      </c>
      <c r="P205" s="56" t="s">
        <v>38</v>
      </c>
      <c r="Q205" s="56" t="s">
        <v>38</v>
      </c>
      <c r="R205" s="56" t="s">
        <v>38</v>
      </c>
      <c r="S205" s="56" t="s">
        <v>38</v>
      </c>
      <c r="T205" s="56" t="s">
        <v>38</v>
      </c>
      <c r="U205" s="56" t="s">
        <v>38</v>
      </c>
      <c r="V205" s="56">
        <v>0</v>
      </c>
      <c r="W205" s="56">
        <v>50</v>
      </c>
      <c r="X205" s="56">
        <v>150</v>
      </c>
      <c r="Y205" s="56" t="s">
        <v>38</v>
      </c>
    </row>
    <row r="206" spans="1:25" ht="90" x14ac:dyDescent="0.25">
      <c r="A206" s="16">
        <v>195</v>
      </c>
      <c r="B206" s="77" t="s">
        <v>544</v>
      </c>
      <c r="C206" s="25" t="s">
        <v>542</v>
      </c>
      <c r="D206" s="56" t="s">
        <v>38</v>
      </c>
      <c r="E206" s="56" t="s">
        <v>38</v>
      </c>
      <c r="F206" s="56" t="s">
        <v>38</v>
      </c>
      <c r="G206" s="56" t="s">
        <v>495</v>
      </c>
      <c r="H206" s="2" t="s">
        <v>39</v>
      </c>
      <c r="I206" s="56" t="s">
        <v>38</v>
      </c>
      <c r="J206" s="56" t="s">
        <v>38</v>
      </c>
      <c r="K206" s="56" t="s">
        <v>38</v>
      </c>
      <c r="L206" s="56" t="s">
        <v>38</v>
      </c>
      <c r="M206" s="56" t="s">
        <v>38</v>
      </c>
      <c r="N206" s="56" t="s">
        <v>38</v>
      </c>
      <c r="O206" s="56" t="s">
        <v>38</v>
      </c>
      <c r="P206" s="56" t="s">
        <v>38</v>
      </c>
      <c r="Q206" s="56" t="s">
        <v>38</v>
      </c>
      <c r="R206" s="56" t="s">
        <v>38</v>
      </c>
      <c r="S206" s="56" t="s">
        <v>38</v>
      </c>
      <c r="T206" s="56" t="s">
        <v>38</v>
      </c>
      <c r="U206" s="56" t="s">
        <v>38</v>
      </c>
      <c r="V206" s="56" t="s">
        <v>38</v>
      </c>
      <c r="W206" s="56" t="s">
        <v>38</v>
      </c>
      <c r="X206" s="56" t="s">
        <v>38</v>
      </c>
      <c r="Y206" s="56" t="s">
        <v>38</v>
      </c>
    </row>
    <row r="207" spans="1:25" ht="60" x14ac:dyDescent="0.25">
      <c r="A207" s="16">
        <v>196</v>
      </c>
      <c r="B207" s="77"/>
      <c r="C207" s="4" t="s">
        <v>40</v>
      </c>
      <c r="D207" s="1" t="s">
        <v>41</v>
      </c>
      <c r="E207" s="56" t="s">
        <v>38</v>
      </c>
      <c r="F207" s="19" t="s">
        <v>38</v>
      </c>
      <c r="G207" s="19" t="s">
        <v>38</v>
      </c>
      <c r="H207" s="4" t="s">
        <v>39</v>
      </c>
      <c r="I207" s="56" t="s">
        <v>38</v>
      </c>
      <c r="J207" s="56" t="s">
        <v>38</v>
      </c>
      <c r="K207" s="56" t="s">
        <v>38</v>
      </c>
      <c r="L207" s="19" t="s">
        <v>38</v>
      </c>
      <c r="M207" s="19" t="s">
        <v>38</v>
      </c>
      <c r="N207" s="19" t="s">
        <v>38</v>
      </c>
      <c r="O207" s="19" t="s">
        <v>38</v>
      </c>
      <c r="P207" s="19" t="s">
        <v>38</v>
      </c>
      <c r="Q207" s="19" t="s">
        <v>38</v>
      </c>
      <c r="R207" s="19" t="s">
        <v>38</v>
      </c>
      <c r="S207" s="19" t="s">
        <v>38</v>
      </c>
      <c r="T207" s="19" t="s">
        <v>38</v>
      </c>
      <c r="U207" s="56" t="s">
        <v>38</v>
      </c>
      <c r="V207" s="56" t="s">
        <v>38</v>
      </c>
      <c r="W207" s="56" t="s">
        <v>38</v>
      </c>
      <c r="X207" s="56" t="s">
        <v>38</v>
      </c>
      <c r="Y207" s="56" t="s">
        <v>38</v>
      </c>
    </row>
    <row r="208" spans="1:25" ht="75" x14ac:dyDescent="0.25">
      <c r="A208" s="16">
        <v>197</v>
      </c>
      <c r="B208" s="77"/>
      <c r="C208" s="49" t="s">
        <v>543</v>
      </c>
      <c r="D208" s="55" t="s">
        <v>48</v>
      </c>
      <c r="E208" s="56" t="s">
        <v>38</v>
      </c>
      <c r="F208" s="55" t="s">
        <v>545</v>
      </c>
      <c r="G208" s="56" t="s">
        <v>38</v>
      </c>
      <c r="H208" s="2" t="s">
        <v>39</v>
      </c>
      <c r="I208" s="56" t="s">
        <v>38</v>
      </c>
      <c r="J208" s="56" t="s">
        <v>38</v>
      </c>
      <c r="K208" s="56" t="s">
        <v>38</v>
      </c>
      <c r="L208" s="56" t="s">
        <v>38</v>
      </c>
      <c r="M208" s="56" t="s">
        <v>38</v>
      </c>
      <c r="N208" s="56" t="s">
        <v>38</v>
      </c>
      <c r="O208" s="56" t="s">
        <v>38</v>
      </c>
      <c r="P208" s="56" t="s">
        <v>38</v>
      </c>
      <c r="Q208" s="56" t="s">
        <v>38</v>
      </c>
      <c r="R208" s="56" t="s">
        <v>38</v>
      </c>
      <c r="S208" s="56" t="s">
        <v>38</v>
      </c>
      <c r="T208" s="56" t="s">
        <v>38</v>
      </c>
      <c r="U208" s="56" t="s">
        <v>38</v>
      </c>
      <c r="V208" s="56">
        <v>5</v>
      </c>
      <c r="W208" s="56">
        <v>5</v>
      </c>
      <c r="X208" s="56">
        <v>100</v>
      </c>
      <c r="Y208" s="56">
        <v>100</v>
      </c>
    </row>
    <row r="209" spans="1:25" ht="90" customHeight="1" x14ac:dyDescent="0.25">
      <c r="A209" s="16">
        <v>198</v>
      </c>
      <c r="B209" s="77" t="s">
        <v>550</v>
      </c>
      <c r="C209" s="26" t="s">
        <v>551</v>
      </c>
      <c r="D209" s="56" t="s">
        <v>38</v>
      </c>
      <c r="E209" s="56" t="s">
        <v>38</v>
      </c>
      <c r="F209" s="56" t="s">
        <v>38</v>
      </c>
      <c r="G209" s="56" t="s">
        <v>495</v>
      </c>
      <c r="H209" s="56" t="s">
        <v>38</v>
      </c>
      <c r="I209" s="56" t="s">
        <v>38</v>
      </c>
      <c r="J209" s="56" t="s">
        <v>38</v>
      </c>
      <c r="K209" s="56" t="s">
        <v>38</v>
      </c>
      <c r="L209" s="56" t="s">
        <v>38</v>
      </c>
      <c r="M209" s="56" t="s">
        <v>38</v>
      </c>
      <c r="N209" s="56" t="s">
        <v>38</v>
      </c>
      <c r="O209" s="56" t="s">
        <v>38</v>
      </c>
      <c r="P209" s="56" t="s">
        <v>38</v>
      </c>
      <c r="Q209" s="56" t="s">
        <v>38</v>
      </c>
      <c r="R209" s="56" t="s">
        <v>38</v>
      </c>
      <c r="S209" s="56" t="s">
        <v>38</v>
      </c>
      <c r="T209" s="56" t="s">
        <v>38</v>
      </c>
      <c r="U209" s="56" t="s">
        <v>38</v>
      </c>
      <c r="V209" s="56" t="s">
        <v>38</v>
      </c>
      <c r="W209" s="56" t="s">
        <v>38</v>
      </c>
      <c r="X209" s="56" t="s">
        <v>38</v>
      </c>
      <c r="Y209" s="56" t="s">
        <v>38</v>
      </c>
    </row>
    <row r="210" spans="1:25" s="20" customFormat="1" ht="60" x14ac:dyDescent="0.25">
      <c r="A210" s="16">
        <v>199</v>
      </c>
      <c r="B210" s="77"/>
      <c r="C210" s="5" t="s">
        <v>40</v>
      </c>
      <c r="D210" s="1" t="s">
        <v>41</v>
      </c>
      <c r="E210" s="56" t="s">
        <v>38</v>
      </c>
      <c r="F210" s="19" t="s">
        <v>38</v>
      </c>
      <c r="G210" s="19" t="s">
        <v>38</v>
      </c>
      <c r="H210" s="4" t="s">
        <v>39</v>
      </c>
      <c r="I210" s="19" t="s">
        <v>38</v>
      </c>
      <c r="J210" s="19" t="s">
        <v>38</v>
      </c>
      <c r="K210" s="19" t="s">
        <v>38</v>
      </c>
      <c r="L210" s="17" t="s">
        <v>38</v>
      </c>
      <c r="M210" s="19" t="s">
        <v>38</v>
      </c>
      <c r="N210" s="19" t="s">
        <v>38</v>
      </c>
      <c r="O210" s="19" t="s">
        <v>38</v>
      </c>
      <c r="P210" s="19" t="s">
        <v>38</v>
      </c>
      <c r="Q210" s="19" t="s">
        <v>38</v>
      </c>
      <c r="R210" s="19" t="s">
        <v>38</v>
      </c>
      <c r="S210" s="19" t="s">
        <v>38</v>
      </c>
      <c r="T210" s="19" t="s">
        <v>38</v>
      </c>
      <c r="U210" s="19" t="s">
        <v>38</v>
      </c>
      <c r="V210" s="19" t="s">
        <v>38</v>
      </c>
      <c r="W210" s="19" t="s">
        <v>38</v>
      </c>
      <c r="X210" s="19" t="s">
        <v>38</v>
      </c>
      <c r="Y210" s="19" t="s">
        <v>38</v>
      </c>
    </row>
    <row r="211" spans="1:25" s="20" customFormat="1" ht="60" x14ac:dyDescent="0.25">
      <c r="A211" s="16">
        <v>200</v>
      </c>
      <c r="B211" s="77"/>
      <c r="C211" s="4" t="s">
        <v>52</v>
      </c>
      <c r="D211" s="1" t="s">
        <v>41</v>
      </c>
      <c r="E211" s="56" t="s">
        <v>38</v>
      </c>
      <c r="F211" s="19" t="s">
        <v>38</v>
      </c>
      <c r="G211" s="19" t="s">
        <v>38</v>
      </c>
      <c r="H211" s="4" t="s">
        <v>39</v>
      </c>
      <c r="I211" s="19" t="s">
        <v>38</v>
      </c>
      <c r="J211" s="19" t="s">
        <v>38</v>
      </c>
      <c r="K211" s="19" t="s">
        <v>38</v>
      </c>
      <c r="L211" s="19" t="s">
        <v>38</v>
      </c>
      <c r="M211" s="19" t="s">
        <v>38</v>
      </c>
      <c r="N211" s="19" t="s">
        <v>38</v>
      </c>
      <c r="O211" s="19" t="s">
        <v>38</v>
      </c>
      <c r="P211" s="19" t="s">
        <v>38</v>
      </c>
      <c r="Q211" s="19" t="s">
        <v>38</v>
      </c>
      <c r="R211" s="19" t="s">
        <v>38</v>
      </c>
      <c r="S211" s="19" t="s">
        <v>38</v>
      </c>
      <c r="T211" s="19" t="s">
        <v>38</v>
      </c>
      <c r="U211" s="19" t="s">
        <v>38</v>
      </c>
      <c r="V211" s="19" t="s">
        <v>38</v>
      </c>
      <c r="W211" s="19" t="s">
        <v>38</v>
      </c>
      <c r="X211" s="19" t="s">
        <v>38</v>
      </c>
      <c r="Y211" s="19" t="s">
        <v>38</v>
      </c>
    </row>
    <row r="212" spans="1:25" ht="60" x14ac:dyDescent="0.25">
      <c r="A212" s="16">
        <v>201</v>
      </c>
      <c r="B212" s="77"/>
      <c r="C212" s="25" t="s">
        <v>570</v>
      </c>
      <c r="D212" s="55" t="s">
        <v>50</v>
      </c>
      <c r="E212" s="56" t="s">
        <v>38</v>
      </c>
      <c r="F212" s="33" t="s">
        <v>438</v>
      </c>
      <c r="G212" s="56" t="s">
        <v>38</v>
      </c>
      <c r="H212" s="2" t="s">
        <v>39</v>
      </c>
      <c r="I212" s="56" t="s">
        <v>38</v>
      </c>
      <c r="J212" s="56" t="s">
        <v>38</v>
      </c>
      <c r="K212" s="56" t="s">
        <v>38</v>
      </c>
      <c r="L212" s="56" t="s">
        <v>38</v>
      </c>
      <c r="M212" s="56" t="s">
        <v>38</v>
      </c>
      <c r="N212" s="56" t="s">
        <v>38</v>
      </c>
      <c r="O212" s="56" t="s">
        <v>38</v>
      </c>
      <c r="P212" s="56" t="s">
        <v>38</v>
      </c>
      <c r="Q212" s="56" t="s">
        <v>38</v>
      </c>
      <c r="R212" s="56" t="s">
        <v>38</v>
      </c>
      <c r="S212" s="56" t="s">
        <v>38</v>
      </c>
      <c r="T212" s="56" t="s">
        <v>38</v>
      </c>
      <c r="U212" s="56" t="s">
        <v>38</v>
      </c>
      <c r="V212" s="56" t="s">
        <v>38</v>
      </c>
      <c r="W212" s="56" t="s">
        <v>38</v>
      </c>
      <c r="X212" s="56" t="s">
        <v>38</v>
      </c>
      <c r="Y212" s="56" t="s">
        <v>38</v>
      </c>
    </row>
    <row r="213" spans="1:25" ht="180" x14ac:dyDescent="0.25">
      <c r="A213" s="16">
        <v>202</v>
      </c>
      <c r="B213" s="77" t="s">
        <v>559</v>
      </c>
      <c r="C213" s="25" t="s">
        <v>558</v>
      </c>
      <c r="D213" s="56" t="s">
        <v>38</v>
      </c>
      <c r="E213" s="56" t="s">
        <v>38</v>
      </c>
      <c r="F213" s="56" t="s">
        <v>38</v>
      </c>
      <c r="G213" s="56" t="s">
        <v>495</v>
      </c>
      <c r="H213" s="2" t="s">
        <v>39</v>
      </c>
      <c r="I213" s="56" t="s">
        <v>38</v>
      </c>
      <c r="J213" s="56" t="s">
        <v>38</v>
      </c>
      <c r="K213" s="56" t="s">
        <v>38</v>
      </c>
      <c r="L213" s="56" t="s">
        <v>38</v>
      </c>
      <c r="M213" s="56" t="s">
        <v>38</v>
      </c>
      <c r="N213" s="56" t="s">
        <v>38</v>
      </c>
      <c r="O213" s="56" t="s">
        <v>38</v>
      </c>
      <c r="P213" s="56" t="s">
        <v>38</v>
      </c>
      <c r="Q213" s="56" t="s">
        <v>38</v>
      </c>
      <c r="R213" s="56" t="s">
        <v>38</v>
      </c>
      <c r="S213" s="56" t="s">
        <v>38</v>
      </c>
      <c r="T213" s="56" t="s">
        <v>38</v>
      </c>
      <c r="U213" s="56" t="s">
        <v>38</v>
      </c>
      <c r="V213" s="56" t="s">
        <v>38</v>
      </c>
      <c r="W213" s="56" t="s">
        <v>38</v>
      </c>
      <c r="X213" s="56" t="s">
        <v>38</v>
      </c>
      <c r="Y213" s="56" t="s">
        <v>38</v>
      </c>
    </row>
    <row r="214" spans="1:25" s="20" customFormat="1" ht="60" x14ac:dyDescent="0.25">
      <c r="A214" s="16">
        <v>203</v>
      </c>
      <c r="B214" s="77"/>
      <c r="C214" s="4" t="s">
        <v>40</v>
      </c>
      <c r="D214" s="1" t="s">
        <v>41</v>
      </c>
      <c r="E214" s="56" t="s">
        <v>38</v>
      </c>
      <c r="F214" s="19" t="s">
        <v>38</v>
      </c>
      <c r="G214" s="19" t="s">
        <v>38</v>
      </c>
      <c r="H214" s="4" t="s">
        <v>39</v>
      </c>
      <c r="I214" s="56" t="s">
        <v>38</v>
      </c>
      <c r="J214" s="56" t="s">
        <v>38</v>
      </c>
      <c r="K214" s="56" t="s">
        <v>38</v>
      </c>
      <c r="L214" s="19" t="s">
        <v>38</v>
      </c>
      <c r="M214" s="19" t="s">
        <v>38</v>
      </c>
      <c r="N214" s="19" t="s">
        <v>38</v>
      </c>
      <c r="O214" s="19" t="s">
        <v>38</v>
      </c>
      <c r="P214" s="19" t="s">
        <v>38</v>
      </c>
      <c r="Q214" s="19" t="s">
        <v>38</v>
      </c>
      <c r="R214" s="19" t="s">
        <v>38</v>
      </c>
      <c r="S214" s="19" t="s">
        <v>38</v>
      </c>
      <c r="T214" s="19" t="s">
        <v>38</v>
      </c>
      <c r="U214" s="56" t="s">
        <v>38</v>
      </c>
      <c r="V214" s="56" t="s">
        <v>38</v>
      </c>
      <c r="W214" s="56" t="s">
        <v>38</v>
      </c>
      <c r="X214" s="56" t="s">
        <v>38</v>
      </c>
      <c r="Y214" s="19" t="s">
        <v>38</v>
      </c>
    </row>
    <row r="215" spans="1:25" ht="105" x14ac:dyDescent="0.25">
      <c r="A215" s="16">
        <v>204</v>
      </c>
      <c r="B215" s="77"/>
      <c r="C215" s="25" t="s">
        <v>568</v>
      </c>
      <c r="D215" s="55" t="s">
        <v>48</v>
      </c>
      <c r="E215" s="56" t="s">
        <v>38</v>
      </c>
      <c r="F215" s="33" t="s">
        <v>569</v>
      </c>
      <c r="G215" s="56" t="s">
        <v>38</v>
      </c>
      <c r="H215" s="2" t="s">
        <v>39</v>
      </c>
      <c r="I215" s="56" t="s">
        <v>38</v>
      </c>
      <c r="J215" s="56" t="s">
        <v>38</v>
      </c>
      <c r="K215" s="56" t="s">
        <v>38</v>
      </c>
      <c r="L215" s="56" t="s">
        <v>38</v>
      </c>
      <c r="M215" s="56" t="s">
        <v>38</v>
      </c>
      <c r="N215" s="56" t="s">
        <v>38</v>
      </c>
      <c r="O215" s="56" t="s">
        <v>38</v>
      </c>
      <c r="P215" s="56" t="s">
        <v>38</v>
      </c>
      <c r="Q215" s="56" t="s">
        <v>38</v>
      </c>
      <c r="R215" s="56" t="s">
        <v>38</v>
      </c>
      <c r="S215" s="56" t="s">
        <v>38</v>
      </c>
      <c r="T215" s="56" t="s">
        <v>38</v>
      </c>
      <c r="U215" s="56" t="s">
        <v>38</v>
      </c>
      <c r="V215" s="56">
        <v>55</v>
      </c>
      <c r="W215" s="56">
        <v>75</v>
      </c>
      <c r="X215" s="56">
        <v>95</v>
      </c>
      <c r="Y215" s="56" t="s">
        <v>38</v>
      </c>
    </row>
    <row r="216" spans="1:25" ht="60" x14ac:dyDescent="0.25">
      <c r="A216" s="16">
        <v>205</v>
      </c>
      <c r="B216" s="76" t="s">
        <v>139</v>
      </c>
      <c r="C216" s="25" t="s">
        <v>326</v>
      </c>
      <c r="D216" s="56" t="s">
        <v>38</v>
      </c>
      <c r="E216" s="56" t="s">
        <v>38</v>
      </c>
      <c r="F216" s="56" t="s">
        <v>38</v>
      </c>
      <c r="G216" s="56" t="s">
        <v>38</v>
      </c>
      <c r="H216" s="56" t="s">
        <v>38</v>
      </c>
      <c r="I216" s="56" t="s">
        <v>38</v>
      </c>
      <c r="J216" s="56" t="s">
        <v>38</v>
      </c>
      <c r="K216" s="56" t="s">
        <v>38</v>
      </c>
      <c r="L216" s="56" t="s">
        <v>38</v>
      </c>
      <c r="M216" s="56" t="s">
        <v>38</v>
      </c>
      <c r="N216" s="56" t="s">
        <v>38</v>
      </c>
      <c r="O216" s="56" t="s">
        <v>38</v>
      </c>
      <c r="P216" s="56" t="s">
        <v>38</v>
      </c>
      <c r="Q216" s="56" t="s">
        <v>38</v>
      </c>
      <c r="R216" s="56" t="s">
        <v>38</v>
      </c>
      <c r="S216" s="56" t="s">
        <v>38</v>
      </c>
      <c r="T216" s="56" t="s">
        <v>38</v>
      </c>
      <c r="U216" s="56" t="s">
        <v>38</v>
      </c>
      <c r="V216" s="56" t="s">
        <v>38</v>
      </c>
      <c r="W216" s="56" t="s">
        <v>38</v>
      </c>
      <c r="X216" s="56" t="s">
        <v>38</v>
      </c>
      <c r="Y216" s="56" t="s">
        <v>38</v>
      </c>
    </row>
    <row r="217" spans="1:25" ht="60" x14ac:dyDescent="0.25">
      <c r="A217" s="16">
        <v>206</v>
      </c>
      <c r="B217" s="76"/>
      <c r="C217" s="25" t="s">
        <v>140</v>
      </c>
      <c r="D217" s="56"/>
      <c r="E217" s="55">
        <v>1</v>
      </c>
      <c r="F217" s="55" t="s">
        <v>38</v>
      </c>
      <c r="G217" s="56" t="s">
        <v>141</v>
      </c>
      <c r="H217" s="2" t="s">
        <v>39</v>
      </c>
      <c r="I217" s="56" t="s">
        <v>38</v>
      </c>
      <c r="J217" s="56" t="s">
        <v>38</v>
      </c>
      <c r="K217" s="56" t="s">
        <v>38</v>
      </c>
      <c r="L217" s="59" t="s">
        <v>38</v>
      </c>
      <c r="M217" s="56" t="s">
        <v>38</v>
      </c>
      <c r="N217" s="59" t="s">
        <v>38</v>
      </c>
      <c r="O217" s="56" t="s">
        <v>38</v>
      </c>
      <c r="P217" s="56" t="s">
        <v>38</v>
      </c>
      <c r="Q217" s="56" t="s">
        <v>38</v>
      </c>
      <c r="R217" s="56" t="s">
        <v>38</v>
      </c>
      <c r="S217" s="56" t="s">
        <v>38</v>
      </c>
      <c r="T217" s="56" t="s">
        <v>38</v>
      </c>
      <c r="U217" s="56" t="s">
        <v>38</v>
      </c>
      <c r="V217" s="56" t="s">
        <v>38</v>
      </c>
      <c r="W217" s="56" t="s">
        <v>38</v>
      </c>
      <c r="X217" s="56" t="s">
        <v>38</v>
      </c>
      <c r="Y217" s="56" t="s">
        <v>38</v>
      </c>
    </row>
    <row r="218" spans="1:25" s="20" customFormat="1" ht="60" x14ac:dyDescent="0.25">
      <c r="A218" s="16">
        <v>207</v>
      </c>
      <c r="B218" s="76"/>
      <c r="C218" s="5" t="s">
        <v>40</v>
      </c>
      <c r="D218" s="1" t="s">
        <v>41</v>
      </c>
      <c r="E218" s="56" t="s">
        <v>38</v>
      </c>
      <c r="F218" s="19" t="s">
        <v>38</v>
      </c>
      <c r="G218" s="19" t="s">
        <v>38</v>
      </c>
      <c r="H218" s="4" t="s">
        <v>39</v>
      </c>
      <c r="I218" s="1" t="s">
        <v>38</v>
      </c>
      <c r="J218" s="1" t="s">
        <v>38</v>
      </c>
      <c r="K218" s="1" t="s">
        <v>38</v>
      </c>
      <c r="L218" s="17" t="s">
        <v>38</v>
      </c>
      <c r="M218" s="19" t="s">
        <v>38</v>
      </c>
      <c r="N218" s="24">
        <f>N221</f>
        <v>3800</v>
      </c>
      <c r="O218" s="17">
        <f>O221</f>
        <v>0</v>
      </c>
      <c r="P218" s="17">
        <f>P221</f>
        <v>0</v>
      </c>
      <c r="Q218" s="19" t="s">
        <v>38</v>
      </c>
      <c r="R218" s="19" t="s">
        <v>38</v>
      </c>
      <c r="S218" s="19" t="s">
        <v>38</v>
      </c>
      <c r="T218" s="19" t="s">
        <v>38</v>
      </c>
      <c r="U218" s="19" t="s">
        <v>38</v>
      </c>
      <c r="V218" s="19" t="s">
        <v>38</v>
      </c>
      <c r="W218" s="19" t="s">
        <v>38</v>
      </c>
      <c r="X218" s="19" t="s">
        <v>38</v>
      </c>
      <c r="Y218" s="24">
        <f>N218+O218+P218</f>
        <v>3800</v>
      </c>
    </row>
    <row r="219" spans="1:25" ht="60" x14ac:dyDescent="0.25">
      <c r="A219" s="16">
        <v>208</v>
      </c>
      <c r="B219" s="76"/>
      <c r="C219" s="25" t="s">
        <v>327</v>
      </c>
      <c r="D219" s="55" t="s">
        <v>48</v>
      </c>
      <c r="E219" s="55" t="s">
        <v>38</v>
      </c>
      <c r="F219" s="55" t="s">
        <v>448</v>
      </c>
      <c r="G219" s="56" t="s">
        <v>38</v>
      </c>
      <c r="H219" s="2" t="s">
        <v>39</v>
      </c>
      <c r="I219" s="56" t="s">
        <v>38</v>
      </c>
      <c r="J219" s="56" t="s">
        <v>38</v>
      </c>
      <c r="K219" s="56" t="s">
        <v>38</v>
      </c>
      <c r="L219" s="56">
        <v>0</v>
      </c>
      <c r="M219" s="56">
        <v>0.5</v>
      </c>
      <c r="N219" s="56">
        <v>0.5</v>
      </c>
      <c r="O219" s="56">
        <v>0.5</v>
      </c>
      <c r="P219" s="56">
        <v>0.5</v>
      </c>
      <c r="Q219" s="56" t="s">
        <v>38</v>
      </c>
      <c r="R219" s="56" t="s">
        <v>38</v>
      </c>
      <c r="S219" s="56" t="s">
        <v>38</v>
      </c>
      <c r="T219" s="56" t="s">
        <v>38</v>
      </c>
      <c r="U219" s="56" t="s">
        <v>38</v>
      </c>
      <c r="V219" s="56" t="s">
        <v>38</v>
      </c>
      <c r="W219" s="56" t="s">
        <v>38</v>
      </c>
      <c r="X219" s="56" t="s">
        <v>38</v>
      </c>
      <c r="Y219" s="56">
        <v>0.5</v>
      </c>
    </row>
    <row r="220" spans="1:25" ht="60" customHeight="1" x14ac:dyDescent="0.25">
      <c r="A220" s="16">
        <v>209</v>
      </c>
      <c r="B220" s="67" t="s">
        <v>142</v>
      </c>
      <c r="C220" s="26" t="s">
        <v>328</v>
      </c>
      <c r="D220" s="55" t="s">
        <v>38</v>
      </c>
      <c r="E220" s="55">
        <v>1</v>
      </c>
      <c r="F220" s="55" t="s">
        <v>38</v>
      </c>
      <c r="G220" s="56" t="s">
        <v>141</v>
      </c>
      <c r="H220" s="55" t="s">
        <v>38</v>
      </c>
      <c r="I220" s="55" t="s">
        <v>38</v>
      </c>
      <c r="J220" s="55" t="s">
        <v>38</v>
      </c>
      <c r="K220" s="55" t="s">
        <v>38</v>
      </c>
      <c r="L220" s="59" t="s">
        <v>38</v>
      </c>
      <c r="M220" s="56" t="s">
        <v>38</v>
      </c>
      <c r="N220" s="27" t="s">
        <v>38</v>
      </c>
      <c r="O220" s="55" t="s">
        <v>38</v>
      </c>
      <c r="P220" s="55" t="s">
        <v>38</v>
      </c>
      <c r="Q220" s="56" t="s">
        <v>38</v>
      </c>
      <c r="R220" s="56" t="s">
        <v>38</v>
      </c>
      <c r="S220" s="56" t="s">
        <v>38</v>
      </c>
      <c r="T220" s="56" t="s">
        <v>38</v>
      </c>
      <c r="U220" s="56" t="s">
        <v>38</v>
      </c>
      <c r="V220" s="56" t="s">
        <v>38</v>
      </c>
      <c r="W220" s="56" t="s">
        <v>38</v>
      </c>
      <c r="X220" s="56" t="s">
        <v>38</v>
      </c>
      <c r="Y220" s="56" t="s">
        <v>38</v>
      </c>
    </row>
    <row r="221" spans="1:25" s="20" customFormat="1" ht="60" x14ac:dyDescent="0.25">
      <c r="A221" s="16">
        <v>210</v>
      </c>
      <c r="B221" s="67"/>
      <c r="C221" s="5" t="s">
        <v>40</v>
      </c>
      <c r="D221" s="1" t="s">
        <v>41</v>
      </c>
      <c r="E221" s="56" t="s">
        <v>38</v>
      </c>
      <c r="F221" s="19" t="s">
        <v>38</v>
      </c>
      <c r="G221" s="19" t="s">
        <v>38</v>
      </c>
      <c r="H221" s="4" t="s">
        <v>39</v>
      </c>
      <c r="I221" s="1" t="s">
        <v>38</v>
      </c>
      <c r="J221" s="1" t="s">
        <v>38</v>
      </c>
      <c r="K221" s="1" t="s">
        <v>38</v>
      </c>
      <c r="L221" s="17" t="s">
        <v>38</v>
      </c>
      <c r="M221" s="19" t="s">
        <v>38</v>
      </c>
      <c r="N221" s="24">
        <f>N224+N225+N226+N227+N233+N231+N236</f>
        <v>3800</v>
      </c>
      <c r="O221" s="17">
        <f>O224+O225+O226+O227+O233+O231+O236</f>
        <v>0</v>
      </c>
      <c r="P221" s="17">
        <f>P224+P225+P226+P227+P233+P231+P236</f>
        <v>0</v>
      </c>
      <c r="Q221" s="19" t="s">
        <v>38</v>
      </c>
      <c r="R221" s="19" t="s">
        <v>38</v>
      </c>
      <c r="S221" s="19" t="s">
        <v>38</v>
      </c>
      <c r="T221" s="19" t="s">
        <v>38</v>
      </c>
      <c r="U221" s="19" t="s">
        <v>38</v>
      </c>
      <c r="V221" s="19" t="s">
        <v>38</v>
      </c>
      <c r="W221" s="19" t="s">
        <v>38</v>
      </c>
      <c r="X221" s="19" t="s">
        <v>38</v>
      </c>
      <c r="Y221" s="24">
        <f>N221+O221+P221</f>
        <v>3800</v>
      </c>
    </row>
    <row r="222" spans="1:25" ht="60" x14ac:dyDescent="0.25">
      <c r="A222" s="16">
        <v>211</v>
      </c>
      <c r="B222" s="67"/>
      <c r="C222" s="25" t="s">
        <v>329</v>
      </c>
      <c r="D222" s="55" t="s">
        <v>50</v>
      </c>
      <c r="E222" s="55" t="s">
        <v>38</v>
      </c>
      <c r="F222" s="55" t="s">
        <v>47</v>
      </c>
      <c r="G222" s="56" t="s">
        <v>38</v>
      </c>
      <c r="H222" s="2" t="s">
        <v>39</v>
      </c>
      <c r="I222" s="56" t="s">
        <v>38</v>
      </c>
      <c r="J222" s="56" t="s">
        <v>38</v>
      </c>
      <c r="K222" s="56" t="s">
        <v>38</v>
      </c>
      <c r="L222" s="56">
        <v>0</v>
      </c>
      <c r="M222" s="56">
        <v>0</v>
      </c>
      <c r="N222" s="56">
        <v>2</v>
      </c>
      <c r="O222" s="56">
        <v>2</v>
      </c>
      <c r="P222" s="56" t="s">
        <v>143</v>
      </c>
      <c r="Q222" s="56" t="s">
        <v>38</v>
      </c>
      <c r="R222" s="56" t="s">
        <v>38</v>
      </c>
      <c r="S222" s="56" t="s">
        <v>38</v>
      </c>
      <c r="T222" s="56" t="s">
        <v>38</v>
      </c>
      <c r="U222" s="56" t="s">
        <v>38</v>
      </c>
      <c r="V222" s="56" t="s">
        <v>38</v>
      </c>
      <c r="W222" s="56" t="s">
        <v>38</v>
      </c>
      <c r="X222" s="56" t="s">
        <v>38</v>
      </c>
      <c r="Y222" s="56">
        <v>2</v>
      </c>
    </row>
    <row r="223" spans="1:25" ht="60" x14ac:dyDescent="0.25">
      <c r="A223" s="16">
        <v>212</v>
      </c>
      <c r="B223" s="73" t="s">
        <v>144</v>
      </c>
      <c r="C223" s="2" t="s">
        <v>330</v>
      </c>
      <c r="D223" s="56" t="s">
        <v>38</v>
      </c>
      <c r="E223" s="56" t="s">
        <v>38</v>
      </c>
      <c r="F223" s="56" t="s">
        <v>38</v>
      </c>
      <c r="G223" s="56" t="s">
        <v>141</v>
      </c>
      <c r="H223" s="2" t="s">
        <v>39</v>
      </c>
      <c r="I223" s="56" t="s">
        <v>38</v>
      </c>
      <c r="J223" s="56" t="s">
        <v>38</v>
      </c>
      <c r="K223" s="56" t="s">
        <v>38</v>
      </c>
      <c r="L223" s="59" t="s">
        <v>38</v>
      </c>
      <c r="M223" s="56" t="s">
        <v>38</v>
      </c>
      <c r="N223" s="59" t="s">
        <v>38</v>
      </c>
      <c r="O223" s="56" t="s">
        <v>38</v>
      </c>
      <c r="P223" s="56" t="s">
        <v>38</v>
      </c>
      <c r="Q223" s="56" t="s">
        <v>38</v>
      </c>
      <c r="R223" s="56" t="s">
        <v>38</v>
      </c>
      <c r="S223" s="56" t="s">
        <v>38</v>
      </c>
      <c r="T223" s="56" t="s">
        <v>38</v>
      </c>
      <c r="U223" s="56" t="s">
        <v>38</v>
      </c>
      <c r="V223" s="56" t="s">
        <v>38</v>
      </c>
      <c r="W223" s="56" t="s">
        <v>38</v>
      </c>
      <c r="X223" s="56" t="s">
        <v>38</v>
      </c>
      <c r="Y223" s="56" t="s">
        <v>38</v>
      </c>
    </row>
    <row r="224" spans="1:25" s="20" customFormat="1" ht="60" x14ac:dyDescent="0.25">
      <c r="A224" s="16">
        <v>213</v>
      </c>
      <c r="B224" s="67"/>
      <c r="C224" s="4" t="s">
        <v>40</v>
      </c>
      <c r="D224" s="1" t="s">
        <v>41</v>
      </c>
      <c r="E224" s="56" t="s">
        <v>38</v>
      </c>
      <c r="F224" s="19" t="s">
        <v>38</v>
      </c>
      <c r="G224" s="56" t="s">
        <v>141</v>
      </c>
      <c r="H224" s="4" t="s">
        <v>39</v>
      </c>
      <c r="I224" s="28" t="s">
        <v>57</v>
      </c>
      <c r="J224" s="28" t="s">
        <v>145</v>
      </c>
      <c r="K224" s="28" t="s">
        <v>59</v>
      </c>
      <c r="L224" s="17" t="s">
        <v>38</v>
      </c>
      <c r="M224" s="19" t="s">
        <v>38</v>
      </c>
      <c r="N224" s="24">
        <v>3800</v>
      </c>
      <c r="O224" s="17">
        <v>0</v>
      </c>
      <c r="P224" s="17">
        <v>0</v>
      </c>
      <c r="Q224" s="19" t="s">
        <v>38</v>
      </c>
      <c r="R224" s="19" t="s">
        <v>38</v>
      </c>
      <c r="S224" s="19" t="s">
        <v>38</v>
      </c>
      <c r="T224" s="19" t="s">
        <v>38</v>
      </c>
      <c r="U224" s="19" t="s">
        <v>38</v>
      </c>
      <c r="V224" s="19" t="s">
        <v>38</v>
      </c>
      <c r="W224" s="19" t="s">
        <v>38</v>
      </c>
      <c r="X224" s="19" t="s">
        <v>38</v>
      </c>
      <c r="Y224" s="24">
        <f t="shared" ref="Y224:Y236" si="1">N224+O224+P224</f>
        <v>3800</v>
      </c>
    </row>
    <row r="225" spans="1:25" s="20" customFormat="1" ht="45" x14ac:dyDescent="0.25">
      <c r="A225" s="16">
        <v>214</v>
      </c>
      <c r="B225" s="67"/>
      <c r="C225" s="4" t="s">
        <v>40</v>
      </c>
      <c r="D225" s="1" t="s">
        <v>41</v>
      </c>
      <c r="E225" s="56" t="s">
        <v>38</v>
      </c>
      <c r="F225" s="19" t="s">
        <v>38</v>
      </c>
      <c r="G225" s="56" t="s">
        <v>146</v>
      </c>
      <c r="H225" s="4" t="s">
        <v>61</v>
      </c>
      <c r="I225" s="28" t="s">
        <v>57</v>
      </c>
      <c r="J225" s="28" t="s">
        <v>145</v>
      </c>
      <c r="K225" s="28" t="s">
        <v>59</v>
      </c>
      <c r="L225" s="17" t="s">
        <v>38</v>
      </c>
      <c r="M225" s="19" t="s">
        <v>38</v>
      </c>
      <c r="N225" s="17">
        <v>0</v>
      </c>
      <c r="O225" s="17">
        <v>0</v>
      </c>
      <c r="P225" s="17">
        <v>0</v>
      </c>
      <c r="Q225" s="19" t="s">
        <v>38</v>
      </c>
      <c r="R225" s="19" t="s">
        <v>38</v>
      </c>
      <c r="S225" s="19" t="s">
        <v>38</v>
      </c>
      <c r="T225" s="19" t="s">
        <v>38</v>
      </c>
      <c r="U225" s="19" t="s">
        <v>38</v>
      </c>
      <c r="V225" s="19" t="s">
        <v>38</v>
      </c>
      <c r="W225" s="19" t="s">
        <v>38</v>
      </c>
      <c r="X225" s="19" t="s">
        <v>38</v>
      </c>
      <c r="Y225" s="17">
        <f t="shared" si="1"/>
        <v>0</v>
      </c>
    </row>
    <row r="226" spans="1:25" s="20" customFormat="1" ht="45" x14ac:dyDescent="0.25">
      <c r="A226" s="16">
        <v>215</v>
      </c>
      <c r="B226" s="67"/>
      <c r="C226" s="4" t="s">
        <v>40</v>
      </c>
      <c r="D226" s="1" t="s">
        <v>41</v>
      </c>
      <c r="E226" s="56" t="s">
        <v>38</v>
      </c>
      <c r="F226" s="19" t="s">
        <v>38</v>
      </c>
      <c r="G226" s="56" t="s">
        <v>147</v>
      </c>
      <c r="H226" s="4" t="s">
        <v>61</v>
      </c>
      <c r="I226" s="28" t="s">
        <v>57</v>
      </c>
      <c r="J226" s="28" t="s">
        <v>145</v>
      </c>
      <c r="K226" s="28" t="s">
        <v>59</v>
      </c>
      <c r="L226" s="17" t="s">
        <v>38</v>
      </c>
      <c r="M226" s="19" t="s">
        <v>38</v>
      </c>
      <c r="N226" s="17">
        <v>0</v>
      </c>
      <c r="O226" s="17">
        <v>0</v>
      </c>
      <c r="P226" s="17">
        <v>0</v>
      </c>
      <c r="Q226" s="19" t="s">
        <v>38</v>
      </c>
      <c r="R226" s="19" t="s">
        <v>38</v>
      </c>
      <c r="S226" s="19" t="s">
        <v>38</v>
      </c>
      <c r="T226" s="19" t="s">
        <v>38</v>
      </c>
      <c r="U226" s="19" t="s">
        <v>38</v>
      </c>
      <c r="V226" s="19" t="s">
        <v>38</v>
      </c>
      <c r="W226" s="19" t="s">
        <v>38</v>
      </c>
      <c r="X226" s="19" t="s">
        <v>38</v>
      </c>
      <c r="Y226" s="17">
        <f t="shared" si="1"/>
        <v>0</v>
      </c>
    </row>
    <row r="227" spans="1:25" s="20" customFormat="1" ht="45" x14ac:dyDescent="0.25">
      <c r="A227" s="16">
        <v>216</v>
      </c>
      <c r="B227" s="67"/>
      <c r="C227" s="4" t="s">
        <v>40</v>
      </c>
      <c r="D227" s="1" t="s">
        <v>41</v>
      </c>
      <c r="E227" s="56" t="s">
        <v>38</v>
      </c>
      <c r="F227" s="19" t="s">
        <v>38</v>
      </c>
      <c r="G227" s="56" t="s">
        <v>147</v>
      </c>
      <c r="H227" s="4" t="s">
        <v>61</v>
      </c>
      <c r="I227" s="28" t="s">
        <v>57</v>
      </c>
      <c r="J227" s="28" t="s">
        <v>145</v>
      </c>
      <c r="K227" s="28" t="s">
        <v>59</v>
      </c>
      <c r="L227" s="17" t="s">
        <v>38</v>
      </c>
      <c r="M227" s="19" t="s">
        <v>38</v>
      </c>
      <c r="N227" s="17">
        <v>0</v>
      </c>
      <c r="O227" s="17">
        <v>0</v>
      </c>
      <c r="P227" s="17">
        <v>0</v>
      </c>
      <c r="Q227" s="19" t="s">
        <v>38</v>
      </c>
      <c r="R227" s="19" t="s">
        <v>38</v>
      </c>
      <c r="S227" s="19" t="s">
        <v>38</v>
      </c>
      <c r="T227" s="19" t="s">
        <v>38</v>
      </c>
      <c r="U227" s="19" t="s">
        <v>38</v>
      </c>
      <c r="V227" s="19" t="s">
        <v>38</v>
      </c>
      <c r="W227" s="19" t="s">
        <v>38</v>
      </c>
      <c r="X227" s="19" t="s">
        <v>38</v>
      </c>
      <c r="Y227" s="17">
        <f t="shared" si="1"/>
        <v>0</v>
      </c>
    </row>
    <row r="228" spans="1:25" ht="105" x14ac:dyDescent="0.25">
      <c r="A228" s="16">
        <v>217</v>
      </c>
      <c r="B228" s="67"/>
      <c r="C228" s="25" t="s">
        <v>331</v>
      </c>
      <c r="D228" s="55" t="s">
        <v>48</v>
      </c>
      <c r="E228" s="55" t="s">
        <v>38</v>
      </c>
      <c r="F228" s="55" t="s">
        <v>449</v>
      </c>
      <c r="G228" s="56" t="s">
        <v>38</v>
      </c>
      <c r="H228" s="2" t="s">
        <v>61</v>
      </c>
      <c r="I228" s="56" t="s">
        <v>38</v>
      </c>
      <c r="J228" s="56" t="s">
        <v>38</v>
      </c>
      <c r="K228" s="56" t="s">
        <v>38</v>
      </c>
      <c r="L228" s="56">
        <v>0</v>
      </c>
      <c r="M228" s="56">
        <v>0</v>
      </c>
      <c r="N228" s="59" t="s">
        <v>86</v>
      </c>
      <c r="O228" s="56">
        <v>41</v>
      </c>
      <c r="P228" s="56">
        <v>82</v>
      </c>
      <c r="Q228" s="56" t="s">
        <v>38</v>
      </c>
      <c r="R228" s="56" t="s">
        <v>38</v>
      </c>
      <c r="S228" s="56" t="s">
        <v>38</v>
      </c>
      <c r="T228" s="56" t="s">
        <v>38</v>
      </c>
      <c r="U228" s="56" t="s">
        <v>38</v>
      </c>
      <c r="V228" s="56" t="s">
        <v>38</v>
      </c>
      <c r="W228" s="56" t="s">
        <v>38</v>
      </c>
      <c r="X228" s="56" t="s">
        <v>38</v>
      </c>
      <c r="Y228" s="56">
        <v>82</v>
      </c>
    </row>
    <row r="229" spans="1:25" ht="90" x14ac:dyDescent="0.25">
      <c r="A229" s="16">
        <v>218</v>
      </c>
      <c r="B229" s="67"/>
      <c r="C229" s="25" t="s">
        <v>332</v>
      </c>
      <c r="D229" s="55" t="s">
        <v>48</v>
      </c>
      <c r="E229" s="55" t="s">
        <v>38</v>
      </c>
      <c r="F229" s="55" t="s">
        <v>450</v>
      </c>
      <c r="G229" s="56" t="s">
        <v>38</v>
      </c>
      <c r="H229" s="2" t="s">
        <v>61</v>
      </c>
      <c r="I229" s="56" t="s">
        <v>38</v>
      </c>
      <c r="J229" s="56" t="s">
        <v>38</v>
      </c>
      <c r="K229" s="56" t="s">
        <v>38</v>
      </c>
      <c r="L229" s="59" t="s">
        <v>86</v>
      </c>
      <c r="M229" s="59" t="s">
        <v>86</v>
      </c>
      <c r="N229" s="59" t="s">
        <v>38</v>
      </c>
      <c r="O229" s="56" t="s">
        <v>38</v>
      </c>
      <c r="P229" s="58">
        <v>0</v>
      </c>
      <c r="Q229" s="56" t="s">
        <v>38</v>
      </c>
      <c r="R229" s="56" t="s">
        <v>38</v>
      </c>
      <c r="S229" s="56" t="s">
        <v>38</v>
      </c>
      <c r="T229" s="56" t="s">
        <v>38</v>
      </c>
      <c r="U229" s="56" t="s">
        <v>38</v>
      </c>
      <c r="V229" s="56" t="s">
        <v>38</v>
      </c>
      <c r="W229" s="56" t="s">
        <v>38</v>
      </c>
      <c r="X229" s="56" t="s">
        <v>38</v>
      </c>
      <c r="Y229" s="56">
        <v>0</v>
      </c>
    </row>
    <row r="230" spans="1:25" ht="135" x14ac:dyDescent="0.25">
      <c r="A230" s="16">
        <v>219</v>
      </c>
      <c r="B230" s="67" t="s">
        <v>148</v>
      </c>
      <c r="C230" s="34" t="s">
        <v>333</v>
      </c>
      <c r="D230" s="56" t="s">
        <v>38</v>
      </c>
      <c r="E230" s="56" t="s">
        <v>38</v>
      </c>
      <c r="F230" s="56" t="s">
        <v>38</v>
      </c>
      <c r="G230" s="56" t="s">
        <v>141</v>
      </c>
      <c r="H230" s="2" t="s">
        <v>39</v>
      </c>
      <c r="I230" s="56" t="s">
        <v>38</v>
      </c>
      <c r="J230" s="56" t="s">
        <v>38</v>
      </c>
      <c r="K230" s="56" t="s">
        <v>38</v>
      </c>
      <c r="L230" s="59" t="s">
        <v>38</v>
      </c>
      <c r="M230" s="56" t="s">
        <v>38</v>
      </c>
      <c r="N230" s="59" t="s">
        <v>38</v>
      </c>
      <c r="O230" s="56" t="s">
        <v>38</v>
      </c>
      <c r="P230" s="56" t="s">
        <v>38</v>
      </c>
      <c r="Q230" s="56" t="s">
        <v>38</v>
      </c>
      <c r="R230" s="56" t="s">
        <v>38</v>
      </c>
      <c r="S230" s="56" t="s">
        <v>38</v>
      </c>
      <c r="T230" s="56" t="s">
        <v>38</v>
      </c>
      <c r="U230" s="56" t="s">
        <v>38</v>
      </c>
      <c r="V230" s="56" t="s">
        <v>38</v>
      </c>
      <c r="W230" s="56" t="s">
        <v>38</v>
      </c>
      <c r="X230" s="56" t="s">
        <v>38</v>
      </c>
      <c r="Y230" s="56" t="s">
        <v>38</v>
      </c>
    </row>
    <row r="231" spans="1:25" s="20" customFormat="1" ht="60" x14ac:dyDescent="0.25">
      <c r="A231" s="16">
        <v>220</v>
      </c>
      <c r="B231" s="67"/>
      <c r="C231" s="4" t="s">
        <v>40</v>
      </c>
      <c r="D231" s="1" t="s">
        <v>41</v>
      </c>
      <c r="E231" s="56" t="s">
        <v>38</v>
      </c>
      <c r="F231" s="19" t="s">
        <v>38</v>
      </c>
      <c r="G231" s="19" t="s">
        <v>38</v>
      </c>
      <c r="H231" s="4" t="s">
        <v>39</v>
      </c>
      <c r="I231" s="28" t="s">
        <v>57</v>
      </c>
      <c r="J231" s="28" t="s">
        <v>149</v>
      </c>
      <c r="K231" s="28" t="s">
        <v>59</v>
      </c>
      <c r="L231" s="17" t="s">
        <v>38</v>
      </c>
      <c r="M231" s="19" t="s">
        <v>38</v>
      </c>
      <c r="N231" s="35">
        <v>0</v>
      </c>
      <c r="O231" s="17">
        <v>0</v>
      </c>
      <c r="P231" s="17">
        <v>0</v>
      </c>
      <c r="Q231" s="19" t="s">
        <v>38</v>
      </c>
      <c r="R231" s="19" t="s">
        <v>38</v>
      </c>
      <c r="S231" s="19" t="s">
        <v>38</v>
      </c>
      <c r="T231" s="19" t="s">
        <v>38</v>
      </c>
      <c r="U231" s="19" t="s">
        <v>38</v>
      </c>
      <c r="V231" s="19" t="s">
        <v>38</v>
      </c>
      <c r="W231" s="19" t="s">
        <v>38</v>
      </c>
      <c r="X231" s="19" t="s">
        <v>38</v>
      </c>
      <c r="Y231" s="17">
        <f t="shared" si="1"/>
        <v>0</v>
      </c>
    </row>
    <row r="232" spans="1:25" ht="60" x14ac:dyDescent="0.25">
      <c r="A232" s="16">
        <v>221</v>
      </c>
      <c r="B232" s="73" t="s">
        <v>150</v>
      </c>
      <c r="C232" s="2" t="s">
        <v>334</v>
      </c>
      <c r="D232" s="56" t="s">
        <v>38</v>
      </c>
      <c r="E232" s="56" t="s">
        <v>38</v>
      </c>
      <c r="F232" s="56" t="s">
        <v>38</v>
      </c>
      <c r="G232" s="29" t="s">
        <v>141</v>
      </c>
      <c r="H232" s="2" t="s">
        <v>39</v>
      </c>
      <c r="I232" s="56" t="s">
        <v>38</v>
      </c>
      <c r="J232" s="56" t="s">
        <v>38</v>
      </c>
      <c r="K232" s="56" t="s">
        <v>38</v>
      </c>
      <c r="L232" s="59" t="s">
        <v>38</v>
      </c>
      <c r="M232" s="56" t="s">
        <v>38</v>
      </c>
      <c r="N232" s="59" t="s">
        <v>38</v>
      </c>
      <c r="O232" s="56" t="s">
        <v>38</v>
      </c>
      <c r="P232" s="56" t="s">
        <v>38</v>
      </c>
      <c r="Q232" s="56" t="s">
        <v>38</v>
      </c>
      <c r="R232" s="56" t="s">
        <v>38</v>
      </c>
      <c r="S232" s="56" t="s">
        <v>38</v>
      </c>
      <c r="T232" s="56" t="s">
        <v>38</v>
      </c>
      <c r="U232" s="56" t="s">
        <v>38</v>
      </c>
      <c r="V232" s="56" t="s">
        <v>38</v>
      </c>
      <c r="W232" s="56" t="s">
        <v>38</v>
      </c>
      <c r="X232" s="56" t="s">
        <v>38</v>
      </c>
      <c r="Y232" s="56" t="s">
        <v>38</v>
      </c>
    </row>
    <row r="233" spans="1:25" s="20" customFormat="1" ht="60" x14ac:dyDescent="0.25">
      <c r="A233" s="16">
        <v>222</v>
      </c>
      <c r="B233" s="67"/>
      <c r="C233" s="4" t="s">
        <v>40</v>
      </c>
      <c r="D233" s="1" t="s">
        <v>41</v>
      </c>
      <c r="E233" s="56" t="s">
        <v>38</v>
      </c>
      <c r="F233" s="19" t="s">
        <v>38</v>
      </c>
      <c r="G233" s="19" t="s">
        <v>38</v>
      </c>
      <c r="H233" s="4" t="s">
        <v>39</v>
      </c>
      <c r="I233" s="28" t="s">
        <v>57</v>
      </c>
      <c r="J233" s="28" t="s">
        <v>151</v>
      </c>
      <c r="K233" s="28" t="s">
        <v>59</v>
      </c>
      <c r="L233" s="17" t="s">
        <v>38</v>
      </c>
      <c r="M233" s="19" t="s">
        <v>38</v>
      </c>
      <c r="N233" s="17">
        <v>0</v>
      </c>
      <c r="O233" s="17">
        <v>0</v>
      </c>
      <c r="P233" s="17">
        <v>0</v>
      </c>
      <c r="Q233" s="19" t="s">
        <v>38</v>
      </c>
      <c r="R233" s="19" t="s">
        <v>38</v>
      </c>
      <c r="S233" s="19" t="s">
        <v>38</v>
      </c>
      <c r="T233" s="19" t="s">
        <v>38</v>
      </c>
      <c r="U233" s="19" t="s">
        <v>38</v>
      </c>
      <c r="V233" s="19" t="s">
        <v>38</v>
      </c>
      <c r="W233" s="19" t="s">
        <v>38</v>
      </c>
      <c r="X233" s="19" t="s">
        <v>38</v>
      </c>
      <c r="Y233" s="17">
        <f t="shared" si="1"/>
        <v>0</v>
      </c>
    </row>
    <row r="234" spans="1:25" ht="60" x14ac:dyDescent="0.25">
      <c r="A234" s="16">
        <v>223</v>
      </c>
      <c r="B234" s="67"/>
      <c r="C234" s="25" t="s">
        <v>335</v>
      </c>
      <c r="D234" s="55" t="s">
        <v>48</v>
      </c>
      <c r="E234" s="55" t="s">
        <v>38</v>
      </c>
      <c r="F234" s="55" t="s">
        <v>451</v>
      </c>
      <c r="G234" s="56" t="s">
        <v>38</v>
      </c>
      <c r="H234" s="2" t="s">
        <v>39</v>
      </c>
      <c r="I234" s="56" t="s">
        <v>38</v>
      </c>
      <c r="J234" s="56" t="s">
        <v>38</v>
      </c>
      <c r="K234" s="56" t="s">
        <v>38</v>
      </c>
      <c r="L234" s="56">
        <v>0</v>
      </c>
      <c r="M234" s="56">
        <v>0</v>
      </c>
      <c r="N234" s="56">
        <v>0</v>
      </c>
      <c r="O234" s="56">
        <v>0</v>
      </c>
      <c r="P234" s="56">
        <v>0</v>
      </c>
      <c r="Q234" s="56" t="s">
        <v>38</v>
      </c>
      <c r="R234" s="56" t="s">
        <v>38</v>
      </c>
      <c r="S234" s="56" t="s">
        <v>38</v>
      </c>
      <c r="T234" s="56" t="s">
        <v>38</v>
      </c>
      <c r="U234" s="56" t="s">
        <v>38</v>
      </c>
      <c r="V234" s="56" t="s">
        <v>38</v>
      </c>
      <c r="W234" s="56" t="s">
        <v>38</v>
      </c>
      <c r="X234" s="56" t="s">
        <v>38</v>
      </c>
      <c r="Y234" s="56">
        <v>0</v>
      </c>
    </row>
    <row r="235" spans="1:25" ht="60" x14ac:dyDescent="0.25">
      <c r="A235" s="16">
        <v>224</v>
      </c>
      <c r="B235" s="67" t="s">
        <v>152</v>
      </c>
      <c r="C235" s="2" t="s">
        <v>336</v>
      </c>
      <c r="D235" s="56" t="s">
        <v>38</v>
      </c>
      <c r="E235" s="56" t="s">
        <v>38</v>
      </c>
      <c r="F235" s="56" t="s">
        <v>38</v>
      </c>
      <c r="G235" s="56" t="s">
        <v>141</v>
      </c>
      <c r="H235" s="2" t="s">
        <v>39</v>
      </c>
      <c r="I235" s="56" t="s">
        <v>38</v>
      </c>
      <c r="J235" s="56" t="s">
        <v>38</v>
      </c>
      <c r="K235" s="56" t="s">
        <v>38</v>
      </c>
      <c r="L235" s="59" t="s">
        <v>38</v>
      </c>
      <c r="M235" s="56" t="s">
        <v>38</v>
      </c>
      <c r="N235" s="59" t="s">
        <v>38</v>
      </c>
      <c r="O235" s="56" t="s">
        <v>38</v>
      </c>
      <c r="P235" s="56" t="s">
        <v>38</v>
      </c>
      <c r="Q235" s="56" t="s">
        <v>38</v>
      </c>
      <c r="R235" s="56" t="s">
        <v>38</v>
      </c>
      <c r="S235" s="56" t="s">
        <v>38</v>
      </c>
      <c r="T235" s="56" t="s">
        <v>38</v>
      </c>
      <c r="U235" s="56" t="s">
        <v>38</v>
      </c>
      <c r="V235" s="56" t="s">
        <v>38</v>
      </c>
      <c r="W235" s="56" t="s">
        <v>38</v>
      </c>
      <c r="X235" s="56" t="s">
        <v>38</v>
      </c>
      <c r="Y235" s="56" t="s">
        <v>38</v>
      </c>
    </row>
    <row r="236" spans="1:25" s="20" customFormat="1" ht="60" x14ac:dyDescent="0.25">
      <c r="A236" s="16">
        <v>225</v>
      </c>
      <c r="B236" s="67"/>
      <c r="C236" s="4" t="s">
        <v>40</v>
      </c>
      <c r="D236" s="1" t="s">
        <v>41</v>
      </c>
      <c r="E236" s="56" t="s">
        <v>38</v>
      </c>
      <c r="F236" s="19" t="s">
        <v>38</v>
      </c>
      <c r="G236" s="56" t="s">
        <v>147</v>
      </c>
      <c r="H236" s="4" t="s">
        <v>39</v>
      </c>
      <c r="I236" s="28" t="s">
        <v>57</v>
      </c>
      <c r="J236" s="28" t="s">
        <v>153</v>
      </c>
      <c r="K236" s="28" t="s">
        <v>59</v>
      </c>
      <c r="L236" s="17" t="s">
        <v>38</v>
      </c>
      <c r="M236" s="19" t="s">
        <v>38</v>
      </c>
      <c r="N236" s="17">
        <v>0</v>
      </c>
      <c r="O236" s="17">
        <v>0</v>
      </c>
      <c r="P236" s="17">
        <v>0</v>
      </c>
      <c r="Q236" s="19" t="s">
        <v>38</v>
      </c>
      <c r="R236" s="19" t="s">
        <v>38</v>
      </c>
      <c r="S236" s="19" t="s">
        <v>38</v>
      </c>
      <c r="T236" s="19" t="s">
        <v>38</v>
      </c>
      <c r="U236" s="19" t="s">
        <v>38</v>
      </c>
      <c r="V236" s="19" t="s">
        <v>38</v>
      </c>
      <c r="W236" s="19" t="s">
        <v>38</v>
      </c>
      <c r="X236" s="19" t="s">
        <v>38</v>
      </c>
      <c r="Y236" s="17">
        <f t="shared" si="1"/>
        <v>0</v>
      </c>
    </row>
    <row r="237" spans="1:25" ht="75" x14ac:dyDescent="0.25">
      <c r="A237" s="16">
        <v>226</v>
      </c>
      <c r="B237" s="67"/>
      <c r="C237" s="25" t="s">
        <v>337</v>
      </c>
      <c r="D237" s="55" t="s">
        <v>48</v>
      </c>
      <c r="E237" s="56" t="s">
        <v>38</v>
      </c>
      <c r="F237" s="55" t="s">
        <v>452</v>
      </c>
      <c r="G237" s="56" t="s">
        <v>38</v>
      </c>
      <c r="H237" s="2" t="s">
        <v>39</v>
      </c>
      <c r="I237" s="56" t="s">
        <v>38</v>
      </c>
      <c r="J237" s="56" t="s">
        <v>38</v>
      </c>
      <c r="K237" s="56" t="s">
        <v>38</v>
      </c>
      <c r="L237" s="56">
        <v>0</v>
      </c>
      <c r="M237" s="56">
        <v>0</v>
      </c>
      <c r="N237" s="56">
        <v>0</v>
      </c>
      <c r="O237" s="56">
        <v>0</v>
      </c>
      <c r="P237" s="56">
        <v>0</v>
      </c>
      <c r="Q237" s="56" t="s">
        <v>38</v>
      </c>
      <c r="R237" s="56" t="s">
        <v>38</v>
      </c>
      <c r="S237" s="56" t="s">
        <v>38</v>
      </c>
      <c r="T237" s="56" t="s">
        <v>38</v>
      </c>
      <c r="U237" s="56" t="s">
        <v>38</v>
      </c>
      <c r="V237" s="56" t="s">
        <v>38</v>
      </c>
      <c r="W237" s="56" t="s">
        <v>38</v>
      </c>
      <c r="X237" s="56" t="s">
        <v>38</v>
      </c>
      <c r="Y237" s="56">
        <v>0</v>
      </c>
    </row>
    <row r="238" spans="1:25" ht="60" x14ac:dyDescent="0.25">
      <c r="A238" s="16">
        <v>227</v>
      </c>
      <c r="B238" s="68">
        <v>3</v>
      </c>
      <c r="C238" s="25" t="s">
        <v>338</v>
      </c>
      <c r="D238" s="56" t="s">
        <v>38</v>
      </c>
      <c r="E238" s="56" t="s">
        <v>38</v>
      </c>
      <c r="F238" s="56" t="s">
        <v>38</v>
      </c>
      <c r="G238" s="56" t="s">
        <v>38</v>
      </c>
      <c r="H238" s="56" t="s">
        <v>38</v>
      </c>
      <c r="I238" s="56" t="s">
        <v>38</v>
      </c>
      <c r="J238" s="56" t="s">
        <v>38</v>
      </c>
      <c r="K238" s="56" t="s">
        <v>38</v>
      </c>
      <c r="L238" s="56" t="s">
        <v>38</v>
      </c>
      <c r="M238" s="56" t="s">
        <v>38</v>
      </c>
      <c r="N238" s="56" t="s">
        <v>38</v>
      </c>
      <c r="O238" s="56" t="s">
        <v>38</v>
      </c>
      <c r="P238" s="56" t="s">
        <v>38</v>
      </c>
      <c r="Q238" s="56" t="s">
        <v>38</v>
      </c>
      <c r="R238" s="56" t="s">
        <v>38</v>
      </c>
      <c r="S238" s="56" t="s">
        <v>38</v>
      </c>
      <c r="T238" s="56" t="s">
        <v>38</v>
      </c>
      <c r="U238" s="56" t="s">
        <v>38</v>
      </c>
      <c r="V238" s="56" t="s">
        <v>38</v>
      </c>
      <c r="W238" s="56" t="s">
        <v>38</v>
      </c>
      <c r="X238" s="56" t="s">
        <v>38</v>
      </c>
      <c r="Y238" s="56" t="s">
        <v>38</v>
      </c>
    </row>
    <row r="239" spans="1:25" ht="60" x14ac:dyDescent="0.25">
      <c r="A239" s="16">
        <v>228</v>
      </c>
      <c r="B239" s="68"/>
      <c r="C239" s="25" t="s">
        <v>154</v>
      </c>
      <c r="D239" s="56"/>
      <c r="E239" s="55">
        <v>1</v>
      </c>
      <c r="F239" s="55" t="s">
        <v>38</v>
      </c>
      <c r="G239" s="56" t="s">
        <v>554</v>
      </c>
      <c r="H239" s="2" t="s">
        <v>39</v>
      </c>
      <c r="I239" s="56" t="s">
        <v>38</v>
      </c>
      <c r="J239" s="56" t="s">
        <v>38</v>
      </c>
      <c r="K239" s="56" t="s">
        <v>38</v>
      </c>
      <c r="L239" s="59" t="s">
        <v>38</v>
      </c>
      <c r="M239" s="56" t="s">
        <v>38</v>
      </c>
      <c r="N239" s="59" t="s">
        <v>38</v>
      </c>
      <c r="O239" s="56" t="s">
        <v>38</v>
      </c>
      <c r="P239" s="56" t="s">
        <v>38</v>
      </c>
      <c r="Q239" s="56" t="s">
        <v>38</v>
      </c>
      <c r="R239" s="56" t="s">
        <v>38</v>
      </c>
      <c r="S239" s="56" t="s">
        <v>38</v>
      </c>
      <c r="T239" s="56" t="s">
        <v>38</v>
      </c>
      <c r="U239" s="56" t="s">
        <v>38</v>
      </c>
      <c r="V239" s="56" t="s">
        <v>38</v>
      </c>
      <c r="W239" s="56" t="s">
        <v>38</v>
      </c>
      <c r="X239" s="56" t="s">
        <v>38</v>
      </c>
      <c r="Y239" s="56" t="s">
        <v>38</v>
      </c>
    </row>
    <row r="240" spans="1:25" s="20" customFormat="1" ht="60" x14ac:dyDescent="0.25">
      <c r="A240" s="16">
        <v>229</v>
      </c>
      <c r="B240" s="68"/>
      <c r="C240" s="5" t="s">
        <v>40</v>
      </c>
      <c r="D240" s="1" t="s">
        <v>41</v>
      </c>
      <c r="E240" s="56" t="s">
        <v>38</v>
      </c>
      <c r="F240" s="19" t="s">
        <v>38</v>
      </c>
      <c r="G240" s="19" t="s">
        <v>38</v>
      </c>
      <c r="H240" s="4" t="s">
        <v>39</v>
      </c>
      <c r="I240" s="19" t="s">
        <v>38</v>
      </c>
      <c r="J240" s="19" t="s">
        <v>38</v>
      </c>
      <c r="K240" s="19" t="s">
        <v>38</v>
      </c>
      <c r="L240" s="17" t="s">
        <v>38</v>
      </c>
      <c r="M240" s="19" t="s">
        <v>38</v>
      </c>
      <c r="N240" s="24">
        <v>385</v>
      </c>
      <c r="O240" s="24">
        <v>0</v>
      </c>
      <c r="P240" s="24">
        <v>2800</v>
      </c>
      <c r="Q240" s="24">
        <v>0</v>
      </c>
      <c r="R240" s="24">
        <v>300</v>
      </c>
      <c r="S240" s="24">
        <v>98.5</v>
      </c>
      <c r="T240" s="24">
        <v>0</v>
      </c>
      <c r="U240" s="24">
        <f>U244+U255+U264</f>
        <v>0</v>
      </c>
      <c r="V240" s="24">
        <f>V244+V255+V264</f>
        <v>0</v>
      </c>
      <c r="W240" s="24">
        <f>W244+W255+W264</f>
        <v>0</v>
      </c>
      <c r="X240" s="24">
        <f>X244+X255+X264</f>
        <v>0</v>
      </c>
      <c r="Y240" s="24">
        <f>SUM(N240:V240)</f>
        <v>3583.5</v>
      </c>
    </row>
    <row r="241" spans="1:25" s="20" customFormat="1" ht="60" x14ac:dyDescent="0.25">
      <c r="A241" s="16">
        <v>230</v>
      </c>
      <c r="B241" s="68"/>
      <c r="C241" s="4" t="s">
        <v>52</v>
      </c>
      <c r="D241" s="1" t="s">
        <v>41</v>
      </c>
      <c r="E241" s="56" t="s">
        <v>38</v>
      </c>
      <c r="F241" s="19" t="s">
        <v>38</v>
      </c>
      <c r="G241" s="19" t="s">
        <v>38</v>
      </c>
      <c r="H241" s="4" t="s">
        <v>39</v>
      </c>
      <c r="I241" s="19" t="s">
        <v>38</v>
      </c>
      <c r="J241" s="19" t="s">
        <v>38</v>
      </c>
      <c r="K241" s="19" t="s">
        <v>38</v>
      </c>
      <c r="L241" s="19" t="s">
        <v>38</v>
      </c>
      <c r="M241" s="19" t="s">
        <v>38</v>
      </c>
      <c r="N241" s="24" t="s">
        <v>38</v>
      </c>
      <c r="O241" s="24">
        <v>1830</v>
      </c>
      <c r="P241" s="24">
        <v>0</v>
      </c>
      <c r="Q241" s="24">
        <v>0</v>
      </c>
      <c r="R241" s="24">
        <v>0</v>
      </c>
      <c r="S241" s="24">
        <v>76462</v>
      </c>
      <c r="T241" s="24">
        <v>0</v>
      </c>
      <c r="U241" s="24">
        <v>0</v>
      </c>
      <c r="V241" s="24">
        <v>0</v>
      </c>
      <c r="W241" s="24">
        <v>0</v>
      </c>
      <c r="X241" s="24">
        <v>0</v>
      </c>
      <c r="Y241" s="24">
        <f>SUM(O241:U241)</f>
        <v>78292</v>
      </c>
    </row>
    <row r="242" spans="1:25" ht="105" x14ac:dyDescent="0.25">
      <c r="A242" s="16">
        <v>231</v>
      </c>
      <c r="B242" s="68"/>
      <c r="C242" s="2" t="s">
        <v>339</v>
      </c>
      <c r="D242" s="55" t="s">
        <v>48</v>
      </c>
      <c r="E242" s="55" t="s">
        <v>38</v>
      </c>
      <c r="F242" s="55" t="s">
        <v>453</v>
      </c>
      <c r="G242" s="56" t="s">
        <v>38</v>
      </c>
      <c r="H242" s="2" t="s">
        <v>39</v>
      </c>
      <c r="I242" s="56" t="s">
        <v>38</v>
      </c>
      <c r="J242" s="56" t="s">
        <v>38</v>
      </c>
      <c r="K242" s="56" t="s">
        <v>38</v>
      </c>
      <c r="L242" s="56" t="s">
        <v>38</v>
      </c>
      <c r="M242" s="56" t="s">
        <v>38</v>
      </c>
      <c r="N242" s="56" t="s">
        <v>38</v>
      </c>
      <c r="O242" s="56">
        <v>30</v>
      </c>
      <c r="P242" s="56">
        <v>30</v>
      </c>
      <c r="Q242" s="59">
        <v>5.34</v>
      </c>
      <c r="R242" s="59">
        <v>6</v>
      </c>
      <c r="S242" s="59">
        <v>7</v>
      </c>
      <c r="T242" s="59">
        <v>8</v>
      </c>
      <c r="U242" s="59">
        <v>9</v>
      </c>
      <c r="V242" s="59">
        <v>9</v>
      </c>
      <c r="W242" s="59">
        <v>9</v>
      </c>
      <c r="X242" s="59">
        <v>9</v>
      </c>
      <c r="Y242" s="59">
        <v>9</v>
      </c>
    </row>
    <row r="243" spans="1:25" ht="135" x14ac:dyDescent="0.25">
      <c r="A243" s="16">
        <v>232</v>
      </c>
      <c r="B243" s="67" t="s">
        <v>155</v>
      </c>
      <c r="C243" s="26" t="s">
        <v>340</v>
      </c>
      <c r="D243" s="55" t="s">
        <v>38</v>
      </c>
      <c r="E243" s="55">
        <v>1</v>
      </c>
      <c r="F243" s="55" t="s">
        <v>38</v>
      </c>
      <c r="G243" s="56" t="s">
        <v>554</v>
      </c>
      <c r="H243" s="55" t="s">
        <v>38</v>
      </c>
      <c r="I243" s="55" t="s">
        <v>38</v>
      </c>
      <c r="J243" s="55" t="s">
        <v>38</v>
      </c>
      <c r="K243" s="55" t="s">
        <v>38</v>
      </c>
      <c r="L243" s="59" t="s">
        <v>38</v>
      </c>
      <c r="M243" s="56" t="s">
        <v>38</v>
      </c>
      <c r="N243" s="27" t="s">
        <v>38</v>
      </c>
      <c r="O243" s="55" t="s">
        <v>38</v>
      </c>
      <c r="P243" s="55" t="s">
        <v>38</v>
      </c>
      <c r="Q243" s="55" t="s">
        <v>38</v>
      </c>
      <c r="R243" s="55" t="s">
        <v>38</v>
      </c>
      <c r="S243" s="55" t="s">
        <v>38</v>
      </c>
      <c r="T243" s="55" t="s">
        <v>38</v>
      </c>
      <c r="U243" s="55" t="s">
        <v>38</v>
      </c>
      <c r="V243" s="55" t="s">
        <v>38</v>
      </c>
      <c r="W243" s="55" t="s">
        <v>38</v>
      </c>
      <c r="X243" s="55" t="s">
        <v>38</v>
      </c>
      <c r="Y243" s="55" t="s">
        <v>38</v>
      </c>
    </row>
    <row r="244" spans="1:25" s="20" customFormat="1" ht="60" x14ac:dyDescent="0.25">
      <c r="A244" s="16">
        <v>233</v>
      </c>
      <c r="B244" s="67"/>
      <c r="C244" s="5" t="s">
        <v>40</v>
      </c>
      <c r="D244" s="1" t="s">
        <v>41</v>
      </c>
      <c r="E244" s="56" t="s">
        <v>38</v>
      </c>
      <c r="F244" s="19" t="s">
        <v>38</v>
      </c>
      <c r="G244" s="1" t="s">
        <v>38</v>
      </c>
      <c r="H244" s="4" t="s">
        <v>39</v>
      </c>
      <c r="I244" s="1" t="s">
        <v>38</v>
      </c>
      <c r="J244" s="1" t="s">
        <v>38</v>
      </c>
      <c r="K244" s="1" t="s">
        <v>38</v>
      </c>
      <c r="L244" s="17" t="s">
        <v>38</v>
      </c>
      <c r="M244" s="19" t="s">
        <v>38</v>
      </c>
      <c r="N244" s="17">
        <f>N248+N249+N250</f>
        <v>0</v>
      </c>
      <c r="O244" s="17">
        <f>O248+O249+O250</f>
        <v>0</v>
      </c>
      <c r="P244" s="17">
        <f>P248+P249+P250</f>
        <v>0</v>
      </c>
      <c r="Q244" s="17">
        <v>0</v>
      </c>
      <c r="R244" s="17">
        <v>0</v>
      </c>
      <c r="S244" s="17">
        <v>0</v>
      </c>
      <c r="T244" s="17">
        <v>0</v>
      </c>
      <c r="U244" s="17">
        <v>0</v>
      </c>
      <c r="V244" s="17">
        <v>0</v>
      </c>
      <c r="W244" s="17">
        <v>0</v>
      </c>
      <c r="X244" s="17">
        <v>0</v>
      </c>
      <c r="Y244" s="17">
        <f>SUM(N244:U244)</f>
        <v>0</v>
      </c>
    </row>
    <row r="245" spans="1:25" s="20" customFormat="1" ht="60" x14ac:dyDescent="0.25">
      <c r="A245" s="16">
        <v>234</v>
      </c>
      <c r="B245" s="67"/>
      <c r="C245" s="4" t="s">
        <v>52</v>
      </c>
      <c r="D245" s="1" t="s">
        <v>41</v>
      </c>
      <c r="E245" s="56" t="s">
        <v>38</v>
      </c>
      <c r="F245" s="19" t="s">
        <v>38</v>
      </c>
      <c r="G245" s="19" t="s">
        <v>38</v>
      </c>
      <c r="H245" s="4" t="s">
        <v>39</v>
      </c>
      <c r="I245" s="1" t="s">
        <v>38</v>
      </c>
      <c r="J245" s="1" t="s">
        <v>38</v>
      </c>
      <c r="K245" s="1" t="s">
        <v>38</v>
      </c>
      <c r="L245" s="19" t="s">
        <v>38</v>
      </c>
      <c r="M245" s="19" t="s">
        <v>38</v>
      </c>
      <c r="N245" s="19" t="s">
        <v>38</v>
      </c>
      <c r="O245" s="24">
        <v>1830</v>
      </c>
      <c r="P245" s="17">
        <v>0</v>
      </c>
      <c r="Q245" s="17">
        <v>0</v>
      </c>
      <c r="R245" s="17">
        <v>0</v>
      </c>
      <c r="S245" s="17">
        <v>0</v>
      </c>
      <c r="T245" s="17">
        <v>0</v>
      </c>
      <c r="U245" s="17">
        <v>0</v>
      </c>
      <c r="V245" s="17">
        <v>0</v>
      </c>
      <c r="W245" s="17">
        <v>0</v>
      </c>
      <c r="X245" s="17">
        <v>0</v>
      </c>
      <c r="Y245" s="17">
        <f>SUM(O245:U245)</f>
        <v>1830</v>
      </c>
    </row>
    <row r="246" spans="1:25" ht="149.25" x14ac:dyDescent="0.25">
      <c r="A246" s="16">
        <v>235</v>
      </c>
      <c r="B246" s="67"/>
      <c r="C246" s="26" t="s">
        <v>341</v>
      </c>
      <c r="D246" s="55" t="s">
        <v>48</v>
      </c>
      <c r="E246" s="55" t="s">
        <v>38</v>
      </c>
      <c r="F246" s="55" t="s">
        <v>454</v>
      </c>
      <c r="G246" s="56" t="s">
        <v>38</v>
      </c>
      <c r="H246" s="2" t="s">
        <v>39</v>
      </c>
      <c r="I246" s="56" t="s">
        <v>38</v>
      </c>
      <c r="J246" s="56" t="s">
        <v>38</v>
      </c>
      <c r="K246" s="56" t="s">
        <v>38</v>
      </c>
      <c r="L246" s="56" t="s">
        <v>38</v>
      </c>
      <c r="M246" s="56" t="s">
        <v>38</v>
      </c>
      <c r="N246" s="56" t="s">
        <v>38</v>
      </c>
      <c r="O246" s="56">
        <v>70</v>
      </c>
      <c r="P246" s="56">
        <v>95</v>
      </c>
      <c r="Q246" s="56">
        <v>100</v>
      </c>
      <c r="R246" s="56">
        <v>100</v>
      </c>
      <c r="S246" s="56">
        <v>100</v>
      </c>
      <c r="T246" s="56">
        <v>100</v>
      </c>
      <c r="U246" s="56">
        <v>100</v>
      </c>
      <c r="V246" s="56">
        <v>100</v>
      </c>
      <c r="W246" s="56">
        <v>100</v>
      </c>
      <c r="X246" s="56">
        <v>100</v>
      </c>
      <c r="Y246" s="56">
        <v>100</v>
      </c>
    </row>
    <row r="247" spans="1:25" ht="105" x14ac:dyDescent="0.25">
      <c r="A247" s="16">
        <v>236</v>
      </c>
      <c r="B247" s="73" t="s">
        <v>156</v>
      </c>
      <c r="C247" s="2" t="s">
        <v>342</v>
      </c>
      <c r="D247" s="56" t="s">
        <v>38</v>
      </c>
      <c r="E247" s="56" t="s">
        <v>38</v>
      </c>
      <c r="F247" s="56" t="s">
        <v>38</v>
      </c>
      <c r="G247" s="56" t="s">
        <v>554</v>
      </c>
      <c r="H247" s="2" t="s">
        <v>39</v>
      </c>
      <c r="I247" s="56" t="s">
        <v>38</v>
      </c>
      <c r="J247" s="56" t="s">
        <v>38</v>
      </c>
      <c r="K247" s="56" t="s">
        <v>38</v>
      </c>
      <c r="L247" s="59" t="s">
        <v>38</v>
      </c>
      <c r="M247" s="56" t="s">
        <v>38</v>
      </c>
      <c r="N247" s="59" t="s">
        <v>38</v>
      </c>
      <c r="O247" s="56" t="s">
        <v>38</v>
      </c>
      <c r="P247" s="56" t="s">
        <v>38</v>
      </c>
      <c r="Q247" s="56" t="s">
        <v>38</v>
      </c>
      <c r="R247" s="56" t="s">
        <v>38</v>
      </c>
      <c r="S247" s="56" t="s">
        <v>38</v>
      </c>
      <c r="T247" s="56" t="s">
        <v>38</v>
      </c>
      <c r="U247" s="56" t="s">
        <v>38</v>
      </c>
      <c r="V247" s="56" t="s">
        <v>38</v>
      </c>
      <c r="W247" s="56" t="s">
        <v>38</v>
      </c>
      <c r="X247" s="56" t="s">
        <v>38</v>
      </c>
      <c r="Y247" s="56" t="s">
        <v>38</v>
      </c>
    </row>
    <row r="248" spans="1:25" s="20" customFormat="1" ht="60" x14ac:dyDescent="0.25">
      <c r="A248" s="16">
        <v>237</v>
      </c>
      <c r="B248" s="67"/>
      <c r="C248" s="4" t="s">
        <v>40</v>
      </c>
      <c r="D248" s="1" t="s">
        <v>41</v>
      </c>
      <c r="E248" s="56" t="s">
        <v>38</v>
      </c>
      <c r="F248" s="19" t="s">
        <v>38</v>
      </c>
      <c r="G248" s="19" t="s">
        <v>38</v>
      </c>
      <c r="H248" s="4" t="s">
        <v>39</v>
      </c>
      <c r="I248" s="28" t="s">
        <v>57</v>
      </c>
      <c r="J248" s="28" t="s">
        <v>157</v>
      </c>
      <c r="K248" s="28" t="s">
        <v>59</v>
      </c>
      <c r="L248" s="17" t="s">
        <v>38</v>
      </c>
      <c r="M248" s="19" t="s">
        <v>38</v>
      </c>
      <c r="N248" s="17">
        <v>0</v>
      </c>
      <c r="O248" s="17">
        <v>0</v>
      </c>
      <c r="P248" s="17">
        <v>0</v>
      </c>
      <c r="Q248" s="17">
        <v>0</v>
      </c>
      <c r="R248" s="17">
        <v>0</v>
      </c>
      <c r="S248" s="17">
        <v>0</v>
      </c>
      <c r="T248" s="17">
        <v>0</v>
      </c>
      <c r="U248" s="17">
        <v>0</v>
      </c>
      <c r="V248" s="17">
        <v>0</v>
      </c>
      <c r="W248" s="17">
        <v>0</v>
      </c>
      <c r="X248" s="17">
        <v>0</v>
      </c>
      <c r="Y248" s="17">
        <f>SUM(N248:U248)</f>
        <v>0</v>
      </c>
    </row>
    <row r="249" spans="1:25" s="20" customFormat="1" ht="45" x14ac:dyDescent="0.25">
      <c r="A249" s="16">
        <v>238</v>
      </c>
      <c r="B249" s="67"/>
      <c r="C249" s="4" t="s">
        <v>40</v>
      </c>
      <c r="D249" s="1" t="s">
        <v>41</v>
      </c>
      <c r="E249" s="56" t="s">
        <v>38</v>
      </c>
      <c r="F249" s="19" t="s">
        <v>38</v>
      </c>
      <c r="G249" s="19" t="s">
        <v>561</v>
      </c>
      <c r="H249" s="4" t="s">
        <v>61</v>
      </c>
      <c r="I249" s="28" t="s">
        <v>57</v>
      </c>
      <c r="J249" s="28" t="s">
        <v>157</v>
      </c>
      <c r="K249" s="28" t="s">
        <v>59</v>
      </c>
      <c r="L249" s="17" t="s">
        <v>38</v>
      </c>
      <c r="M249" s="19" t="s">
        <v>38</v>
      </c>
      <c r="N249" s="17">
        <v>0</v>
      </c>
      <c r="O249" s="17">
        <v>0</v>
      </c>
      <c r="P249" s="17">
        <v>0</v>
      </c>
      <c r="Q249" s="17">
        <v>0</v>
      </c>
      <c r="R249" s="17">
        <v>0</v>
      </c>
      <c r="S249" s="17">
        <v>0</v>
      </c>
      <c r="T249" s="17">
        <v>0</v>
      </c>
      <c r="U249" s="17">
        <v>0</v>
      </c>
      <c r="V249" s="17">
        <v>0</v>
      </c>
      <c r="W249" s="17">
        <v>0</v>
      </c>
      <c r="X249" s="17">
        <v>0</v>
      </c>
      <c r="Y249" s="17">
        <f>SUM(N249:U249)</f>
        <v>0</v>
      </c>
    </row>
    <row r="250" spans="1:25" s="20" customFormat="1" ht="30" x14ac:dyDescent="0.25">
      <c r="A250" s="16">
        <v>239</v>
      </c>
      <c r="B250" s="67"/>
      <c r="C250" s="4" t="s">
        <v>40</v>
      </c>
      <c r="D250" s="1" t="s">
        <v>41</v>
      </c>
      <c r="E250" s="56" t="s">
        <v>38</v>
      </c>
      <c r="F250" s="19" t="s">
        <v>38</v>
      </c>
      <c r="G250" s="19" t="s">
        <v>561</v>
      </c>
      <c r="H250" s="4" t="s">
        <v>96</v>
      </c>
      <c r="I250" s="28" t="s">
        <v>57</v>
      </c>
      <c r="J250" s="28" t="s">
        <v>157</v>
      </c>
      <c r="K250" s="28" t="s">
        <v>59</v>
      </c>
      <c r="L250" s="17" t="s">
        <v>38</v>
      </c>
      <c r="M250" s="19" t="s">
        <v>38</v>
      </c>
      <c r="N250" s="17">
        <v>0</v>
      </c>
      <c r="O250" s="17">
        <v>0</v>
      </c>
      <c r="P250" s="17">
        <v>0</v>
      </c>
      <c r="Q250" s="17">
        <v>0</v>
      </c>
      <c r="R250" s="17">
        <v>0</v>
      </c>
      <c r="S250" s="17">
        <v>0</v>
      </c>
      <c r="T250" s="17">
        <v>0</v>
      </c>
      <c r="U250" s="17">
        <v>0</v>
      </c>
      <c r="V250" s="17">
        <v>0</v>
      </c>
      <c r="W250" s="17">
        <v>0</v>
      </c>
      <c r="X250" s="17">
        <v>0</v>
      </c>
      <c r="Y250" s="17">
        <f>SUM(N250:U250)</f>
        <v>0</v>
      </c>
    </row>
    <row r="251" spans="1:25" s="20" customFormat="1" ht="60" x14ac:dyDescent="0.25">
      <c r="A251" s="16">
        <v>240</v>
      </c>
      <c r="B251" s="67"/>
      <c r="C251" s="4" t="s">
        <v>52</v>
      </c>
      <c r="D251" s="1" t="s">
        <v>41</v>
      </c>
      <c r="E251" s="56" t="s">
        <v>38</v>
      </c>
      <c r="F251" s="19" t="s">
        <v>38</v>
      </c>
      <c r="G251" s="19" t="s">
        <v>38</v>
      </c>
      <c r="H251" s="4" t="s">
        <v>39</v>
      </c>
      <c r="I251" s="28" t="s">
        <v>57</v>
      </c>
      <c r="J251" s="28" t="s">
        <v>60</v>
      </c>
      <c r="K251" s="28" t="s">
        <v>59</v>
      </c>
      <c r="L251" s="19" t="s">
        <v>38</v>
      </c>
      <c r="M251" s="19" t="s">
        <v>38</v>
      </c>
      <c r="N251" s="19" t="s">
        <v>38</v>
      </c>
      <c r="O251" s="24">
        <v>1830</v>
      </c>
      <c r="P251" s="24">
        <v>0</v>
      </c>
      <c r="Q251" s="24">
        <v>0</v>
      </c>
      <c r="R251" s="24">
        <v>0</v>
      </c>
      <c r="S251" s="24">
        <v>0</v>
      </c>
      <c r="T251" s="24">
        <v>0</v>
      </c>
      <c r="U251" s="24">
        <v>0</v>
      </c>
      <c r="V251" s="24">
        <v>0</v>
      </c>
      <c r="W251" s="24">
        <v>0</v>
      </c>
      <c r="X251" s="24">
        <v>0</v>
      </c>
      <c r="Y251" s="24">
        <f>SUM(O251:U251)</f>
        <v>1830</v>
      </c>
    </row>
    <row r="252" spans="1:25" ht="75" x14ac:dyDescent="0.25">
      <c r="A252" s="16">
        <v>241</v>
      </c>
      <c r="B252" s="67"/>
      <c r="C252" s="25" t="s">
        <v>343</v>
      </c>
      <c r="D252" s="55" t="s">
        <v>48</v>
      </c>
      <c r="E252" s="56" t="s">
        <v>38</v>
      </c>
      <c r="F252" s="55" t="s">
        <v>455</v>
      </c>
      <c r="G252" s="56" t="s">
        <v>38</v>
      </c>
      <c r="H252" s="2" t="s">
        <v>61</v>
      </c>
      <c r="I252" s="56" t="s">
        <v>38</v>
      </c>
      <c r="J252" s="56" t="s">
        <v>38</v>
      </c>
      <c r="K252" s="56" t="s">
        <v>38</v>
      </c>
      <c r="L252" s="56" t="s">
        <v>158</v>
      </c>
      <c r="M252" s="56" t="s">
        <v>158</v>
      </c>
      <c r="N252" s="59" t="s">
        <v>38</v>
      </c>
      <c r="O252" s="56">
        <v>0</v>
      </c>
      <c r="P252" s="56">
        <v>40</v>
      </c>
      <c r="Q252" s="56">
        <v>50</v>
      </c>
      <c r="R252" s="56">
        <v>60</v>
      </c>
      <c r="S252" s="56">
        <v>77</v>
      </c>
      <c r="T252" s="56">
        <v>77</v>
      </c>
      <c r="U252" s="56">
        <v>68</v>
      </c>
      <c r="V252" s="56">
        <v>68</v>
      </c>
      <c r="W252" s="56">
        <v>68</v>
      </c>
      <c r="X252" s="56">
        <v>68</v>
      </c>
      <c r="Y252" s="56">
        <v>68</v>
      </c>
    </row>
    <row r="253" spans="1:25" ht="60" x14ac:dyDescent="0.25">
      <c r="A253" s="16">
        <v>242</v>
      </c>
      <c r="B253" s="67"/>
      <c r="C253" s="25" t="s">
        <v>344</v>
      </c>
      <c r="D253" s="55" t="s">
        <v>48</v>
      </c>
      <c r="E253" s="56" t="s">
        <v>38</v>
      </c>
      <c r="F253" s="55" t="s">
        <v>456</v>
      </c>
      <c r="G253" s="56" t="s">
        <v>38</v>
      </c>
      <c r="H253" s="2" t="s">
        <v>96</v>
      </c>
      <c r="I253" s="55" t="s">
        <v>38</v>
      </c>
      <c r="J253" s="55" t="s">
        <v>38</v>
      </c>
      <c r="K253" s="55" t="s">
        <v>38</v>
      </c>
      <c r="L253" s="56" t="s">
        <v>158</v>
      </c>
      <c r="M253" s="56" t="s">
        <v>158</v>
      </c>
      <c r="N253" s="59" t="s">
        <v>38</v>
      </c>
      <c r="O253" s="56">
        <v>0</v>
      </c>
      <c r="P253" s="56">
        <v>0</v>
      </c>
      <c r="Q253" s="56">
        <v>0</v>
      </c>
      <c r="R253" s="56">
        <v>0</v>
      </c>
      <c r="S253" s="56">
        <v>0</v>
      </c>
      <c r="T253" s="56">
        <v>75</v>
      </c>
      <c r="U253" s="56">
        <v>75</v>
      </c>
      <c r="V253" s="56">
        <v>75</v>
      </c>
      <c r="W253" s="56">
        <v>75</v>
      </c>
      <c r="X253" s="56">
        <v>75</v>
      </c>
      <c r="Y253" s="56">
        <v>75</v>
      </c>
    </row>
    <row r="254" spans="1:25" ht="134.25" x14ac:dyDescent="0.25">
      <c r="A254" s="16">
        <v>243</v>
      </c>
      <c r="B254" s="67" t="s">
        <v>159</v>
      </c>
      <c r="C254" s="26" t="s">
        <v>345</v>
      </c>
      <c r="D254" s="55" t="s">
        <v>38</v>
      </c>
      <c r="E254" s="55">
        <v>1</v>
      </c>
      <c r="F254" s="55" t="s">
        <v>38</v>
      </c>
      <c r="G254" s="56" t="s">
        <v>554</v>
      </c>
      <c r="H254" s="55" t="s">
        <v>38</v>
      </c>
      <c r="I254" s="55" t="s">
        <v>38</v>
      </c>
      <c r="J254" s="55" t="s">
        <v>38</v>
      </c>
      <c r="K254" s="55" t="s">
        <v>38</v>
      </c>
      <c r="L254" s="59" t="s">
        <v>38</v>
      </c>
      <c r="M254" s="56" t="s">
        <v>38</v>
      </c>
      <c r="N254" s="27" t="s">
        <v>38</v>
      </c>
      <c r="O254" s="55" t="s">
        <v>38</v>
      </c>
      <c r="P254" s="55" t="s">
        <v>38</v>
      </c>
      <c r="Q254" s="55" t="s">
        <v>38</v>
      </c>
      <c r="R254" s="55" t="s">
        <v>38</v>
      </c>
      <c r="S254" s="55" t="s">
        <v>38</v>
      </c>
      <c r="T254" s="55" t="s">
        <v>38</v>
      </c>
      <c r="U254" s="55" t="s">
        <v>38</v>
      </c>
      <c r="V254" s="55" t="s">
        <v>38</v>
      </c>
      <c r="W254" s="55" t="s">
        <v>38</v>
      </c>
      <c r="X254" s="55" t="s">
        <v>38</v>
      </c>
      <c r="Y254" s="55" t="s">
        <v>38</v>
      </c>
    </row>
    <row r="255" spans="1:25" s="20" customFormat="1" ht="60" x14ac:dyDescent="0.25">
      <c r="A255" s="16">
        <v>244</v>
      </c>
      <c r="B255" s="67"/>
      <c r="C255" s="5" t="s">
        <v>40</v>
      </c>
      <c r="D255" s="1" t="s">
        <v>41</v>
      </c>
      <c r="E255" s="56" t="s">
        <v>38</v>
      </c>
      <c r="F255" s="19" t="s">
        <v>38</v>
      </c>
      <c r="G255" s="1" t="s">
        <v>38</v>
      </c>
      <c r="H255" s="4" t="s">
        <v>39</v>
      </c>
      <c r="I255" s="1" t="s">
        <v>38</v>
      </c>
      <c r="J255" s="1" t="s">
        <v>38</v>
      </c>
      <c r="K255" s="1" t="s">
        <v>38</v>
      </c>
      <c r="L255" s="17" t="s">
        <v>38</v>
      </c>
      <c r="M255" s="19" t="s">
        <v>38</v>
      </c>
      <c r="N255" s="24">
        <f>N258+N261</f>
        <v>385</v>
      </c>
      <c r="O255" s="24">
        <v>0</v>
      </c>
      <c r="P255" s="24">
        <v>2800</v>
      </c>
      <c r="Q255" s="24">
        <v>0</v>
      </c>
      <c r="R255" s="24">
        <v>300</v>
      </c>
      <c r="S255" s="24">
        <v>98.5</v>
      </c>
      <c r="T255" s="24">
        <v>0</v>
      </c>
      <c r="U255" s="24">
        <v>0</v>
      </c>
      <c r="V255" s="24">
        <v>0</v>
      </c>
      <c r="W255" s="24">
        <v>0</v>
      </c>
      <c r="X255" s="24">
        <v>0</v>
      </c>
      <c r="Y255" s="24">
        <f>SUM(N255:V255)</f>
        <v>3583.5</v>
      </c>
    </row>
    <row r="256" spans="1:25" ht="90" x14ac:dyDescent="0.25">
      <c r="A256" s="16">
        <v>245</v>
      </c>
      <c r="B256" s="67"/>
      <c r="C256" s="2" t="s">
        <v>346</v>
      </c>
      <c r="D256" s="55" t="s">
        <v>48</v>
      </c>
      <c r="E256" s="56" t="s">
        <v>38</v>
      </c>
      <c r="F256" s="55" t="s">
        <v>457</v>
      </c>
      <c r="G256" s="56" t="s">
        <v>38</v>
      </c>
      <c r="H256" s="2" t="s">
        <v>39</v>
      </c>
      <c r="I256" s="56" t="s">
        <v>38</v>
      </c>
      <c r="J256" s="56" t="s">
        <v>38</v>
      </c>
      <c r="K256" s="56" t="s">
        <v>38</v>
      </c>
      <c r="L256" s="56">
        <v>10</v>
      </c>
      <c r="M256" s="56">
        <v>20</v>
      </c>
      <c r="N256" s="56">
        <v>40</v>
      </c>
      <c r="O256" s="56">
        <v>50</v>
      </c>
      <c r="P256" s="56">
        <v>60</v>
      </c>
      <c r="Q256" s="56">
        <v>70</v>
      </c>
      <c r="R256" s="56">
        <v>80</v>
      </c>
      <c r="S256" s="56">
        <v>90</v>
      </c>
      <c r="T256" s="56">
        <v>95</v>
      </c>
      <c r="U256" s="56">
        <v>100</v>
      </c>
      <c r="V256" s="56">
        <v>100</v>
      </c>
      <c r="W256" s="56">
        <v>100</v>
      </c>
      <c r="X256" s="56">
        <v>100</v>
      </c>
      <c r="Y256" s="56">
        <v>100</v>
      </c>
    </row>
    <row r="257" spans="1:25" ht="180" x14ac:dyDescent="0.25">
      <c r="A257" s="16">
        <v>246</v>
      </c>
      <c r="B257" s="67" t="s">
        <v>160</v>
      </c>
      <c r="C257" s="2" t="s">
        <v>347</v>
      </c>
      <c r="D257" s="56" t="s">
        <v>38</v>
      </c>
      <c r="E257" s="56" t="s">
        <v>38</v>
      </c>
      <c r="F257" s="56" t="s">
        <v>38</v>
      </c>
      <c r="G257" s="56" t="s">
        <v>554</v>
      </c>
      <c r="H257" s="2" t="s">
        <v>39</v>
      </c>
      <c r="I257" s="56" t="s">
        <v>38</v>
      </c>
      <c r="J257" s="56" t="s">
        <v>38</v>
      </c>
      <c r="K257" s="56" t="s">
        <v>38</v>
      </c>
      <c r="L257" s="59" t="s">
        <v>38</v>
      </c>
      <c r="M257" s="56" t="s">
        <v>38</v>
      </c>
      <c r="N257" s="59" t="s">
        <v>38</v>
      </c>
      <c r="O257" s="56" t="s">
        <v>38</v>
      </c>
      <c r="P257" s="56" t="s">
        <v>38</v>
      </c>
      <c r="Q257" s="56" t="s">
        <v>38</v>
      </c>
      <c r="R257" s="56" t="s">
        <v>38</v>
      </c>
      <c r="S257" s="56" t="s">
        <v>38</v>
      </c>
      <c r="T257" s="56" t="s">
        <v>38</v>
      </c>
      <c r="U257" s="56" t="s">
        <v>38</v>
      </c>
      <c r="V257" s="56" t="s">
        <v>38</v>
      </c>
      <c r="W257" s="56" t="s">
        <v>38</v>
      </c>
      <c r="X257" s="56" t="s">
        <v>38</v>
      </c>
      <c r="Y257" s="56" t="s">
        <v>38</v>
      </c>
    </row>
    <row r="258" spans="1:25" s="20" customFormat="1" ht="60" x14ac:dyDescent="0.25">
      <c r="A258" s="16">
        <v>247</v>
      </c>
      <c r="B258" s="67"/>
      <c r="C258" s="4" t="s">
        <v>40</v>
      </c>
      <c r="D258" s="1" t="s">
        <v>41</v>
      </c>
      <c r="E258" s="56" t="s">
        <v>38</v>
      </c>
      <c r="F258" s="19" t="s">
        <v>38</v>
      </c>
      <c r="G258" s="19" t="s">
        <v>38</v>
      </c>
      <c r="H258" s="4" t="s">
        <v>39</v>
      </c>
      <c r="I258" s="28" t="s">
        <v>57</v>
      </c>
      <c r="J258" s="28" t="s">
        <v>161</v>
      </c>
      <c r="K258" s="28" t="s">
        <v>59</v>
      </c>
      <c r="L258" s="17" t="s">
        <v>38</v>
      </c>
      <c r="M258" s="17" t="s">
        <v>38</v>
      </c>
      <c r="N258" s="24">
        <v>385</v>
      </c>
      <c r="O258" s="24">
        <v>0</v>
      </c>
      <c r="P258" s="24">
        <v>2800</v>
      </c>
      <c r="Q258" s="24">
        <v>0</v>
      </c>
      <c r="R258" s="24">
        <v>300</v>
      </c>
      <c r="S258" s="24">
        <v>98.5</v>
      </c>
      <c r="T258" s="24">
        <v>0</v>
      </c>
      <c r="U258" s="24">
        <v>0</v>
      </c>
      <c r="V258" s="24">
        <v>0</v>
      </c>
      <c r="W258" s="24">
        <v>0</v>
      </c>
      <c r="X258" s="24">
        <v>0</v>
      </c>
      <c r="Y258" s="24">
        <f>SUM(N258:V258)</f>
        <v>3583.5</v>
      </c>
    </row>
    <row r="259" spans="1:25" ht="60" x14ac:dyDescent="0.25">
      <c r="A259" s="16">
        <v>248</v>
      </c>
      <c r="B259" s="67"/>
      <c r="C259" s="2" t="s">
        <v>348</v>
      </c>
      <c r="D259" s="55" t="s">
        <v>50</v>
      </c>
      <c r="E259" s="56" t="s">
        <v>38</v>
      </c>
      <c r="F259" s="55" t="s">
        <v>47</v>
      </c>
      <c r="G259" s="56" t="s">
        <v>38</v>
      </c>
      <c r="H259" s="2" t="s">
        <v>39</v>
      </c>
      <c r="I259" s="55" t="s">
        <v>38</v>
      </c>
      <c r="J259" s="55" t="s">
        <v>38</v>
      </c>
      <c r="K259" s="55" t="s">
        <v>38</v>
      </c>
      <c r="L259" s="55">
        <v>0</v>
      </c>
      <c r="M259" s="55">
        <v>0</v>
      </c>
      <c r="N259" s="55">
        <v>0</v>
      </c>
      <c r="O259" s="55">
        <v>1</v>
      </c>
      <c r="P259" s="55">
        <v>2</v>
      </c>
      <c r="Q259" s="55">
        <v>3</v>
      </c>
      <c r="R259" s="55">
        <v>3</v>
      </c>
      <c r="S259" s="55">
        <v>3</v>
      </c>
      <c r="T259" s="55">
        <v>4</v>
      </c>
      <c r="U259" s="55">
        <v>4</v>
      </c>
      <c r="V259" s="55">
        <v>4</v>
      </c>
      <c r="W259" s="55">
        <v>4</v>
      </c>
      <c r="X259" s="55">
        <v>4</v>
      </c>
      <c r="Y259" s="55">
        <v>4</v>
      </c>
    </row>
    <row r="260" spans="1:25" ht="60" x14ac:dyDescent="0.25">
      <c r="A260" s="16">
        <v>249</v>
      </c>
      <c r="B260" s="67" t="s">
        <v>162</v>
      </c>
      <c r="C260" s="2" t="s">
        <v>349</v>
      </c>
      <c r="D260" s="56" t="s">
        <v>38</v>
      </c>
      <c r="E260" s="56" t="s">
        <v>38</v>
      </c>
      <c r="F260" s="56" t="s">
        <v>38</v>
      </c>
      <c r="G260" s="56" t="s">
        <v>554</v>
      </c>
      <c r="H260" s="2" t="s">
        <v>39</v>
      </c>
      <c r="I260" s="56" t="s">
        <v>38</v>
      </c>
      <c r="J260" s="56" t="s">
        <v>38</v>
      </c>
      <c r="K260" s="56" t="s">
        <v>38</v>
      </c>
      <c r="L260" s="59" t="s">
        <v>38</v>
      </c>
      <c r="M260" s="56" t="s">
        <v>38</v>
      </c>
      <c r="N260" s="59" t="s">
        <v>38</v>
      </c>
      <c r="O260" s="56" t="s">
        <v>38</v>
      </c>
      <c r="P260" s="56" t="s">
        <v>38</v>
      </c>
      <c r="Q260" s="56" t="s">
        <v>38</v>
      </c>
      <c r="R260" s="56" t="s">
        <v>38</v>
      </c>
      <c r="S260" s="56" t="s">
        <v>38</v>
      </c>
      <c r="T260" s="56" t="s">
        <v>38</v>
      </c>
      <c r="U260" s="56" t="s">
        <v>38</v>
      </c>
      <c r="V260" s="56" t="s">
        <v>38</v>
      </c>
      <c r="W260" s="56" t="s">
        <v>38</v>
      </c>
      <c r="X260" s="56" t="s">
        <v>38</v>
      </c>
      <c r="Y260" s="56" t="s">
        <v>38</v>
      </c>
    </row>
    <row r="261" spans="1:25" s="20" customFormat="1" ht="60" x14ac:dyDescent="0.25">
      <c r="A261" s="16">
        <v>250</v>
      </c>
      <c r="B261" s="67"/>
      <c r="C261" s="4" t="s">
        <v>40</v>
      </c>
      <c r="D261" s="1" t="s">
        <v>41</v>
      </c>
      <c r="E261" s="56" t="s">
        <v>38</v>
      </c>
      <c r="F261" s="19" t="s">
        <v>38</v>
      </c>
      <c r="G261" s="19" t="s">
        <v>38</v>
      </c>
      <c r="H261" s="4" t="s">
        <v>39</v>
      </c>
      <c r="I261" s="28" t="s">
        <v>57</v>
      </c>
      <c r="J261" s="28" t="s">
        <v>163</v>
      </c>
      <c r="K261" s="28" t="s">
        <v>59</v>
      </c>
      <c r="L261" s="17" t="s">
        <v>38</v>
      </c>
      <c r="M261" s="19" t="s">
        <v>38</v>
      </c>
      <c r="N261" s="17">
        <v>0</v>
      </c>
      <c r="O261" s="17">
        <v>0</v>
      </c>
      <c r="P261" s="17">
        <v>0</v>
      </c>
      <c r="Q261" s="17">
        <v>0</v>
      </c>
      <c r="R261" s="17">
        <v>0</v>
      </c>
      <c r="S261" s="17">
        <v>0</v>
      </c>
      <c r="T261" s="17">
        <v>0</v>
      </c>
      <c r="U261" s="17">
        <v>0</v>
      </c>
      <c r="V261" s="17">
        <v>0</v>
      </c>
      <c r="W261" s="17">
        <v>0</v>
      </c>
      <c r="X261" s="17">
        <v>0</v>
      </c>
      <c r="Y261" s="17">
        <f>SUM(N261:U261)</f>
        <v>0</v>
      </c>
    </row>
    <row r="262" spans="1:25" ht="75" x14ac:dyDescent="0.25">
      <c r="A262" s="16">
        <v>251</v>
      </c>
      <c r="B262" s="67"/>
      <c r="C262" s="2" t="s">
        <v>350</v>
      </c>
      <c r="D262" s="55" t="s">
        <v>48</v>
      </c>
      <c r="E262" s="56" t="s">
        <v>38</v>
      </c>
      <c r="F262" s="55" t="s">
        <v>458</v>
      </c>
      <c r="G262" s="56" t="s">
        <v>38</v>
      </c>
      <c r="H262" s="2" t="s">
        <v>39</v>
      </c>
      <c r="I262" s="56" t="s">
        <v>38</v>
      </c>
      <c r="J262" s="56" t="s">
        <v>38</v>
      </c>
      <c r="K262" s="56" t="s">
        <v>38</v>
      </c>
      <c r="L262" s="56">
        <v>0</v>
      </c>
      <c r="M262" s="56">
        <v>0</v>
      </c>
      <c r="N262" s="56">
        <v>5</v>
      </c>
      <c r="O262" s="56">
        <v>10</v>
      </c>
      <c r="P262" s="56">
        <v>10</v>
      </c>
      <c r="Q262" s="56">
        <v>10</v>
      </c>
      <c r="R262" s="56">
        <v>10</v>
      </c>
      <c r="S262" s="56">
        <v>10</v>
      </c>
      <c r="T262" s="56">
        <v>20</v>
      </c>
      <c r="U262" s="56">
        <v>20</v>
      </c>
      <c r="V262" s="56">
        <v>20</v>
      </c>
      <c r="W262" s="56">
        <v>20</v>
      </c>
      <c r="X262" s="56">
        <v>20</v>
      </c>
      <c r="Y262" s="56">
        <v>20</v>
      </c>
    </row>
    <row r="263" spans="1:25" ht="45" x14ac:dyDescent="0.25">
      <c r="A263" s="16">
        <v>252</v>
      </c>
      <c r="B263" s="67" t="s">
        <v>164</v>
      </c>
      <c r="C263" s="2" t="s">
        <v>351</v>
      </c>
      <c r="D263" s="56" t="s">
        <v>38</v>
      </c>
      <c r="E263" s="55">
        <v>1</v>
      </c>
      <c r="F263" s="56" t="s">
        <v>38</v>
      </c>
      <c r="G263" s="56" t="s">
        <v>562</v>
      </c>
      <c r="H263" s="56" t="s">
        <v>38</v>
      </c>
      <c r="I263" s="56" t="s">
        <v>38</v>
      </c>
      <c r="J263" s="56" t="s">
        <v>38</v>
      </c>
      <c r="K263" s="56" t="s">
        <v>38</v>
      </c>
      <c r="L263" s="56" t="s">
        <v>38</v>
      </c>
      <c r="M263" s="56" t="s">
        <v>38</v>
      </c>
      <c r="N263" s="56" t="s">
        <v>38</v>
      </c>
      <c r="O263" s="56" t="s">
        <v>38</v>
      </c>
      <c r="P263" s="56" t="s">
        <v>38</v>
      </c>
      <c r="Q263" s="56" t="s">
        <v>38</v>
      </c>
      <c r="R263" s="56" t="s">
        <v>38</v>
      </c>
      <c r="S263" s="56" t="s">
        <v>38</v>
      </c>
      <c r="T263" s="56" t="s">
        <v>38</v>
      </c>
      <c r="U263" s="56" t="s">
        <v>38</v>
      </c>
      <c r="V263" s="56" t="s">
        <v>38</v>
      </c>
      <c r="W263" s="56" t="s">
        <v>38</v>
      </c>
      <c r="X263" s="56" t="s">
        <v>38</v>
      </c>
      <c r="Y263" s="56" t="s">
        <v>38</v>
      </c>
    </row>
    <row r="264" spans="1:25" s="20" customFormat="1" ht="60" x14ac:dyDescent="0.25">
      <c r="A264" s="16">
        <v>253</v>
      </c>
      <c r="B264" s="67"/>
      <c r="C264" s="4" t="s">
        <v>40</v>
      </c>
      <c r="D264" s="1" t="s">
        <v>41</v>
      </c>
      <c r="E264" s="56" t="s">
        <v>38</v>
      </c>
      <c r="F264" s="19" t="s">
        <v>38</v>
      </c>
      <c r="G264" s="19" t="s">
        <v>38</v>
      </c>
      <c r="H264" s="4" t="s">
        <v>39</v>
      </c>
      <c r="I264" s="1" t="s">
        <v>38</v>
      </c>
      <c r="J264" s="1" t="s">
        <v>38</v>
      </c>
      <c r="K264" s="1" t="s">
        <v>38</v>
      </c>
      <c r="L264" s="17" t="s">
        <v>38</v>
      </c>
      <c r="M264" s="19" t="s">
        <v>38</v>
      </c>
      <c r="N264" s="19" t="s">
        <v>38</v>
      </c>
      <c r="O264" s="19" t="s">
        <v>38</v>
      </c>
      <c r="P264" s="19" t="s">
        <v>38</v>
      </c>
      <c r="Q264" s="19" t="s">
        <v>38</v>
      </c>
      <c r="R264" s="17">
        <v>0</v>
      </c>
      <c r="S264" s="17">
        <v>0</v>
      </c>
      <c r="T264" s="17">
        <v>0</v>
      </c>
      <c r="U264" s="17">
        <v>0</v>
      </c>
      <c r="V264" s="17">
        <v>0</v>
      </c>
      <c r="W264" s="17">
        <v>0</v>
      </c>
      <c r="X264" s="17">
        <v>0</v>
      </c>
      <c r="Y264" s="17">
        <f>T264+S264+R264</f>
        <v>0</v>
      </c>
    </row>
    <row r="265" spans="1:25" s="20" customFormat="1" ht="60" x14ac:dyDescent="0.25">
      <c r="A265" s="16">
        <v>254</v>
      </c>
      <c r="B265" s="67"/>
      <c r="C265" s="4" t="s">
        <v>52</v>
      </c>
      <c r="D265" s="1" t="s">
        <v>41</v>
      </c>
      <c r="E265" s="56" t="s">
        <v>38</v>
      </c>
      <c r="F265" s="19" t="s">
        <v>38</v>
      </c>
      <c r="G265" s="19" t="s">
        <v>38</v>
      </c>
      <c r="H265" s="4" t="s">
        <v>39</v>
      </c>
      <c r="I265" s="1" t="s">
        <v>38</v>
      </c>
      <c r="J265" s="1" t="s">
        <v>38</v>
      </c>
      <c r="K265" s="1" t="s">
        <v>38</v>
      </c>
      <c r="L265" s="17" t="s">
        <v>38</v>
      </c>
      <c r="M265" s="19" t="s">
        <v>38</v>
      </c>
      <c r="N265" s="19" t="s">
        <v>38</v>
      </c>
      <c r="O265" s="19" t="s">
        <v>38</v>
      </c>
      <c r="P265" s="19" t="s">
        <v>38</v>
      </c>
      <c r="Q265" s="19" t="s">
        <v>38</v>
      </c>
      <c r="R265" s="17">
        <v>0</v>
      </c>
      <c r="S265" s="17">
        <v>0</v>
      </c>
      <c r="T265" s="17">
        <v>0</v>
      </c>
      <c r="U265" s="17">
        <v>0</v>
      </c>
      <c r="V265" s="17">
        <v>0</v>
      </c>
      <c r="W265" s="17">
        <v>0</v>
      </c>
      <c r="X265" s="17">
        <v>0</v>
      </c>
      <c r="Y265" s="17">
        <f>T265+S265+R265</f>
        <v>0</v>
      </c>
    </row>
    <row r="266" spans="1:25" ht="75" x14ac:dyDescent="0.25">
      <c r="A266" s="16">
        <v>255</v>
      </c>
      <c r="B266" s="67" t="s">
        <v>165</v>
      </c>
      <c r="C266" s="2" t="s">
        <v>352</v>
      </c>
      <c r="D266" s="56" t="s">
        <v>38</v>
      </c>
      <c r="E266" s="56" t="s">
        <v>38</v>
      </c>
      <c r="F266" s="56" t="s">
        <v>38</v>
      </c>
      <c r="G266" s="56" t="s">
        <v>166</v>
      </c>
      <c r="H266" s="2" t="s">
        <v>39</v>
      </c>
      <c r="I266" s="56" t="s">
        <v>38</v>
      </c>
      <c r="J266" s="56" t="s">
        <v>38</v>
      </c>
      <c r="K266" s="56" t="s">
        <v>38</v>
      </c>
      <c r="L266" s="56" t="s">
        <v>38</v>
      </c>
      <c r="M266" s="56" t="s">
        <v>38</v>
      </c>
      <c r="N266" s="56" t="s">
        <v>38</v>
      </c>
      <c r="O266" s="56" t="s">
        <v>38</v>
      </c>
      <c r="P266" s="56" t="s">
        <v>38</v>
      </c>
      <c r="Q266" s="56" t="s">
        <v>38</v>
      </c>
      <c r="R266" s="56" t="s">
        <v>38</v>
      </c>
      <c r="S266" s="56" t="s">
        <v>38</v>
      </c>
      <c r="T266" s="56" t="s">
        <v>38</v>
      </c>
      <c r="U266" s="56" t="s">
        <v>38</v>
      </c>
      <c r="V266" s="56" t="s">
        <v>38</v>
      </c>
      <c r="W266" s="56" t="s">
        <v>38</v>
      </c>
      <c r="X266" s="56" t="s">
        <v>38</v>
      </c>
      <c r="Y266" s="56" t="s">
        <v>38</v>
      </c>
    </row>
    <row r="267" spans="1:25" s="20" customFormat="1" ht="60" x14ac:dyDescent="0.25">
      <c r="A267" s="16">
        <v>256</v>
      </c>
      <c r="B267" s="67"/>
      <c r="C267" s="4" t="s">
        <v>40</v>
      </c>
      <c r="D267" s="1" t="s">
        <v>41</v>
      </c>
      <c r="E267" s="56" t="s">
        <v>38</v>
      </c>
      <c r="F267" s="19" t="s">
        <v>38</v>
      </c>
      <c r="G267" s="19" t="s">
        <v>38</v>
      </c>
      <c r="H267" s="4" t="s">
        <v>39</v>
      </c>
      <c r="I267" s="28" t="s">
        <v>57</v>
      </c>
      <c r="J267" s="28" t="s">
        <v>167</v>
      </c>
      <c r="K267" s="28" t="s">
        <v>168</v>
      </c>
      <c r="L267" s="19" t="s">
        <v>38</v>
      </c>
      <c r="M267" s="19" t="s">
        <v>38</v>
      </c>
      <c r="N267" s="19" t="s">
        <v>38</v>
      </c>
      <c r="O267" s="19" t="s">
        <v>38</v>
      </c>
      <c r="P267" s="19" t="s">
        <v>38</v>
      </c>
      <c r="Q267" s="19" t="s">
        <v>38</v>
      </c>
      <c r="R267" s="17">
        <v>0</v>
      </c>
      <c r="S267" s="17">
        <v>0</v>
      </c>
      <c r="T267" s="19" t="s">
        <v>38</v>
      </c>
      <c r="U267" s="19" t="s">
        <v>38</v>
      </c>
      <c r="V267" s="19" t="s">
        <v>38</v>
      </c>
      <c r="W267" s="19" t="s">
        <v>38</v>
      </c>
      <c r="X267" s="19" t="s">
        <v>38</v>
      </c>
      <c r="Y267" s="17">
        <f>SUM(R267:S267)</f>
        <v>0</v>
      </c>
    </row>
    <row r="268" spans="1:25" ht="120" x14ac:dyDescent="0.25">
      <c r="A268" s="16">
        <v>257</v>
      </c>
      <c r="B268" s="67"/>
      <c r="C268" s="2" t="s">
        <v>353</v>
      </c>
      <c r="D268" s="55" t="s">
        <v>48</v>
      </c>
      <c r="E268" s="56" t="s">
        <v>38</v>
      </c>
      <c r="F268" s="55" t="s">
        <v>459</v>
      </c>
      <c r="G268" s="56" t="s">
        <v>38</v>
      </c>
      <c r="H268" s="2" t="s">
        <v>39</v>
      </c>
      <c r="I268" s="56" t="s">
        <v>38</v>
      </c>
      <c r="J268" s="56" t="s">
        <v>38</v>
      </c>
      <c r="K268" s="56" t="s">
        <v>38</v>
      </c>
      <c r="L268" s="56" t="s">
        <v>38</v>
      </c>
      <c r="M268" s="56" t="s">
        <v>38</v>
      </c>
      <c r="N268" s="56" t="s">
        <v>38</v>
      </c>
      <c r="O268" s="56" t="s">
        <v>38</v>
      </c>
      <c r="P268" s="56" t="s">
        <v>38</v>
      </c>
      <c r="Q268" s="56" t="s">
        <v>38</v>
      </c>
      <c r="R268" s="56">
        <v>20</v>
      </c>
      <c r="S268" s="56">
        <v>40</v>
      </c>
      <c r="T268" s="56" t="s">
        <v>38</v>
      </c>
      <c r="U268" s="56" t="s">
        <v>38</v>
      </c>
      <c r="V268" s="56" t="s">
        <v>38</v>
      </c>
      <c r="W268" s="56" t="s">
        <v>38</v>
      </c>
      <c r="X268" s="56" t="s">
        <v>38</v>
      </c>
      <c r="Y268" s="56" t="s">
        <v>38</v>
      </c>
    </row>
    <row r="269" spans="1:25" ht="75" x14ac:dyDescent="0.25">
      <c r="A269" s="16">
        <v>258</v>
      </c>
      <c r="B269" s="67" t="s">
        <v>169</v>
      </c>
      <c r="C269" s="44" t="s">
        <v>411</v>
      </c>
      <c r="D269" s="56" t="s">
        <v>38</v>
      </c>
      <c r="E269" s="56" t="s">
        <v>38</v>
      </c>
      <c r="F269" s="56" t="s">
        <v>38</v>
      </c>
      <c r="G269" s="56" t="s">
        <v>556</v>
      </c>
      <c r="H269" s="2" t="s">
        <v>39</v>
      </c>
      <c r="I269" s="56" t="s">
        <v>38</v>
      </c>
      <c r="J269" s="56" t="s">
        <v>38</v>
      </c>
      <c r="K269" s="56" t="s">
        <v>38</v>
      </c>
      <c r="L269" s="56" t="s">
        <v>38</v>
      </c>
      <c r="M269" s="56" t="s">
        <v>38</v>
      </c>
      <c r="N269" s="56" t="s">
        <v>38</v>
      </c>
      <c r="O269" s="56" t="s">
        <v>38</v>
      </c>
      <c r="P269" s="56" t="s">
        <v>38</v>
      </c>
      <c r="Q269" s="56" t="s">
        <v>38</v>
      </c>
      <c r="R269" s="56" t="s">
        <v>38</v>
      </c>
      <c r="S269" s="56" t="s">
        <v>38</v>
      </c>
      <c r="T269" s="56" t="s">
        <v>38</v>
      </c>
      <c r="U269" s="56" t="s">
        <v>38</v>
      </c>
      <c r="V269" s="56" t="s">
        <v>38</v>
      </c>
      <c r="W269" s="56" t="s">
        <v>38</v>
      </c>
      <c r="X269" s="56" t="s">
        <v>38</v>
      </c>
      <c r="Y269" s="56" t="s">
        <v>38</v>
      </c>
    </row>
    <row r="270" spans="1:25" s="20" customFormat="1" ht="60" x14ac:dyDescent="0.25">
      <c r="A270" s="16">
        <v>259</v>
      </c>
      <c r="B270" s="67"/>
      <c r="C270" s="4" t="s">
        <v>40</v>
      </c>
      <c r="D270" s="1" t="s">
        <v>41</v>
      </c>
      <c r="E270" s="56" t="s">
        <v>38</v>
      </c>
      <c r="F270" s="19" t="s">
        <v>38</v>
      </c>
      <c r="G270" s="19" t="s">
        <v>38</v>
      </c>
      <c r="H270" s="4" t="s">
        <v>39</v>
      </c>
      <c r="I270" s="28" t="s">
        <v>57</v>
      </c>
      <c r="J270" s="28" t="s">
        <v>170</v>
      </c>
      <c r="K270" s="28" t="s">
        <v>168</v>
      </c>
      <c r="L270" s="19" t="s">
        <v>38</v>
      </c>
      <c r="M270" s="19" t="s">
        <v>38</v>
      </c>
      <c r="N270" s="19" t="s">
        <v>38</v>
      </c>
      <c r="O270" s="19" t="s">
        <v>38</v>
      </c>
      <c r="P270" s="19" t="s">
        <v>38</v>
      </c>
      <c r="Q270" s="19" t="s">
        <v>38</v>
      </c>
      <c r="R270" s="19" t="s">
        <v>38</v>
      </c>
      <c r="S270" s="17">
        <v>0</v>
      </c>
      <c r="T270" s="17">
        <v>0</v>
      </c>
      <c r="U270" s="17">
        <v>0</v>
      </c>
      <c r="V270" s="17">
        <v>0</v>
      </c>
      <c r="W270" s="17">
        <v>0</v>
      </c>
      <c r="X270" s="17">
        <v>0</v>
      </c>
      <c r="Y270" s="17">
        <f>SUM(S270:U270)</f>
        <v>0</v>
      </c>
    </row>
    <row r="271" spans="1:25" ht="60" x14ac:dyDescent="0.25">
      <c r="A271" s="16">
        <v>260</v>
      </c>
      <c r="B271" s="67"/>
      <c r="C271" s="44" t="s">
        <v>412</v>
      </c>
      <c r="D271" s="55" t="s">
        <v>50</v>
      </c>
      <c r="E271" s="56" t="s">
        <v>38</v>
      </c>
      <c r="F271" s="55" t="s">
        <v>47</v>
      </c>
      <c r="G271" s="56" t="s">
        <v>38</v>
      </c>
      <c r="H271" s="2" t="s">
        <v>39</v>
      </c>
      <c r="I271" s="56" t="s">
        <v>38</v>
      </c>
      <c r="J271" s="56" t="s">
        <v>38</v>
      </c>
      <c r="K271" s="56" t="s">
        <v>38</v>
      </c>
      <c r="L271" s="56" t="s">
        <v>38</v>
      </c>
      <c r="M271" s="56" t="s">
        <v>38</v>
      </c>
      <c r="N271" s="56" t="s">
        <v>38</v>
      </c>
      <c r="O271" s="56" t="s">
        <v>38</v>
      </c>
      <c r="P271" s="56" t="s">
        <v>38</v>
      </c>
      <c r="Q271" s="56" t="s">
        <v>38</v>
      </c>
      <c r="R271" s="56" t="s">
        <v>38</v>
      </c>
      <c r="S271" s="56" t="s">
        <v>38</v>
      </c>
      <c r="T271" s="56" t="s">
        <v>38</v>
      </c>
      <c r="U271" s="56">
        <v>15</v>
      </c>
      <c r="V271" s="56">
        <v>20</v>
      </c>
      <c r="W271" s="56">
        <v>45</v>
      </c>
      <c r="X271" s="56">
        <v>156</v>
      </c>
      <c r="Y271" s="56">
        <v>156</v>
      </c>
    </row>
    <row r="272" spans="1:25" ht="75" x14ac:dyDescent="0.25">
      <c r="A272" s="16">
        <v>261</v>
      </c>
      <c r="B272" s="67" t="s">
        <v>171</v>
      </c>
      <c r="C272" s="26" t="s">
        <v>354</v>
      </c>
      <c r="D272" s="56" t="s">
        <v>38</v>
      </c>
      <c r="E272" s="56" t="s">
        <v>38</v>
      </c>
      <c r="F272" s="56" t="s">
        <v>38</v>
      </c>
      <c r="G272" s="56" t="s">
        <v>172</v>
      </c>
      <c r="H272" s="2" t="s">
        <v>39</v>
      </c>
      <c r="I272" s="56" t="s">
        <v>38</v>
      </c>
      <c r="J272" s="56" t="s">
        <v>38</v>
      </c>
      <c r="K272" s="56" t="s">
        <v>38</v>
      </c>
      <c r="L272" s="56" t="s">
        <v>38</v>
      </c>
      <c r="M272" s="56" t="s">
        <v>38</v>
      </c>
      <c r="N272" s="56" t="s">
        <v>38</v>
      </c>
      <c r="O272" s="56" t="s">
        <v>38</v>
      </c>
      <c r="P272" s="56" t="s">
        <v>38</v>
      </c>
      <c r="Q272" s="56" t="s">
        <v>38</v>
      </c>
      <c r="R272" s="56" t="s">
        <v>38</v>
      </c>
      <c r="S272" s="56" t="s">
        <v>38</v>
      </c>
      <c r="T272" s="56" t="s">
        <v>38</v>
      </c>
      <c r="U272" s="56" t="s">
        <v>38</v>
      </c>
      <c r="V272" s="56" t="s">
        <v>38</v>
      </c>
      <c r="W272" s="56" t="s">
        <v>38</v>
      </c>
      <c r="X272" s="56" t="s">
        <v>38</v>
      </c>
      <c r="Y272" s="56" t="s">
        <v>38</v>
      </c>
    </row>
    <row r="273" spans="1:25" s="20" customFormat="1" ht="60" x14ac:dyDescent="0.25">
      <c r="A273" s="16">
        <v>262</v>
      </c>
      <c r="B273" s="67"/>
      <c r="C273" s="5" t="s">
        <v>52</v>
      </c>
      <c r="D273" s="1" t="s">
        <v>41</v>
      </c>
      <c r="E273" s="56" t="s">
        <v>38</v>
      </c>
      <c r="F273" s="19" t="s">
        <v>38</v>
      </c>
      <c r="G273" s="19" t="s">
        <v>38</v>
      </c>
      <c r="H273" s="4" t="s">
        <v>39</v>
      </c>
      <c r="I273" s="19" t="s">
        <v>38</v>
      </c>
      <c r="J273" s="19" t="s">
        <v>38</v>
      </c>
      <c r="K273" s="19" t="s">
        <v>38</v>
      </c>
      <c r="L273" s="19" t="s">
        <v>38</v>
      </c>
      <c r="M273" s="19" t="s">
        <v>38</v>
      </c>
      <c r="N273" s="19" t="s">
        <v>38</v>
      </c>
      <c r="O273" s="19" t="s">
        <v>38</v>
      </c>
      <c r="P273" s="19" t="s">
        <v>38</v>
      </c>
      <c r="Q273" s="19" t="s">
        <v>38</v>
      </c>
      <c r="R273" s="19" t="s">
        <v>38</v>
      </c>
      <c r="S273" s="24">
        <v>76462</v>
      </c>
      <c r="T273" s="19" t="s">
        <v>38</v>
      </c>
      <c r="U273" s="19" t="s">
        <v>38</v>
      </c>
      <c r="V273" s="19" t="s">
        <v>38</v>
      </c>
      <c r="W273" s="19" t="s">
        <v>38</v>
      </c>
      <c r="X273" s="19" t="s">
        <v>38</v>
      </c>
      <c r="Y273" s="24">
        <v>76462</v>
      </c>
    </row>
    <row r="274" spans="1:25" ht="60" x14ac:dyDescent="0.25">
      <c r="A274" s="16">
        <v>263</v>
      </c>
      <c r="B274" s="67"/>
      <c r="C274" s="2" t="s">
        <v>355</v>
      </c>
      <c r="D274" s="55" t="s">
        <v>50</v>
      </c>
      <c r="E274" s="56" t="s">
        <v>38</v>
      </c>
      <c r="F274" s="55" t="s">
        <v>47</v>
      </c>
      <c r="G274" s="56" t="s">
        <v>38</v>
      </c>
      <c r="H274" s="2" t="s">
        <v>39</v>
      </c>
      <c r="I274" s="56" t="s">
        <v>38</v>
      </c>
      <c r="J274" s="56" t="s">
        <v>38</v>
      </c>
      <c r="K274" s="56" t="s">
        <v>38</v>
      </c>
      <c r="L274" s="56" t="s">
        <v>38</v>
      </c>
      <c r="M274" s="56" t="s">
        <v>38</v>
      </c>
      <c r="N274" s="56" t="s">
        <v>38</v>
      </c>
      <c r="O274" s="56" t="s">
        <v>38</v>
      </c>
      <c r="P274" s="56" t="s">
        <v>38</v>
      </c>
      <c r="Q274" s="56" t="s">
        <v>38</v>
      </c>
      <c r="R274" s="56" t="s">
        <v>38</v>
      </c>
      <c r="S274" s="56">
        <v>27824</v>
      </c>
      <c r="T274" s="56" t="s">
        <v>38</v>
      </c>
      <c r="U274" s="56" t="s">
        <v>38</v>
      </c>
      <c r="V274" s="56" t="s">
        <v>38</v>
      </c>
      <c r="W274" s="56" t="s">
        <v>38</v>
      </c>
      <c r="X274" s="56" t="s">
        <v>38</v>
      </c>
      <c r="Y274" s="56">
        <v>27824</v>
      </c>
    </row>
    <row r="275" spans="1:25" ht="195" x14ac:dyDescent="0.25">
      <c r="A275" s="16">
        <v>264</v>
      </c>
      <c r="B275" s="67" t="s">
        <v>173</v>
      </c>
      <c r="C275" s="2" t="s">
        <v>356</v>
      </c>
      <c r="D275" s="56" t="s">
        <v>38</v>
      </c>
      <c r="E275" s="56" t="s">
        <v>38</v>
      </c>
      <c r="F275" s="56" t="s">
        <v>38</v>
      </c>
      <c r="G275" s="56" t="s">
        <v>172</v>
      </c>
      <c r="H275" s="2" t="s">
        <v>61</v>
      </c>
      <c r="I275" s="56" t="s">
        <v>38</v>
      </c>
      <c r="J275" s="56" t="s">
        <v>38</v>
      </c>
      <c r="K275" s="56" t="s">
        <v>38</v>
      </c>
      <c r="L275" s="56" t="s">
        <v>38</v>
      </c>
      <c r="M275" s="56" t="s">
        <v>38</v>
      </c>
      <c r="N275" s="56" t="s">
        <v>38</v>
      </c>
      <c r="O275" s="56" t="s">
        <v>38</v>
      </c>
      <c r="P275" s="56" t="s">
        <v>38</v>
      </c>
      <c r="Q275" s="56" t="s">
        <v>38</v>
      </c>
      <c r="R275" s="56" t="s">
        <v>38</v>
      </c>
      <c r="S275" s="56" t="s">
        <v>38</v>
      </c>
      <c r="T275" s="56" t="s">
        <v>38</v>
      </c>
      <c r="U275" s="56" t="s">
        <v>38</v>
      </c>
      <c r="V275" s="56" t="s">
        <v>38</v>
      </c>
      <c r="W275" s="56" t="s">
        <v>38</v>
      </c>
      <c r="X275" s="56" t="s">
        <v>38</v>
      </c>
      <c r="Y275" s="56" t="s">
        <v>38</v>
      </c>
    </row>
    <row r="276" spans="1:25" s="20" customFormat="1" ht="45" x14ac:dyDescent="0.25">
      <c r="A276" s="16">
        <v>265</v>
      </c>
      <c r="B276" s="67"/>
      <c r="C276" s="5" t="s">
        <v>52</v>
      </c>
      <c r="D276" s="1" t="s">
        <v>41</v>
      </c>
      <c r="E276" s="56" t="s">
        <v>38</v>
      </c>
      <c r="F276" s="19" t="s">
        <v>38</v>
      </c>
      <c r="G276" s="19" t="s">
        <v>38</v>
      </c>
      <c r="H276" s="4" t="s">
        <v>61</v>
      </c>
      <c r="I276" s="28" t="s">
        <v>57</v>
      </c>
      <c r="J276" s="28" t="s">
        <v>174</v>
      </c>
      <c r="K276" s="28" t="s">
        <v>175</v>
      </c>
      <c r="L276" s="19" t="s">
        <v>38</v>
      </c>
      <c r="M276" s="19" t="s">
        <v>38</v>
      </c>
      <c r="N276" s="19" t="s">
        <v>38</v>
      </c>
      <c r="O276" s="19" t="s">
        <v>38</v>
      </c>
      <c r="P276" s="19" t="s">
        <v>38</v>
      </c>
      <c r="Q276" s="19" t="s">
        <v>38</v>
      </c>
      <c r="R276" s="19" t="s">
        <v>38</v>
      </c>
      <c r="S276" s="24">
        <v>23907</v>
      </c>
      <c r="T276" s="17" t="s">
        <v>38</v>
      </c>
      <c r="U276" s="17" t="s">
        <v>38</v>
      </c>
      <c r="V276" s="17" t="s">
        <v>38</v>
      </c>
      <c r="W276" s="17" t="s">
        <v>38</v>
      </c>
      <c r="X276" s="17" t="s">
        <v>38</v>
      </c>
      <c r="Y276" s="24">
        <v>23907</v>
      </c>
    </row>
    <row r="277" spans="1:25" ht="210" x14ac:dyDescent="0.25">
      <c r="A277" s="16">
        <v>266</v>
      </c>
      <c r="B277" s="67"/>
      <c r="C277" s="2" t="s">
        <v>357</v>
      </c>
      <c r="D277" s="55" t="s">
        <v>48</v>
      </c>
      <c r="E277" s="56" t="s">
        <v>38</v>
      </c>
      <c r="F277" s="55" t="s">
        <v>460</v>
      </c>
      <c r="G277" s="56" t="s">
        <v>38</v>
      </c>
      <c r="H277" s="2" t="s">
        <v>61</v>
      </c>
      <c r="I277" s="56" t="s">
        <v>38</v>
      </c>
      <c r="J277" s="56" t="s">
        <v>38</v>
      </c>
      <c r="K277" s="56" t="s">
        <v>38</v>
      </c>
      <c r="L277" s="56" t="s">
        <v>38</v>
      </c>
      <c r="M277" s="56" t="s">
        <v>38</v>
      </c>
      <c r="N277" s="56" t="s">
        <v>38</v>
      </c>
      <c r="O277" s="56" t="s">
        <v>38</v>
      </c>
      <c r="P277" s="56" t="s">
        <v>38</v>
      </c>
      <c r="Q277" s="56" t="s">
        <v>38</v>
      </c>
      <c r="R277" s="56" t="s">
        <v>38</v>
      </c>
      <c r="S277" s="56">
        <v>100</v>
      </c>
      <c r="T277" s="56" t="s">
        <v>38</v>
      </c>
      <c r="U277" s="56" t="s">
        <v>38</v>
      </c>
      <c r="V277" s="56" t="s">
        <v>38</v>
      </c>
      <c r="W277" s="56" t="s">
        <v>38</v>
      </c>
      <c r="X277" s="56" t="s">
        <v>38</v>
      </c>
      <c r="Y277" s="56">
        <v>100</v>
      </c>
    </row>
    <row r="278" spans="1:25" ht="165" x14ac:dyDescent="0.25">
      <c r="A278" s="16">
        <v>267</v>
      </c>
      <c r="B278" s="67" t="s">
        <v>176</v>
      </c>
      <c r="C278" s="2" t="s">
        <v>358</v>
      </c>
      <c r="D278" s="56" t="s">
        <v>38</v>
      </c>
      <c r="E278" s="56" t="s">
        <v>38</v>
      </c>
      <c r="F278" s="56" t="s">
        <v>38</v>
      </c>
      <c r="G278" s="56" t="s">
        <v>172</v>
      </c>
      <c r="H278" s="2" t="s">
        <v>39</v>
      </c>
      <c r="I278" s="56" t="s">
        <v>38</v>
      </c>
      <c r="J278" s="56" t="s">
        <v>38</v>
      </c>
      <c r="K278" s="56" t="s">
        <v>38</v>
      </c>
      <c r="L278" s="56" t="s">
        <v>38</v>
      </c>
      <c r="M278" s="56" t="s">
        <v>38</v>
      </c>
      <c r="N278" s="56" t="s">
        <v>38</v>
      </c>
      <c r="O278" s="56" t="s">
        <v>38</v>
      </c>
      <c r="P278" s="56" t="s">
        <v>38</v>
      </c>
      <c r="Q278" s="56" t="s">
        <v>38</v>
      </c>
      <c r="R278" s="56" t="s">
        <v>38</v>
      </c>
      <c r="S278" s="56" t="s">
        <v>38</v>
      </c>
      <c r="T278" s="56" t="s">
        <v>38</v>
      </c>
      <c r="U278" s="56" t="s">
        <v>38</v>
      </c>
      <c r="V278" s="56" t="s">
        <v>38</v>
      </c>
      <c r="W278" s="56" t="s">
        <v>38</v>
      </c>
      <c r="X278" s="56" t="s">
        <v>38</v>
      </c>
      <c r="Y278" s="56" t="s">
        <v>38</v>
      </c>
    </row>
    <row r="279" spans="1:25" s="20" customFormat="1" ht="60" x14ac:dyDescent="0.25">
      <c r="A279" s="16">
        <v>268</v>
      </c>
      <c r="B279" s="67"/>
      <c r="C279" s="5" t="s">
        <v>52</v>
      </c>
      <c r="D279" s="1" t="s">
        <v>41</v>
      </c>
      <c r="E279" s="56" t="s">
        <v>38</v>
      </c>
      <c r="F279" s="19" t="s">
        <v>38</v>
      </c>
      <c r="G279" s="19" t="s">
        <v>38</v>
      </c>
      <c r="H279" s="4" t="s">
        <v>39</v>
      </c>
      <c r="I279" s="28" t="s">
        <v>57</v>
      </c>
      <c r="J279" s="28" t="s">
        <v>177</v>
      </c>
      <c r="K279" s="28" t="s">
        <v>178</v>
      </c>
      <c r="L279" s="19" t="s">
        <v>38</v>
      </c>
      <c r="M279" s="19" t="s">
        <v>38</v>
      </c>
      <c r="N279" s="19" t="s">
        <v>38</v>
      </c>
      <c r="O279" s="19" t="s">
        <v>38</v>
      </c>
      <c r="P279" s="19" t="s">
        <v>38</v>
      </c>
      <c r="Q279" s="19" t="s">
        <v>38</v>
      </c>
      <c r="R279" s="19" t="s">
        <v>38</v>
      </c>
      <c r="S279" s="24">
        <v>49518</v>
      </c>
      <c r="T279" s="17" t="s">
        <v>38</v>
      </c>
      <c r="U279" s="17" t="s">
        <v>38</v>
      </c>
      <c r="V279" s="17" t="s">
        <v>38</v>
      </c>
      <c r="W279" s="17" t="s">
        <v>38</v>
      </c>
      <c r="X279" s="17" t="s">
        <v>38</v>
      </c>
      <c r="Y279" s="24">
        <v>49518</v>
      </c>
    </row>
    <row r="280" spans="1:25" ht="120" x14ac:dyDescent="0.25">
      <c r="A280" s="16">
        <v>269</v>
      </c>
      <c r="B280" s="67"/>
      <c r="C280" s="2" t="s">
        <v>359</v>
      </c>
      <c r="D280" s="55" t="s">
        <v>48</v>
      </c>
      <c r="E280" s="56" t="s">
        <v>38</v>
      </c>
      <c r="F280" s="55" t="s">
        <v>461</v>
      </c>
      <c r="G280" s="56" t="s">
        <v>38</v>
      </c>
      <c r="H280" s="2" t="s">
        <v>39</v>
      </c>
      <c r="I280" s="56" t="s">
        <v>38</v>
      </c>
      <c r="J280" s="56" t="s">
        <v>38</v>
      </c>
      <c r="K280" s="56" t="s">
        <v>38</v>
      </c>
      <c r="L280" s="56" t="s">
        <v>38</v>
      </c>
      <c r="M280" s="56" t="s">
        <v>38</v>
      </c>
      <c r="N280" s="56" t="s">
        <v>38</v>
      </c>
      <c r="O280" s="56" t="s">
        <v>38</v>
      </c>
      <c r="P280" s="56" t="s">
        <v>38</v>
      </c>
      <c r="Q280" s="56" t="s">
        <v>38</v>
      </c>
      <c r="R280" s="56" t="s">
        <v>38</v>
      </c>
      <c r="S280" s="56">
        <v>100</v>
      </c>
      <c r="T280" s="56" t="s">
        <v>38</v>
      </c>
      <c r="U280" s="56" t="s">
        <v>38</v>
      </c>
      <c r="V280" s="56" t="s">
        <v>38</v>
      </c>
      <c r="W280" s="56" t="s">
        <v>38</v>
      </c>
      <c r="X280" s="56" t="s">
        <v>38</v>
      </c>
      <c r="Y280" s="56">
        <v>100</v>
      </c>
    </row>
    <row r="281" spans="1:25" ht="255" x14ac:dyDescent="0.25">
      <c r="A281" s="16">
        <v>270</v>
      </c>
      <c r="B281" s="67" t="s">
        <v>179</v>
      </c>
      <c r="C281" s="2" t="s">
        <v>360</v>
      </c>
      <c r="D281" s="56" t="s">
        <v>38</v>
      </c>
      <c r="E281" s="56" t="s">
        <v>38</v>
      </c>
      <c r="F281" s="56" t="s">
        <v>38</v>
      </c>
      <c r="G281" s="56" t="s">
        <v>172</v>
      </c>
      <c r="H281" s="2" t="s">
        <v>61</v>
      </c>
      <c r="I281" s="56" t="s">
        <v>38</v>
      </c>
      <c r="J281" s="56" t="s">
        <v>38</v>
      </c>
      <c r="K281" s="56" t="s">
        <v>38</v>
      </c>
      <c r="L281" s="56" t="s">
        <v>38</v>
      </c>
      <c r="M281" s="56" t="s">
        <v>38</v>
      </c>
      <c r="N281" s="56" t="s">
        <v>38</v>
      </c>
      <c r="O281" s="56" t="s">
        <v>38</v>
      </c>
      <c r="P281" s="56" t="s">
        <v>38</v>
      </c>
      <c r="Q281" s="56" t="s">
        <v>38</v>
      </c>
      <c r="R281" s="56" t="s">
        <v>38</v>
      </c>
      <c r="S281" s="56" t="s">
        <v>38</v>
      </c>
      <c r="T281" s="56" t="s">
        <v>38</v>
      </c>
      <c r="U281" s="56" t="s">
        <v>38</v>
      </c>
      <c r="V281" s="56" t="s">
        <v>38</v>
      </c>
      <c r="W281" s="56" t="s">
        <v>38</v>
      </c>
      <c r="X281" s="56" t="s">
        <v>38</v>
      </c>
      <c r="Y281" s="56" t="s">
        <v>38</v>
      </c>
    </row>
    <row r="282" spans="1:25" s="20" customFormat="1" ht="45" x14ac:dyDescent="0.25">
      <c r="A282" s="16">
        <v>271</v>
      </c>
      <c r="B282" s="67"/>
      <c r="C282" s="5" t="s">
        <v>52</v>
      </c>
      <c r="D282" s="1" t="s">
        <v>41</v>
      </c>
      <c r="E282" s="56" t="s">
        <v>38</v>
      </c>
      <c r="F282" s="19" t="s">
        <v>38</v>
      </c>
      <c r="G282" s="19" t="s">
        <v>38</v>
      </c>
      <c r="H282" s="4" t="s">
        <v>61</v>
      </c>
      <c r="I282" s="28" t="s">
        <v>57</v>
      </c>
      <c r="J282" s="28" t="s">
        <v>180</v>
      </c>
      <c r="K282" s="28" t="s">
        <v>175</v>
      </c>
      <c r="L282" s="19" t="s">
        <v>38</v>
      </c>
      <c r="M282" s="19" t="s">
        <v>38</v>
      </c>
      <c r="N282" s="19" t="s">
        <v>38</v>
      </c>
      <c r="O282" s="19" t="s">
        <v>38</v>
      </c>
      <c r="P282" s="19" t="s">
        <v>38</v>
      </c>
      <c r="Q282" s="19" t="s">
        <v>38</v>
      </c>
      <c r="R282" s="19" t="s">
        <v>38</v>
      </c>
      <c r="S282" s="24">
        <v>3037</v>
      </c>
      <c r="T282" s="17" t="s">
        <v>38</v>
      </c>
      <c r="U282" s="17" t="s">
        <v>38</v>
      </c>
      <c r="V282" s="17" t="s">
        <v>38</v>
      </c>
      <c r="W282" s="17" t="s">
        <v>38</v>
      </c>
      <c r="X282" s="17" t="s">
        <v>38</v>
      </c>
      <c r="Y282" s="24">
        <v>3037</v>
      </c>
    </row>
    <row r="283" spans="1:25" ht="300" x14ac:dyDescent="0.25">
      <c r="A283" s="16">
        <v>272</v>
      </c>
      <c r="B283" s="67"/>
      <c r="C283" s="25" t="s">
        <v>361</v>
      </c>
      <c r="D283" s="55" t="s">
        <v>48</v>
      </c>
      <c r="E283" s="56" t="s">
        <v>38</v>
      </c>
      <c r="F283" s="55" t="s">
        <v>462</v>
      </c>
      <c r="G283" s="56" t="s">
        <v>38</v>
      </c>
      <c r="H283" s="2" t="s">
        <v>61</v>
      </c>
      <c r="I283" s="56" t="s">
        <v>38</v>
      </c>
      <c r="J283" s="56" t="s">
        <v>38</v>
      </c>
      <c r="K283" s="56" t="s">
        <v>38</v>
      </c>
      <c r="L283" s="56" t="s">
        <v>38</v>
      </c>
      <c r="M283" s="56" t="s">
        <v>38</v>
      </c>
      <c r="N283" s="56" t="s">
        <v>38</v>
      </c>
      <c r="O283" s="56" t="s">
        <v>38</v>
      </c>
      <c r="P283" s="56" t="s">
        <v>38</v>
      </c>
      <c r="Q283" s="56" t="s">
        <v>38</v>
      </c>
      <c r="R283" s="56" t="s">
        <v>38</v>
      </c>
      <c r="S283" s="56">
        <v>100</v>
      </c>
      <c r="T283" s="56" t="s">
        <v>38</v>
      </c>
      <c r="U283" s="56" t="s">
        <v>38</v>
      </c>
      <c r="V283" s="56" t="s">
        <v>38</v>
      </c>
      <c r="W283" s="56" t="s">
        <v>38</v>
      </c>
      <c r="X283" s="56" t="s">
        <v>38</v>
      </c>
      <c r="Y283" s="56">
        <v>100</v>
      </c>
    </row>
    <row r="284" spans="1:25" ht="90" x14ac:dyDescent="0.25">
      <c r="A284" s="16">
        <v>273</v>
      </c>
      <c r="B284" s="74">
        <v>4</v>
      </c>
      <c r="C284" s="2" t="s">
        <v>362</v>
      </c>
      <c r="D284" s="56" t="s">
        <v>38</v>
      </c>
      <c r="E284" s="56" t="s">
        <v>38</v>
      </c>
      <c r="F284" s="56" t="s">
        <v>38</v>
      </c>
      <c r="G284" s="56" t="s">
        <v>38</v>
      </c>
      <c r="H284" s="56" t="s">
        <v>38</v>
      </c>
      <c r="I284" s="56" t="s">
        <v>38</v>
      </c>
      <c r="J284" s="56" t="s">
        <v>38</v>
      </c>
      <c r="K284" s="56" t="s">
        <v>38</v>
      </c>
      <c r="L284" s="56" t="s">
        <v>38</v>
      </c>
      <c r="M284" s="56" t="s">
        <v>38</v>
      </c>
      <c r="N284" s="56" t="s">
        <v>38</v>
      </c>
      <c r="O284" s="56" t="s">
        <v>38</v>
      </c>
      <c r="P284" s="56" t="s">
        <v>38</v>
      </c>
      <c r="Q284" s="56" t="s">
        <v>38</v>
      </c>
      <c r="R284" s="56" t="s">
        <v>38</v>
      </c>
      <c r="S284" s="56" t="s">
        <v>38</v>
      </c>
      <c r="T284" s="56" t="s">
        <v>38</v>
      </c>
      <c r="U284" s="56" t="s">
        <v>38</v>
      </c>
      <c r="V284" s="56" t="s">
        <v>38</v>
      </c>
      <c r="W284" s="56" t="s">
        <v>38</v>
      </c>
      <c r="X284" s="56" t="s">
        <v>38</v>
      </c>
      <c r="Y284" s="56" t="s">
        <v>38</v>
      </c>
    </row>
    <row r="285" spans="1:25" ht="128.25" x14ac:dyDescent="0.25">
      <c r="A285" s="16">
        <v>274</v>
      </c>
      <c r="B285" s="74"/>
      <c r="C285" s="25" t="s">
        <v>181</v>
      </c>
      <c r="D285" s="55"/>
      <c r="E285" s="55">
        <v>1</v>
      </c>
      <c r="F285" s="55" t="s">
        <v>38</v>
      </c>
      <c r="G285" s="56" t="s">
        <v>554</v>
      </c>
      <c r="H285" s="2" t="s">
        <v>39</v>
      </c>
      <c r="I285" s="56" t="s">
        <v>38</v>
      </c>
      <c r="J285" s="56" t="s">
        <v>38</v>
      </c>
      <c r="K285" s="56" t="s">
        <v>38</v>
      </c>
      <c r="L285" s="59" t="s">
        <v>38</v>
      </c>
      <c r="M285" s="56" t="s">
        <v>38</v>
      </c>
      <c r="N285" s="59" t="s">
        <v>38</v>
      </c>
      <c r="O285" s="59" t="s">
        <v>38</v>
      </c>
      <c r="P285" s="59" t="s">
        <v>38</v>
      </c>
      <c r="Q285" s="59" t="s">
        <v>38</v>
      </c>
      <c r="R285" s="59" t="s">
        <v>38</v>
      </c>
      <c r="S285" s="59" t="s">
        <v>38</v>
      </c>
      <c r="T285" s="59" t="s">
        <v>38</v>
      </c>
      <c r="U285" s="59" t="s">
        <v>38</v>
      </c>
      <c r="V285" s="59" t="s">
        <v>38</v>
      </c>
      <c r="W285" s="59" t="s">
        <v>38</v>
      </c>
      <c r="X285" s="59" t="s">
        <v>38</v>
      </c>
      <c r="Y285" s="59" t="s">
        <v>38</v>
      </c>
    </row>
    <row r="286" spans="1:25" s="20" customFormat="1" ht="60" x14ac:dyDescent="0.25">
      <c r="A286" s="16">
        <v>275</v>
      </c>
      <c r="B286" s="74"/>
      <c r="C286" s="5" t="s">
        <v>40</v>
      </c>
      <c r="D286" s="1" t="s">
        <v>41</v>
      </c>
      <c r="E286" s="56" t="s">
        <v>38</v>
      </c>
      <c r="F286" s="19" t="s">
        <v>38</v>
      </c>
      <c r="G286" s="19" t="s">
        <v>38</v>
      </c>
      <c r="H286" s="4" t="s">
        <v>39</v>
      </c>
      <c r="I286" s="19" t="s">
        <v>38</v>
      </c>
      <c r="J286" s="19" t="s">
        <v>38</v>
      </c>
      <c r="K286" s="19" t="s">
        <v>38</v>
      </c>
      <c r="L286" s="17" t="s">
        <v>38</v>
      </c>
      <c r="M286" s="19" t="s">
        <v>38</v>
      </c>
      <c r="N286" s="17">
        <v>13690.84</v>
      </c>
      <c r="O286" s="17">
        <v>0</v>
      </c>
      <c r="P286" s="17">
        <v>0</v>
      </c>
      <c r="Q286" s="17">
        <v>0</v>
      </c>
      <c r="R286" s="17">
        <v>0</v>
      </c>
      <c r="S286" s="17">
        <v>0</v>
      </c>
      <c r="T286" s="17">
        <v>0</v>
      </c>
      <c r="U286" s="17">
        <v>0</v>
      </c>
      <c r="V286" s="17">
        <v>0</v>
      </c>
      <c r="W286" s="17">
        <v>0</v>
      </c>
      <c r="X286" s="17">
        <v>0</v>
      </c>
      <c r="Y286" s="17">
        <f>SUM(N286:V286)</f>
        <v>13690.84</v>
      </c>
    </row>
    <row r="287" spans="1:25" ht="30" x14ac:dyDescent="0.25">
      <c r="A287" s="16">
        <v>276</v>
      </c>
      <c r="B287" s="74"/>
      <c r="C287" s="3" t="s">
        <v>42</v>
      </c>
      <c r="D287" s="56"/>
      <c r="E287" s="30" t="s">
        <v>38</v>
      </c>
      <c r="F287" s="30" t="s">
        <v>38</v>
      </c>
      <c r="G287" s="56" t="s">
        <v>38</v>
      </c>
      <c r="H287" s="56" t="s">
        <v>38</v>
      </c>
      <c r="I287" s="56" t="s">
        <v>38</v>
      </c>
      <c r="J287" s="56" t="s">
        <v>38</v>
      </c>
      <c r="K287" s="56" t="s">
        <v>38</v>
      </c>
      <c r="L287" s="56" t="s">
        <v>38</v>
      </c>
      <c r="M287" s="56" t="s">
        <v>38</v>
      </c>
      <c r="N287" s="56" t="s">
        <v>38</v>
      </c>
      <c r="O287" s="56" t="s">
        <v>38</v>
      </c>
      <c r="P287" s="56" t="s">
        <v>38</v>
      </c>
      <c r="Q287" s="56" t="s">
        <v>38</v>
      </c>
      <c r="R287" s="56" t="s">
        <v>38</v>
      </c>
      <c r="S287" s="56" t="s">
        <v>38</v>
      </c>
      <c r="T287" s="56" t="s">
        <v>38</v>
      </c>
      <c r="U287" s="56" t="s">
        <v>38</v>
      </c>
      <c r="V287" s="56" t="s">
        <v>38</v>
      </c>
      <c r="W287" s="56" t="s">
        <v>38</v>
      </c>
      <c r="X287" s="56" t="s">
        <v>38</v>
      </c>
      <c r="Y287" s="56" t="s">
        <v>38</v>
      </c>
    </row>
    <row r="288" spans="1:25" s="20" customFormat="1" ht="45" x14ac:dyDescent="0.25">
      <c r="A288" s="16">
        <v>277</v>
      </c>
      <c r="B288" s="74"/>
      <c r="C288" s="5" t="s">
        <v>44</v>
      </c>
      <c r="D288" s="1" t="s">
        <v>41</v>
      </c>
      <c r="E288" s="56" t="s">
        <v>38</v>
      </c>
      <c r="F288" s="19" t="s">
        <v>38</v>
      </c>
      <c r="G288" s="19" t="s">
        <v>38</v>
      </c>
      <c r="H288" s="24" t="s">
        <v>38</v>
      </c>
      <c r="I288" s="19" t="s">
        <v>38</v>
      </c>
      <c r="J288" s="19" t="s">
        <v>38</v>
      </c>
      <c r="K288" s="19" t="s">
        <v>38</v>
      </c>
      <c r="L288" s="17" t="s">
        <v>38</v>
      </c>
      <c r="M288" s="19" t="s">
        <v>38</v>
      </c>
      <c r="N288" s="35">
        <v>24450</v>
      </c>
      <c r="O288" s="24" t="s">
        <v>38</v>
      </c>
      <c r="P288" s="24" t="s">
        <v>38</v>
      </c>
      <c r="Q288" s="24" t="s">
        <v>38</v>
      </c>
      <c r="R288" s="24" t="s">
        <v>38</v>
      </c>
      <c r="S288" s="24" t="s">
        <v>38</v>
      </c>
      <c r="T288" s="24" t="s">
        <v>38</v>
      </c>
      <c r="U288" s="19" t="s">
        <v>38</v>
      </c>
      <c r="V288" s="19" t="s">
        <v>38</v>
      </c>
      <c r="W288" s="19" t="s">
        <v>38</v>
      </c>
      <c r="X288" s="19" t="s">
        <v>38</v>
      </c>
      <c r="Y288" s="35">
        <v>24450</v>
      </c>
    </row>
    <row r="289" spans="1:25" s="20" customFormat="1" ht="30" x14ac:dyDescent="0.25">
      <c r="A289" s="16">
        <v>278</v>
      </c>
      <c r="B289" s="74"/>
      <c r="C289" s="5" t="s">
        <v>45</v>
      </c>
      <c r="D289" s="1" t="s">
        <v>41</v>
      </c>
      <c r="E289" s="56" t="s">
        <v>38</v>
      </c>
      <c r="F289" s="19" t="s">
        <v>38</v>
      </c>
      <c r="G289" s="19" t="s">
        <v>38</v>
      </c>
      <c r="H289" s="24" t="s">
        <v>38</v>
      </c>
      <c r="I289" s="19" t="s">
        <v>38</v>
      </c>
      <c r="J289" s="19" t="s">
        <v>38</v>
      </c>
      <c r="K289" s="19" t="s">
        <v>38</v>
      </c>
      <c r="L289" s="17" t="s">
        <v>38</v>
      </c>
      <c r="M289" s="19" t="s">
        <v>38</v>
      </c>
      <c r="N289" s="17">
        <v>24450.86</v>
      </c>
      <c r="O289" s="24" t="s">
        <v>38</v>
      </c>
      <c r="P289" s="24" t="s">
        <v>38</v>
      </c>
      <c r="Q289" s="24" t="s">
        <v>38</v>
      </c>
      <c r="R289" s="24" t="s">
        <v>38</v>
      </c>
      <c r="S289" s="24" t="s">
        <v>38</v>
      </c>
      <c r="T289" s="24" t="s">
        <v>38</v>
      </c>
      <c r="U289" s="19" t="s">
        <v>38</v>
      </c>
      <c r="V289" s="19" t="s">
        <v>38</v>
      </c>
      <c r="W289" s="19" t="s">
        <v>38</v>
      </c>
      <c r="X289" s="19" t="s">
        <v>38</v>
      </c>
      <c r="Y289" s="17">
        <v>24450.86</v>
      </c>
    </row>
    <row r="290" spans="1:25" ht="135" x14ac:dyDescent="0.25">
      <c r="A290" s="16">
        <v>279</v>
      </c>
      <c r="B290" s="74"/>
      <c r="C290" s="25" t="s">
        <v>363</v>
      </c>
      <c r="D290" s="55" t="s">
        <v>48</v>
      </c>
      <c r="E290" s="56" t="s">
        <v>38</v>
      </c>
      <c r="F290" s="55" t="s">
        <v>463</v>
      </c>
      <c r="G290" s="56" t="s">
        <v>38</v>
      </c>
      <c r="H290" s="2" t="s">
        <v>39</v>
      </c>
      <c r="I290" s="56" t="s">
        <v>38</v>
      </c>
      <c r="J290" s="56" t="s">
        <v>38</v>
      </c>
      <c r="K290" s="56" t="s">
        <v>38</v>
      </c>
      <c r="L290" s="56">
        <v>0</v>
      </c>
      <c r="M290" s="56">
        <v>0</v>
      </c>
      <c r="N290" s="56">
        <v>0</v>
      </c>
      <c r="O290" s="56">
        <v>40</v>
      </c>
      <c r="P290" s="56">
        <v>40</v>
      </c>
      <c r="Q290" s="56">
        <v>40</v>
      </c>
      <c r="R290" s="56">
        <v>40</v>
      </c>
      <c r="S290" s="56">
        <v>40</v>
      </c>
      <c r="T290" s="56">
        <v>40</v>
      </c>
      <c r="U290" s="56">
        <v>50</v>
      </c>
      <c r="V290" s="56">
        <v>50</v>
      </c>
      <c r="W290" s="56">
        <v>50</v>
      </c>
      <c r="X290" s="56">
        <v>50</v>
      </c>
      <c r="Y290" s="56">
        <v>50</v>
      </c>
    </row>
    <row r="291" spans="1:25" ht="105" x14ac:dyDescent="0.25">
      <c r="A291" s="16">
        <v>280</v>
      </c>
      <c r="B291" s="69" t="s">
        <v>182</v>
      </c>
      <c r="C291" s="26" t="s">
        <v>364</v>
      </c>
      <c r="D291" s="55" t="s">
        <v>38</v>
      </c>
      <c r="E291" s="55">
        <v>1</v>
      </c>
      <c r="F291" s="55" t="s">
        <v>38</v>
      </c>
      <c r="G291" s="56" t="s">
        <v>554</v>
      </c>
      <c r="H291" s="55" t="s">
        <v>38</v>
      </c>
      <c r="I291" s="55" t="s">
        <v>38</v>
      </c>
      <c r="J291" s="55" t="s">
        <v>38</v>
      </c>
      <c r="K291" s="55" t="s">
        <v>38</v>
      </c>
      <c r="L291" s="59" t="s">
        <v>38</v>
      </c>
      <c r="M291" s="56" t="s">
        <v>38</v>
      </c>
      <c r="N291" s="27" t="s">
        <v>38</v>
      </c>
      <c r="O291" s="55" t="s">
        <v>38</v>
      </c>
      <c r="P291" s="55" t="s">
        <v>38</v>
      </c>
      <c r="Q291" s="55" t="s">
        <v>38</v>
      </c>
      <c r="R291" s="55" t="s">
        <v>38</v>
      </c>
      <c r="S291" s="55" t="s">
        <v>38</v>
      </c>
      <c r="T291" s="55" t="s">
        <v>38</v>
      </c>
      <c r="U291" s="55" t="s">
        <v>38</v>
      </c>
      <c r="V291" s="55" t="s">
        <v>38</v>
      </c>
      <c r="W291" s="55" t="s">
        <v>38</v>
      </c>
      <c r="X291" s="55" t="s">
        <v>38</v>
      </c>
      <c r="Y291" s="55" t="s">
        <v>38</v>
      </c>
    </row>
    <row r="292" spans="1:25" s="20" customFormat="1" ht="60" x14ac:dyDescent="0.25">
      <c r="A292" s="16">
        <v>281</v>
      </c>
      <c r="B292" s="69"/>
      <c r="C292" s="4" t="s">
        <v>40</v>
      </c>
      <c r="D292" s="1" t="s">
        <v>41</v>
      </c>
      <c r="E292" s="56" t="s">
        <v>38</v>
      </c>
      <c r="F292" s="19" t="s">
        <v>38</v>
      </c>
      <c r="G292" s="19" t="s">
        <v>38</v>
      </c>
      <c r="H292" s="4" t="s">
        <v>39</v>
      </c>
      <c r="I292" s="1" t="s">
        <v>38</v>
      </c>
      <c r="J292" s="1" t="s">
        <v>38</v>
      </c>
      <c r="K292" s="1" t="s">
        <v>38</v>
      </c>
      <c r="L292" s="17" t="s">
        <v>38</v>
      </c>
      <c r="M292" s="19" t="s">
        <v>38</v>
      </c>
      <c r="N292" s="17">
        <v>13690.84</v>
      </c>
      <c r="O292" s="17">
        <v>0</v>
      </c>
      <c r="P292" s="17">
        <v>0</v>
      </c>
      <c r="Q292" s="17">
        <v>0</v>
      </c>
      <c r="R292" s="17">
        <v>0</v>
      </c>
      <c r="S292" s="17">
        <v>0</v>
      </c>
      <c r="T292" s="17">
        <v>0</v>
      </c>
      <c r="U292" s="17">
        <v>0</v>
      </c>
      <c r="V292" s="17">
        <v>0</v>
      </c>
      <c r="W292" s="17">
        <v>0</v>
      </c>
      <c r="X292" s="17">
        <v>0</v>
      </c>
      <c r="Y292" s="17">
        <f>SUM(N292:U292)</f>
        <v>13690.84</v>
      </c>
    </row>
    <row r="293" spans="1:25" ht="30" x14ac:dyDescent="0.25">
      <c r="A293" s="16">
        <v>282</v>
      </c>
      <c r="B293" s="69"/>
      <c r="C293" s="3" t="s">
        <v>42</v>
      </c>
      <c r="D293" s="56"/>
      <c r="E293" s="30" t="s">
        <v>38</v>
      </c>
      <c r="F293" s="30" t="s">
        <v>38</v>
      </c>
      <c r="G293" s="30" t="s">
        <v>38</v>
      </c>
      <c r="H293" s="30" t="s">
        <v>38</v>
      </c>
      <c r="I293" s="30" t="s">
        <v>38</v>
      </c>
      <c r="J293" s="30" t="s">
        <v>38</v>
      </c>
      <c r="K293" s="30" t="s">
        <v>38</v>
      </c>
      <c r="L293" s="59" t="s">
        <v>38</v>
      </c>
      <c r="M293" s="56" t="s">
        <v>38</v>
      </c>
      <c r="N293" s="30" t="s">
        <v>38</v>
      </c>
      <c r="O293" s="30" t="s">
        <v>38</v>
      </c>
      <c r="P293" s="30" t="s">
        <v>38</v>
      </c>
      <c r="Q293" s="30" t="s">
        <v>38</v>
      </c>
      <c r="R293" s="30" t="s">
        <v>38</v>
      </c>
      <c r="S293" s="30" t="s">
        <v>38</v>
      </c>
      <c r="T293" s="30" t="s">
        <v>38</v>
      </c>
      <c r="U293" s="30" t="s">
        <v>38</v>
      </c>
      <c r="V293" s="30" t="s">
        <v>38</v>
      </c>
      <c r="W293" s="30" t="s">
        <v>38</v>
      </c>
      <c r="X293" s="30" t="s">
        <v>38</v>
      </c>
      <c r="Y293" s="30" t="s">
        <v>38</v>
      </c>
    </row>
    <row r="294" spans="1:25" s="20" customFormat="1" ht="45" x14ac:dyDescent="0.25">
      <c r="A294" s="16">
        <v>283</v>
      </c>
      <c r="B294" s="69"/>
      <c r="C294" s="4" t="s">
        <v>44</v>
      </c>
      <c r="D294" s="1" t="s">
        <v>41</v>
      </c>
      <c r="E294" s="56" t="s">
        <v>38</v>
      </c>
      <c r="F294" s="19" t="s">
        <v>38</v>
      </c>
      <c r="G294" s="19" t="s">
        <v>38</v>
      </c>
      <c r="H294" s="24" t="s">
        <v>38</v>
      </c>
      <c r="I294" s="19" t="s">
        <v>38</v>
      </c>
      <c r="J294" s="19" t="s">
        <v>38</v>
      </c>
      <c r="K294" s="19" t="s">
        <v>38</v>
      </c>
      <c r="L294" s="17" t="s">
        <v>38</v>
      </c>
      <c r="M294" s="19" t="s">
        <v>38</v>
      </c>
      <c r="N294" s="35">
        <v>24450</v>
      </c>
      <c r="O294" s="24" t="s">
        <v>38</v>
      </c>
      <c r="P294" s="24" t="s">
        <v>38</v>
      </c>
      <c r="Q294" s="24" t="s">
        <v>38</v>
      </c>
      <c r="R294" s="24" t="s">
        <v>38</v>
      </c>
      <c r="S294" s="24" t="s">
        <v>38</v>
      </c>
      <c r="T294" s="24" t="s">
        <v>38</v>
      </c>
      <c r="U294" s="24" t="s">
        <v>38</v>
      </c>
      <c r="V294" s="24" t="s">
        <v>38</v>
      </c>
      <c r="W294" s="24" t="s">
        <v>38</v>
      </c>
      <c r="X294" s="24" t="s">
        <v>38</v>
      </c>
      <c r="Y294" s="35">
        <v>24450</v>
      </c>
    </row>
    <row r="295" spans="1:25" s="20" customFormat="1" ht="30" x14ac:dyDescent="0.25">
      <c r="A295" s="16">
        <v>284</v>
      </c>
      <c r="B295" s="69"/>
      <c r="C295" s="4" t="s">
        <v>45</v>
      </c>
      <c r="D295" s="1" t="s">
        <v>41</v>
      </c>
      <c r="E295" s="56" t="s">
        <v>38</v>
      </c>
      <c r="F295" s="19" t="s">
        <v>38</v>
      </c>
      <c r="G295" s="19" t="s">
        <v>38</v>
      </c>
      <c r="H295" s="24" t="s">
        <v>38</v>
      </c>
      <c r="I295" s="19" t="s">
        <v>38</v>
      </c>
      <c r="J295" s="19" t="s">
        <v>38</v>
      </c>
      <c r="K295" s="19" t="s">
        <v>38</v>
      </c>
      <c r="L295" s="17" t="s">
        <v>38</v>
      </c>
      <c r="M295" s="19" t="s">
        <v>38</v>
      </c>
      <c r="N295" s="35">
        <v>24450.86</v>
      </c>
      <c r="O295" s="24" t="s">
        <v>38</v>
      </c>
      <c r="P295" s="24" t="s">
        <v>38</v>
      </c>
      <c r="Q295" s="24" t="s">
        <v>38</v>
      </c>
      <c r="R295" s="24" t="s">
        <v>38</v>
      </c>
      <c r="S295" s="24" t="s">
        <v>38</v>
      </c>
      <c r="T295" s="24" t="s">
        <v>38</v>
      </c>
      <c r="U295" s="24" t="s">
        <v>38</v>
      </c>
      <c r="V295" s="24" t="s">
        <v>38</v>
      </c>
      <c r="W295" s="24" t="s">
        <v>38</v>
      </c>
      <c r="X295" s="24" t="s">
        <v>38</v>
      </c>
      <c r="Y295" s="35">
        <v>24450.86</v>
      </c>
    </row>
    <row r="296" spans="1:25" ht="195" x14ac:dyDescent="0.25">
      <c r="A296" s="16">
        <v>285</v>
      </c>
      <c r="B296" s="69" t="s">
        <v>183</v>
      </c>
      <c r="C296" s="2" t="s">
        <v>365</v>
      </c>
      <c r="D296" s="56" t="s">
        <v>38</v>
      </c>
      <c r="E296" s="56" t="s">
        <v>38</v>
      </c>
      <c r="F296" s="56" t="s">
        <v>38</v>
      </c>
      <c r="G296" s="56" t="s">
        <v>554</v>
      </c>
      <c r="H296" s="56" t="s">
        <v>38</v>
      </c>
      <c r="I296" s="56" t="s">
        <v>38</v>
      </c>
      <c r="J296" s="56" t="s">
        <v>38</v>
      </c>
      <c r="K296" s="56" t="s">
        <v>38</v>
      </c>
      <c r="L296" s="59" t="s">
        <v>38</v>
      </c>
      <c r="M296" s="56" t="s">
        <v>38</v>
      </c>
      <c r="N296" s="56" t="s">
        <v>38</v>
      </c>
      <c r="O296" s="56" t="s">
        <v>38</v>
      </c>
      <c r="P296" s="56" t="s">
        <v>38</v>
      </c>
      <c r="Q296" s="56" t="s">
        <v>38</v>
      </c>
      <c r="R296" s="56" t="s">
        <v>38</v>
      </c>
      <c r="S296" s="56" t="s">
        <v>38</v>
      </c>
      <c r="T296" s="56" t="s">
        <v>38</v>
      </c>
      <c r="U296" s="56" t="s">
        <v>38</v>
      </c>
      <c r="V296" s="56" t="s">
        <v>38</v>
      </c>
      <c r="W296" s="56" t="s">
        <v>38</v>
      </c>
      <c r="X296" s="56" t="s">
        <v>38</v>
      </c>
      <c r="Y296" s="56" t="s">
        <v>38</v>
      </c>
    </row>
    <row r="297" spans="1:25" s="20" customFormat="1" ht="60" x14ac:dyDescent="0.25">
      <c r="A297" s="16">
        <v>286</v>
      </c>
      <c r="B297" s="69"/>
      <c r="C297" s="4" t="s">
        <v>40</v>
      </c>
      <c r="D297" s="1" t="s">
        <v>41</v>
      </c>
      <c r="E297" s="56" t="s">
        <v>38</v>
      </c>
      <c r="F297" s="19" t="s">
        <v>38</v>
      </c>
      <c r="G297" s="19" t="s">
        <v>38</v>
      </c>
      <c r="H297" s="4" t="s">
        <v>39</v>
      </c>
      <c r="I297" s="28" t="s">
        <v>57</v>
      </c>
      <c r="J297" s="28" t="s">
        <v>184</v>
      </c>
      <c r="K297" s="19">
        <v>242</v>
      </c>
      <c r="L297" s="17" t="s">
        <v>38</v>
      </c>
      <c r="M297" s="19" t="s">
        <v>38</v>
      </c>
      <c r="N297" s="35">
        <v>8590.84</v>
      </c>
      <c r="O297" s="23">
        <v>0</v>
      </c>
      <c r="P297" s="23">
        <v>0</v>
      </c>
      <c r="Q297" s="23">
        <v>0</v>
      </c>
      <c r="R297" s="23">
        <v>0</v>
      </c>
      <c r="S297" s="23">
        <v>0</v>
      </c>
      <c r="T297" s="17">
        <v>0</v>
      </c>
      <c r="U297" s="17">
        <v>0</v>
      </c>
      <c r="V297" s="17">
        <v>0</v>
      </c>
      <c r="W297" s="17">
        <v>0</v>
      </c>
      <c r="X297" s="17">
        <v>0</v>
      </c>
      <c r="Y297" s="17">
        <f>SUM(N297:U297)</f>
        <v>8590.84</v>
      </c>
    </row>
    <row r="298" spans="1:25" s="20" customFormat="1" ht="60" x14ac:dyDescent="0.25">
      <c r="A298" s="16">
        <v>287</v>
      </c>
      <c r="B298" s="69"/>
      <c r="C298" s="4" t="s">
        <v>185</v>
      </c>
      <c r="D298" s="1" t="s">
        <v>41</v>
      </c>
      <c r="E298" s="56" t="s">
        <v>38</v>
      </c>
      <c r="F298" s="19" t="s">
        <v>38</v>
      </c>
      <c r="G298" s="19" t="s">
        <v>38</v>
      </c>
      <c r="H298" s="4" t="s">
        <v>39</v>
      </c>
      <c r="I298" s="19" t="s">
        <v>38</v>
      </c>
      <c r="J298" s="19" t="s">
        <v>38</v>
      </c>
      <c r="K298" s="19" t="s">
        <v>38</v>
      </c>
      <c r="L298" s="17" t="s">
        <v>38</v>
      </c>
      <c r="M298" s="19" t="s">
        <v>38</v>
      </c>
      <c r="N298" s="35">
        <v>8150</v>
      </c>
      <c r="O298" s="19" t="s">
        <v>38</v>
      </c>
      <c r="P298" s="19" t="s">
        <v>38</v>
      </c>
      <c r="Q298" s="19" t="s">
        <v>38</v>
      </c>
      <c r="R298" s="19" t="s">
        <v>38</v>
      </c>
      <c r="S298" s="19" t="s">
        <v>38</v>
      </c>
      <c r="T298" s="17" t="s">
        <v>38</v>
      </c>
      <c r="U298" s="17" t="s">
        <v>38</v>
      </c>
      <c r="V298" s="17" t="s">
        <v>38</v>
      </c>
      <c r="W298" s="17" t="s">
        <v>38</v>
      </c>
      <c r="X298" s="17" t="s">
        <v>38</v>
      </c>
      <c r="Y298" s="35">
        <f>SUM(N298:T298)</f>
        <v>8150</v>
      </c>
    </row>
    <row r="299" spans="1:25" s="20" customFormat="1" ht="30" x14ac:dyDescent="0.25">
      <c r="A299" s="16">
        <v>288</v>
      </c>
      <c r="B299" s="69"/>
      <c r="C299" s="4" t="s">
        <v>186</v>
      </c>
      <c r="D299" s="1" t="s">
        <v>41</v>
      </c>
      <c r="E299" s="56" t="s">
        <v>38</v>
      </c>
      <c r="F299" s="19"/>
      <c r="G299" s="19" t="s">
        <v>38</v>
      </c>
      <c r="H299" s="4" t="s">
        <v>187</v>
      </c>
      <c r="I299" s="19" t="s">
        <v>38</v>
      </c>
      <c r="J299" s="19" t="s">
        <v>38</v>
      </c>
      <c r="K299" s="19" t="s">
        <v>38</v>
      </c>
      <c r="L299" s="17" t="s">
        <v>38</v>
      </c>
      <c r="M299" s="19" t="s">
        <v>38</v>
      </c>
      <c r="N299" s="35">
        <v>24450.86</v>
      </c>
      <c r="O299" s="24" t="s">
        <v>38</v>
      </c>
      <c r="P299" s="24" t="s">
        <v>38</v>
      </c>
      <c r="Q299" s="24" t="s">
        <v>38</v>
      </c>
      <c r="R299" s="24" t="s">
        <v>38</v>
      </c>
      <c r="S299" s="24" t="s">
        <v>38</v>
      </c>
      <c r="T299" s="35" t="s">
        <v>38</v>
      </c>
      <c r="U299" s="35" t="s">
        <v>38</v>
      </c>
      <c r="V299" s="35" t="s">
        <v>38</v>
      </c>
      <c r="W299" s="35" t="s">
        <v>38</v>
      </c>
      <c r="X299" s="35" t="s">
        <v>38</v>
      </c>
      <c r="Y299" s="17">
        <v>24450.86</v>
      </c>
    </row>
    <row r="300" spans="1:25" ht="150" x14ac:dyDescent="0.25">
      <c r="A300" s="16">
        <v>289</v>
      </c>
      <c r="B300" s="69"/>
      <c r="C300" s="2" t="s">
        <v>366</v>
      </c>
      <c r="D300" s="55" t="s">
        <v>48</v>
      </c>
      <c r="E300" s="56" t="s">
        <v>38</v>
      </c>
      <c r="F300" s="55" t="s">
        <v>464</v>
      </c>
      <c r="G300" s="56" t="s">
        <v>38</v>
      </c>
      <c r="H300" s="2" t="s">
        <v>39</v>
      </c>
      <c r="I300" s="56" t="s">
        <v>38</v>
      </c>
      <c r="J300" s="56" t="s">
        <v>38</v>
      </c>
      <c r="K300" s="56" t="s">
        <v>38</v>
      </c>
      <c r="L300" s="59" t="s">
        <v>38</v>
      </c>
      <c r="M300" s="56" t="s">
        <v>38</v>
      </c>
      <c r="N300" s="55" t="s">
        <v>38</v>
      </c>
      <c r="O300" s="55" t="s">
        <v>38</v>
      </c>
      <c r="P300" s="55" t="s">
        <v>38</v>
      </c>
      <c r="Q300" s="55" t="s">
        <v>38</v>
      </c>
      <c r="R300" s="55" t="s">
        <v>38</v>
      </c>
      <c r="S300" s="55" t="s">
        <v>38</v>
      </c>
      <c r="T300" s="55" t="s">
        <v>38</v>
      </c>
      <c r="U300" s="55" t="s">
        <v>38</v>
      </c>
      <c r="V300" s="55" t="s">
        <v>38</v>
      </c>
      <c r="W300" s="55" t="s">
        <v>38</v>
      </c>
      <c r="X300" s="55" t="s">
        <v>38</v>
      </c>
      <c r="Y300" s="55" t="s">
        <v>38</v>
      </c>
    </row>
    <row r="301" spans="1:25" ht="60" x14ac:dyDescent="0.25">
      <c r="A301" s="16">
        <v>290</v>
      </c>
      <c r="B301" s="69" t="s">
        <v>188</v>
      </c>
      <c r="C301" s="2" t="s">
        <v>367</v>
      </c>
      <c r="D301" s="56" t="s">
        <v>38</v>
      </c>
      <c r="E301" s="56" t="s">
        <v>38</v>
      </c>
      <c r="F301" s="56" t="s">
        <v>38</v>
      </c>
      <c r="G301" s="56" t="s">
        <v>557</v>
      </c>
      <c r="H301" s="2" t="s">
        <v>39</v>
      </c>
      <c r="I301" s="56" t="s">
        <v>38</v>
      </c>
      <c r="J301" s="56" t="s">
        <v>38</v>
      </c>
      <c r="K301" s="56" t="s">
        <v>38</v>
      </c>
      <c r="L301" s="59" t="s">
        <v>38</v>
      </c>
      <c r="M301" s="56" t="s">
        <v>38</v>
      </c>
      <c r="N301" s="59" t="s">
        <v>38</v>
      </c>
      <c r="O301" s="56" t="s">
        <v>38</v>
      </c>
      <c r="P301" s="56" t="s">
        <v>38</v>
      </c>
      <c r="Q301" s="56" t="s">
        <v>38</v>
      </c>
      <c r="R301" s="56" t="s">
        <v>38</v>
      </c>
      <c r="S301" s="56" t="s">
        <v>38</v>
      </c>
      <c r="T301" s="56" t="s">
        <v>38</v>
      </c>
      <c r="U301" s="56" t="s">
        <v>38</v>
      </c>
      <c r="V301" s="56" t="s">
        <v>38</v>
      </c>
      <c r="W301" s="56" t="s">
        <v>38</v>
      </c>
      <c r="X301" s="56" t="s">
        <v>38</v>
      </c>
      <c r="Y301" s="56" t="s">
        <v>38</v>
      </c>
    </row>
    <row r="302" spans="1:25" s="20" customFormat="1" ht="60" x14ac:dyDescent="0.25">
      <c r="A302" s="16">
        <v>291</v>
      </c>
      <c r="B302" s="69"/>
      <c r="C302" s="4" t="s">
        <v>40</v>
      </c>
      <c r="D302" s="1" t="s">
        <v>41</v>
      </c>
      <c r="E302" s="56" t="s">
        <v>38</v>
      </c>
      <c r="F302" s="19" t="s">
        <v>38</v>
      </c>
      <c r="G302" s="19" t="s">
        <v>38</v>
      </c>
      <c r="H302" s="4" t="s">
        <v>39</v>
      </c>
      <c r="I302" s="28" t="s">
        <v>57</v>
      </c>
      <c r="J302" s="28" t="s">
        <v>189</v>
      </c>
      <c r="K302" s="19">
        <v>242</v>
      </c>
      <c r="L302" s="17" t="s">
        <v>38</v>
      </c>
      <c r="M302" s="19" t="s">
        <v>38</v>
      </c>
      <c r="N302" s="19" t="s">
        <v>38</v>
      </c>
      <c r="O302" s="19" t="s">
        <v>38</v>
      </c>
      <c r="P302" s="19" t="s">
        <v>38</v>
      </c>
      <c r="Q302" s="19" t="s">
        <v>38</v>
      </c>
      <c r="R302" s="19" t="s">
        <v>38</v>
      </c>
      <c r="S302" s="19" t="s">
        <v>38</v>
      </c>
      <c r="T302" s="17" t="s">
        <v>38</v>
      </c>
      <c r="U302" s="17" t="s">
        <v>38</v>
      </c>
      <c r="V302" s="17" t="s">
        <v>38</v>
      </c>
      <c r="W302" s="17" t="s">
        <v>38</v>
      </c>
      <c r="X302" s="17" t="s">
        <v>38</v>
      </c>
      <c r="Y302" s="17" t="s">
        <v>38</v>
      </c>
    </row>
    <row r="303" spans="1:25" ht="60" x14ac:dyDescent="0.25">
      <c r="A303" s="16">
        <v>292</v>
      </c>
      <c r="B303" s="69"/>
      <c r="C303" s="25" t="s">
        <v>368</v>
      </c>
      <c r="D303" s="55" t="s">
        <v>50</v>
      </c>
      <c r="E303" s="56" t="s">
        <v>38</v>
      </c>
      <c r="F303" s="55" t="s">
        <v>47</v>
      </c>
      <c r="G303" s="56" t="s">
        <v>38</v>
      </c>
      <c r="H303" s="2" t="s">
        <v>190</v>
      </c>
      <c r="I303" s="56" t="s">
        <v>38</v>
      </c>
      <c r="J303" s="56" t="s">
        <v>38</v>
      </c>
      <c r="K303" s="56" t="s">
        <v>38</v>
      </c>
      <c r="L303" s="56" t="s">
        <v>38</v>
      </c>
      <c r="M303" s="56" t="s">
        <v>38</v>
      </c>
      <c r="N303" s="56" t="s">
        <v>38</v>
      </c>
      <c r="O303" s="56" t="s">
        <v>38</v>
      </c>
      <c r="P303" s="56" t="s">
        <v>38</v>
      </c>
      <c r="Q303" s="56" t="s">
        <v>38</v>
      </c>
      <c r="R303" s="56" t="s">
        <v>38</v>
      </c>
      <c r="S303" s="56" t="s">
        <v>38</v>
      </c>
      <c r="T303" s="56" t="s">
        <v>38</v>
      </c>
      <c r="U303" s="56" t="s">
        <v>38</v>
      </c>
      <c r="V303" s="56" t="s">
        <v>38</v>
      </c>
      <c r="W303" s="56" t="s">
        <v>38</v>
      </c>
      <c r="X303" s="56" t="s">
        <v>38</v>
      </c>
      <c r="Y303" s="56" t="s">
        <v>38</v>
      </c>
    </row>
    <row r="304" spans="1:25" ht="90" x14ac:dyDescent="0.25">
      <c r="A304" s="16">
        <v>293</v>
      </c>
      <c r="B304" s="69" t="s">
        <v>191</v>
      </c>
      <c r="C304" s="2" t="s">
        <v>369</v>
      </c>
      <c r="D304" s="56" t="s">
        <v>38</v>
      </c>
      <c r="E304" s="56" t="s">
        <v>38</v>
      </c>
      <c r="F304" s="56" t="s">
        <v>38</v>
      </c>
      <c r="G304" s="56" t="s">
        <v>554</v>
      </c>
      <c r="H304" s="2" t="s">
        <v>39</v>
      </c>
      <c r="I304" s="56" t="s">
        <v>38</v>
      </c>
      <c r="J304" s="56" t="s">
        <v>38</v>
      </c>
      <c r="K304" s="56" t="s">
        <v>38</v>
      </c>
      <c r="L304" s="59" t="s">
        <v>38</v>
      </c>
      <c r="M304" s="56" t="s">
        <v>38</v>
      </c>
      <c r="N304" s="59" t="s">
        <v>38</v>
      </c>
      <c r="O304" s="56" t="s">
        <v>38</v>
      </c>
      <c r="P304" s="56" t="s">
        <v>38</v>
      </c>
      <c r="Q304" s="56" t="s">
        <v>38</v>
      </c>
      <c r="R304" s="56" t="s">
        <v>38</v>
      </c>
      <c r="S304" s="56" t="s">
        <v>38</v>
      </c>
      <c r="T304" s="56" t="s">
        <v>38</v>
      </c>
      <c r="U304" s="56" t="s">
        <v>38</v>
      </c>
      <c r="V304" s="56" t="s">
        <v>38</v>
      </c>
      <c r="W304" s="56" t="s">
        <v>38</v>
      </c>
      <c r="X304" s="56" t="s">
        <v>38</v>
      </c>
      <c r="Y304" s="56" t="s">
        <v>38</v>
      </c>
    </row>
    <row r="305" spans="1:25" s="20" customFormat="1" ht="60" x14ac:dyDescent="0.25">
      <c r="A305" s="16">
        <v>294</v>
      </c>
      <c r="B305" s="69"/>
      <c r="C305" s="4" t="s">
        <v>40</v>
      </c>
      <c r="D305" s="1" t="s">
        <v>41</v>
      </c>
      <c r="E305" s="56" t="s">
        <v>38</v>
      </c>
      <c r="F305" s="19" t="s">
        <v>38</v>
      </c>
      <c r="G305" s="19" t="s">
        <v>38</v>
      </c>
      <c r="H305" s="4" t="s">
        <v>192</v>
      </c>
      <c r="I305" s="28" t="s">
        <v>57</v>
      </c>
      <c r="J305" s="28" t="s">
        <v>193</v>
      </c>
      <c r="K305" s="19">
        <v>242</v>
      </c>
      <c r="L305" s="17" t="s">
        <v>38</v>
      </c>
      <c r="M305" s="19" t="s">
        <v>38</v>
      </c>
      <c r="N305" s="17">
        <v>4700</v>
      </c>
      <c r="O305" s="17">
        <v>0</v>
      </c>
      <c r="P305" s="17">
        <v>0</v>
      </c>
      <c r="Q305" s="17">
        <v>0</v>
      </c>
      <c r="R305" s="17">
        <v>0</v>
      </c>
      <c r="S305" s="17">
        <v>0</v>
      </c>
      <c r="T305" s="17">
        <v>0</v>
      </c>
      <c r="U305" s="17">
        <v>0</v>
      </c>
      <c r="V305" s="17">
        <v>0</v>
      </c>
      <c r="W305" s="17">
        <v>0</v>
      </c>
      <c r="X305" s="17">
        <v>0</v>
      </c>
      <c r="Y305" s="17">
        <f>SUM(N305:U305)</f>
        <v>4700</v>
      </c>
    </row>
    <row r="306" spans="1:25" s="20" customFormat="1" ht="60" x14ac:dyDescent="0.25">
      <c r="A306" s="16">
        <v>295</v>
      </c>
      <c r="B306" s="69"/>
      <c r="C306" s="4" t="s">
        <v>185</v>
      </c>
      <c r="D306" s="1" t="s">
        <v>41</v>
      </c>
      <c r="E306" s="56" t="s">
        <v>38</v>
      </c>
      <c r="F306" s="19" t="s">
        <v>38</v>
      </c>
      <c r="G306" s="19" t="s">
        <v>38</v>
      </c>
      <c r="H306" s="4" t="s">
        <v>39</v>
      </c>
      <c r="I306" s="19" t="s">
        <v>38</v>
      </c>
      <c r="J306" s="19" t="s">
        <v>38</v>
      </c>
      <c r="K306" s="19" t="s">
        <v>38</v>
      </c>
      <c r="L306" s="17" t="s">
        <v>38</v>
      </c>
      <c r="M306" s="19" t="s">
        <v>38</v>
      </c>
      <c r="N306" s="24">
        <v>16300</v>
      </c>
      <c r="O306" s="19" t="s">
        <v>38</v>
      </c>
      <c r="P306" s="19" t="s">
        <v>38</v>
      </c>
      <c r="Q306" s="19" t="s">
        <v>38</v>
      </c>
      <c r="R306" s="19" t="s">
        <v>38</v>
      </c>
      <c r="S306" s="19" t="s">
        <v>38</v>
      </c>
      <c r="T306" s="19" t="s">
        <v>38</v>
      </c>
      <c r="U306" s="19" t="s">
        <v>38</v>
      </c>
      <c r="V306" s="19" t="s">
        <v>38</v>
      </c>
      <c r="W306" s="19" t="s">
        <v>38</v>
      </c>
      <c r="X306" s="19" t="s">
        <v>38</v>
      </c>
      <c r="Y306" s="35">
        <f>SUM(N306:T306)</f>
        <v>16300</v>
      </c>
    </row>
    <row r="307" spans="1:25" ht="135" x14ac:dyDescent="0.25">
      <c r="A307" s="16">
        <v>296</v>
      </c>
      <c r="B307" s="69"/>
      <c r="C307" s="25" t="s">
        <v>370</v>
      </c>
      <c r="D307" s="55" t="s">
        <v>48</v>
      </c>
      <c r="E307" s="56" t="s">
        <v>38</v>
      </c>
      <c r="F307" s="55" t="s">
        <v>465</v>
      </c>
      <c r="G307" s="56" t="s">
        <v>38</v>
      </c>
      <c r="H307" s="2" t="s">
        <v>194</v>
      </c>
      <c r="I307" s="56" t="s">
        <v>38</v>
      </c>
      <c r="J307" s="56" t="s">
        <v>38</v>
      </c>
      <c r="K307" s="56" t="s">
        <v>38</v>
      </c>
      <c r="L307" s="56">
        <v>0</v>
      </c>
      <c r="M307" s="56">
        <v>0</v>
      </c>
      <c r="N307" s="56">
        <v>0</v>
      </c>
      <c r="O307" s="56">
        <v>0</v>
      </c>
      <c r="P307" s="56">
        <v>0</v>
      </c>
      <c r="Q307" s="56">
        <v>0</v>
      </c>
      <c r="R307" s="56">
        <v>0</v>
      </c>
      <c r="S307" s="56">
        <v>0</v>
      </c>
      <c r="T307" s="56">
        <v>0</v>
      </c>
      <c r="U307" s="56">
        <v>20</v>
      </c>
      <c r="V307" s="56">
        <v>20</v>
      </c>
      <c r="W307" s="56">
        <v>20</v>
      </c>
      <c r="X307" s="56">
        <v>20</v>
      </c>
      <c r="Y307" s="56">
        <v>20</v>
      </c>
    </row>
    <row r="308" spans="1:25" ht="135" x14ac:dyDescent="0.25">
      <c r="A308" s="16">
        <v>297</v>
      </c>
      <c r="B308" s="69"/>
      <c r="C308" s="25" t="s">
        <v>371</v>
      </c>
      <c r="D308" s="55" t="s">
        <v>48</v>
      </c>
      <c r="E308" s="56" t="s">
        <v>38</v>
      </c>
      <c r="F308" s="55" t="s">
        <v>466</v>
      </c>
      <c r="G308" s="56" t="s">
        <v>38</v>
      </c>
      <c r="H308" s="2" t="s">
        <v>195</v>
      </c>
      <c r="I308" s="56" t="s">
        <v>38</v>
      </c>
      <c r="J308" s="56" t="s">
        <v>38</v>
      </c>
      <c r="K308" s="56" t="s">
        <v>38</v>
      </c>
      <c r="L308" s="56">
        <v>0</v>
      </c>
      <c r="M308" s="56">
        <v>0</v>
      </c>
      <c r="N308" s="56">
        <v>0</v>
      </c>
      <c r="O308" s="56">
        <v>0</v>
      </c>
      <c r="P308" s="56">
        <v>0</v>
      </c>
      <c r="Q308" s="56">
        <v>0</v>
      </c>
      <c r="R308" s="56">
        <v>0</v>
      </c>
      <c r="S308" s="56">
        <v>0</v>
      </c>
      <c r="T308" s="56">
        <v>0</v>
      </c>
      <c r="U308" s="56">
        <v>20</v>
      </c>
      <c r="V308" s="56">
        <v>20</v>
      </c>
      <c r="W308" s="56">
        <v>20</v>
      </c>
      <c r="X308" s="56">
        <v>20</v>
      </c>
      <c r="Y308" s="56">
        <v>20</v>
      </c>
    </row>
    <row r="309" spans="1:25" ht="120" x14ac:dyDescent="0.25">
      <c r="A309" s="16">
        <v>298</v>
      </c>
      <c r="B309" s="69"/>
      <c r="C309" s="25" t="s">
        <v>372</v>
      </c>
      <c r="D309" s="55" t="s">
        <v>48</v>
      </c>
      <c r="E309" s="56" t="s">
        <v>38</v>
      </c>
      <c r="F309" s="55" t="s">
        <v>467</v>
      </c>
      <c r="G309" s="56" t="s">
        <v>38</v>
      </c>
      <c r="H309" s="2" t="s">
        <v>196</v>
      </c>
      <c r="I309" s="56" t="s">
        <v>38</v>
      </c>
      <c r="J309" s="56" t="s">
        <v>38</v>
      </c>
      <c r="K309" s="56" t="s">
        <v>38</v>
      </c>
      <c r="L309" s="56">
        <v>0</v>
      </c>
      <c r="M309" s="56">
        <v>0</v>
      </c>
      <c r="N309" s="56">
        <v>0</v>
      </c>
      <c r="O309" s="56">
        <v>0</v>
      </c>
      <c r="P309" s="56">
        <v>0</v>
      </c>
      <c r="Q309" s="56">
        <v>0</v>
      </c>
      <c r="R309" s="56">
        <v>0</v>
      </c>
      <c r="S309" s="56">
        <v>0</v>
      </c>
      <c r="T309" s="56">
        <v>0</v>
      </c>
      <c r="U309" s="56">
        <v>20</v>
      </c>
      <c r="V309" s="56">
        <v>30</v>
      </c>
      <c r="W309" s="56">
        <v>30</v>
      </c>
      <c r="X309" s="56">
        <v>30</v>
      </c>
      <c r="Y309" s="56">
        <v>30</v>
      </c>
    </row>
    <row r="310" spans="1:25" ht="150" x14ac:dyDescent="0.25">
      <c r="A310" s="16">
        <v>299</v>
      </c>
      <c r="B310" s="67"/>
      <c r="C310" s="25" t="s">
        <v>373</v>
      </c>
      <c r="D310" s="55" t="s">
        <v>48</v>
      </c>
      <c r="E310" s="56" t="s">
        <v>38</v>
      </c>
      <c r="F310" s="55" t="s">
        <v>468</v>
      </c>
      <c r="G310" s="56" t="s">
        <v>38</v>
      </c>
      <c r="H310" s="2" t="s">
        <v>194</v>
      </c>
      <c r="I310" s="56" t="s">
        <v>38</v>
      </c>
      <c r="J310" s="56" t="s">
        <v>38</v>
      </c>
      <c r="K310" s="56" t="s">
        <v>38</v>
      </c>
      <c r="L310" s="56">
        <v>0</v>
      </c>
      <c r="M310" s="56">
        <v>0</v>
      </c>
      <c r="N310" s="56">
        <v>0</v>
      </c>
      <c r="O310" s="56">
        <v>0</v>
      </c>
      <c r="P310" s="56">
        <v>0</v>
      </c>
      <c r="Q310" s="56">
        <v>0</v>
      </c>
      <c r="R310" s="56">
        <v>0</v>
      </c>
      <c r="S310" s="56">
        <v>0</v>
      </c>
      <c r="T310" s="56">
        <v>0</v>
      </c>
      <c r="U310" s="56">
        <v>20</v>
      </c>
      <c r="V310" s="56">
        <v>20</v>
      </c>
      <c r="W310" s="56">
        <v>20</v>
      </c>
      <c r="X310" s="56">
        <v>20</v>
      </c>
      <c r="Y310" s="56">
        <v>20</v>
      </c>
    </row>
    <row r="311" spans="1:25" ht="120" x14ac:dyDescent="0.25">
      <c r="A311" s="16">
        <v>300</v>
      </c>
      <c r="B311" s="67"/>
      <c r="C311" s="25" t="s">
        <v>374</v>
      </c>
      <c r="D311" s="55" t="s">
        <v>48</v>
      </c>
      <c r="E311" s="56" t="s">
        <v>38</v>
      </c>
      <c r="F311" s="55" t="s">
        <v>469</v>
      </c>
      <c r="G311" s="56" t="s">
        <v>38</v>
      </c>
      <c r="H311" s="2" t="s">
        <v>39</v>
      </c>
      <c r="I311" s="56" t="s">
        <v>38</v>
      </c>
      <c r="J311" s="56" t="s">
        <v>38</v>
      </c>
      <c r="K311" s="56" t="s">
        <v>38</v>
      </c>
      <c r="L311" s="56">
        <v>0</v>
      </c>
      <c r="M311" s="56">
        <v>0</v>
      </c>
      <c r="N311" s="56">
        <v>0</v>
      </c>
      <c r="O311" s="56">
        <v>0</v>
      </c>
      <c r="P311" s="56">
        <v>0</v>
      </c>
      <c r="Q311" s="56">
        <v>0</v>
      </c>
      <c r="R311" s="56">
        <v>0</v>
      </c>
      <c r="S311" s="56">
        <v>0</v>
      </c>
      <c r="T311" s="56">
        <v>0</v>
      </c>
      <c r="U311" s="56">
        <v>20</v>
      </c>
      <c r="V311" s="56">
        <v>20</v>
      </c>
      <c r="W311" s="56">
        <v>20</v>
      </c>
      <c r="X311" s="56">
        <v>20</v>
      </c>
      <c r="Y311" s="56">
        <v>20</v>
      </c>
    </row>
    <row r="312" spans="1:25" ht="60" x14ac:dyDescent="0.25">
      <c r="A312" s="16">
        <v>301</v>
      </c>
      <c r="B312" s="69" t="s">
        <v>197</v>
      </c>
      <c r="C312" s="2" t="s">
        <v>375</v>
      </c>
      <c r="D312" s="56" t="s">
        <v>38</v>
      </c>
      <c r="E312" s="56" t="s">
        <v>38</v>
      </c>
      <c r="F312" s="56" t="s">
        <v>38</v>
      </c>
      <c r="G312" s="56" t="s">
        <v>557</v>
      </c>
      <c r="H312" s="2" t="s">
        <v>95</v>
      </c>
      <c r="I312" s="56" t="s">
        <v>38</v>
      </c>
      <c r="J312" s="56" t="s">
        <v>38</v>
      </c>
      <c r="K312" s="56" t="s">
        <v>38</v>
      </c>
      <c r="L312" s="59" t="s">
        <v>38</v>
      </c>
      <c r="M312" s="56" t="s">
        <v>38</v>
      </c>
      <c r="N312" s="59" t="s">
        <v>38</v>
      </c>
      <c r="O312" s="56" t="s">
        <v>38</v>
      </c>
      <c r="P312" s="56" t="s">
        <v>38</v>
      </c>
      <c r="Q312" s="56" t="s">
        <v>38</v>
      </c>
      <c r="R312" s="56" t="s">
        <v>38</v>
      </c>
      <c r="S312" s="56" t="s">
        <v>38</v>
      </c>
      <c r="T312" s="56" t="s">
        <v>38</v>
      </c>
      <c r="U312" s="56" t="s">
        <v>38</v>
      </c>
      <c r="V312" s="56" t="s">
        <v>38</v>
      </c>
      <c r="W312" s="56" t="s">
        <v>38</v>
      </c>
      <c r="X312" s="56" t="s">
        <v>38</v>
      </c>
      <c r="Y312" s="56" t="s">
        <v>38</v>
      </c>
    </row>
    <row r="313" spans="1:25" s="20" customFormat="1" ht="45" x14ac:dyDescent="0.25">
      <c r="A313" s="16">
        <v>302</v>
      </c>
      <c r="B313" s="69"/>
      <c r="C313" s="4" t="s">
        <v>40</v>
      </c>
      <c r="D313" s="1" t="s">
        <v>41</v>
      </c>
      <c r="E313" s="56" t="s">
        <v>38</v>
      </c>
      <c r="F313" s="19" t="s">
        <v>38</v>
      </c>
      <c r="G313" s="19" t="s">
        <v>38</v>
      </c>
      <c r="H313" s="4" t="s">
        <v>95</v>
      </c>
      <c r="I313" s="28" t="s">
        <v>57</v>
      </c>
      <c r="J313" s="28" t="s">
        <v>198</v>
      </c>
      <c r="K313" s="19">
        <v>242</v>
      </c>
      <c r="L313" s="17" t="s">
        <v>38</v>
      </c>
      <c r="M313" s="19" t="s">
        <v>38</v>
      </c>
      <c r="N313" s="19" t="s">
        <v>38</v>
      </c>
      <c r="O313" s="19" t="s">
        <v>38</v>
      </c>
      <c r="P313" s="19" t="s">
        <v>38</v>
      </c>
      <c r="Q313" s="19" t="s">
        <v>38</v>
      </c>
      <c r="R313" s="19" t="s">
        <v>38</v>
      </c>
      <c r="S313" s="19" t="s">
        <v>38</v>
      </c>
      <c r="T313" s="19" t="s">
        <v>38</v>
      </c>
      <c r="U313" s="17">
        <v>0</v>
      </c>
      <c r="V313" s="17">
        <v>0</v>
      </c>
      <c r="W313" s="17">
        <v>0</v>
      </c>
      <c r="X313" s="17">
        <v>0</v>
      </c>
      <c r="Y313" s="17">
        <f>SUM(N313:T313)</f>
        <v>0</v>
      </c>
    </row>
    <row r="314" spans="1:25" ht="75" x14ac:dyDescent="0.25">
      <c r="A314" s="16">
        <v>303</v>
      </c>
      <c r="B314" s="69"/>
      <c r="C314" s="2" t="s">
        <v>376</v>
      </c>
      <c r="D314" s="55" t="s">
        <v>48</v>
      </c>
      <c r="E314" s="56" t="s">
        <v>38</v>
      </c>
      <c r="F314" s="55" t="s">
        <v>470</v>
      </c>
      <c r="G314" s="56" t="s">
        <v>38</v>
      </c>
      <c r="H314" s="2" t="s">
        <v>95</v>
      </c>
      <c r="I314" s="55" t="s">
        <v>38</v>
      </c>
      <c r="J314" s="55" t="s">
        <v>38</v>
      </c>
      <c r="K314" s="55" t="s">
        <v>38</v>
      </c>
      <c r="L314" s="55" t="s">
        <v>38</v>
      </c>
      <c r="M314" s="55" t="s">
        <v>38</v>
      </c>
      <c r="N314" s="55" t="s">
        <v>38</v>
      </c>
      <c r="O314" s="55" t="s">
        <v>38</v>
      </c>
      <c r="P314" s="55" t="s">
        <v>38</v>
      </c>
      <c r="Q314" s="55" t="s">
        <v>38</v>
      </c>
      <c r="R314" s="55" t="s">
        <v>38</v>
      </c>
      <c r="S314" s="55" t="s">
        <v>38</v>
      </c>
      <c r="T314" s="55" t="s">
        <v>38</v>
      </c>
      <c r="U314" s="55" t="s">
        <v>38</v>
      </c>
      <c r="V314" s="56">
        <v>40</v>
      </c>
      <c r="W314" s="56">
        <v>40</v>
      </c>
      <c r="X314" s="56">
        <v>40</v>
      </c>
      <c r="Y314" s="56">
        <v>40</v>
      </c>
    </row>
    <row r="315" spans="1:25" ht="75" x14ac:dyDescent="0.25">
      <c r="A315" s="16">
        <v>304</v>
      </c>
      <c r="B315" s="69" t="s">
        <v>199</v>
      </c>
      <c r="C315" s="2" t="s">
        <v>377</v>
      </c>
      <c r="D315" s="56" t="s">
        <v>38</v>
      </c>
      <c r="E315" s="56" t="s">
        <v>38</v>
      </c>
      <c r="F315" s="56" t="s">
        <v>38</v>
      </c>
      <c r="G315" s="29" t="s">
        <v>554</v>
      </c>
      <c r="H315" s="2" t="s">
        <v>39</v>
      </c>
      <c r="I315" s="56" t="s">
        <v>38</v>
      </c>
      <c r="J315" s="56" t="s">
        <v>38</v>
      </c>
      <c r="K315" s="56" t="s">
        <v>38</v>
      </c>
      <c r="L315" s="59" t="s">
        <v>38</v>
      </c>
      <c r="M315" s="56" t="s">
        <v>38</v>
      </c>
      <c r="N315" s="59" t="s">
        <v>38</v>
      </c>
      <c r="O315" s="56" t="s">
        <v>38</v>
      </c>
      <c r="P315" s="56" t="s">
        <v>38</v>
      </c>
      <c r="Q315" s="56" t="s">
        <v>38</v>
      </c>
      <c r="R315" s="56" t="s">
        <v>38</v>
      </c>
      <c r="S315" s="56" t="s">
        <v>38</v>
      </c>
      <c r="T315" s="56" t="s">
        <v>38</v>
      </c>
      <c r="U315" s="56" t="s">
        <v>38</v>
      </c>
      <c r="V315" s="56" t="s">
        <v>38</v>
      </c>
      <c r="W315" s="56" t="s">
        <v>38</v>
      </c>
      <c r="X315" s="56" t="s">
        <v>38</v>
      </c>
      <c r="Y315" s="56" t="s">
        <v>38</v>
      </c>
    </row>
    <row r="316" spans="1:25" s="20" customFormat="1" ht="60" x14ac:dyDescent="0.25">
      <c r="A316" s="16">
        <v>305</v>
      </c>
      <c r="B316" s="69"/>
      <c r="C316" s="4" t="s">
        <v>40</v>
      </c>
      <c r="D316" s="1" t="s">
        <v>41</v>
      </c>
      <c r="E316" s="56" t="s">
        <v>38</v>
      </c>
      <c r="F316" s="19" t="s">
        <v>38</v>
      </c>
      <c r="G316" s="19" t="s">
        <v>38</v>
      </c>
      <c r="H316" s="4" t="s">
        <v>39</v>
      </c>
      <c r="I316" s="28" t="s">
        <v>57</v>
      </c>
      <c r="J316" s="28" t="s">
        <v>200</v>
      </c>
      <c r="K316" s="19">
        <v>242</v>
      </c>
      <c r="L316" s="17" t="s">
        <v>38</v>
      </c>
      <c r="M316" s="19" t="s">
        <v>38</v>
      </c>
      <c r="N316" s="17">
        <v>400</v>
      </c>
      <c r="O316" s="17">
        <v>0</v>
      </c>
      <c r="P316" s="17">
        <v>0</v>
      </c>
      <c r="Q316" s="17">
        <v>0</v>
      </c>
      <c r="R316" s="17">
        <v>0</v>
      </c>
      <c r="S316" s="17">
        <v>0</v>
      </c>
      <c r="T316" s="17">
        <v>0</v>
      </c>
      <c r="U316" s="17">
        <v>0</v>
      </c>
      <c r="V316" s="17">
        <v>0</v>
      </c>
      <c r="W316" s="17">
        <v>0</v>
      </c>
      <c r="X316" s="17">
        <v>0</v>
      </c>
      <c r="Y316" s="17">
        <f>SUM(N316:U316)</f>
        <v>400</v>
      </c>
    </row>
    <row r="317" spans="1:25" ht="165" x14ac:dyDescent="0.25">
      <c r="A317" s="16">
        <v>306</v>
      </c>
      <c r="B317" s="69"/>
      <c r="C317" s="25" t="s">
        <v>378</v>
      </c>
      <c r="D317" s="56" t="s">
        <v>48</v>
      </c>
      <c r="E317" s="56" t="s">
        <v>38</v>
      </c>
      <c r="F317" s="55" t="s">
        <v>471</v>
      </c>
      <c r="G317" s="56" t="s">
        <v>38</v>
      </c>
      <c r="H317" s="2" t="s">
        <v>39</v>
      </c>
      <c r="I317" s="56" t="s">
        <v>38</v>
      </c>
      <c r="J317" s="56" t="s">
        <v>38</v>
      </c>
      <c r="K317" s="56" t="s">
        <v>38</v>
      </c>
      <c r="L317" s="55" t="s">
        <v>158</v>
      </c>
      <c r="M317" s="55" t="s">
        <v>158</v>
      </c>
      <c r="N317" s="56">
        <v>10</v>
      </c>
      <c r="O317" s="56">
        <v>20</v>
      </c>
      <c r="P317" s="56">
        <v>20</v>
      </c>
      <c r="Q317" s="56">
        <v>20</v>
      </c>
      <c r="R317" s="56">
        <v>20</v>
      </c>
      <c r="S317" s="56">
        <v>20</v>
      </c>
      <c r="T317" s="56">
        <v>20</v>
      </c>
      <c r="U317" s="56">
        <v>40</v>
      </c>
      <c r="V317" s="56">
        <v>40</v>
      </c>
      <c r="W317" s="56">
        <v>40</v>
      </c>
      <c r="X317" s="56">
        <v>40</v>
      </c>
      <c r="Y317" s="56">
        <v>40</v>
      </c>
    </row>
    <row r="318" spans="1:25" ht="45" x14ac:dyDescent="0.25">
      <c r="A318" s="16">
        <v>307</v>
      </c>
      <c r="B318" s="68">
        <v>5</v>
      </c>
      <c r="C318" s="25" t="s">
        <v>379</v>
      </c>
      <c r="D318" s="56" t="s">
        <v>38</v>
      </c>
      <c r="E318" s="56" t="s">
        <v>38</v>
      </c>
      <c r="F318" s="56" t="s">
        <v>38</v>
      </c>
      <c r="G318" s="56" t="s">
        <v>38</v>
      </c>
      <c r="H318" s="56" t="s">
        <v>38</v>
      </c>
      <c r="I318" s="56" t="s">
        <v>38</v>
      </c>
      <c r="J318" s="56" t="s">
        <v>38</v>
      </c>
      <c r="K318" s="56" t="s">
        <v>38</v>
      </c>
      <c r="L318" s="56" t="s">
        <v>38</v>
      </c>
      <c r="M318" s="56" t="s">
        <v>38</v>
      </c>
      <c r="N318" s="56" t="s">
        <v>38</v>
      </c>
      <c r="O318" s="56" t="s">
        <v>38</v>
      </c>
      <c r="P318" s="56" t="s">
        <v>38</v>
      </c>
      <c r="Q318" s="56" t="s">
        <v>38</v>
      </c>
      <c r="R318" s="56" t="s">
        <v>38</v>
      </c>
      <c r="S318" s="56" t="s">
        <v>38</v>
      </c>
      <c r="T318" s="56" t="s">
        <v>38</v>
      </c>
      <c r="U318" s="56" t="s">
        <v>38</v>
      </c>
      <c r="V318" s="56" t="s">
        <v>38</v>
      </c>
      <c r="W318" s="56" t="s">
        <v>38</v>
      </c>
      <c r="X318" s="56" t="s">
        <v>38</v>
      </c>
      <c r="Y318" s="56" t="s">
        <v>38</v>
      </c>
    </row>
    <row r="319" spans="1:25" ht="60" x14ac:dyDescent="0.25">
      <c r="A319" s="16">
        <v>308</v>
      </c>
      <c r="B319" s="68"/>
      <c r="C319" s="25" t="s">
        <v>484</v>
      </c>
      <c r="D319" s="56"/>
      <c r="E319" s="55">
        <v>1</v>
      </c>
      <c r="F319" s="55" t="s">
        <v>38</v>
      </c>
      <c r="G319" s="56" t="s">
        <v>554</v>
      </c>
      <c r="H319" s="2" t="s">
        <v>39</v>
      </c>
      <c r="I319" s="56" t="s">
        <v>38</v>
      </c>
      <c r="J319" s="56" t="s">
        <v>38</v>
      </c>
      <c r="K319" s="56" t="s">
        <v>38</v>
      </c>
      <c r="L319" s="56" t="s">
        <v>38</v>
      </c>
      <c r="M319" s="56" t="s">
        <v>38</v>
      </c>
      <c r="N319" s="59" t="s">
        <v>38</v>
      </c>
      <c r="O319" s="56" t="s">
        <v>38</v>
      </c>
      <c r="P319" s="56" t="s">
        <v>38</v>
      </c>
      <c r="Q319" s="56" t="s">
        <v>38</v>
      </c>
      <c r="R319" s="56" t="s">
        <v>38</v>
      </c>
      <c r="S319" s="56" t="s">
        <v>38</v>
      </c>
      <c r="T319" s="56" t="s">
        <v>38</v>
      </c>
      <c r="U319" s="56" t="s">
        <v>38</v>
      </c>
      <c r="V319" s="56" t="s">
        <v>38</v>
      </c>
      <c r="W319" s="56" t="s">
        <v>38</v>
      </c>
      <c r="X319" s="56" t="s">
        <v>38</v>
      </c>
      <c r="Y319" s="62">
        <f>Y320+1200</f>
        <v>306429.08</v>
      </c>
    </row>
    <row r="320" spans="1:25" s="20" customFormat="1" ht="60" x14ac:dyDescent="0.25">
      <c r="A320" s="16">
        <v>309</v>
      </c>
      <c r="B320" s="68"/>
      <c r="C320" s="4" t="s">
        <v>40</v>
      </c>
      <c r="D320" s="1" t="s">
        <v>41</v>
      </c>
      <c r="E320" s="56" t="s">
        <v>38</v>
      </c>
      <c r="F320" s="19" t="s">
        <v>38</v>
      </c>
      <c r="G320" s="19" t="s">
        <v>38</v>
      </c>
      <c r="H320" s="4" t="s">
        <v>39</v>
      </c>
      <c r="I320" s="19" t="s">
        <v>38</v>
      </c>
      <c r="J320" s="19" t="s">
        <v>38</v>
      </c>
      <c r="K320" s="19" t="s">
        <v>38</v>
      </c>
      <c r="L320" s="19" t="s">
        <v>38</v>
      </c>
      <c r="M320" s="19" t="s">
        <v>38</v>
      </c>
      <c r="N320" s="24">
        <f>N323+N354</f>
        <v>35469.01</v>
      </c>
      <c r="O320" s="24">
        <f>O323+O354</f>
        <v>29633.189999999995</v>
      </c>
      <c r="P320" s="24">
        <v>28880.38</v>
      </c>
      <c r="Q320" s="24">
        <v>21226.5</v>
      </c>
      <c r="R320" s="24">
        <v>26584.5</v>
      </c>
      <c r="S320" s="24">
        <v>23016.400000000001</v>
      </c>
      <c r="T320" s="24">
        <v>17935.599999999999</v>
      </c>
      <c r="U320" s="24">
        <f>U323</f>
        <v>43430</v>
      </c>
      <c r="V320" s="24">
        <f>V323</f>
        <v>39045.4</v>
      </c>
      <c r="W320" s="24">
        <v>40008.1</v>
      </c>
      <c r="X320" s="24">
        <v>0</v>
      </c>
      <c r="Y320" s="24">
        <f>SUM(N320:X320)</f>
        <v>305229.08</v>
      </c>
    </row>
    <row r="321" spans="1:25" ht="75" x14ac:dyDescent="0.25">
      <c r="A321" s="16">
        <v>310</v>
      </c>
      <c r="B321" s="68"/>
      <c r="C321" s="2" t="s">
        <v>380</v>
      </c>
      <c r="D321" s="55" t="s">
        <v>48</v>
      </c>
      <c r="E321" s="55" t="s">
        <v>38</v>
      </c>
      <c r="F321" s="33" t="s">
        <v>472</v>
      </c>
      <c r="G321" s="55" t="s">
        <v>38</v>
      </c>
      <c r="H321" s="2" t="s">
        <v>39</v>
      </c>
      <c r="I321" s="56" t="s">
        <v>38</v>
      </c>
      <c r="J321" s="56" t="s">
        <v>38</v>
      </c>
      <c r="K321" s="56" t="s">
        <v>38</v>
      </c>
      <c r="L321" s="56" t="s">
        <v>158</v>
      </c>
      <c r="M321" s="56" t="s">
        <v>158</v>
      </c>
      <c r="N321" s="56">
        <v>100</v>
      </c>
      <c r="O321" s="56">
        <v>100</v>
      </c>
      <c r="P321" s="56">
        <v>100</v>
      </c>
      <c r="Q321" s="56">
        <v>100</v>
      </c>
      <c r="R321" s="56">
        <v>100</v>
      </c>
      <c r="S321" s="56">
        <v>100</v>
      </c>
      <c r="T321" s="56">
        <v>100</v>
      </c>
      <c r="U321" s="56">
        <v>100</v>
      </c>
      <c r="V321" s="56">
        <v>100</v>
      </c>
      <c r="W321" s="56">
        <v>100</v>
      </c>
      <c r="X321" s="56">
        <v>100</v>
      </c>
      <c r="Y321" s="56">
        <v>100</v>
      </c>
    </row>
    <row r="322" spans="1:25" ht="60" x14ac:dyDescent="0.25">
      <c r="A322" s="16">
        <v>311</v>
      </c>
      <c r="B322" s="69" t="s">
        <v>201</v>
      </c>
      <c r="C322" s="36" t="s">
        <v>381</v>
      </c>
      <c r="D322" s="55"/>
      <c r="E322" s="55">
        <v>1</v>
      </c>
      <c r="F322" s="55" t="s">
        <v>38</v>
      </c>
      <c r="G322" s="56" t="s">
        <v>554</v>
      </c>
      <c r="H322" s="2" t="s">
        <v>39</v>
      </c>
      <c r="I322" s="56" t="s">
        <v>38</v>
      </c>
      <c r="J322" s="56" t="s">
        <v>38</v>
      </c>
      <c r="K322" s="56" t="s">
        <v>38</v>
      </c>
      <c r="L322" s="56" t="s">
        <v>38</v>
      </c>
      <c r="M322" s="56" t="s">
        <v>38</v>
      </c>
      <c r="N322" s="59" t="s">
        <v>38</v>
      </c>
      <c r="O322" s="56" t="s">
        <v>38</v>
      </c>
      <c r="P322" s="56" t="s">
        <v>38</v>
      </c>
      <c r="Q322" s="56" t="s">
        <v>38</v>
      </c>
      <c r="R322" s="56" t="s">
        <v>38</v>
      </c>
      <c r="S322" s="56" t="s">
        <v>38</v>
      </c>
      <c r="T322" s="56" t="s">
        <v>38</v>
      </c>
      <c r="U322" s="56" t="s">
        <v>38</v>
      </c>
      <c r="V322" s="56" t="s">
        <v>38</v>
      </c>
      <c r="W322" s="56" t="s">
        <v>38</v>
      </c>
      <c r="X322" s="56" t="s">
        <v>38</v>
      </c>
      <c r="Y322" s="56" t="s">
        <v>38</v>
      </c>
    </row>
    <row r="323" spans="1:25" s="20" customFormat="1" ht="60" x14ac:dyDescent="0.25">
      <c r="A323" s="16">
        <v>312</v>
      </c>
      <c r="B323" s="69"/>
      <c r="C323" s="4" t="s">
        <v>40</v>
      </c>
      <c r="D323" s="1" t="s">
        <v>41</v>
      </c>
      <c r="E323" s="56" t="s">
        <v>38</v>
      </c>
      <c r="F323" s="19" t="s">
        <v>38</v>
      </c>
      <c r="G323" s="19" t="s">
        <v>38</v>
      </c>
      <c r="H323" s="4" t="s">
        <v>39</v>
      </c>
      <c r="I323" s="19" t="s">
        <v>38</v>
      </c>
      <c r="J323" s="19" t="s">
        <v>38</v>
      </c>
      <c r="K323" s="19" t="s">
        <v>38</v>
      </c>
      <c r="L323" s="19" t="s">
        <v>38</v>
      </c>
      <c r="M323" s="19" t="s">
        <v>38</v>
      </c>
      <c r="N323" s="23">
        <v>9631.61</v>
      </c>
      <c r="O323" s="23">
        <v>4602.8900000000003</v>
      </c>
      <c r="P323" s="23">
        <v>4364.42</v>
      </c>
      <c r="Q323" s="23">
        <v>21226.5</v>
      </c>
      <c r="R323" s="23">
        <v>26584.5</v>
      </c>
      <c r="S323" s="23">
        <v>23016.400000000001</v>
      </c>
      <c r="T323" s="24">
        <f>T326+T332+T335+T338+T341+T344+T347+T351</f>
        <v>17935.599999999999</v>
      </c>
      <c r="U323" s="24">
        <f>U326+U332+U335+U338+U341+U344+U347+U351</f>
        <v>43430</v>
      </c>
      <c r="V323" s="24">
        <f>V326+V332+V335+V338+V341+V344+V347+V351</f>
        <v>39045.4</v>
      </c>
      <c r="W323" s="24">
        <f>W326+W332+W335+W338+W341+W344+W347+W351</f>
        <v>40008.1</v>
      </c>
      <c r="X323" s="24">
        <v>0</v>
      </c>
      <c r="Y323" s="24">
        <f>SUM(N323:W323)</f>
        <v>229845.42</v>
      </c>
    </row>
    <row r="324" spans="1:25" ht="105" x14ac:dyDescent="0.25">
      <c r="A324" s="16">
        <v>313</v>
      </c>
      <c r="B324" s="69"/>
      <c r="C324" s="25" t="s">
        <v>382</v>
      </c>
      <c r="D324" s="55" t="s">
        <v>48</v>
      </c>
      <c r="E324" s="56" t="s">
        <v>38</v>
      </c>
      <c r="F324" s="55" t="s">
        <v>473</v>
      </c>
      <c r="G324" s="56" t="s">
        <v>38</v>
      </c>
      <c r="H324" s="2" t="s">
        <v>39</v>
      </c>
      <c r="I324" s="56" t="s">
        <v>38</v>
      </c>
      <c r="J324" s="56" t="s">
        <v>38</v>
      </c>
      <c r="K324" s="56" t="s">
        <v>38</v>
      </c>
      <c r="L324" s="56">
        <v>0.5</v>
      </c>
      <c r="M324" s="56">
        <v>0.5</v>
      </c>
      <c r="N324" s="46">
        <v>0.5</v>
      </c>
      <c r="O324" s="56">
        <v>0.2</v>
      </c>
      <c r="P324" s="56">
        <v>0.2</v>
      </c>
      <c r="Q324" s="56">
        <v>0.2</v>
      </c>
      <c r="R324" s="56">
        <v>0.2</v>
      </c>
      <c r="S324" s="56">
        <v>0.2</v>
      </c>
      <c r="T324" s="56">
        <v>0.2</v>
      </c>
      <c r="U324" s="56">
        <v>0.2</v>
      </c>
      <c r="V324" s="56">
        <v>0.2</v>
      </c>
      <c r="W324" s="56">
        <v>0.2</v>
      </c>
      <c r="X324" s="56">
        <v>0.2</v>
      </c>
      <c r="Y324" s="56">
        <v>0.2</v>
      </c>
    </row>
    <row r="325" spans="1:25" ht="120" x14ac:dyDescent="0.25">
      <c r="A325" s="16">
        <v>314</v>
      </c>
      <c r="B325" s="67" t="s">
        <v>202</v>
      </c>
      <c r="C325" s="25" t="s">
        <v>383</v>
      </c>
      <c r="D325" s="56" t="s">
        <v>38</v>
      </c>
      <c r="E325" s="56" t="s">
        <v>38</v>
      </c>
      <c r="F325" s="56" t="s">
        <v>38</v>
      </c>
      <c r="G325" s="56" t="s">
        <v>554</v>
      </c>
      <c r="H325" s="2" t="s">
        <v>39</v>
      </c>
      <c r="I325" s="56" t="s">
        <v>38</v>
      </c>
      <c r="J325" s="56" t="s">
        <v>38</v>
      </c>
      <c r="K325" s="56" t="s">
        <v>38</v>
      </c>
      <c r="L325" s="56" t="s">
        <v>38</v>
      </c>
      <c r="M325" s="56" t="s">
        <v>38</v>
      </c>
      <c r="N325" s="59" t="s">
        <v>38</v>
      </c>
      <c r="O325" s="56" t="s">
        <v>38</v>
      </c>
      <c r="P325" s="56" t="s">
        <v>38</v>
      </c>
      <c r="Q325" s="56" t="s">
        <v>38</v>
      </c>
      <c r="R325" s="56" t="s">
        <v>38</v>
      </c>
      <c r="S325" s="56" t="s">
        <v>38</v>
      </c>
      <c r="T325" s="56" t="s">
        <v>38</v>
      </c>
      <c r="U325" s="56" t="s">
        <v>38</v>
      </c>
      <c r="V325" s="56" t="s">
        <v>38</v>
      </c>
      <c r="W325" s="56" t="s">
        <v>38</v>
      </c>
      <c r="X325" s="56" t="s">
        <v>38</v>
      </c>
      <c r="Y325" s="56" t="s">
        <v>38</v>
      </c>
    </row>
    <row r="326" spans="1:25" s="20" customFormat="1" ht="60" x14ac:dyDescent="0.25">
      <c r="A326" s="16">
        <v>315</v>
      </c>
      <c r="B326" s="67"/>
      <c r="C326" s="4" t="s">
        <v>40</v>
      </c>
      <c r="D326" s="1" t="s">
        <v>41</v>
      </c>
      <c r="E326" s="56" t="s">
        <v>38</v>
      </c>
      <c r="F326" s="19" t="s">
        <v>38</v>
      </c>
      <c r="G326" s="19" t="s">
        <v>38</v>
      </c>
      <c r="H326" s="4" t="s">
        <v>39</v>
      </c>
      <c r="I326" s="28" t="s">
        <v>57</v>
      </c>
      <c r="J326" s="28" t="s">
        <v>203</v>
      </c>
      <c r="K326" s="19">
        <v>242</v>
      </c>
      <c r="L326" s="19" t="s">
        <v>38</v>
      </c>
      <c r="M326" s="19" t="s">
        <v>38</v>
      </c>
      <c r="N326" s="24">
        <v>608</v>
      </c>
      <c r="O326" s="24">
        <v>2446.567</v>
      </c>
      <c r="P326" s="24">
        <v>1971.5060000000001</v>
      </c>
      <c r="Q326" s="24">
        <v>713.1</v>
      </c>
      <c r="R326" s="24">
        <v>1067.0999999999999</v>
      </c>
      <c r="S326" s="24">
        <v>770.67</v>
      </c>
      <c r="T326" s="24">
        <v>941.15</v>
      </c>
      <c r="U326" s="24">
        <v>2341.5</v>
      </c>
      <c r="V326" s="24">
        <v>1341.5</v>
      </c>
      <c r="W326" s="24">
        <v>1341.9</v>
      </c>
      <c r="X326" s="24">
        <v>0</v>
      </c>
      <c r="Y326" s="24">
        <f>SUM(N326:X326)</f>
        <v>13542.993</v>
      </c>
    </row>
    <row r="327" spans="1:25" ht="75" x14ac:dyDescent="0.25">
      <c r="A327" s="16">
        <v>316</v>
      </c>
      <c r="B327" s="67"/>
      <c r="C327" s="2" t="s">
        <v>384</v>
      </c>
      <c r="D327" s="55" t="s">
        <v>48</v>
      </c>
      <c r="E327" s="56" t="s">
        <v>38</v>
      </c>
      <c r="F327" s="55" t="s">
        <v>474</v>
      </c>
      <c r="G327" s="56" t="s">
        <v>38</v>
      </c>
      <c r="H327" s="2" t="s">
        <v>39</v>
      </c>
      <c r="I327" s="56" t="s">
        <v>38</v>
      </c>
      <c r="J327" s="56" t="s">
        <v>38</v>
      </c>
      <c r="K327" s="56" t="s">
        <v>38</v>
      </c>
      <c r="L327" s="56">
        <v>100</v>
      </c>
      <c r="M327" s="56">
        <v>100</v>
      </c>
      <c r="N327" s="56">
        <v>100</v>
      </c>
      <c r="O327" s="56">
        <v>100</v>
      </c>
      <c r="P327" s="56">
        <v>100</v>
      </c>
      <c r="Q327" s="56">
        <v>100</v>
      </c>
      <c r="R327" s="56">
        <v>100</v>
      </c>
      <c r="S327" s="56">
        <v>100</v>
      </c>
      <c r="T327" s="56">
        <v>100</v>
      </c>
      <c r="U327" s="56">
        <v>100</v>
      </c>
      <c r="V327" s="56">
        <v>100</v>
      </c>
      <c r="W327" s="56">
        <v>100</v>
      </c>
      <c r="X327" s="56">
        <v>100</v>
      </c>
      <c r="Y327" s="56">
        <v>100</v>
      </c>
    </row>
    <row r="328" spans="1:25" ht="30" x14ac:dyDescent="0.25">
      <c r="A328" s="16">
        <v>317</v>
      </c>
      <c r="B328" s="67" t="s">
        <v>204</v>
      </c>
      <c r="C328" s="25" t="s">
        <v>385</v>
      </c>
      <c r="D328" s="56" t="s">
        <v>38</v>
      </c>
      <c r="E328" s="56" t="s">
        <v>38</v>
      </c>
      <c r="F328" s="56" t="s">
        <v>38</v>
      </c>
      <c r="G328" s="56" t="s">
        <v>141</v>
      </c>
      <c r="H328" s="2" t="s">
        <v>205</v>
      </c>
      <c r="I328" s="56" t="s">
        <v>38</v>
      </c>
      <c r="J328" s="56" t="s">
        <v>38</v>
      </c>
      <c r="K328" s="56" t="s">
        <v>38</v>
      </c>
      <c r="L328" s="56" t="s">
        <v>38</v>
      </c>
      <c r="M328" s="56" t="s">
        <v>38</v>
      </c>
      <c r="N328" s="59" t="s">
        <v>38</v>
      </c>
      <c r="O328" s="56" t="s">
        <v>38</v>
      </c>
      <c r="P328" s="56" t="s">
        <v>38</v>
      </c>
      <c r="Q328" s="56" t="s">
        <v>38</v>
      </c>
      <c r="R328" s="56" t="s">
        <v>38</v>
      </c>
      <c r="S328" s="56" t="s">
        <v>38</v>
      </c>
      <c r="T328" s="56" t="s">
        <v>38</v>
      </c>
      <c r="U328" s="56" t="s">
        <v>38</v>
      </c>
      <c r="V328" s="56" t="s">
        <v>38</v>
      </c>
      <c r="W328" s="56" t="s">
        <v>38</v>
      </c>
      <c r="X328" s="56" t="s">
        <v>38</v>
      </c>
      <c r="Y328" s="56" t="s">
        <v>38</v>
      </c>
    </row>
    <row r="329" spans="1:25" s="20" customFormat="1" ht="60" x14ac:dyDescent="0.25">
      <c r="A329" s="16">
        <v>318</v>
      </c>
      <c r="B329" s="67"/>
      <c r="C329" s="4" t="s">
        <v>40</v>
      </c>
      <c r="D329" s="1" t="s">
        <v>41</v>
      </c>
      <c r="E329" s="56" t="s">
        <v>38</v>
      </c>
      <c r="F329" s="19" t="s">
        <v>38</v>
      </c>
      <c r="G329" s="19" t="s">
        <v>38</v>
      </c>
      <c r="H329" s="4" t="s">
        <v>39</v>
      </c>
      <c r="I329" s="28" t="s">
        <v>57</v>
      </c>
      <c r="J329" s="28" t="s">
        <v>206</v>
      </c>
      <c r="K329" s="19">
        <v>242</v>
      </c>
      <c r="L329" s="19" t="s">
        <v>38</v>
      </c>
      <c r="M329" s="19" t="s">
        <v>38</v>
      </c>
      <c r="N329" s="17">
        <v>0</v>
      </c>
      <c r="O329" s="17">
        <v>0</v>
      </c>
      <c r="P329" s="17">
        <v>0</v>
      </c>
      <c r="Q329" s="19" t="s">
        <v>38</v>
      </c>
      <c r="R329" s="19" t="s">
        <v>38</v>
      </c>
      <c r="S329" s="19" t="s">
        <v>38</v>
      </c>
      <c r="T329" s="19" t="s">
        <v>38</v>
      </c>
      <c r="U329" s="19" t="s">
        <v>38</v>
      </c>
      <c r="V329" s="19" t="s">
        <v>38</v>
      </c>
      <c r="W329" s="19" t="s">
        <v>38</v>
      </c>
      <c r="X329" s="19" t="s">
        <v>38</v>
      </c>
      <c r="Y329" s="17">
        <f>N329+O329+P329</f>
        <v>0</v>
      </c>
    </row>
    <row r="330" spans="1:25" ht="90" x14ac:dyDescent="0.25">
      <c r="A330" s="16">
        <v>319</v>
      </c>
      <c r="B330" s="67"/>
      <c r="C330" s="25" t="s">
        <v>386</v>
      </c>
      <c r="D330" s="55" t="s">
        <v>207</v>
      </c>
      <c r="E330" s="56" t="s">
        <v>38</v>
      </c>
      <c r="F330" s="56" t="s">
        <v>47</v>
      </c>
      <c r="G330" s="56" t="s">
        <v>38</v>
      </c>
      <c r="H330" s="2" t="s">
        <v>39</v>
      </c>
      <c r="I330" s="56" t="s">
        <v>38</v>
      </c>
      <c r="J330" s="56" t="s">
        <v>38</v>
      </c>
      <c r="K330" s="56" t="s">
        <v>38</v>
      </c>
      <c r="L330" s="56" t="s">
        <v>38</v>
      </c>
      <c r="M330" s="56" t="s">
        <v>38</v>
      </c>
      <c r="N330" s="56">
        <v>4</v>
      </c>
      <c r="O330" s="56">
        <v>4</v>
      </c>
      <c r="P330" s="56">
        <v>4</v>
      </c>
      <c r="Q330" s="56" t="s">
        <v>38</v>
      </c>
      <c r="R330" s="56" t="s">
        <v>38</v>
      </c>
      <c r="S330" s="56" t="s">
        <v>38</v>
      </c>
      <c r="T330" s="56" t="s">
        <v>38</v>
      </c>
      <c r="U330" s="56" t="s">
        <v>38</v>
      </c>
      <c r="V330" s="56" t="s">
        <v>38</v>
      </c>
      <c r="W330" s="56" t="s">
        <v>38</v>
      </c>
      <c r="X330" s="56" t="s">
        <v>38</v>
      </c>
      <c r="Y330" s="56">
        <v>4</v>
      </c>
    </row>
    <row r="331" spans="1:25" ht="120" x14ac:dyDescent="0.25">
      <c r="A331" s="16">
        <v>320</v>
      </c>
      <c r="B331" s="67" t="s">
        <v>208</v>
      </c>
      <c r="C331" s="25" t="s">
        <v>387</v>
      </c>
      <c r="D331" s="56" t="s">
        <v>38</v>
      </c>
      <c r="E331" s="56" t="s">
        <v>38</v>
      </c>
      <c r="F331" s="56" t="s">
        <v>38</v>
      </c>
      <c r="G331" s="56" t="s">
        <v>554</v>
      </c>
      <c r="H331" s="2" t="s">
        <v>39</v>
      </c>
      <c r="I331" s="56" t="s">
        <v>38</v>
      </c>
      <c r="J331" s="56" t="s">
        <v>38</v>
      </c>
      <c r="K331" s="56" t="s">
        <v>38</v>
      </c>
      <c r="L331" s="56" t="s">
        <v>38</v>
      </c>
      <c r="M331" s="56" t="s">
        <v>38</v>
      </c>
      <c r="N331" s="59" t="s">
        <v>38</v>
      </c>
      <c r="O331" s="56" t="s">
        <v>38</v>
      </c>
      <c r="P331" s="56" t="s">
        <v>38</v>
      </c>
      <c r="Q331" s="56" t="s">
        <v>38</v>
      </c>
      <c r="R331" s="56" t="s">
        <v>38</v>
      </c>
      <c r="S331" s="56" t="s">
        <v>38</v>
      </c>
      <c r="T331" s="56" t="s">
        <v>38</v>
      </c>
      <c r="U331" s="56" t="s">
        <v>38</v>
      </c>
      <c r="V331" s="56" t="s">
        <v>38</v>
      </c>
      <c r="W331" s="56" t="s">
        <v>38</v>
      </c>
      <c r="X331" s="56" t="s">
        <v>38</v>
      </c>
      <c r="Y331" s="56" t="s">
        <v>38</v>
      </c>
    </row>
    <row r="332" spans="1:25" s="20" customFormat="1" ht="60" x14ac:dyDescent="0.25">
      <c r="A332" s="16">
        <v>321</v>
      </c>
      <c r="B332" s="67"/>
      <c r="C332" s="4" t="s">
        <v>40</v>
      </c>
      <c r="D332" s="1" t="s">
        <v>41</v>
      </c>
      <c r="E332" s="56" t="s">
        <v>38</v>
      </c>
      <c r="F332" s="19" t="s">
        <v>38</v>
      </c>
      <c r="G332" s="19" t="s">
        <v>38</v>
      </c>
      <c r="H332" s="4" t="s">
        <v>39</v>
      </c>
      <c r="I332" s="28" t="s">
        <v>57</v>
      </c>
      <c r="J332" s="28" t="s">
        <v>209</v>
      </c>
      <c r="K332" s="19">
        <v>242</v>
      </c>
      <c r="L332" s="19" t="s">
        <v>38</v>
      </c>
      <c r="M332" s="19" t="s">
        <v>38</v>
      </c>
      <c r="N332" s="24">
        <v>7329.23</v>
      </c>
      <c r="O332" s="24">
        <v>0</v>
      </c>
      <c r="P332" s="24">
        <v>567.71500000000003</v>
      </c>
      <c r="Q332" s="24">
        <v>0</v>
      </c>
      <c r="R332" s="24">
        <v>5463</v>
      </c>
      <c r="S332" s="24">
        <v>2008.9</v>
      </c>
      <c r="T332" s="24">
        <v>0</v>
      </c>
      <c r="U332" s="24">
        <v>18508.900000000001</v>
      </c>
      <c r="V332" s="24">
        <v>13458.5</v>
      </c>
      <c r="W332" s="24">
        <v>13893.6</v>
      </c>
      <c r="X332" s="24">
        <v>0</v>
      </c>
      <c r="Y332" s="24">
        <f>SUM(N332:X332)</f>
        <v>61229.845000000001</v>
      </c>
    </row>
    <row r="333" spans="1:25" ht="75" x14ac:dyDescent="0.25">
      <c r="A333" s="16">
        <v>322</v>
      </c>
      <c r="B333" s="67"/>
      <c r="C333" s="25" t="s">
        <v>388</v>
      </c>
      <c r="D333" s="55" t="s">
        <v>48</v>
      </c>
      <c r="E333" s="56" t="s">
        <v>38</v>
      </c>
      <c r="F333" s="55" t="s">
        <v>475</v>
      </c>
      <c r="G333" s="56" t="s">
        <v>38</v>
      </c>
      <c r="H333" s="2" t="s">
        <v>39</v>
      </c>
      <c r="I333" s="56" t="s">
        <v>38</v>
      </c>
      <c r="J333" s="56" t="s">
        <v>38</v>
      </c>
      <c r="K333" s="56" t="s">
        <v>38</v>
      </c>
      <c r="L333" s="56" t="s">
        <v>38</v>
      </c>
      <c r="M333" s="56" t="s">
        <v>38</v>
      </c>
      <c r="N333" s="56" t="s">
        <v>38</v>
      </c>
      <c r="O333" s="56" t="s">
        <v>38</v>
      </c>
      <c r="P333" s="56" t="s">
        <v>38</v>
      </c>
      <c r="Q333" s="59">
        <v>0.05</v>
      </c>
      <c r="R333" s="59">
        <v>0.05</v>
      </c>
      <c r="S333" s="59">
        <v>0.05</v>
      </c>
      <c r="T333" s="59">
        <v>0.05</v>
      </c>
      <c r="U333" s="59">
        <v>0.05</v>
      </c>
      <c r="V333" s="59">
        <v>0.05</v>
      </c>
      <c r="W333" s="59">
        <v>0.05</v>
      </c>
      <c r="X333" s="59">
        <v>0.05</v>
      </c>
      <c r="Y333" s="59">
        <v>0.05</v>
      </c>
    </row>
    <row r="334" spans="1:25" ht="60" x14ac:dyDescent="0.25">
      <c r="A334" s="16">
        <v>323</v>
      </c>
      <c r="B334" s="67" t="s">
        <v>210</v>
      </c>
      <c r="C334" s="25" t="s">
        <v>389</v>
      </c>
      <c r="D334" s="56" t="s">
        <v>38</v>
      </c>
      <c r="E334" s="56" t="s">
        <v>38</v>
      </c>
      <c r="F334" s="56" t="s">
        <v>38</v>
      </c>
      <c r="G334" s="56" t="s">
        <v>554</v>
      </c>
      <c r="H334" s="2" t="s">
        <v>39</v>
      </c>
      <c r="I334" s="56" t="s">
        <v>38</v>
      </c>
      <c r="J334" s="56" t="s">
        <v>38</v>
      </c>
      <c r="K334" s="56" t="s">
        <v>38</v>
      </c>
      <c r="L334" s="56" t="s">
        <v>38</v>
      </c>
      <c r="M334" s="56" t="s">
        <v>38</v>
      </c>
      <c r="N334" s="59" t="s">
        <v>38</v>
      </c>
      <c r="O334" s="56" t="s">
        <v>38</v>
      </c>
      <c r="P334" s="56" t="s">
        <v>38</v>
      </c>
      <c r="Q334" s="56" t="s">
        <v>38</v>
      </c>
      <c r="R334" s="56" t="s">
        <v>38</v>
      </c>
      <c r="S334" s="56" t="s">
        <v>38</v>
      </c>
      <c r="T334" s="56" t="s">
        <v>38</v>
      </c>
      <c r="U334" s="56" t="s">
        <v>38</v>
      </c>
      <c r="V334" s="56" t="s">
        <v>38</v>
      </c>
      <c r="W334" s="56" t="s">
        <v>38</v>
      </c>
      <c r="X334" s="56" t="s">
        <v>38</v>
      </c>
      <c r="Y334" s="56" t="s">
        <v>38</v>
      </c>
    </row>
    <row r="335" spans="1:25" s="20" customFormat="1" ht="60" x14ac:dyDescent="0.25">
      <c r="A335" s="16">
        <v>324</v>
      </c>
      <c r="B335" s="67"/>
      <c r="C335" s="4" t="s">
        <v>40</v>
      </c>
      <c r="D335" s="1" t="s">
        <v>41</v>
      </c>
      <c r="E335" s="56" t="s">
        <v>38</v>
      </c>
      <c r="F335" s="19" t="s">
        <v>38</v>
      </c>
      <c r="G335" s="19" t="s">
        <v>38</v>
      </c>
      <c r="H335" s="4" t="s">
        <v>39</v>
      </c>
      <c r="I335" s="28" t="s">
        <v>57</v>
      </c>
      <c r="J335" s="28" t="s">
        <v>211</v>
      </c>
      <c r="K335" s="19">
        <v>242</v>
      </c>
      <c r="L335" s="19" t="s">
        <v>38</v>
      </c>
      <c r="M335" s="19" t="s">
        <v>38</v>
      </c>
      <c r="N335" s="17">
        <v>150</v>
      </c>
      <c r="O335" s="17">
        <v>156.322</v>
      </c>
      <c r="P335" s="17">
        <v>25.2</v>
      </c>
      <c r="Q335" s="17">
        <v>0</v>
      </c>
      <c r="R335" s="17">
        <v>120.2</v>
      </c>
      <c r="S335" s="17">
        <v>0</v>
      </c>
      <c r="T335" s="17">
        <v>0</v>
      </c>
      <c r="U335" s="17">
        <v>0</v>
      </c>
      <c r="V335" s="17">
        <v>0</v>
      </c>
      <c r="W335" s="17">
        <v>0</v>
      </c>
      <c r="X335" s="17">
        <v>0</v>
      </c>
      <c r="Y335" s="17">
        <f>SUM(N335:V335)</f>
        <v>451.72199999999998</v>
      </c>
    </row>
    <row r="336" spans="1:25" ht="60" x14ac:dyDescent="0.25">
      <c r="A336" s="16">
        <v>325</v>
      </c>
      <c r="B336" s="67"/>
      <c r="C336" s="2" t="s">
        <v>390</v>
      </c>
      <c r="D336" s="55" t="s">
        <v>207</v>
      </c>
      <c r="E336" s="56" t="s">
        <v>38</v>
      </c>
      <c r="F336" s="56" t="s">
        <v>47</v>
      </c>
      <c r="G336" s="56" t="s">
        <v>38</v>
      </c>
      <c r="H336" s="2" t="s">
        <v>39</v>
      </c>
      <c r="I336" s="56" t="s">
        <v>38</v>
      </c>
      <c r="J336" s="56" t="s">
        <v>38</v>
      </c>
      <c r="K336" s="56" t="s">
        <v>38</v>
      </c>
      <c r="L336" s="56" t="s">
        <v>38</v>
      </c>
      <c r="M336" s="56" t="s">
        <v>38</v>
      </c>
      <c r="N336" s="56" t="s">
        <v>38</v>
      </c>
      <c r="O336" s="56" t="s">
        <v>38</v>
      </c>
      <c r="P336" s="56" t="s">
        <v>38</v>
      </c>
      <c r="Q336" s="58">
        <v>3</v>
      </c>
      <c r="R336" s="58">
        <v>3</v>
      </c>
      <c r="S336" s="58">
        <v>3</v>
      </c>
      <c r="T336" s="58">
        <v>5</v>
      </c>
      <c r="U336" s="58">
        <v>10</v>
      </c>
      <c r="V336" s="58">
        <v>15</v>
      </c>
      <c r="W336" s="58">
        <v>15</v>
      </c>
      <c r="X336" s="58">
        <v>15</v>
      </c>
      <c r="Y336" s="58">
        <v>15</v>
      </c>
    </row>
    <row r="337" spans="1:27" ht="60" x14ac:dyDescent="0.25">
      <c r="A337" s="16">
        <v>326</v>
      </c>
      <c r="B337" s="67" t="s">
        <v>212</v>
      </c>
      <c r="C337" s="25" t="s">
        <v>391</v>
      </c>
      <c r="D337" s="56" t="s">
        <v>38</v>
      </c>
      <c r="E337" s="56" t="s">
        <v>38</v>
      </c>
      <c r="F337" s="56" t="s">
        <v>38</v>
      </c>
      <c r="G337" s="56" t="s">
        <v>554</v>
      </c>
      <c r="H337" s="2" t="s">
        <v>39</v>
      </c>
      <c r="I337" s="56" t="s">
        <v>38</v>
      </c>
      <c r="J337" s="56" t="s">
        <v>38</v>
      </c>
      <c r="K337" s="56" t="s">
        <v>38</v>
      </c>
      <c r="L337" s="56" t="s">
        <v>38</v>
      </c>
      <c r="M337" s="56" t="s">
        <v>38</v>
      </c>
      <c r="N337" s="56" t="s">
        <v>38</v>
      </c>
      <c r="O337" s="56" t="s">
        <v>38</v>
      </c>
      <c r="P337" s="56" t="s">
        <v>38</v>
      </c>
      <c r="Q337" s="56" t="s">
        <v>38</v>
      </c>
      <c r="R337" s="56" t="s">
        <v>38</v>
      </c>
      <c r="S337" s="56" t="s">
        <v>38</v>
      </c>
      <c r="T337" s="56" t="s">
        <v>38</v>
      </c>
      <c r="U337" s="56" t="s">
        <v>38</v>
      </c>
      <c r="V337" s="56" t="s">
        <v>38</v>
      </c>
      <c r="W337" s="56" t="s">
        <v>38</v>
      </c>
      <c r="X337" s="56" t="s">
        <v>38</v>
      </c>
      <c r="Y337" s="56" t="s">
        <v>38</v>
      </c>
    </row>
    <row r="338" spans="1:27" s="20" customFormat="1" ht="60" x14ac:dyDescent="0.25">
      <c r="A338" s="16">
        <v>327</v>
      </c>
      <c r="B338" s="67"/>
      <c r="C338" s="4" t="s">
        <v>40</v>
      </c>
      <c r="D338" s="1" t="s">
        <v>41</v>
      </c>
      <c r="E338" s="56" t="s">
        <v>38</v>
      </c>
      <c r="F338" s="19" t="s">
        <v>38</v>
      </c>
      <c r="G338" s="19" t="s">
        <v>38</v>
      </c>
      <c r="H338" s="4" t="s">
        <v>39</v>
      </c>
      <c r="I338" s="28" t="s">
        <v>57</v>
      </c>
      <c r="J338" s="28" t="s">
        <v>213</v>
      </c>
      <c r="K338" s="19">
        <v>242</v>
      </c>
      <c r="L338" s="19" t="s">
        <v>38</v>
      </c>
      <c r="M338" s="19" t="s">
        <v>38</v>
      </c>
      <c r="N338" s="23">
        <v>1544.377</v>
      </c>
      <c r="O338" s="23">
        <v>2000</v>
      </c>
      <c r="P338" s="23">
        <v>0</v>
      </c>
      <c r="Q338" s="23">
        <v>3035</v>
      </c>
      <c r="R338" s="23">
        <v>2000</v>
      </c>
      <c r="S338" s="23">
        <v>2150</v>
      </c>
      <c r="T338" s="23">
        <v>3258.85</v>
      </c>
      <c r="U338" s="24">
        <v>3610</v>
      </c>
      <c r="V338" s="24">
        <v>2600</v>
      </c>
      <c r="W338" s="24">
        <v>2600</v>
      </c>
      <c r="X338" s="24">
        <v>0</v>
      </c>
      <c r="Y338" s="23">
        <f>SUM(N338:W338)</f>
        <v>22798.226999999999</v>
      </c>
    </row>
    <row r="339" spans="1:27" ht="60" x14ac:dyDescent="0.25">
      <c r="A339" s="16">
        <v>328</v>
      </c>
      <c r="B339" s="67"/>
      <c r="C339" s="2" t="s">
        <v>392</v>
      </c>
      <c r="D339" s="55" t="s">
        <v>48</v>
      </c>
      <c r="E339" s="56" t="s">
        <v>38</v>
      </c>
      <c r="F339" s="55" t="s">
        <v>476</v>
      </c>
      <c r="G339" s="56" t="s">
        <v>38</v>
      </c>
      <c r="H339" s="2" t="s">
        <v>39</v>
      </c>
      <c r="I339" s="56" t="s">
        <v>38</v>
      </c>
      <c r="J339" s="56" t="s">
        <v>38</v>
      </c>
      <c r="K339" s="56" t="s">
        <v>38</v>
      </c>
      <c r="L339" s="56" t="s">
        <v>38</v>
      </c>
      <c r="M339" s="56" t="s">
        <v>38</v>
      </c>
      <c r="N339" s="56" t="s">
        <v>38</v>
      </c>
      <c r="O339" s="56" t="s">
        <v>38</v>
      </c>
      <c r="P339" s="56" t="s">
        <v>38</v>
      </c>
      <c r="Q339" s="59">
        <v>96.9</v>
      </c>
      <c r="R339" s="59">
        <v>96.9</v>
      </c>
      <c r="S339" s="59">
        <v>96.9</v>
      </c>
      <c r="T339" s="59">
        <v>96.9</v>
      </c>
      <c r="U339" s="59">
        <v>97.1</v>
      </c>
      <c r="V339" s="59">
        <v>97.1</v>
      </c>
      <c r="W339" s="59">
        <v>97.1</v>
      </c>
      <c r="X339" s="59">
        <v>97.1</v>
      </c>
      <c r="Y339" s="59">
        <v>97.1</v>
      </c>
    </row>
    <row r="340" spans="1:27" ht="90" x14ac:dyDescent="0.25">
      <c r="A340" s="16">
        <v>329</v>
      </c>
      <c r="B340" s="67" t="s">
        <v>214</v>
      </c>
      <c r="C340" s="25" t="s">
        <v>393</v>
      </c>
      <c r="D340" s="56" t="s">
        <v>38</v>
      </c>
      <c r="E340" s="56" t="s">
        <v>38</v>
      </c>
      <c r="F340" s="56" t="s">
        <v>38</v>
      </c>
      <c r="G340" s="56" t="s">
        <v>554</v>
      </c>
      <c r="H340" s="2" t="s">
        <v>39</v>
      </c>
      <c r="I340" s="56" t="s">
        <v>38</v>
      </c>
      <c r="J340" s="56" t="s">
        <v>38</v>
      </c>
      <c r="K340" s="56" t="s">
        <v>38</v>
      </c>
      <c r="L340" s="56" t="s">
        <v>38</v>
      </c>
      <c r="M340" s="56" t="s">
        <v>38</v>
      </c>
      <c r="N340" s="56" t="s">
        <v>38</v>
      </c>
      <c r="O340" s="56" t="s">
        <v>38</v>
      </c>
      <c r="P340" s="56" t="s">
        <v>38</v>
      </c>
      <c r="Q340" s="56" t="s">
        <v>38</v>
      </c>
      <c r="R340" s="56" t="s">
        <v>38</v>
      </c>
      <c r="S340" s="56" t="s">
        <v>38</v>
      </c>
      <c r="T340" s="56" t="s">
        <v>38</v>
      </c>
      <c r="U340" s="56" t="s">
        <v>38</v>
      </c>
      <c r="V340" s="56" t="s">
        <v>38</v>
      </c>
      <c r="W340" s="56" t="s">
        <v>38</v>
      </c>
      <c r="X340" s="56" t="s">
        <v>38</v>
      </c>
      <c r="Y340" s="56" t="s">
        <v>38</v>
      </c>
    </row>
    <row r="341" spans="1:27" s="20" customFormat="1" ht="60" x14ac:dyDescent="0.25">
      <c r="A341" s="16">
        <v>330</v>
      </c>
      <c r="B341" s="67"/>
      <c r="C341" s="4" t="s">
        <v>40</v>
      </c>
      <c r="D341" s="1" t="s">
        <v>41</v>
      </c>
      <c r="E341" s="56" t="s">
        <v>38</v>
      </c>
      <c r="F341" s="19" t="s">
        <v>38</v>
      </c>
      <c r="G341" s="19" t="s">
        <v>38</v>
      </c>
      <c r="H341" s="4" t="s">
        <v>39</v>
      </c>
      <c r="I341" s="28" t="s">
        <v>57</v>
      </c>
      <c r="J341" s="28" t="s">
        <v>215</v>
      </c>
      <c r="K341" s="19">
        <v>242</v>
      </c>
      <c r="L341" s="19" t="s">
        <v>38</v>
      </c>
      <c r="M341" s="19" t="s">
        <v>38</v>
      </c>
      <c r="N341" s="17">
        <v>0</v>
      </c>
      <c r="O341" s="17">
        <v>0</v>
      </c>
      <c r="P341" s="17">
        <v>1800</v>
      </c>
      <c r="Q341" s="17">
        <v>0</v>
      </c>
      <c r="R341" s="17">
        <v>3000</v>
      </c>
      <c r="S341" s="17">
        <v>0</v>
      </c>
      <c r="T341" s="17">
        <v>0</v>
      </c>
      <c r="U341" s="17">
        <v>0</v>
      </c>
      <c r="V341" s="19">
        <v>0</v>
      </c>
      <c r="W341" s="19">
        <v>0</v>
      </c>
      <c r="X341" s="19">
        <v>0</v>
      </c>
      <c r="Y341" s="17">
        <f>SUM(N341:V341)</f>
        <v>4800</v>
      </c>
    </row>
    <row r="342" spans="1:27" ht="60" x14ac:dyDescent="0.25">
      <c r="A342" s="16">
        <v>331</v>
      </c>
      <c r="B342" s="67"/>
      <c r="C342" s="2" t="s">
        <v>394</v>
      </c>
      <c r="D342" s="55" t="s">
        <v>48</v>
      </c>
      <c r="E342" s="56" t="s">
        <v>38</v>
      </c>
      <c r="F342" s="55" t="s">
        <v>477</v>
      </c>
      <c r="G342" s="56" t="s">
        <v>38</v>
      </c>
      <c r="H342" s="2" t="s">
        <v>39</v>
      </c>
      <c r="I342" s="56" t="s">
        <v>38</v>
      </c>
      <c r="J342" s="56" t="s">
        <v>38</v>
      </c>
      <c r="K342" s="56" t="s">
        <v>38</v>
      </c>
      <c r="L342" s="56" t="s">
        <v>38</v>
      </c>
      <c r="M342" s="56" t="s">
        <v>38</v>
      </c>
      <c r="N342" s="56" t="s">
        <v>38</v>
      </c>
      <c r="O342" s="56" t="s">
        <v>38</v>
      </c>
      <c r="P342" s="56" t="s">
        <v>38</v>
      </c>
      <c r="Q342" s="59">
        <v>0.01</v>
      </c>
      <c r="R342" s="59">
        <v>0.01</v>
      </c>
      <c r="S342" s="59">
        <v>0.01</v>
      </c>
      <c r="T342" s="59">
        <v>0.01</v>
      </c>
      <c r="U342" s="59">
        <v>0.01</v>
      </c>
      <c r="V342" s="59">
        <v>0.01</v>
      </c>
      <c r="W342" s="59">
        <v>0.01</v>
      </c>
      <c r="X342" s="59">
        <v>0.01</v>
      </c>
      <c r="Y342" s="59">
        <v>0.01</v>
      </c>
    </row>
    <row r="343" spans="1:27" ht="60" x14ac:dyDescent="0.25">
      <c r="A343" s="16">
        <v>332</v>
      </c>
      <c r="B343" s="67" t="s">
        <v>216</v>
      </c>
      <c r="C343" s="25" t="s">
        <v>395</v>
      </c>
      <c r="D343" s="56" t="s">
        <v>38</v>
      </c>
      <c r="E343" s="56" t="s">
        <v>38</v>
      </c>
      <c r="F343" s="56" t="s">
        <v>38</v>
      </c>
      <c r="G343" s="55" t="s">
        <v>554</v>
      </c>
      <c r="H343" s="2" t="s">
        <v>39</v>
      </c>
      <c r="I343" s="56" t="s">
        <v>38</v>
      </c>
      <c r="J343" s="56" t="s">
        <v>38</v>
      </c>
      <c r="K343" s="56" t="s">
        <v>38</v>
      </c>
      <c r="L343" s="56" t="s">
        <v>38</v>
      </c>
      <c r="M343" s="56" t="s">
        <v>38</v>
      </c>
      <c r="N343" s="56" t="s">
        <v>38</v>
      </c>
      <c r="O343" s="56" t="s">
        <v>38</v>
      </c>
      <c r="P343" s="56" t="s">
        <v>38</v>
      </c>
      <c r="Q343" s="56" t="s">
        <v>38</v>
      </c>
      <c r="R343" s="56" t="s">
        <v>38</v>
      </c>
      <c r="S343" s="56" t="s">
        <v>38</v>
      </c>
      <c r="T343" s="56" t="s">
        <v>38</v>
      </c>
      <c r="U343" s="56" t="s">
        <v>38</v>
      </c>
      <c r="V343" s="56" t="s">
        <v>38</v>
      </c>
      <c r="W343" s="56" t="s">
        <v>38</v>
      </c>
      <c r="X343" s="56" t="s">
        <v>38</v>
      </c>
      <c r="Y343" s="56" t="s">
        <v>38</v>
      </c>
    </row>
    <row r="344" spans="1:27" s="20" customFormat="1" ht="60" x14ac:dyDescent="0.25">
      <c r="A344" s="16">
        <v>333</v>
      </c>
      <c r="B344" s="67"/>
      <c r="C344" s="4" t="s">
        <v>40</v>
      </c>
      <c r="D344" s="1" t="s">
        <v>41</v>
      </c>
      <c r="E344" s="56" t="s">
        <v>38</v>
      </c>
      <c r="F344" s="19" t="s">
        <v>38</v>
      </c>
      <c r="G344" s="55" t="s">
        <v>38</v>
      </c>
      <c r="H344" s="4" t="s">
        <v>39</v>
      </c>
      <c r="I344" s="28" t="s">
        <v>57</v>
      </c>
      <c r="J344" s="28" t="s">
        <v>217</v>
      </c>
      <c r="K344" s="19">
        <v>242</v>
      </c>
      <c r="L344" s="19" t="s">
        <v>38</v>
      </c>
      <c r="M344" s="19" t="s">
        <v>38</v>
      </c>
      <c r="N344" s="17">
        <v>0</v>
      </c>
      <c r="O344" s="17">
        <v>0</v>
      </c>
      <c r="P344" s="17">
        <v>0</v>
      </c>
      <c r="Q344" s="17">
        <v>0</v>
      </c>
      <c r="R344" s="17">
        <v>0</v>
      </c>
      <c r="S344" s="17">
        <v>0</v>
      </c>
      <c r="T344" s="17">
        <v>0</v>
      </c>
      <c r="U344" s="17">
        <v>0</v>
      </c>
      <c r="V344" s="17">
        <v>0</v>
      </c>
      <c r="W344" s="17">
        <v>0</v>
      </c>
      <c r="X344" s="17">
        <v>0</v>
      </c>
      <c r="Y344" s="17">
        <f>SUM(N344:V344)</f>
        <v>0</v>
      </c>
    </row>
    <row r="345" spans="1:27" ht="60" x14ac:dyDescent="0.25">
      <c r="A345" s="16">
        <v>334</v>
      </c>
      <c r="B345" s="67"/>
      <c r="C345" s="25" t="s">
        <v>396</v>
      </c>
      <c r="D345" s="55" t="s">
        <v>207</v>
      </c>
      <c r="E345" s="56" t="s">
        <v>38</v>
      </c>
      <c r="F345" s="56" t="s">
        <v>47</v>
      </c>
      <c r="G345" s="55" t="s">
        <v>38</v>
      </c>
      <c r="H345" s="2" t="s">
        <v>39</v>
      </c>
      <c r="I345" s="56" t="s">
        <v>38</v>
      </c>
      <c r="J345" s="56" t="s">
        <v>38</v>
      </c>
      <c r="K345" s="56" t="s">
        <v>38</v>
      </c>
      <c r="L345" s="56" t="s">
        <v>38</v>
      </c>
      <c r="M345" s="56" t="s">
        <v>38</v>
      </c>
      <c r="N345" s="56" t="s">
        <v>38</v>
      </c>
      <c r="O345" s="56" t="s">
        <v>38</v>
      </c>
      <c r="P345" s="56" t="s">
        <v>38</v>
      </c>
      <c r="Q345" s="58">
        <v>0</v>
      </c>
      <c r="R345" s="58">
        <v>0</v>
      </c>
      <c r="S345" s="58">
        <v>0</v>
      </c>
      <c r="T345" s="58">
        <v>0</v>
      </c>
      <c r="U345" s="58">
        <v>0</v>
      </c>
      <c r="V345" s="58">
        <v>0</v>
      </c>
      <c r="W345" s="58">
        <v>0</v>
      </c>
      <c r="X345" s="58">
        <v>0</v>
      </c>
      <c r="Y345" s="58">
        <v>0</v>
      </c>
    </row>
    <row r="346" spans="1:27" ht="90" x14ac:dyDescent="0.25">
      <c r="A346" s="16">
        <v>335</v>
      </c>
      <c r="B346" s="67" t="s">
        <v>218</v>
      </c>
      <c r="C346" s="26" t="s">
        <v>413</v>
      </c>
      <c r="D346" s="56" t="s">
        <v>38</v>
      </c>
      <c r="E346" s="56">
        <v>1</v>
      </c>
      <c r="F346" s="56" t="s">
        <v>38</v>
      </c>
      <c r="G346" s="55" t="s">
        <v>563</v>
      </c>
      <c r="H346" s="56" t="s">
        <v>38</v>
      </c>
      <c r="I346" s="56" t="s">
        <v>38</v>
      </c>
      <c r="J346" s="56" t="s">
        <v>38</v>
      </c>
      <c r="K346" s="56" t="s">
        <v>38</v>
      </c>
      <c r="L346" s="56" t="s">
        <v>38</v>
      </c>
      <c r="M346" s="56" t="s">
        <v>38</v>
      </c>
      <c r="N346" s="56" t="s">
        <v>38</v>
      </c>
      <c r="O346" s="56" t="s">
        <v>38</v>
      </c>
      <c r="P346" s="56" t="s">
        <v>38</v>
      </c>
      <c r="Q346" s="56" t="s">
        <v>38</v>
      </c>
      <c r="R346" s="56" t="s">
        <v>38</v>
      </c>
      <c r="S346" s="56" t="s">
        <v>38</v>
      </c>
      <c r="T346" s="56" t="s">
        <v>38</v>
      </c>
      <c r="U346" s="56" t="s">
        <v>38</v>
      </c>
      <c r="V346" s="56" t="s">
        <v>38</v>
      </c>
      <c r="W346" s="56" t="s">
        <v>38</v>
      </c>
      <c r="X346" s="56" t="s">
        <v>38</v>
      </c>
      <c r="Y346" s="56" t="s">
        <v>38</v>
      </c>
    </row>
    <row r="347" spans="1:27" s="20" customFormat="1" ht="60" x14ac:dyDescent="0.25">
      <c r="A347" s="16">
        <v>336</v>
      </c>
      <c r="B347" s="67"/>
      <c r="C347" s="4" t="s">
        <v>40</v>
      </c>
      <c r="D347" s="1" t="s">
        <v>41</v>
      </c>
      <c r="E347" s="56" t="s">
        <v>38</v>
      </c>
      <c r="F347" s="19" t="s">
        <v>38</v>
      </c>
      <c r="G347" s="55" t="s">
        <v>38</v>
      </c>
      <c r="H347" s="4" t="s">
        <v>39</v>
      </c>
      <c r="I347" s="28" t="s">
        <v>57</v>
      </c>
      <c r="J347" s="28" t="s">
        <v>219</v>
      </c>
      <c r="K347" s="19">
        <v>242</v>
      </c>
      <c r="L347" s="19" t="s">
        <v>38</v>
      </c>
      <c r="M347" s="19" t="s">
        <v>38</v>
      </c>
      <c r="N347" s="19" t="s">
        <v>38</v>
      </c>
      <c r="O347" s="19" t="s">
        <v>38</v>
      </c>
      <c r="P347" s="19" t="s">
        <v>38</v>
      </c>
      <c r="Q347" s="24">
        <v>6600</v>
      </c>
      <c r="R347" s="24">
        <v>2722.5</v>
      </c>
      <c r="S347" s="24">
        <v>5171.7</v>
      </c>
      <c r="T347" s="24">
        <v>880</v>
      </c>
      <c r="U347" s="24">
        <v>6830</v>
      </c>
      <c r="V347" s="24">
        <v>8460</v>
      </c>
      <c r="W347" s="24">
        <v>8460</v>
      </c>
      <c r="X347" s="24">
        <v>0</v>
      </c>
      <c r="Y347" s="24">
        <f>SUM(N347:W347)</f>
        <v>39124.199999999997</v>
      </c>
    </row>
    <row r="348" spans="1:27" s="20" customFormat="1" ht="45" x14ac:dyDescent="0.25">
      <c r="A348" s="16">
        <v>337</v>
      </c>
      <c r="B348" s="67"/>
      <c r="C348" s="4" t="s">
        <v>40</v>
      </c>
      <c r="D348" s="1" t="s">
        <v>41</v>
      </c>
      <c r="E348" s="56" t="s">
        <v>38</v>
      </c>
      <c r="F348" s="19" t="s">
        <v>38</v>
      </c>
      <c r="G348" s="55" t="s">
        <v>38</v>
      </c>
      <c r="H348" s="4" t="s">
        <v>61</v>
      </c>
      <c r="I348" s="28" t="s">
        <v>57</v>
      </c>
      <c r="J348" s="28" t="s">
        <v>219</v>
      </c>
      <c r="K348" s="19">
        <v>242</v>
      </c>
      <c r="L348" s="19" t="s">
        <v>38</v>
      </c>
      <c r="M348" s="19" t="s">
        <v>38</v>
      </c>
      <c r="N348" s="19" t="s">
        <v>38</v>
      </c>
      <c r="O348" s="19" t="s">
        <v>38</v>
      </c>
      <c r="P348" s="19" t="s">
        <v>38</v>
      </c>
      <c r="Q348" s="17">
        <v>0</v>
      </c>
      <c r="R348" s="17">
        <v>0</v>
      </c>
      <c r="S348" s="17">
        <v>0</v>
      </c>
      <c r="T348" s="17">
        <v>0</v>
      </c>
      <c r="U348" s="17">
        <v>0</v>
      </c>
      <c r="V348" s="17">
        <v>0</v>
      </c>
      <c r="W348" s="17">
        <v>0</v>
      </c>
      <c r="X348" s="17">
        <v>0</v>
      </c>
      <c r="Y348" s="17">
        <f>SUM(Q348:U348)</f>
        <v>0</v>
      </c>
    </row>
    <row r="349" spans="1:27" ht="90" x14ac:dyDescent="0.25">
      <c r="A349" s="16">
        <v>338</v>
      </c>
      <c r="B349" s="67"/>
      <c r="C349" s="2" t="s">
        <v>397</v>
      </c>
      <c r="D349" s="55" t="s">
        <v>207</v>
      </c>
      <c r="E349" s="56" t="s">
        <v>38</v>
      </c>
      <c r="F349" s="56" t="s">
        <v>47</v>
      </c>
      <c r="G349" s="55" t="s">
        <v>38</v>
      </c>
      <c r="H349" s="2" t="s">
        <v>39</v>
      </c>
      <c r="I349" s="56" t="s">
        <v>38</v>
      </c>
      <c r="J349" s="56" t="s">
        <v>38</v>
      </c>
      <c r="K349" s="56" t="s">
        <v>38</v>
      </c>
      <c r="L349" s="56" t="s">
        <v>38</v>
      </c>
      <c r="M349" s="56" t="s">
        <v>38</v>
      </c>
      <c r="N349" s="56" t="s">
        <v>38</v>
      </c>
      <c r="O349" s="56" t="s">
        <v>38</v>
      </c>
      <c r="P349" s="56" t="s">
        <v>38</v>
      </c>
      <c r="Q349" s="58">
        <v>4</v>
      </c>
      <c r="R349" s="58">
        <v>4</v>
      </c>
      <c r="S349" s="58">
        <v>4</v>
      </c>
      <c r="T349" s="58">
        <v>4</v>
      </c>
      <c r="U349" s="58">
        <v>4</v>
      </c>
      <c r="V349" s="58">
        <v>4</v>
      </c>
      <c r="W349" s="58">
        <v>4</v>
      </c>
      <c r="X349" s="58">
        <v>4</v>
      </c>
      <c r="Y349" s="58">
        <v>4</v>
      </c>
    </row>
    <row r="350" spans="1:27" ht="60" x14ac:dyDescent="0.25">
      <c r="A350" s="16">
        <v>339</v>
      </c>
      <c r="B350" s="69" t="s">
        <v>220</v>
      </c>
      <c r="C350" s="47" t="s">
        <v>398</v>
      </c>
      <c r="D350" s="56" t="s">
        <v>38</v>
      </c>
      <c r="E350" s="56">
        <v>1</v>
      </c>
      <c r="F350" s="56" t="s">
        <v>38</v>
      </c>
      <c r="G350" s="55" t="s">
        <v>38</v>
      </c>
      <c r="H350" s="56" t="s">
        <v>38</v>
      </c>
      <c r="I350" s="56" t="s">
        <v>38</v>
      </c>
      <c r="J350" s="56" t="s">
        <v>38</v>
      </c>
      <c r="K350" s="56" t="s">
        <v>38</v>
      </c>
      <c r="L350" s="56" t="s">
        <v>38</v>
      </c>
      <c r="M350" s="56" t="s">
        <v>38</v>
      </c>
      <c r="N350" s="56" t="s">
        <v>38</v>
      </c>
      <c r="O350" s="56" t="s">
        <v>38</v>
      </c>
      <c r="P350" s="56" t="s">
        <v>38</v>
      </c>
      <c r="Q350" s="56" t="s">
        <v>38</v>
      </c>
      <c r="R350" s="56" t="s">
        <v>38</v>
      </c>
      <c r="S350" s="56" t="s">
        <v>38</v>
      </c>
      <c r="T350" s="56" t="s">
        <v>38</v>
      </c>
      <c r="U350" s="56" t="s">
        <v>38</v>
      </c>
      <c r="V350" s="56" t="s">
        <v>38</v>
      </c>
      <c r="W350" s="56" t="s">
        <v>38</v>
      </c>
      <c r="X350" s="56" t="s">
        <v>38</v>
      </c>
      <c r="Y350" s="56" t="s">
        <v>38</v>
      </c>
    </row>
    <row r="351" spans="1:27" s="20" customFormat="1" ht="90" x14ac:dyDescent="0.25">
      <c r="A351" s="16">
        <v>340</v>
      </c>
      <c r="B351" s="69"/>
      <c r="C351" s="4" t="s">
        <v>40</v>
      </c>
      <c r="D351" s="1" t="s">
        <v>41</v>
      </c>
      <c r="E351" s="56" t="s">
        <v>38</v>
      </c>
      <c r="F351" s="19" t="s">
        <v>38</v>
      </c>
      <c r="G351" s="55" t="s">
        <v>563</v>
      </c>
      <c r="H351" s="4" t="s">
        <v>221</v>
      </c>
      <c r="I351" s="28" t="s">
        <v>57</v>
      </c>
      <c r="J351" s="28" t="s">
        <v>222</v>
      </c>
      <c r="K351" s="19">
        <v>611</v>
      </c>
      <c r="L351" s="19" t="s">
        <v>38</v>
      </c>
      <c r="M351" s="19" t="s">
        <v>38</v>
      </c>
      <c r="N351" s="19" t="s">
        <v>38</v>
      </c>
      <c r="O351" s="19" t="s">
        <v>38</v>
      </c>
      <c r="P351" s="19" t="s">
        <v>38</v>
      </c>
      <c r="Q351" s="24">
        <v>10878.4</v>
      </c>
      <c r="R351" s="24">
        <v>12211.7</v>
      </c>
      <c r="S351" s="24">
        <v>12915.1</v>
      </c>
      <c r="T351" s="24">
        <v>12855.6</v>
      </c>
      <c r="U351" s="24">
        <v>12139.6</v>
      </c>
      <c r="V351" s="24">
        <v>13185.4</v>
      </c>
      <c r="W351" s="24">
        <v>13712.6</v>
      </c>
      <c r="X351" s="24">
        <v>0</v>
      </c>
      <c r="Y351" s="24">
        <f>SUM(Q351:W351)</f>
        <v>87898.4</v>
      </c>
      <c r="AA351" s="21"/>
    </row>
    <row r="352" spans="1:27" ht="60" x14ac:dyDescent="0.25">
      <c r="A352" s="16">
        <v>341</v>
      </c>
      <c r="B352" s="69"/>
      <c r="C352" s="2" t="s">
        <v>399</v>
      </c>
      <c r="D352" s="55" t="s">
        <v>48</v>
      </c>
      <c r="E352" s="56" t="s">
        <v>38</v>
      </c>
      <c r="F352" s="55" t="s">
        <v>478</v>
      </c>
      <c r="G352" s="55" t="s">
        <v>38</v>
      </c>
      <c r="H352" s="2" t="s">
        <v>223</v>
      </c>
      <c r="I352" s="56" t="s">
        <v>38</v>
      </c>
      <c r="J352" s="56" t="s">
        <v>38</v>
      </c>
      <c r="K352" s="56" t="s">
        <v>38</v>
      </c>
      <c r="L352" s="56" t="s">
        <v>38</v>
      </c>
      <c r="M352" s="56" t="s">
        <v>38</v>
      </c>
      <c r="N352" s="56" t="s">
        <v>38</v>
      </c>
      <c r="O352" s="56" t="s">
        <v>38</v>
      </c>
      <c r="P352" s="56" t="s">
        <v>38</v>
      </c>
      <c r="Q352" s="56">
        <v>100</v>
      </c>
      <c r="R352" s="56">
        <v>100</v>
      </c>
      <c r="S352" s="56">
        <v>100</v>
      </c>
      <c r="T352" s="56">
        <v>100</v>
      </c>
      <c r="U352" s="56">
        <v>100</v>
      </c>
      <c r="V352" s="56">
        <v>100</v>
      </c>
      <c r="W352" s="56">
        <v>100</v>
      </c>
      <c r="X352" s="56">
        <v>100</v>
      </c>
      <c r="Y352" s="56">
        <v>100</v>
      </c>
    </row>
    <row r="353" spans="1:25" ht="105" x14ac:dyDescent="0.25">
      <c r="A353" s="16">
        <v>342</v>
      </c>
      <c r="B353" s="67" t="s">
        <v>224</v>
      </c>
      <c r="C353" s="26" t="s">
        <v>400</v>
      </c>
      <c r="D353" s="56" t="s">
        <v>38</v>
      </c>
      <c r="E353" s="56">
        <v>0.8</v>
      </c>
      <c r="F353" s="56" t="s">
        <v>38</v>
      </c>
      <c r="G353" s="55" t="s">
        <v>141</v>
      </c>
      <c r="H353" s="56" t="s">
        <v>38</v>
      </c>
      <c r="I353" s="56" t="s">
        <v>38</v>
      </c>
      <c r="J353" s="56" t="s">
        <v>38</v>
      </c>
      <c r="K353" s="56" t="s">
        <v>38</v>
      </c>
      <c r="L353" s="56" t="s">
        <v>38</v>
      </c>
      <c r="M353" s="56" t="s">
        <v>38</v>
      </c>
      <c r="N353" s="59" t="s">
        <v>38</v>
      </c>
      <c r="O353" s="56" t="s">
        <v>38</v>
      </c>
      <c r="P353" s="56" t="s">
        <v>38</v>
      </c>
      <c r="Q353" s="56" t="s">
        <v>38</v>
      </c>
      <c r="R353" s="56" t="s">
        <v>38</v>
      </c>
      <c r="S353" s="56" t="s">
        <v>38</v>
      </c>
      <c r="T353" s="56" t="s">
        <v>38</v>
      </c>
      <c r="U353" s="56" t="s">
        <v>38</v>
      </c>
      <c r="V353" s="56" t="s">
        <v>38</v>
      </c>
      <c r="W353" s="56" t="s">
        <v>38</v>
      </c>
      <c r="X353" s="56" t="s">
        <v>38</v>
      </c>
      <c r="Y353" s="56" t="s">
        <v>38</v>
      </c>
    </row>
    <row r="354" spans="1:25" s="20" customFormat="1" ht="45" x14ac:dyDescent="0.25">
      <c r="A354" s="16">
        <v>343</v>
      </c>
      <c r="B354" s="67"/>
      <c r="C354" s="5" t="s">
        <v>225</v>
      </c>
      <c r="D354" s="1" t="s">
        <v>41</v>
      </c>
      <c r="E354" s="56" t="s">
        <v>38</v>
      </c>
      <c r="F354" s="19" t="s">
        <v>38</v>
      </c>
      <c r="G354" s="55" t="s">
        <v>38</v>
      </c>
      <c r="H354" s="4" t="s">
        <v>205</v>
      </c>
      <c r="I354" s="19" t="s">
        <v>38</v>
      </c>
      <c r="J354" s="19" t="s">
        <v>38</v>
      </c>
      <c r="K354" s="19" t="s">
        <v>38</v>
      </c>
      <c r="L354" s="19" t="s">
        <v>38</v>
      </c>
      <c r="M354" s="19" t="s">
        <v>38</v>
      </c>
      <c r="N354" s="17">
        <f>SUM(N357:N368)</f>
        <v>25837.4</v>
      </c>
      <c r="O354" s="17">
        <f>SUM(O355:O368)</f>
        <v>25030.299999999996</v>
      </c>
      <c r="P354" s="17">
        <f>SUM(P355:P368)</f>
        <v>24515.949000000001</v>
      </c>
      <c r="Q354" s="19" t="s">
        <v>38</v>
      </c>
      <c r="R354" s="19" t="s">
        <v>38</v>
      </c>
      <c r="S354" s="19" t="s">
        <v>38</v>
      </c>
      <c r="T354" s="19" t="s">
        <v>38</v>
      </c>
      <c r="U354" s="19" t="s">
        <v>38</v>
      </c>
      <c r="V354" s="19" t="s">
        <v>38</v>
      </c>
      <c r="W354" s="19" t="s">
        <v>38</v>
      </c>
      <c r="X354" s="19" t="s">
        <v>38</v>
      </c>
      <c r="Y354" s="24">
        <f>N354+O354+P354</f>
        <v>75383.649000000005</v>
      </c>
    </row>
    <row r="355" spans="1:25" s="20" customFormat="1" ht="45" x14ac:dyDescent="0.25">
      <c r="A355" s="16">
        <v>344</v>
      </c>
      <c r="B355" s="67"/>
      <c r="C355" s="4" t="s">
        <v>40</v>
      </c>
      <c r="D355" s="1" t="s">
        <v>41</v>
      </c>
      <c r="E355" s="56" t="s">
        <v>38</v>
      </c>
      <c r="F355" s="19" t="s">
        <v>38</v>
      </c>
      <c r="G355" s="55" t="s">
        <v>38</v>
      </c>
      <c r="H355" s="4" t="s">
        <v>205</v>
      </c>
      <c r="I355" s="28" t="s">
        <v>226</v>
      </c>
      <c r="J355" s="19">
        <v>920300</v>
      </c>
      <c r="K355" s="19">
        <v>242</v>
      </c>
      <c r="L355" s="19" t="s">
        <v>38</v>
      </c>
      <c r="M355" s="19" t="s">
        <v>38</v>
      </c>
      <c r="N355" s="17">
        <v>0</v>
      </c>
      <c r="O355" s="17">
        <v>6.6</v>
      </c>
      <c r="P355" s="17">
        <v>0</v>
      </c>
      <c r="Q355" s="19" t="s">
        <v>38</v>
      </c>
      <c r="R355" s="19" t="s">
        <v>38</v>
      </c>
      <c r="S355" s="19" t="s">
        <v>38</v>
      </c>
      <c r="T355" s="19" t="s">
        <v>38</v>
      </c>
      <c r="U355" s="19" t="s">
        <v>38</v>
      </c>
      <c r="V355" s="19" t="s">
        <v>38</v>
      </c>
      <c r="W355" s="19" t="s">
        <v>38</v>
      </c>
      <c r="X355" s="19" t="s">
        <v>38</v>
      </c>
      <c r="Y355" s="24">
        <f>N355+O355+P355</f>
        <v>6.6</v>
      </c>
    </row>
    <row r="356" spans="1:25" s="20" customFormat="1" ht="45" x14ac:dyDescent="0.25">
      <c r="A356" s="16">
        <v>345</v>
      </c>
      <c r="B356" s="67"/>
      <c r="C356" s="4" t="s">
        <v>40</v>
      </c>
      <c r="D356" s="1" t="s">
        <v>41</v>
      </c>
      <c r="E356" s="56" t="s">
        <v>38</v>
      </c>
      <c r="F356" s="19" t="s">
        <v>38</v>
      </c>
      <c r="G356" s="55" t="s">
        <v>38</v>
      </c>
      <c r="H356" s="4" t="s">
        <v>205</v>
      </c>
      <c r="I356" s="28" t="s">
        <v>57</v>
      </c>
      <c r="J356" s="28" t="s">
        <v>206</v>
      </c>
      <c r="K356" s="28" t="s">
        <v>227</v>
      </c>
      <c r="L356" s="19" t="s">
        <v>38</v>
      </c>
      <c r="M356" s="19" t="s">
        <v>38</v>
      </c>
      <c r="N356" s="17">
        <v>0</v>
      </c>
      <c r="O356" s="17">
        <v>0</v>
      </c>
      <c r="P356" s="17">
        <v>119.28</v>
      </c>
      <c r="Q356" s="19" t="s">
        <v>38</v>
      </c>
      <c r="R356" s="19" t="s">
        <v>38</v>
      </c>
      <c r="S356" s="19" t="s">
        <v>38</v>
      </c>
      <c r="T356" s="19" t="s">
        <v>38</v>
      </c>
      <c r="U356" s="19" t="s">
        <v>38</v>
      </c>
      <c r="V356" s="19" t="s">
        <v>38</v>
      </c>
      <c r="W356" s="19" t="s">
        <v>38</v>
      </c>
      <c r="X356" s="19" t="s">
        <v>38</v>
      </c>
      <c r="Y356" s="24">
        <f>P356</f>
        <v>119.28</v>
      </c>
    </row>
    <row r="357" spans="1:25" s="20" customFormat="1" ht="45" x14ac:dyDescent="0.25">
      <c r="A357" s="16">
        <v>346</v>
      </c>
      <c r="B357" s="67"/>
      <c r="C357" s="4" t="s">
        <v>40</v>
      </c>
      <c r="D357" s="1" t="s">
        <v>41</v>
      </c>
      <c r="E357" s="56" t="s">
        <v>38</v>
      </c>
      <c r="F357" s="19" t="s">
        <v>38</v>
      </c>
      <c r="G357" s="55" t="s">
        <v>38</v>
      </c>
      <c r="H357" s="4" t="s">
        <v>205</v>
      </c>
      <c r="I357" s="28" t="s">
        <v>57</v>
      </c>
      <c r="J357" s="28" t="s">
        <v>228</v>
      </c>
      <c r="K357" s="19">
        <v>244</v>
      </c>
      <c r="L357" s="19" t="s">
        <v>38</v>
      </c>
      <c r="M357" s="19" t="s">
        <v>38</v>
      </c>
      <c r="N357" s="35">
        <v>1915.1</v>
      </c>
      <c r="O357" s="35">
        <v>1846.5</v>
      </c>
      <c r="P357" s="35">
        <v>1809.8869999999999</v>
      </c>
      <c r="Q357" s="19" t="s">
        <v>38</v>
      </c>
      <c r="R357" s="19" t="s">
        <v>38</v>
      </c>
      <c r="S357" s="19" t="s">
        <v>38</v>
      </c>
      <c r="T357" s="19" t="s">
        <v>38</v>
      </c>
      <c r="U357" s="19" t="s">
        <v>38</v>
      </c>
      <c r="V357" s="19" t="s">
        <v>38</v>
      </c>
      <c r="W357" s="19" t="s">
        <v>38</v>
      </c>
      <c r="X357" s="19" t="s">
        <v>38</v>
      </c>
      <c r="Y357" s="24">
        <f>N357+O357+P357</f>
        <v>5571.4870000000001</v>
      </c>
    </row>
    <row r="358" spans="1:25" s="20" customFormat="1" ht="45" x14ac:dyDescent="0.25">
      <c r="A358" s="16">
        <v>347</v>
      </c>
      <c r="B358" s="67"/>
      <c r="C358" s="4" t="s">
        <v>40</v>
      </c>
      <c r="D358" s="1" t="s">
        <v>41</v>
      </c>
      <c r="E358" s="56" t="s">
        <v>38</v>
      </c>
      <c r="F358" s="19" t="s">
        <v>38</v>
      </c>
      <c r="G358" s="55" t="s">
        <v>38</v>
      </c>
      <c r="H358" s="4" t="s">
        <v>205</v>
      </c>
      <c r="I358" s="28" t="s">
        <v>57</v>
      </c>
      <c r="J358" s="28" t="s">
        <v>229</v>
      </c>
      <c r="K358" s="19">
        <v>121</v>
      </c>
      <c r="L358" s="19" t="s">
        <v>38</v>
      </c>
      <c r="M358" s="19" t="s">
        <v>38</v>
      </c>
      <c r="N358" s="17">
        <v>11856.6</v>
      </c>
      <c r="O358" s="17">
        <v>11707.5</v>
      </c>
      <c r="P358" s="17">
        <v>9211.58</v>
      </c>
      <c r="Q358" s="19" t="s">
        <v>38</v>
      </c>
      <c r="R358" s="19" t="s">
        <v>38</v>
      </c>
      <c r="S358" s="19" t="s">
        <v>38</v>
      </c>
      <c r="T358" s="19" t="s">
        <v>38</v>
      </c>
      <c r="U358" s="19" t="s">
        <v>38</v>
      </c>
      <c r="V358" s="19" t="s">
        <v>38</v>
      </c>
      <c r="W358" s="19" t="s">
        <v>38</v>
      </c>
      <c r="X358" s="19" t="s">
        <v>38</v>
      </c>
      <c r="Y358" s="24">
        <f>N358+O358+P358</f>
        <v>32775.68</v>
      </c>
    </row>
    <row r="359" spans="1:25" s="20" customFormat="1" ht="45" x14ac:dyDescent="0.25">
      <c r="A359" s="16">
        <v>348</v>
      </c>
      <c r="B359" s="67"/>
      <c r="C359" s="4" t="s">
        <v>40</v>
      </c>
      <c r="D359" s="1" t="s">
        <v>41</v>
      </c>
      <c r="E359" s="56" t="s">
        <v>38</v>
      </c>
      <c r="F359" s="19" t="s">
        <v>38</v>
      </c>
      <c r="G359" s="55" t="s">
        <v>38</v>
      </c>
      <c r="H359" s="4" t="s">
        <v>205</v>
      </c>
      <c r="I359" s="28" t="s">
        <v>57</v>
      </c>
      <c r="J359" s="28" t="s">
        <v>229</v>
      </c>
      <c r="K359" s="19">
        <v>122</v>
      </c>
      <c r="L359" s="19" t="s">
        <v>38</v>
      </c>
      <c r="M359" s="19" t="s">
        <v>38</v>
      </c>
      <c r="N359" s="17">
        <v>457.5</v>
      </c>
      <c r="O359" s="17">
        <v>217.8</v>
      </c>
      <c r="P359" s="17">
        <v>138.6</v>
      </c>
      <c r="Q359" s="19" t="s">
        <v>38</v>
      </c>
      <c r="R359" s="19" t="s">
        <v>38</v>
      </c>
      <c r="S359" s="19" t="s">
        <v>38</v>
      </c>
      <c r="T359" s="19" t="s">
        <v>38</v>
      </c>
      <c r="U359" s="19" t="s">
        <v>38</v>
      </c>
      <c r="V359" s="19" t="s">
        <v>38</v>
      </c>
      <c r="W359" s="19" t="s">
        <v>38</v>
      </c>
      <c r="X359" s="19" t="s">
        <v>38</v>
      </c>
      <c r="Y359" s="24">
        <f>N359+O359+P359</f>
        <v>813.9</v>
      </c>
    </row>
    <row r="360" spans="1:25" s="20" customFormat="1" ht="45" x14ac:dyDescent="0.25">
      <c r="A360" s="16">
        <v>349</v>
      </c>
      <c r="B360" s="67"/>
      <c r="C360" s="4" t="s">
        <v>40</v>
      </c>
      <c r="D360" s="1" t="s">
        <v>41</v>
      </c>
      <c r="E360" s="56" t="s">
        <v>38</v>
      </c>
      <c r="F360" s="19" t="s">
        <v>38</v>
      </c>
      <c r="G360" s="55" t="s">
        <v>38</v>
      </c>
      <c r="H360" s="4" t="s">
        <v>205</v>
      </c>
      <c r="I360" s="28" t="s">
        <v>57</v>
      </c>
      <c r="J360" s="28" t="s">
        <v>229</v>
      </c>
      <c r="K360" s="19">
        <v>129</v>
      </c>
      <c r="L360" s="19" t="s">
        <v>38</v>
      </c>
      <c r="M360" s="19" t="s">
        <v>38</v>
      </c>
      <c r="N360" s="19" t="s">
        <v>38</v>
      </c>
      <c r="O360" s="19" t="s">
        <v>38</v>
      </c>
      <c r="P360" s="17">
        <v>2605.29</v>
      </c>
      <c r="Q360" s="19" t="s">
        <v>38</v>
      </c>
      <c r="R360" s="19" t="s">
        <v>38</v>
      </c>
      <c r="S360" s="19" t="s">
        <v>38</v>
      </c>
      <c r="T360" s="19" t="s">
        <v>38</v>
      </c>
      <c r="U360" s="19" t="s">
        <v>38</v>
      </c>
      <c r="V360" s="19" t="s">
        <v>38</v>
      </c>
      <c r="W360" s="19" t="s">
        <v>38</v>
      </c>
      <c r="X360" s="19" t="s">
        <v>38</v>
      </c>
      <c r="Y360" s="24">
        <f>P360</f>
        <v>2605.29</v>
      </c>
    </row>
    <row r="361" spans="1:25" s="20" customFormat="1" ht="45" x14ac:dyDescent="0.25">
      <c r="A361" s="16">
        <v>350</v>
      </c>
      <c r="B361" s="67"/>
      <c r="C361" s="4" t="s">
        <v>40</v>
      </c>
      <c r="D361" s="1" t="s">
        <v>41</v>
      </c>
      <c r="E361" s="56" t="s">
        <v>38</v>
      </c>
      <c r="F361" s="19" t="s">
        <v>38</v>
      </c>
      <c r="G361" s="55" t="s">
        <v>38</v>
      </c>
      <c r="H361" s="4" t="s">
        <v>205</v>
      </c>
      <c r="I361" s="28" t="s">
        <v>57</v>
      </c>
      <c r="J361" s="28" t="s">
        <v>229</v>
      </c>
      <c r="K361" s="19">
        <v>242</v>
      </c>
      <c r="L361" s="19" t="s">
        <v>38</v>
      </c>
      <c r="M361" s="19" t="s">
        <v>38</v>
      </c>
      <c r="N361" s="17">
        <v>242</v>
      </c>
      <c r="O361" s="17">
        <v>120</v>
      </c>
      <c r="P361" s="17">
        <v>67.933999999999997</v>
      </c>
      <c r="Q361" s="19" t="s">
        <v>38</v>
      </c>
      <c r="R361" s="19" t="s">
        <v>38</v>
      </c>
      <c r="S361" s="19" t="s">
        <v>38</v>
      </c>
      <c r="T361" s="19" t="s">
        <v>38</v>
      </c>
      <c r="U361" s="19" t="s">
        <v>38</v>
      </c>
      <c r="V361" s="19" t="s">
        <v>38</v>
      </c>
      <c r="W361" s="19" t="s">
        <v>38</v>
      </c>
      <c r="X361" s="19" t="s">
        <v>38</v>
      </c>
      <c r="Y361" s="24">
        <f>N361+O361+P361</f>
        <v>429.93399999999997</v>
      </c>
    </row>
    <row r="362" spans="1:25" s="20" customFormat="1" ht="45" x14ac:dyDescent="0.25">
      <c r="A362" s="16">
        <v>351</v>
      </c>
      <c r="B362" s="67"/>
      <c r="C362" s="4" t="s">
        <v>40</v>
      </c>
      <c r="D362" s="1" t="s">
        <v>41</v>
      </c>
      <c r="E362" s="56" t="s">
        <v>38</v>
      </c>
      <c r="F362" s="19" t="s">
        <v>38</v>
      </c>
      <c r="G362" s="55" t="s">
        <v>38</v>
      </c>
      <c r="H362" s="4" t="s">
        <v>205</v>
      </c>
      <c r="I362" s="28" t="s">
        <v>57</v>
      </c>
      <c r="J362" s="28" t="s">
        <v>229</v>
      </c>
      <c r="K362" s="19">
        <v>244</v>
      </c>
      <c r="L362" s="19" t="s">
        <v>38</v>
      </c>
      <c r="M362" s="19" t="s">
        <v>38</v>
      </c>
      <c r="N362" s="17">
        <v>157</v>
      </c>
      <c r="O362" s="17">
        <v>287.3</v>
      </c>
      <c r="P362" s="17">
        <v>59.064999999999998</v>
      </c>
      <c r="Q362" s="19" t="s">
        <v>38</v>
      </c>
      <c r="R362" s="19" t="s">
        <v>38</v>
      </c>
      <c r="S362" s="19" t="s">
        <v>38</v>
      </c>
      <c r="T362" s="19" t="s">
        <v>38</v>
      </c>
      <c r="U362" s="19" t="s">
        <v>38</v>
      </c>
      <c r="V362" s="19" t="s">
        <v>38</v>
      </c>
      <c r="W362" s="19" t="s">
        <v>38</v>
      </c>
      <c r="X362" s="19" t="s">
        <v>38</v>
      </c>
      <c r="Y362" s="24">
        <f>N362+O362+P362</f>
        <v>503.36500000000001</v>
      </c>
    </row>
    <row r="363" spans="1:25" s="20" customFormat="1" ht="45" x14ac:dyDescent="0.25">
      <c r="A363" s="16">
        <v>352</v>
      </c>
      <c r="B363" s="67"/>
      <c r="C363" s="4" t="s">
        <v>40</v>
      </c>
      <c r="D363" s="1" t="s">
        <v>41</v>
      </c>
      <c r="E363" s="56" t="s">
        <v>38</v>
      </c>
      <c r="F363" s="19" t="s">
        <v>38</v>
      </c>
      <c r="G363" s="55" t="s">
        <v>38</v>
      </c>
      <c r="H363" s="4" t="s">
        <v>205</v>
      </c>
      <c r="I363" s="28" t="s">
        <v>57</v>
      </c>
      <c r="J363" s="28" t="s">
        <v>229</v>
      </c>
      <c r="K363" s="19">
        <v>853</v>
      </c>
      <c r="L363" s="19" t="s">
        <v>38</v>
      </c>
      <c r="M363" s="19" t="s">
        <v>38</v>
      </c>
      <c r="N363" s="17">
        <v>0</v>
      </c>
      <c r="O363" s="17">
        <v>0</v>
      </c>
      <c r="P363" s="17">
        <v>14</v>
      </c>
      <c r="Q363" s="19" t="s">
        <v>38</v>
      </c>
      <c r="R363" s="19" t="s">
        <v>38</v>
      </c>
      <c r="S363" s="19" t="s">
        <v>38</v>
      </c>
      <c r="T363" s="19" t="s">
        <v>38</v>
      </c>
      <c r="U363" s="19" t="s">
        <v>38</v>
      </c>
      <c r="V363" s="19" t="s">
        <v>38</v>
      </c>
      <c r="W363" s="19" t="s">
        <v>38</v>
      </c>
      <c r="X363" s="19" t="s">
        <v>38</v>
      </c>
      <c r="Y363" s="24">
        <f>N363+O363+P363</f>
        <v>14</v>
      </c>
    </row>
    <row r="364" spans="1:25" s="20" customFormat="1" ht="45" x14ac:dyDescent="0.25">
      <c r="A364" s="16">
        <v>353</v>
      </c>
      <c r="B364" s="67"/>
      <c r="C364" s="4" t="s">
        <v>40</v>
      </c>
      <c r="D364" s="1" t="s">
        <v>41</v>
      </c>
      <c r="E364" s="56" t="s">
        <v>38</v>
      </c>
      <c r="F364" s="19" t="s">
        <v>38</v>
      </c>
      <c r="G364" s="55" t="s">
        <v>38</v>
      </c>
      <c r="H364" s="4" t="s">
        <v>205</v>
      </c>
      <c r="I364" s="28" t="s">
        <v>57</v>
      </c>
      <c r="J364" s="28" t="s">
        <v>228</v>
      </c>
      <c r="K364" s="19">
        <v>831</v>
      </c>
      <c r="L364" s="19" t="s">
        <v>38</v>
      </c>
      <c r="M364" s="19" t="s">
        <v>38</v>
      </c>
      <c r="N364" s="17">
        <v>0</v>
      </c>
      <c r="O364" s="17">
        <v>0</v>
      </c>
      <c r="P364" s="17">
        <v>2</v>
      </c>
      <c r="Q364" s="19" t="s">
        <v>38</v>
      </c>
      <c r="R364" s="19" t="s">
        <v>38</v>
      </c>
      <c r="S364" s="19" t="s">
        <v>38</v>
      </c>
      <c r="T364" s="19" t="s">
        <v>38</v>
      </c>
      <c r="U364" s="19" t="s">
        <v>38</v>
      </c>
      <c r="V364" s="19" t="s">
        <v>38</v>
      </c>
      <c r="W364" s="19" t="s">
        <v>38</v>
      </c>
      <c r="X364" s="19" t="s">
        <v>38</v>
      </c>
      <c r="Y364" s="24">
        <f>N364+O364+P364</f>
        <v>2</v>
      </c>
    </row>
    <row r="365" spans="1:25" s="20" customFormat="1" ht="45" x14ac:dyDescent="0.25">
      <c r="A365" s="16">
        <v>354</v>
      </c>
      <c r="B365" s="67"/>
      <c r="C365" s="4" t="s">
        <v>40</v>
      </c>
      <c r="D365" s="1" t="s">
        <v>41</v>
      </c>
      <c r="E365" s="56" t="s">
        <v>38</v>
      </c>
      <c r="F365" s="19" t="s">
        <v>38</v>
      </c>
      <c r="G365" s="55" t="s">
        <v>38</v>
      </c>
      <c r="H365" s="4" t="s">
        <v>205</v>
      </c>
      <c r="I365" s="28" t="s">
        <v>57</v>
      </c>
      <c r="J365" s="28" t="s">
        <v>228</v>
      </c>
      <c r="K365" s="19">
        <v>242</v>
      </c>
      <c r="L365" s="19" t="s">
        <v>38</v>
      </c>
      <c r="M365" s="19" t="s">
        <v>38</v>
      </c>
      <c r="N365" s="19" t="s">
        <v>38</v>
      </c>
      <c r="O365" s="19" t="s">
        <v>38</v>
      </c>
      <c r="P365" s="17">
        <v>3</v>
      </c>
      <c r="Q365" s="19" t="s">
        <v>38</v>
      </c>
      <c r="R365" s="19" t="s">
        <v>38</v>
      </c>
      <c r="S365" s="19" t="s">
        <v>38</v>
      </c>
      <c r="T365" s="19" t="s">
        <v>38</v>
      </c>
      <c r="U365" s="19" t="s">
        <v>38</v>
      </c>
      <c r="V365" s="19" t="s">
        <v>38</v>
      </c>
      <c r="W365" s="19" t="s">
        <v>38</v>
      </c>
      <c r="X365" s="19" t="s">
        <v>38</v>
      </c>
      <c r="Y365" s="24">
        <f>P365</f>
        <v>3</v>
      </c>
    </row>
    <row r="366" spans="1:25" s="20" customFormat="1" ht="45" x14ac:dyDescent="0.25">
      <c r="A366" s="16">
        <v>355</v>
      </c>
      <c r="B366" s="67"/>
      <c r="C366" s="4" t="s">
        <v>40</v>
      </c>
      <c r="D366" s="1" t="s">
        <v>41</v>
      </c>
      <c r="E366" s="56" t="s">
        <v>38</v>
      </c>
      <c r="F366" s="19" t="s">
        <v>38</v>
      </c>
      <c r="G366" s="55" t="s">
        <v>38</v>
      </c>
      <c r="H366" s="4" t="s">
        <v>205</v>
      </c>
      <c r="I366" s="28" t="s">
        <v>57</v>
      </c>
      <c r="J366" s="28" t="s">
        <v>228</v>
      </c>
      <c r="K366" s="19">
        <v>851</v>
      </c>
      <c r="L366" s="19" t="s">
        <v>38</v>
      </c>
      <c r="M366" s="19" t="s">
        <v>38</v>
      </c>
      <c r="N366" s="17">
        <v>132</v>
      </c>
      <c r="O366" s="17">
        <v>35.4</v>
      </c>
      <c r="P366" s="17">
        <v>1.613</v>
      </c>
      <c r="Q366" s="19" t="s">
        <v>38</v>
      </c>
      <c r="R366" s="19" t="s">
        <v>38</v>
      </c>
      <c r="S366" s="19" t="s">
        <v>38</v>
      </c>
      <c r="T366" s="19" t="s">
        <v>38</v>
      </c>
      <c r="U366" s="19" t="s">
        <v>38</v>
      </c>
      <c r="V366" s="19" t="s">
        <v>38</v>
      </c>
      <c r="W366" s="19" t="s">
        <v>38</v>
      </c>
      <c r="X366" s="19" t="s">
        <v>38</v>
      </c>
      <c r="Y366" s="24">
        <f>N366+O366+P366</f>
        <v>169.01300000000001</v>
      </c>
    </row>
    <row r="367" spans="1:25" s="20" customFormat="1" ht="45" x14ac:dyDescent="0.25">
      <c r="A367" s="16">
        <v>356</v>
      </c>
      <c r="B367" s="67"/>
      <c r="C367" s="4" t="s">
        <v>40</v>
      </c>
      <c r="D367" s="1" t="s">
        <v>41</v>
      </c>
      <c r="E367" s="56" t="s">
        <v>38</v>
      </c>
      <c r="F367" s="19" t="s">
        <v>38</v>
      </c>
      <c r="G367" s="55" t="s">
        <v>38</v>
      </c>
      <c r="H367" s="4" t="s">
        <v>205</v>
      </c>
      <c r="I367" s="28" t="s">
        <v>57</v>
      </c>
      <c r="J367" s="28" t="s">
        <v>228</v>
      </c>
      <c r="K367" s="19">
        <v>853</v>
      </c>
      <c r="L367" s="19" t="s">
        <v>38</v>
      </c>
      <c r="M367" s="19" t="s">
        <v>38</v>
      </c>
      <c r="N367" s="17">
        <v>1</v>
      </c>
      <c r="O367" s="17">
        <v>2.2999999999999998</v>
      </c>
      <c r="P367" s="17">
        <v>7</v>
      </c>
      <c r="Q367" s="19" t="s">
        <v>38</v>
      </c>
      <c r="R367" s="19" t="s">
        <v>38</v>
      </c>
      <c r="S367" s="19" t="s">
        <v>38</v>
      </c>
      <c r="T367" s="19" t="s">
        <v>38</v>
      </c>
      <c r="U367" s="19" t="s">
        <v>38</v>
      </c>
      <c r="V367" s="19" t="s">
        <v>38</v>
      </c>
      <c r="W367" s="19" t="s">
        <v>38</v>
      </c>
      <c r="X367" s="19" t="s">
        <v>38</v>
      </c>
      <c r="Y367" s="24">
        <f>N367+O367+P367</f>
        <v>10.3</v>
      </c>
    </row>
    <row r="368" spans="1:25" s="20" customFormat="1" ht="75" x14ac:dyDescent="0.25">
      <c r="A368" s="16">
        <v>357</v>
      </c>
      <c r="B368" s="71"/>
      <c r="C368" s="4" t="s">
        <v>40</v>
      </c>
      <c r="D368" s="1" t="s">
        <v>41</v>
      </c>
      <c r="E368" s="56" t="s">
        <v>38</v>
      </c>
      <c r="F368" s="19" t="s">
        <v>38</v>
      </c>
      <c r="G368" s="55" t="s">
        <v>38</v>
      </c>
      <c r="H368" s="4" t="s">
        <v>230</v>
      </c>
      <c r="I368" s="28" t="s">
        <v>57</v>
      </c>
      <c r="J368" s="28" t="s">
        <v>231</v>
      </c>
      <c r="K368" s="19">
        <v>611</v>
      </c>
      <c r="L368" s="19" t="s">
        <v>38</v>
      </c>
      <c r="M368" s="19" t="s">
        <v>38</v>
      </c>
      <c r="N368" s="17">
        <v>11076.2</v>
      </c>
      <c r="O368" s="17">
        <v>10806.9</v>
      </c>
      <c r="P368" s="17">
        <v>10476.700000000001</v>
      </c>
      <c r="Q368" s="19" t="s">
        <v>38</v>
      </c>
      <c r="R368" s="19" t="s">
        <v>38</v>
      </c>
      <c r="S368" s="19" t="s">
        <v>38</v>
      </c>
      <c r="T368" s="19" t="s">
        <v>38</v>
      </c>
      <c r="U368" s="19" t="s">
        <v>38</v>
      </c>
      <c r="V368" s="19" t="s">
        <v>38</v>
      </c>
      <c r="W368" s="19" t="s">
        <v>38</v>
      </c>
      <c r="X368" s="19" t="s">
        <v>38</v>
      </c>
      <c r="Y368" s="24">
        <f>N368+O368+P368</f>
        <v>32359.8</v>
      </c>
    </row>
    <row r="369" spans="1:27" ht="45" x14ac:dyDescent="0.25">
      <c r="A369" s="16">
        <v>358</v>
      </c>
      <c r="B369" s="71"/>
      <c r="C369" s="36" t="s">
        <v>401</v>
      </c>
      <c r="D369" s="55" t="s">
        <v>48</v>
      </c>
      <c r="E369" s="55" t="s">
        <v>38</v>
      </c>
      <c r="F369" s="55" t="s">
        <v>479</v>
      </c>
      <c r="G369" s="55" t="s">
        <v>38</v>
      </c>
      <c r="H369" s="2" t="s">
        <v>205</v>
      </c>
      <c r="I369" s="56" t="s">
        <v>38</v>
      </c>
      <c r="J369" s="56" t="s">
        <v>38</v>
      </c>
      <c r="K369" s="56" t="s">
        <v>38</v>
      </c>
      <c r="L369" s="56">
        <v>100</v>
      </c>
      <c r="M369" s="56">
        <v>100</v>
      </c>
      <c r="N369" s="56">
        <v>100</v>
      </c>
      <c r="O369" s="56">
        <v>100</v>
      </c>
      <c r="P369" s="56">
        <v>100</v>
      </c>
      <c r="Q369" s="56" t="s">
        <v>38</v>
      </c>
      <c r="R369" s="56" t="s">
        <v>38</v>
      </c>
      <c r="S369" s="56" t="s">
        <v>38</v>
      </c>
      <c r="T369" s="56" t="s">
        <v>38</v>
      </c>
      <c r="U369" s="56" t="s">
        <v>38</v>
      </c>
      <c r="V369" s="56" t="s">
        <v>38</v>
      </c>
      <c r="W369" s="56" t="s">
        <v>38</v>
      </c>
      <c r="X369" s="56" t="s">
        <v>38</v>
      </c>
      <c r="Y369" s="56">
        <v>100</v>
      </c>
    </row>
    <row r="370" spans="1:27" ht="60" x14ac:dyDescent="0.25">
      <c r="A370" s="16">
        <v>359</v>
      </c>
      <c r="B370" s="67">
        <v>6</v>
      </c>
      <c r="C370" s="25" t="s">
        <v>232</v>
      </c>
      <c r="D370" s="55"/>
      <c r="E370" s="55" t="s">
        <v>143</v>
      </c>
      <c r="F370" s="55"/>
      <c r="G370" s="55" t="s">
        <v>556</v>
      </c>
      <c r="H370" s="2" t="s">
        <v>39</v>
      </c>
      <c r="I370" s="55" t="s">
        <v>143</v>
      </c>
      <c r="J370" s="55" t="s">
        <v>143</v>
      </c>
      <c r="K370" s="55" t="s">
        <v>143</v>
      </c>
      <c r="L370" s="55" t="s">
        <v>143</v>
      </c>
      <c r="M370" s="55" t="s">
        <v>143</v>
      </c>
      <c r="N370" s="55" t="s">
        <v>143</v>
      </c>
      <c r="O370" s="55" t="s">
        <v>143</v>
      </c>
      <c r="P370" s="55" t="s">
        <v>143</v>
      </c>
      <c r="Q370" s="59" t="s">
        <v>143</v>
      </c>
      <c r="R370" s="59" t="s">
        <v>143</v>
      </c>
      <c r="S370" s="59" t="s">
        <v>143</v>
      </c>
      <c r="T370" s="59" t="s">
        <v>143</v>
      </c>
      <c r="U370" s="59" t="s">
        <v>143</v>
      </c>
      <c r="V370" s="59" t="s">
        <v>143</v>
      </c>
      <c r="W370" s="59" t="s">
        <v>143</v>
      </c>
      <c r="X370" s="59" t="s">
        <v>143</v>
      </c>
      <c r="Y370" s="59" t="s">
        <v>143</v>
      </c>
    </row>
    <row r="371" spans="1:27" s="20" customFormat="1" ht="30" x14ac:dyDescent="0.25">
      <c r="A371" s="16">
        <v>360</v>
      </c>
      <c r="B371" s="67"/>
      <c r="C371" s="4" t="s">
        <v>40</v>
      </c>
      <c r="D371" s="1" t="s">
        <v>41</v>
      </c>
      <c r="E371" s="1" t="s">
        <v>143</v>
      </c>
      <c r="F371" s="1" t="s">
        <v>143</v>
      </c>
      <c r="G371" s="55" t="s">
        <v>556</v>
      </c>
      <c r="H371" s="1" t="s">
        <v>143</v>
      </c>
      <c r="I371" s="1" t="s">
        <v>143</v>
      </c>
      <c r="J371" s="1" t="s">
        <v>143</v>
      </c>
      <c r="K371" s="1" t="s">
        <v>143</v>
      </c>
      <c r="L371" s="1" t="s">
        <v>143</v>
      </c>
      <c r="M371" s="1" t="s">
        <v>143</v>
      </c>
      <c r="N371" s="1" t="s">
        <v>143</v>
      </c>
      <c r="O371" s="1" t="s">
        <v>143</v>
      </c>
      <c r="P371" s="1" t="s">
        <v>143</v>
      </c>
      <c r="Q371" s="17" t="s">
        <v>143</v>
      </c>
      <c r="R371" s="17" t="s">
        <v>143</v>
      </c>
      <c r="S371" s="24">
        <v>16051.3</v>
      </c>
      <c r="T371" s="24">
        <f>T374</f>
        <v>53287.000000000007</v>
      </c>
      <c r="U371" s="24">
        <v>52074.5</v>
      </c>
      <c r="V371" s="24">
        <f>V374</f>
        <v>42809.799999999996</v>
      </c>
      <c r="W371" s="24">
        <v>43865.2</v>
      </c>
      <c r="X371" s="24">
        <v>0</v>
      </c>
      <c r="Y371" s="24">
        <f>SUM(S371:W371)</f>
        <v>208087.8</v>
      </c>
    </row>
    <row r="372" spans="1:27" ht="45" x14ac:dyDescent="0.25">
      <c r="A372" s="16">
        <v>361</v>
      </c>
      <c r="B372" s="67"/>
      <c r="C372" s="2" t="s">
        <v>402</v>
      </c>
      <c r="D372" s="55" t="s">
        <v>48</v>
      </c>
      <c r="E372" s="55" t="s">
        <v>143</v>
      </c>
      <c r="F372" s="55" t="s">
        <v>480</v>
      </c>
      <c r="G372" s="55" t="s">
        <v>143</v>
      </c>
      <c r="H372" s="55" t="s">
        <v>143</v>
      </c>
      <c r="I372" s="55" t="s">
        <v>143</v>
      </c>
      <c r="J372" s="55" t="s">
        <v>143</v>
      </c>
      <c r="K372" s="55" t="s">
        <v>143</v>
      </c>
      <c r="L372" s="55" t="s">
        <v>143</v>
      </c>
      <c r="M372" s="55" t="s">
        <v>143</v>
      </c>
      <c r="N372" s="55" t="s">
        <v>143</v>
      </c>
      <c r="O372" s="55" t="s">
        <v>143</v>
      </c>
      <c r="P372" s="55" t="s">
        <v>143</v>
      </c>
      <c r="Q372" s="59" t="s">
        <v>143</v>
      </c>
      <c r="R372" s="59" t="s">
        <v>143</v>
      </c>
      <c r="S372" s="58">
        <v>100</v>
      </c>
      <c r="T372" s="58">
        <v>100</v>
      </c>
      <c r="U372" s="58">
        <v>100</v>
      </c>
      <c r="V372" s="58">
        <v>100</v>
      </c>
      <c r="W372" s="58">
        <v>100</v>
      </c>
      <c r="X372" s="58">
        <v>100</v>
      </c>
      <c r="Y372" s="58">
        <v>100</v>
      </c>
    </row>
    <row r="373" spans="1:27" ht="60" x14ac:dyDescent="0.25">
      <c r="A373" s="16">
        <v>362</v>
      </c>
      <c r="B373" s="72" t="s">
        <v>233</v>
      </c>
      <c r="C373" s="36" t="s">
        <v>403</v>
      </c>
      <c r="D373" s="55"/>
      <c r="E373" s="55" t="s">
        <v>143</v>
      </c>
      <c r="F373" s="55" t="s">
        <v>143</v>
      </c>
      <c r="G373" s="55" t="s">
        <v>556</v>
      </c>
      <c r="H373" s="55"/>
      <c r="I373" s="55" t="s">
        <v>143</v>
      </c>
      <c r="J373" s="55" t="s">
        <v>143</v>
      </c>
      <c r="K373" s="55" t="s">
        <v>143</v>
      </c>
      <c r="L373" s="55" t="s">
        <v>143</v>
      </c>
      <c r="M373" s="55" t="s">
        <v>143</v>
      </c>
      <c r="N373" s="55" t="s">
        <v>143</v>
      </c>
      <c r="O373" s="55" t="s">
        <v>143</v>
      </c>
      <c r="P373" s="55" t="s">
        <v>143</v>
      </c>
      <c r="Q373" s="59" t="s">
        <v>143</v>
      </c>
      <c r="R373" s="59" t="s">
        <v>143</v>
      </c>
      <c r="S373" s="59" t="s">
        <v>143</v>
      </c>
      <c r="T373" s="59" t="s">
        <v>143</v>
      </c>
      <c r="U373" s="59" t="s">
        <v>143</v>
      </c>
      <c r="V373" s="59" t="s">
        <v>143</v>
      </c>
      <c r="W373" s="59" t="s">
        <v>143</v>
      </c>
      <c r="X373" s="59" t="s">
        <v>143</v>
      </c>
      <c r="Y373" s="59" t="s">
        <v>143</v>
      </c>
    </row>
    <row r="374" spans="1:27" s="20" customFormat="1" ht="30" x14ac:dyDescent="0.25">
      <c r="A374" s="16">
        <v>363</v>
      </c>
      <c r="B374" s="67"/>
      <c r="C374" s="5" t="s">
        <v>40</v>
      </c>
      <c r="D374" s="1" t="s">
        <v>41</v>
      </c>
      <c r="E374" s="1" t="s">
        <v>143</v>
      </c>
      <c r="F374" s="1" t="s">
        <v>143</v>
      </c>
      <c r="G374" s="55" t="s">
        <v>143</v>
      </c>
      <c r="H374" s="1" t="s">
        <v>143</v>
      </c>
      <c r="I374" s="1" t="s">
        <v>143</v>
      </c>
      <c r="J374" s="1" t="s">
        <v>143</v>
      </c>
      <c r="K374" s="1" t="s">
        <v>143</v>
      </c>
      <c r="L374" s="1" t="s">
        <v>143</v>
      </c>
      <c r="M374" s="1" t="s">
        <v>143</v>
      </c>
      <c r="N374" s="1" t="s">
        <v>143</v>
      </c>
      <c r="O374" s="1" t="s">
        <v>143</v>
      </c>
      <c r="P374" s="1" t="s">
        <v>143</v>
      </c>
      <c r="Q374" s="17" t="s">
        <v>143</v>
      </c>
      <c r="R374" s="17" t="s">
        <v>143</v>
      </c>
      <c r="S374" s="24">
        <v>16051.3</v>
      </c>
      <c r="T374" s="24">
        <f>T377+T386+T382</f>
        <v>53287.000000000007</v>
      </c>
      <c r="U374" s="24">
        <f>U377+U386+U382</f>
        <v>52074.5</v>
      </c>
      <c r="V374" s="24">
        <f>V377+V386+V382</f>
        <v>42809.799999999996</v>
      </c>
      <c r="W374" s="24">
        <f>W377+W386+W382</f>
        <v>43865.2</v>
      </c>
      <c r="X374" s="24">
        <v>0</v>
      </c>
      <c r="Y374" s="24">
        <f>SUM(S374:W374)</f>
        <v>208087.8</v>
      </c>
      <c r="AA374" s="37"/>
    </row>
    <row r="375" spans="1:27" ht="45" x14ac:dyDescent="0.25">
      <c r="A375" s="16">
        <v>364</v>
      </c>
      <c r="B375" s="67"/>
      <c r="C375" s="25" t="s">
        <v>404</v>
      </c>
      <c r="D375" s="55" t="s">
        <v>48</v>
      </c>
      <c r="E375" s="55" t="s">
        <v>143</v>
      </c>
      <c r="F375" s="55" t="s">
        <v>481</v>
      </c>
      <c r="G375" s="55" t="s">
        <v>143</v>
      </c>
      <c r="H375" s="55" t="s">
        <v>143</v>
      </c>
      <c r="I375" s="55" t="s">
        <v>143</v>
      </c>
      <c r="J375" s="55" t="s">
        <v>143</v>
      </c>
      <c r="K375" s="55" t="s">
        <v>143</v>
      </c>
      <c r="L375" s="55" t="s">
        <v>143</v>
      </c>
      <c r="M375" s="55" t="s">
        <v>143</v>
      </c>
      <c r="N375" s="55" t="s">
        <v>143</v>
      </c>
      <c r="O375" s="55" t="s">
        <v>143</v>
      </c>
      <c r="P375" s="55" t="s">
        <v>143</v>
      </c>
      <c r="Q375" s="59" t="s">
        <v>143</v>
      </c>
      <c r="R375" s="59" t="s">
        <v>143</v>
      </c>
      <c r="S375" s="58">
        <v>100</v>
      </c>
      <c r="T375" s="58">
        <v>100</v>
      </c>
      <c r="U375" s="58">
        <v>100</v>
      </c>
      <c r="V375" s="58">
        <v>100</v>
      </c>
      <c r="W375" s="58">
        <v>100</v>
      </c>
      <c r="X375" s="58">
        <v>100</v>
      </c>
      <c r="Y375" s="58">
        <v>100</v>
      </c>
    </row>
    <row r="376" spans="1:27" ht="60" x14ac:dyDescent="0.25">
      <c r="A376" s="16">
        <v>365</v>
      </c>
      <c r="B376" s="73" t="s">
        <v>234</v>
      </c>
      <c r="C376" s="2" t="s">
        <v>405</v>
      </c>
      <c r="D376" s="55" t="s">
        <v>143</v>
      </c>
      <c r="E376" s="55" t="s">
        <v>143</v>
      </c>
      <c r="F376" s="55" t="s">
        <v>143</v>
      </c>
      <c r="G376" s="55" t="s">
        <v>556</v>
      </c>
      <c r="H376" s="3" t="s">
        <v>39</v>
      </c>
      <c r="I376" s="55" t="s">
        <v>143</v>
      </c>
      <c r="J376" s="55" t="s">
        <v>143</v>
      </c>
      <c r="K376" s="55" t="s">
        <v>143</v>
      </c>
      <c r="L376" s="55" t="s">
        <v>143</v>
      </c>
      <c r="M376" s="55" t="s">
        <v>143</v>
      </c>
      <c r="N376" s="55" t="s">
        <v>143</v>
      </c>
      <c r="O376" s="55" t="s">
        <v>143</v>
      </c>
      <c r="P376" s="55" t="s">
        <v>143</v>
      </c>
      <c r="Q376" s="59" t="s">
        <v>143</v>
      </c>
      <c r="R376" s="59" t="s">
        <v>143</v>
      </c>
      <c r="S376" s="59" t="s">
        <v>143</v>
      </c>
      <c r="T376" s="59" t="s">
        <v>143</v>
      </c>
      <c r="U376" s="59" t="s">
        <v>143</v>
      </c>
      <c r="V376" s="59" t="s">
        <v>143</v>
      </c>
      <c r="W376" s="59" t="s">
        <v>143</v>
      </c>
      <c r="X376" s="59" t="s">
        <v>143</v>
      </c>
      <c r="Y376" s="59" t="s">
        <v>143</v>
      </c>
    </row>
    <row r="377" spans="1:27" s="20" customFormat="1" ht="60" x14ac:dyDescent="0.25">
      <c r="A377" s="16">
        <v>366</v>
      </c>
      <c r="B377" s="67"/>
      <c r="C377" s="4" t="s">
        <v>40</v>
      </c>
      <c r="D377" s="1" t="s">
        <v>41</v>
      </c>
      <c r="E377" s="1" t="s">
        <v>143</v>
      </c>
      <c r="F377" s="1" t="s">
        <v>143</v>
      </c>
      <c r="G377" s="1" t="s">
        <v>143</v>
      </c>
      <c r="H377" s="5" t="s">
        <v>39</v>
      </c>
      <c r="I377" s="6" t="s">
        <v>235</v>
      </c>
      <c r="J377" s="6" t="s">
        <v>236</v>
      </c>
      <c r="K377" s="1">
        <v>120</v>
      </c>
      <c r="L377" s="1" t="s">
        <v>143</v>
      </c>
      <c r="M377" s="1" t="s">
        <v>143</v>
      </c>
      <c r="N377" s="1" t="s">
        <v>143</v>
      </c>
      <c r="O377" s="1" t="s">
        <v>143</v>
      </c>
      <c r="P377" s="1" t="s">
        <v>143</v>
      </c>
      <c r="Q377" s="17" t="s">
        <v>143</v>
      </c>
      <c r="R377" s="17" t="s">
        <v>143</v>
      </c>
      <c r="S377" s="24">
        <v>14254.4</v>
      </c>
      <c r="T377" s="24">
        <f>T379+T380+T381</f>
        <v>47753.700000000004</v>
      </c>
      <c r="U377" s="24">
        <f>U379+U380+U381</f>
        <v>47811.1</v>
      </c>
      <c r="V377" s="24">
        <f>V379+V380+V381</f>
        <v>39631.699999999997</v>
      </c>
      <c r="W377" s="24">
        <f>W379+W380+W381</f>
        <v>40543.5</v>
      </c>
      <c r="X377" s="24">
        <v>0</v>
      </c>
      <c r="Y377" s="24">
        <f>SUM(S377:W377)</f>
        <v>189994.40000000002</v>
      </c>
    </row>
    <row r="378" spans="1:27" x14ac:dyDescent="0.25">
      <c r="A378" s="16">
        <v>367</v>
      </c>
      <c r="B378" s="67"/>
      <c r="C378" s="2" t="s">
        <v>237</v>
      </c>
      <c r="D378" s="55"/>
      <c r="E378" s="55"/>
      <c r="F378" s="2"/>
      <c r="G378" s="55"/>
      <c r="H378" s="55"/>
      <c r="I378" s="55"/>
      <c r="J378" s="55"/>
      <c r="K378" s="55"/>
      <c r="L378" s="55"/>
      <c r="M378" s="55"/>
      <c r="N378" s="55"/>
      <c r="O378" s="55"/>
      <c r="P378" s="55"/>
      <c r="Q378" s="59"/>
      <c r="R378" s="59"/>
      <c r="S378" s="24"/>
      <c r="T378" s="24"/>
      <c r="U378" s="24"/>
      <c r="V378" s="24"/>
      <c r="W378" s="24"/>
      <c r="X378" s="24"/>
      <c r="Y378" s="24"/>
    </row>
    <row r="379" spans="1:27" s="20" customFormat="1" ht="30" x14ac:dyDescent="0.25">
      <c r="A379" s="16">
        <v>368</v>
      </c>
      <c r="B379" s="67"/>
      <c r="C379" s="7" t="s">
        <v>238</v>
      </c>
      <c r="D379" s="1" t="s">
        <v>41</v>
      </c>
      <c r="E379" s="1" t="s">
        <v>143</v>
      </c>
      <c r="F379" s="1" t="s">
        <v>143</v>
      </c>
      <c r="G379" s="1" t="s">
        <v>143</v>
      </c>
      <c r="H379" s="1" t="s">
        <v>143</v>
      </c>
      <c r="I379" s="6" t="s">
        <v>235</v>
      </c>
      <c r="J379" s="6" t="s">
        <v>236</v>
      </c>
      <c r="K379" s="1">
        <v>121</v>
      </c>
      <c r="L379" s="1" t="s">
        <v>143</v>
      </c>
      <c r="M379" s="1" t="s">
        <v>143</v>
      </c>
      <c r="N379" s="1" t="s">
        <v>143</v>
      </c>
      <c r="O379" s="1" t="s">
        <v>143</v>
      </c>
      <c r="P379" s="1" t="s">
        <v>143</v>
      </c>
      <c r="Q379" s="17" t="s">
        <v>143</v>
      </c>
      <c r="R379" s="17" t="s">
        <v>143</v>
      </c>
      <c r="S379" s="24">
        <v>10418.726000000001</v>
      </c>
      <c r="T379" s="24">
        <v>36109.1</v>
      </c>
      <c r="U379" s="24">
        <v>36200.1</v>
      </c>
      <c r="V379" s="24">
        <v>29352.9</v>
      </c>
      <c r="W379" s="24">
        <v>30076.6</v>
      </c>
      <c r="X379" s="24">
        <v>0</v>
      </c>
      <c r="Y379" s="24">
        <f>SUM(S379:X379)</f>
        <v>142157.42600000001</v>
      </c>
    </row>
    <row r="380" spans="1:27" s="20" customFormat="1" ht="30" x14ac:dyDescent="0.25">
      <c r="A380" s="16">
        <v>369</v>
      </c>
      <c r="B380" s="67"/>
      <c r="C380" s="7" t="s">
        <v>239</v>
      </c>
      <c r="D380" s="1" t="s">
        <v>41</v>
      </c>
      <c r="E380" s="1" t="s">
        <v>143</v>
      </c>
      <c r="F380" s="1" t="s">
        <v>143</v>
      </c>
      <c r="G380" s="1" t="s">
        <v>143</v>
      </c>
      <c r="H380" s="1" t="s">
        <v>143</v>
      </c>
      <c r="I380" s="6" t="s">
        <v>235</v>
      </c>
      <c r="J380" s="6" t="s">
        <v>236</v>
      </c>
      <c r="K380" s="1">
        <v>129</v>
      </c>
      <c r="L380" s="1" t="s">
        <v>143</v>
      </c>
      <c r="M380" s="1" t="s">
        <v>143</v>
      </c>
      <c r="N380" s="1" t="s">
        <v>143</v>
      </c>
      <c r="O380" s="1" t="s">
        <v>143</v>
      </c>
      <c r="P380" s="1" t="s">
        <v>143</v>
      </c>
      <c r="Q380" s="17" t="s">
        <v>143</v>
      </c>
      <c r="R380" s="17" t="s">
        <v>143</v>
      </c>
      <c r="S380" s="24">
        <v>398.16399999999999</v>
      </c>
      <c r="T380" s="24">
        <v>10901.2</v>
      </c>
      <c r="U380" s="24">
        <v>10457.1</v>
      </c>
      <c r="V380" s="24">
        <v>8864.6</v>
      </c>
      <c r="W380" s="24">
        <v>9083.1</v>
      </c>
      <c r="X380" s="24">
        <v>0</v>
      </c>
      <c r="Y380" s="24">
        <f>SUM(S380:X380)</f>
        <v>39704.163999999997</v>
      </c>
    </row>
    <row r="381" spans="1:27" s="20" customFormat="1" ht="30" x14ac:dyDescent="0.25">
      <c r="A381" s="16">
        <v>370</v>
      </c>
      <c r="B381" s="67"/>
      <c r="C381" s="7" t="s">
        <v>240</v>
      </c>
      <c r="D381" s="1" t="s">
        <v>41</v>
      </c>
      <c r="E381" s="1" t="s">
        <v>143</v>
      </c>
      <c r="F381" s="1" t="s">
        <v>143</v>
      </c>
      <c r="G381" s="1" t="s">
        <v>143</v>
      </c>
      <c r="H381" s="1" t="s">
        <v>143</v>
      </c>
      <c r="I381" s="6" t="s">
        <v>235</v>
      </c>
      <c r="J381" s="6" t="s">
        <v>236</v>
      </c>
      <c r="K381" s="1">
        <v>122</v>
      </c>
      <c r="L381" s="1" t="s">
        <v>143</v>
      </c>
      <c r="M381" s="1" t="s">
        <v>143</v>
      </c>
      <c r="N381" s="1" t="s">
        <v>143</v>
      </c>
      <c r="O381" s="1" t="s">
        <v>143</v>
      </c>
      <c r="P381" s="1" t="s">
        <v>143</v>
      </c>
      <c r="Q381" s="17" t="s">
        <v>143</v>
      </c>
      <c r="R381" s="17" t="s">
        <v>143</v>
      </c>
      <c r="S381" s="24">
        <v>3389.991</v>
      </c>
      <c r="T381" s="24">
        <v>743.4</v>
      </c>
      <c r="U381" s="24">
        <v>1153.9000000000001</v>
      </c>
      <c r="V381" s="24">
        <v>1414.2</v>
      </c>
      <c r="W381" s="24">
        <v>1383.8</v>
      </c>
      <c r="X381" s="24">
        <v>0</v>
      </c>
      <c r="Y381" s="24">
        <f>SUM(S381:X381)</f>
        <v>8085.2909999999993</v>
      </c>
    </row>
    <row r="382" spans="1:27" s="20" customFormat="1" ht="30" x14ac:dyDescent="0.25">
      <c r="A382" s="16">
        <v>371</v>
      </c>
      <c r="B382" s="67"/>
      <c r="C382" s="7" t="s">
        <v>241</v>
      </c>
      <c r="D382" s="1" t="s">
        <v>41</v>
      </c>
      <c r="E382" s="1" t="s">
        <v>143</v>
      </c>
      <c r="F382" s="1" t="s">
        <v>143</v>
      </c>
      <c r="G382" s="1" t="s">
        <v>143</v>
      </c>
      <c r="H382" s="1" t="s">
        <v>143</v>
      </c>
      <c r="I382" s="6" t="s">
        <v>235</v>
      </c>
      <c r="J382" s="6" t="s">
        <v>236</v>
      </c>
      <c r="K382" s="1">
        <v>851</v>
      </c>
      <c r="L382" s="1" t="s">
        <v>143</v>
      </c>
      <c r="M382" s="1" t="s">
        <v>143</v>
      </c>
      <c r="N382" s="1" t="s">
        <v>143</v>
      </c>
      <c r="O382" s="1" t="s">
        <v>143</v>
      </c>
      <c r="P382" s="1" t="s">
        <v>143</v>
      </c>
      <c r="Q382" s="17" t="s">
        <v>143</v>
      </c>
      <c r="R382" s="17" t="s">
        <v>143</v>
      </c>
      <c r="S382" s="24">
        <v>0</v>
      </c>
      <c r="T382" s="24">
        <v>420</v>
      </c>
      <c r="U382" s="24">
        <v>447.6</v>
      </c>
      <c r="V382" s="24">
        <v>339.1</v>
      </c>
      <c r="W382" s="24">
        <v>347.7</v>
      </c>
      <c r="X382" s="24">
        <v>0</v>
      </c>
      <c r="Y382" s="24">
        <f>SUM(S382:X382)</f>
        <v>1554.4</v>
      </c>
    </row>
    <row r="383" spans="1:27" s="20" customFormat="1" ht="45" x14ac:dyDescent="0.25">
      <c r="A383" s="16">
        <v>372</v>
      </c>
      <c r="B383" s="67"/>
      <c r="C383" s="7" t="s">
        <v>242</v>
      </c>
      <c r="D383" s="1" t="s">
        <v>41</v>
      </c>
      <c r="E383" s="1" t="s">
        <v>143</v>
      </c>
      <c r="F383" s="1" t="s">
        <v>143</v>
      </c>
      <c r="G383" s="1" t="s">
        <v>143</v>
      </c>
      <c r="H383" s="1" t="s">
        <v>143</v>
      </c>
      <c r="I383" s="6" t="s">
        <v>235</v>
      </c>
      <c r="J383" s="6" t="s">
        <v>236</v>
      </c>
      <c r="K383" s="1">
        <v>200</v>
      </c>
      <c r="L383" s="1"/>
      <c r="M383" s="1"/>
      <c r="N383" s="1"/>
      <c r="O383" s="1"/>
      <c r="P383" s="1"/>
      <c r="Q383" s="17"/>
      <c r="R383" s="17"/>
      <c r="S383" s="24">
        <v>47.5</v>
      </c>
      <c r="T383" s="24">
        <v>5113.3</v>
      </c>
      <c r="U383" s="24">
        <v>0</v>
      </c>
      <c r="V383" s="24">
        <v>0</v>
      </c>
      <c r="W383" s="24">
        <v>0</v>
      </c>
      <c r="X383" s="24">
        <v>0</v>
      </c>
      <c r="Y383" s="24">
        <f>SUM(S383:X383)</f>
        <v>5160.8</v>
      </c>
    </row>
    <row r="384" spans="1:27" ht="45" x14ac:dyDescent="0.25">
      <c r="A384" s="16">
        <v>373</v>
      </c>
      <c r="B384" s="67"/>
      <c r="C384" s="2" t="s">
        <v>406</v>
      </c>
      <c r="D384" s="55"/>
      <c r="E384" s="56" t="s">
        <v>38</v>
      </c>
      <c r="F384" s="55" t="s">
        <v>482</v>
      </c>
      <c r="G384" s="55"/>
      <c r="H384" s="55"/>
      <c r="I384" s="55" t="s">
        <v>143</v>
      </c>
      <c r="J384" s="55" t="s">
        <v>143</v>
      </c>
      <c r="K384" s="55" t="s">
        <v>143</v>
      </c>
      <c r="L384" s="55" t="s">
        <v>143</v>
      </c>
      <c r="M384" s="55" t="s">
        <v>143</v>
      </c>
      <c r="N384" s="55" t="s">
        <v>143</v>
      </c>
      <c r="O384" s="55" t="s">
        <v>143</v>
      </c>
      <c r="P384" s="55" t="s">
        <v>143</v>
      </c>
      <c r="Q384" s="59" t="s">
        <v>143</v>
      </c>
      <c r="R384" s="59" t="s">
        <v>143</v>
      </c>
      <c r="S384" s="58">
        <v>100</v>
      </c>
      <c r="T384" s="58">
        <v>100</v>
      </c>
      <c r="U384" s="58">
        <v>100</v>
      </c>
      <c r="V384" s="58">
        <v>100</v>
      </c>
      <c r="W384" s="58">
        <v>100</v>
      </c>
      <c r="X384" s="58">
        <v>100</v>
      </c>
      <c r="Y384" s="58">
        <v>100</v>
      </c>
    </row>
    <row r="385" spans="1:25" ht="60" x14ac:dyDescent="0.25">
      <c r="A385" s="16">
        <v>374</v>
      </c>
      <c r="B385" s="67" t="s">
        <v>243</v>
      </c>
      <c r="C385" s="2" t="s">
        <v>407</v>
      </c>
      <c r="D385" s="55" t="s">
        <v>143</v>
      </c>
      <c r="E385" s="55" t="s">
        <v>143</v>
      </c>
      <c r="F385" s="55" t="s">
        <v>143</v>
      </c>
      <c r="G385" s="55" t="s">
        <v>556</v>
      </c>
      <c r="H385" s="3" t="s">
        <v>39</v>
      </c>
      <c r="I385" s="55" t="s">
        <v>143</v>
      </c>
      <c r="J385" s="55" t="s">
        <v>143</v>
      </c>
      <c r="K385" s="55" t="s">
        <v>143</v>
      </c>
      <c r="L385" s="55" t="s">
        <v>143</v>
      </c>
      <c r="M385" s="55" t="s">
        <v>143</v>
      </c>
      <c r="N385" s="55" t="s">
        <v>143</v>
      </c>
      <c r="O385" s="55" t="s">
        <v>143</v>
      </c>
      <c r="P385" s="55" t="s">
        <v>143</v>
      </c>
      <c r="Q385" s="59" t="s">
        <v>143</v>
      </c>
      <c r="R385" s="59" t="s">
        <v>143</v>
      </c>
      <c r="S385" s="59" t="s">
        <v>143</v>
      </c>
      <c r="T385" s="59" t="s">
        <v>143</v>
      </c>
      <c r="U385" s="59" t="s">
        <v>143</v>
      </c>
      <c r="V385" s="59" t="s">
        <v>143</v>
      </c>
      <c r="W385" s="59" t="s">
        <v>143</v>
      </c>
      <c r="X385" s="59" t="s">
        <v>143</v>
      </c>
      <c r="Y385" s="59" t="s">
        <v>143</v>
      </c>
    </row>
    <row r="386" spans="1:25" s="20" customFormat="1" ht="60" x14ac:dyDescent="0.25">
      <c r="A386" s="16">
        <v>375</v>
      </c>
      <c r="B386" s="67"/>
      <c r="C386" s="4" t="s">
        <v>40</v>
      </c>
      <c r="D386" s="1" t="s">
        <v>41</v>
      </c>
      <c r="E386" s="1" t="s">
        <v>143</v>
      </c>
      <c r="F386" s="1" t="s">
        <v>143</v>
      </c>
      <c r="G386" s="1" t="s">
        <v>143</v>
      </c>
      <c r="H386" s="5" t="s">
        <v>39</v>
      </c>
      <c r="I386" s="6" t="s">
        <v>235</v>
      </c>
      <c r="J386" s="6" t="s">
        <v>244</v>
      </c>
      <c r="K386" s="1">
        <v>240</v>
      </c>
      <c r="L386" s="1" t="s">
        <v>143</v>
      </c>
      <c r="M386" s="1" t="s">
        <v>143</v>
      </c>
      <c r="N386" s="1" t="s">
        <v>143</v>
      </c>
      <c r="O386" s="1" t="s">
        <v>143</v>
      </c>
      <c r="P386" s="1" t="s">
        <v>143</v>
      </c>
      <c r="Q386" s="17" t="s">
        <v>143</v>
      </c>
      <c r="R386" s="17" t="s">
        <v>143</v>
      </c>
      <c r="S386" s="24">
        <v>1796.9</v>
      </c>
      <c r="T386" s="24">
        <f>T388+T389</f>
        <v>5113.3</v>
      </c>
      <c r="U386" s="24">
        <f>U388+U389</f>
        <v>3815.8</v>
      </c>
      <c r="V386" s="24">
        <f>V388+V389</f>
        <v>2839</v>
      </c>
      <c r="W386" s="24">
        <f>W388+W389</f>
        <v>2974</v>
      </c>
      <c r="X386" s="24">
        <v>0</v>
      </c>
      <c r="Y386" s="24">
        <f t="shared" ref="Y386" si="2">SUM(S386:W386)</f>
        <v>16539</v>
      </c>
    </row>
    <row r="387" spans="1:25" x14ac:dyDescent="0.25">
      <c r="A387" s="16">
        <v>376</v>
      </c>
      <c r="B387" s="67"/>
      <c r="C387" s="2" t="s">
        <v>237</v>
      </c>
      <c r="D387" s="1" t="s">
        <v>143</v>
      </c>
      <c r="E387" s="1" t="s">
        <v>143</v>
      </c>
      <c r="F387" s="1" t="s">
        <v>143</v>
      </c>
      <c r="G387" s="1" t="s">
        <v>143</v>
      </c>
      <c r="H387" s="1" t="s">
        <v>143</v>
      </c>
      <c r="I387" s="1" t="s">
        <v>143</v>
      </c>
      <c r="J387" s="1" t="s">
        <v>143</v>
      </c>
      <c r="K387" s="1" t="s">
        <v>143</v>
      </c>
      <c r="L387" s="1" t="s">
        <v>143</v>
      </c>
      <c r="M387" s="1" t="s">
        <v>143</v>
      </c>
      <c r="N387" s="1" t="s">
        <v>143</v>
      </c>
      <c r="O387" s="1" t="s">
        <v>143</v>
      </c>
      <c r="P387" s="1" t="s">
        <v>143</v>
      </c>
      <c r="Q387" s="1" t="s">
        <v>143</v>
      </c>
      <c r="R387" s="1" t="s">
        <v>143</v>
      </c>
      <c r="S387" s="1" t="s">
        <v>143</v>
      </c>
      <c r="T387" s="1" t="s">
        <v>143</v>
      </c>
      <c r="U387" s="1" t="s">
        <v>143</v>
      </c>
      <c r="V387" s="1" t="s">
        <v>143</v>
      </c>
      <c r="W387" s="1" t="s">
        <v>143</v>
      </c>
      <c r="X387" s="1" t="s">
        <v>143</v>
      </c>
      <c r="Y387" s="1" t="s">
        <v>143</v>
      </c>
    </row>
    <row r="388" spans="1:25" s="20" customFormat="1" ht="45" x14ac:dyDescent="0.25">
      <c r="A388" s="16">
        <v>377</v>
      </c>
      <c r="B388" s="67"/>
      <c r="C388" s="7" t="s">
        <v>242</v>
      </c>
      <c r="D388" s="1" t="s">
        <v>41</v>
      </c>
      <c r="E388" s="1" t="s">
        <v>143</v>
      </c>
      <c r="F388" s="1" t="s">
        <v>143</v>
      </c>
      <c r="G388" s="1" t="s">
        <v>143</v>
      </c>
      <c r="H388" s="1" t="s">
        <v>143</v>
      </c>
      <c r="I388" s="6" t="s">
        <v>235</v>
      </c>
      <c r="J388" s="6" t="s">
        <v>244</v>
      </c>
      <c r="K388" s="1">
        <v>242</v>
      </c>
      <c r="L388" s="1" t="s">
        <v>143</v>
      </c>
      <c r="M388" s="1" t="s">
        <v>143</v>
      </c>
      <c r="N388" s="1" t="s">
        <v>143</v>
      </c>
      <c r="O388" s="1" t="s">
        <v>143</v>
      </c>
      <c r="P388" s="1" t="s">
        <v>143</v>
      </c>
      <c r="Q388" s="17" t="s">
        <v>143</v>
      </c>
      <c r="R388" s="17" t="s">
        <v>143</v>
      </c>
      <c r="S388" s="24">
        <v>854.55799999999999</v>
      </c>
      <c r="T388" s="24">
        <v>1404.8</v>
      </c>
      <c r="U388" s="24">
        <v>873</v>
      </c>
      <c r="V388" s="24">
        <v>838</v>
      </c>
      <c r="W388" s="24">
        <v>894</v>
      </c>
      <c r="X388" s="24">
        <v>0</v>
      </c>
      <c r="Y388" s="24">
        <f>SUM(S388:X388)</f>
        <v>4864.3580000000002</v>
      </c>
    </row>
    <row r="389" spans="1:25" s="20" customFormat="1" ht="30" x14ac:dyDescent="0.25">
      <c r="A389" s="16">
        <v>378</v>
      </c>
      <c r="B389" s="67"/>
      <c r="C389" s="7" t="s">
        <v>245</v>
      </c>
      <c r="D389" s="1" t="s">
        <v>41</v>
      </c>
      <c r="E389" s="1" t="s">
        <v>143</v>
      </c>
      <c r="F389" s="1" t="s">
        <v>143</v>
      </c>
      <c r="G389" s="1" t="s">
        <v>143</v>
      </c>
      <c r="H389" s="1" t="s">
        <v>143</v>
      </c>
      <c r="I389" s="6" t="s">
        <v>235</v>
      </c>
      <c r="J389" s="6" t="s">
        <v>244</v>
      </c>
      <c r="K389" s="1">
        <v>244</v>
      </c>
      <c r="L389" s="1" t="s">
        <v>143</v>
      </c>
      <c r="M389" s="1" t="s">
        <v>143</v>
      </c>
      <c r="N389" s="1" t="s">
        <v>143</v>
      </c>
      <c r="O389" s="1" t="s">
        <v>143</v>
      </c>
      <c r="P389" s="1" t="s">
        <v>143</v>
      </c>
      <c r="Q389" s="17" t="s">
        <v>143</v>
      </c>
      <c r="R389" s="17" t="s">
        <v>143</v>
      </c>
      <c r="S389" s="24">
        <v>942.29700000000003</v>
      </c>
      <c r="T389" s="24">
        <v>3708.5</v>
      </c>
      <c r="U389" s="24">
        <v>2942.8</v>
      </c>
      <c r="V389" s="24">
        <v>2001</v>
      </c>
      <c r="W389" s="24">
        <v>2080</v>
      </c>
      <c r="X389" s="24">
        <v>0</v>
      </c>
      <c r="Y389" s="24">
        <f>SUM(S389:X389)</f>
        <v>11674.597000000002</v>
      </c>
    </row>
    <row r="390" spans="1:25" ht="45" x14ac:dyDescent="0.25">
      <c r="A390" s="16">
        <v>379</v>
      </c>
      <c r="B390" s="67"/>
      <c r="C390" s="2" t="s">
        <v>406</v>
      </c>
      <c r="D390" s="55"/>
      <c r="E390" s="56" t="s">
        <v>38</v>
      </c>
      <c r="F390" s="55" t="s">
        <v>483</v>
      </c>
      <c r="G390" s="55" t="s">
        <v>143</v>
      </c>
      <c r="H390" s="55" t="s">
        <v>143</v>
      </c>
      <c r="I390" s="55" t="s">
        <v>143</v>
      </c>
      <c r="J390" s="55" t="s">
        <v>143</v>
      </c>
      <c r="K390" s="55" t="s">
        <v>143</v>
      </c>
      <c r="L390" s="55" t="s">
        <v>143</v>
      </c>
      <c r="M390" s="55" t="s">
        <v>143</v>
      </c>
      <c r="N390" s="55" t="s">
        <v>143</v>
      </c>
      <c r="O390" s="55" t="s">
        <v>143</v>
      </c>
      <c r="P390" s="55" t="s">
        <v>143</v>
      </c>
      <c r="Q390" s="59" t="s">
        <v>143</v>
      </c>
      <c r="R390" s="59" t="s">
        <v>143</v>
      </c>
      <c r="S390" s="58">
        <v>100</v>
      </c>
      <c r="T390" s="58">
        <v>100</v>
      </c>
      <c r="U390" s="58">
        <v>100</v>
      </c>
      <c r="V390" s="58">
        <v>100</v>
      </c>
      <c r="W390" s="58">
        <v>100</v>
      </c>
      <c r="X390" s="58">
        <v>100</v>
      </c>
      <c r="Y390" s="58">
        <v>100</v>
      </c>
    </row>
    <row r="391" spans="1:25" x14ac:dyDescent="0.25">
      <c r="A391" s="38"/>
      <c r="B391" s="42"/>
      <c r="C391" s="39"/>
      <c r="D391" s="40"/>
      <c r="E391" s="40"/>
      <c r="F391" s="40"/>
      <c r="G391" s="40"/>
      <c r="H391" s="41"/>
    </row>
    <row r="392" spans="1:25" x14ac:dyDescent="0.25">
      <c r="A392" s="70" t="s">
        <v>489</v>
      </c>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row>
    <row r="393" spans="1:25" ht="15.75" customHeight="1" x14ac:dyDescent="0.25">
      <c r="A393" s="7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row>
    <row r="394" spans="1:25" x14ac:dyDescent="0.25">
      <c r="A394" s="70" t="s">
        <v>490</v>
      </c>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row>
    <row r="395" spans="1:25" x14ac:dyDescent="0.25">
      <c r="Y395" s="48"/>
    </row>
  </sheetData>
  <autoFilter ref="B11:Y392"/>
  <mergeCells count="104">
    <mergeCell ref="I9:K9"/>
    <mergeCell ref="L9:Y9"/>
    <mergeCell ref="N1:Y6"/>
    <mergeCell ref="A7:Y7"/>
    <mergeCell ref="A9:A10"/>
    <mergeCell ref="B9:B10"/>
    <mergeCell ref="C9:C10"/>
    <mergeCell ref="D9:D10"/>
    <mergeCell ref="E9:E10"/>
    <mergeCell ref="F9:F10"/>
    <mergeCell ref="B55:B57"/>
    <mergeCell ref="B12:B21"/>
    <mergeCell ref="B22:B26"/>
    <mergeCell ref="B27:B30"/>
    <mergeCell ref="B31:B35"/>
    <mergeCell ref="B36:B38"/>
    <mergeCell ref="G9:G10"/>
    <mergeCell ref="H9:H10"/>
    <mergeCell ref="B39:B41"/>
    <mergeCell ref="B42:B45"/>
    <mergeCell ref="B46:B49"/>
    <mergeCell ref="B50:B54"/>
    <mergeCell ref="B81:B93"/>
    <mergeCell ref="B94:B97"/>
    <mergeCell ref="B98:B99"/>
    <mergeCell ref="B100:B102"/>
    <mergeCell ref="B103:B105"/>
    <mergeCell ref="B58:B61"/>
    <mergeCell ref="B62:B66"/>
    <mergeCell ref="B67:B71"/>
    <mergeCell ref="B72:B77"/>
    <mergeCell ref="B78:B80"/>
    <mergeCell ref="B124:B129"/>
    <mergeCell ref="B130:B133"/>
    <mergeCell ref="B141:B144"/>
    <mergeCell ref="B145:B147"/>
    <mergeCell ref="B148:B151"/>
    <mergeCell ref="B106:B109"/>
    <mergeCell ref="B110:B113"/>
    <mergeCell ref="B114:B116"/>
    <mergeCell ref="B117:B119"/>
    <mergeCell ref="B120:B123"/>
    <mergeCell ref="B220:B222"/>
    <mergeCell ref="B223:B229"/>
    <mergeCell ref="B230:B231"/>
    <mergeCell ref="B232:B234"/>
    <mergeCell ref="B235:B237"/>
    <mergeCell ref="B152:B154"/>
    <mergeCell ref="B155:B158"/>
    <mergeCell ref="B159:B163"/>
    <mergeCell ref="B164:B167"/>
    <mergeCell ref="B216:B219"/>
    <mergeCell ref="B194:B196"/>
    <mergeCell ref="B197:B199"/>
    <mergeCell ref="B200:B202"/>
    <mergeCell ref="B203:B205"/>
    <mergeCell ref="B168:B171"/>
    <mergeCell ref="B172:B174"/>
    <mergeCell ref="B175:B178"/>
    <mergeCell ref="B179:B181"/>
    <mergeCell ref="B182:B190"/>
    <mergeCell ref="B191:B193"/>
    <mergeCell ref="B206:B208"/>
    <mergeCell ref="B209:B212"/>
    <mergeCell ref="B213:B215"/>
    <mergeCell ref="B260:B262"/>
    <mergeCell ref="B263:B265"/>
    <mergeCell ref="B266:B268"/>
    <mergeCell ref="B269:B271"/>
    <mergeCell ref="B272:B274"/>
    <mergeCell ref="B238:B242"/>
    <mergeCell ref="B243:B246"/>
    <mergeCell ref="B247:B253"/>
    <mergeCell ref="B254:B256"/>
    <mergeCell ref="B257:B259"/>
    <mergeCell ref="B301:B303"/>
    <mergeCell ref="B304:B311"/>
    <mergeCell ref="B312:B314"/>
    <mergeCell ref="B315:B317"/>
    <mergeCell ref="B275:B277"/>
    <mergeCell ref="B278:B280"/>
    <mergeCell ref="B281:B283"/>
    <mergeCell ref="B284:B290"/>
    <mergeCell ref="B291:B295"/>
    <mergeCell ref="B296:B300"/>
    <mergeCell ref="A392:Y392"/>
    <mergeCell ref="A393:Y393"/>
    <mergeCell ref="A394:Y394"/>
    <mergeCell ref="B385:B390"/>
    <mergeCell ref="B350:B352"/>
    <mergeCell ref="B353:B369"/>
    <mergeCell ref="B370:B372"/>
    <mergeCell ref="B373:B375"/>
    <mergeCell ref="B376:B384"/>
    <mergeCell ref="B334:B336"/>
    <mergeCell ref="B337:B339"/>
    <mergeCell ref="B340:B342"/>
    <mergeCell ref="B343:B345"/>
    <mergeCell ref="B346:B349"/>
    <mergeCell ref="B318:B321"/>
    <mergeCell ref="B322:B324"/>
    <mergeCell ref="B325:B327"/>
    <mergeCell ref="B328:B330"/>
    <mergeCell ref="B331:B333"/>
  </mergeCells>
  <pageMargins left="0.78740157480314965" right="0.78740157480314965" top="1.3779527559055118" bottom="0.39370078740157483" header="0" footer="0.31496062992125984"/>
  <pageSetup paperSize="9" scale="31" firstPageNumber="10" fitToHeight="0" orientation="landscape" useFirstPageNumber="1" r:id="rId1"/>
  <headerFooter>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I17"/>
    </sheetView>
  </sheetViews>
  <sheetFormatPr defaultRowHeight="15" x14ac:dyDescent="0.25"/>
  <cols>
    <col min="3" max="3" width="48.7109375" customWidth="1"/>
    <col min="6" max="6" width="16.28515625" customWidth="1"/>
    <col min="8" max="8" width="10.7109375" bestFit="1" customWidth="1"/>
  </cols>
  <sheetData>
    <row r="1" spans="1:9" ht="15" customHeight="1" x14ac:dyDescent="0.25">
      <c r="A1" s="51"/>
      <c r="B1" s="51"/>
      <c r="C1" s="51"/>
      <c r="D1" s="51"/>
      <c r="E1" s="86" t="s">
        <v>9</v>
      </c>
      <c r="F1" s="87"/>
      <c r="G1" s="88"/>
      <c r="H1" s="51"/>
    </row>
    <row r="2" spans="1:9" ht="60" x14ac:dyDescent="0.25">
      <c r="A2" s="51"/>
      <c r="B2" s="51"/>
      <c r="C2" s="51"/>
      <c r="D2" s="51"/>
      <c r="E2" s="51" t="s">
        <v>11</v>
      </c>
      <c r="F2" s="51" t="s">
        <v>12</v>
      </c>
      <c r="G2" s="51" t="s">
        <v>13</v>
      </c>
      <c r="H2" s="51">
        <v>2021</v>
      </c>
      <c r="I2" s="51">
        <v>2021</v>
      </c>
    </row>
    <row r="3" spans="1:9" ht="45" x14ac:dyDescent="0.25">
      <c r="A3" s="16">
        <v>365</v>
      </c>
      <c r="B3" s="73" t="s">
        <v>234</v>
      </c>
      <c r="C3" s="2" t="s">
        <v>405</v>
      </c>
      <c r="D3" s="51" t="s">
        <v>143</v>
      </c>
      <c r="E3" s="51" t="s">
        <v>143</v>
      </c>
      <c r="F3" s="51" t="s">
        <v>143</v>
      </c>
      <c r="G3" s="51" t="s">
        <v>143</v>
      </c>
      <c r="H3" s="65" t="s">
        <v>143</v>
      </c>
      <c r="I3" s="51"/>
    </row>
    <row r="4" spans="1:9" ht="30" x14ac:dyDescent="0.25">
      <c r="A4" s="16">
        <v>366</v>
      </c>
      <c r="B4" s="67"/>
      <c r="C4" s="4" t="s">
        <v>40</v>
      </c>
      <c r="D4" s="1" t="s">
        <v>41</v>
      </c>
      <c r="E4" s="6" t="s">
        <v>235</v>
      </c>
      <c r="F4" s="6" t="s">
        <v>236</v>
      </c>
      <c r="G4" s="1">
        <v>120</v>
      </c>
      <c r="H4" s="63">
        <f>H6+H7+H8</f>
        <v>46237.2</v>
      </c>
      <c r="I4" s="51"/>
    </row>
    <row r="5" spans="1:9" x14ac:dyDescent="0.25">
      <c r="A5" s="16">
        <v>367</v>
      </c>
      <c r="B5" s="67"/>
      <c r="C5" s="2" t="s">
        <v>237</v>
      </c>
      <c r="D5" s="51"/>
      <c r="E5" s="51"/>
      <c r="F5" s="51"/>
      <c r="G5" s="51"/>
      <c r="H5" s="63"/>
      <c r="I5" s="51"/>
    </row>
    <row r="6" spans="1:9" ht="30" x14ac:dyDescent="0.25">
      <c r="A6" s="16">
        <v>368</v>
      </c>
      <c r="B6" s="67"/>
      <c r="C6" s="7" t="s">
        <v>238</v>
      </c>
      <c r="D6" s="1" t="s">
        <v>41</v>
      </c>
      <c r="E6" s="6" t="s">
        <v>235</v>
      </c>
      <c r="F6" s="6" t="s">
        <v>236</v>
      </c>
      <c r="G6" s="1">
        <v>121</v>
      </c>
      <c r="H6" s="63">
        <v>34626.199999999997</v>
      </c>
      <c r="I6" s="51"/>
    </row>
    <row r="7" spans="1:9" ht="30" x14ac:dyDescent="0.25">
      <c r="A7" s="16">
        <v>369</v>
      </c>
      <c r="B7" s="67"/>
      <c r="C7" s="7" t="s">
        <v>239</v>
      </c>
      <c r="D7" s="1" t="s">
        <v>41</v>
      </c>
      <c r="E7" s="6" t="s">
        <v>235</v>
      </c>
      <c r="F7" s="6" t="s">
        <v>236</v>
      </c>
      <c r="G7" s="1">
        <v>129</v>
      </c>
      <c r="H7" s="63">
        <v>10457.1</v>
      </c>
      <c r="I7" s="51"/>
    </row>
    <row r="8" spans="1:9" ht="30" x14ac:dyDescent="0.25">
      <c r="A8" s="16">
        <v>370</v>
      </c>
      <c r="B8" s="67"/>
      <c r="C8" s="7" t="s">
        <v>240</v>
      </c>
      <c r="D8" s="1" t="s">
        <v>41</v>
      </c>
      <c r="E8" s="6" t="s">
        <v>235</v>
      </c>
      <c r="F8" s="6" t="s">
        <v>236</v>
      </c>
      <c r="G8" s="1">
        <v>122</v>
      </c>
      <c r="H8" s="63">
        <v>1153.9000000000001</v>
      </c>
      <c r="I8" s="51"/>
    </row>
    <row r="9" spans="1:9" ht="30" x14ac:dyDescent="0.25">
      <c r="A9" s="16">
        <v>371</v>
      </c>
      <c r="B9" s="67"/>
      <c r="C9" s="7" t="s">
        <v>241</v>
      </c>
      <c r="D9" s="1" t="s">
        <v>41</v>
      </c>
      <c r="E9" s="6" t="s">
        <v>235</v>
      </c>
      <c r="F9" s="6" t="s">
        <v>236</v>
      </c>
      <c r="G9" s="1">
        <v>851</v>
      </c>
      <c r="H9" s="63">
        <v>400</v>
      </c>
      <c r="I9" s="51"/>
    </row>
    <row r="10" spans="1:9" ht="45" x14ac:dyDescent="0.25">
      <c r="A10" s="16">
        <v>372</v>
      </c>
      <c r="B10" s="67"/>
      <c r="C10" s="7" t="s">
        <v>242</v>
      </c>
      <c r="D10" s="1" t="s">
        <v>41</v>
      </c>
      <c r="E10" s="6" t="s">
        <v>235</v>
      </c>
      <c r="F10" s="6" t="s">
        <v>236</v>
      </c>
      <c r="G10" s="1">
        <v>200</v>
      </c>
      <c r="H10" s="63">
        <v>0</v>
      </c>
      <c r="I10" s="51"/>
    </row>
    <row r="11" spans="1:9" ht="41.25" customHeight="1" x14ac:dyDescent="0.25">
      <c r="A11" s="16">
        <v>373</v>
      </c>
      <c r="B11" s="67"/>
      <c r="C11" s="2" t="s">
        <v>406</v>
      </c>
      <c r="D11" s="51"/>
      <c r="E11" s="51" t="s">
        <v>143</v>
      </c>
      <c r="F11" s="51" t="s">
        <v>143</v>
      </c>
      <c r="G11" s="51" t="s">
        <v>143</v>
      </c>
      <c r="H11" s="64">
        <v>100</v>
      </c>
      <c r="I11" s="51"/>
    </row>
    <row r="12" spans="1:9" ht="45" x14ac:dyDescent="0.25">
      <c r="A12" s="16">
        <v>374</v>
      </c>
      <c r="B12" s="67" t="s">
        <v>243</v>
      </c>
      <c r="C12" s="2" t="s">
        <v>407</v>
      </c>
      <c r="D12" s="51" t="s">
        <v>143</v>
      </c>
      <c r="E12" s="51" t="s">
        <v>143</v>
      </c>
      <c r="F12" s="51" t="s">
        <v>143</v>
      </c>
      <c r="G12" s="51" t="s">
        <v>143</v>
      </c>
      <c r="H12" s="65" t="s">
        <v>143</v>
      </c>
      <c r="I12" s="51"/>
    </row>
    <row r="13" spans="1:9" ht="30" x14ac:dyDescent="0.25">
      <c r="A13" s="16">
        <v>375</v>
      </c>
      <c r="B13" s="67"/>
      <c r="C13" s="4" t="s">
        <v>40</v>
      </c>
      <c r="D13" s="1" t="s">
        <v>41</v>
      </c>
      <c r="E13" s="6" t="s">
        <v>235</v>
      </c>
      <c r="F13" s="6" t="s">
        <v>244</v>
      </c>
      <c r="G13" s="1">
        <v>240</v>
      </c>
      <c r="H13" s="63">
        <f>H15+H16</f>
        <v>3863.3999999999996</v>
      </c>
      <c r="I13" s="51"/>
    </row>
    <row r="14" spans="1:9" x14ac:dyDescent="0.25">
      <c r="A14" s="16">
        <v>376</v>
      </c>
      <c r="B14" s="67"/>
      <c r="C14" s="2" t="s">
        <v>237</v>
      </c>
      <c r="D14" s="1" t="s">
        <v>143</v>
      </c>
      <c r="E14" s="1" t="s">
        <v>143</v>
      </c>
      <c r="F14" s="1" t="s">
        <v>143</v>
      </c>
      <c r="G14" s="1" t="s">
        <v>143</v>
      </c>
      <c r="H14" s="66" t="s">
        <v>143</v>
      </c>
      <c r="I14" s="51"/>
    </row>
    <row r="15" spans="1:9" ht="45" x14ac:dyDescent="0.25">
      <c r="A15" s="16">
        <v>377</v>
      </c>
      <c r="B15" s="67"/>
      <c r="C15" s="7" t="s">
        <v>242</v>
      </c>
      <c r="D15" s="1" t="s">
        <v>41</v>
      </c>
      <c r="E15" s="6" t="s">
        <v>235</v>
      </c>
      <c r="F15" s="6" t="s">
        <v>244</v>
      </c>
      <c r="G15" s="1">
        <v>242</v>
      </c>
      <c r="H15" s="63">
        <v>838.8</v>
      </c>
      <c r="I15" s="51"/>
    </row>
    <row r="16" spans="1:9" ht="30" x14ac:dyDescent="0.25">
      <c r="A16" s="16">
        <v>378</v>
      </c>
      <c r="B16" s="67"/>
      <c r="C16" s="7" t="s">
        <v>245</v>
      </c>
      <c r="D16" s="1" t="s">
        <v>41</v>
      </c>
      <c r="E16" s="6" t="s">
        <v>235</v>
      </c>
      <c r="F16" s="6" t="s">
        <v>244</v>
      </c>
      <c r="G16" s="1">
        <v>244</v>
      </c>
      <c r="H16" s="63">
        <v>3024.6</v>
      </c>
      <c r="I16" s="51"/>
    </row>
    <row r="17" spans="1:9" ht="45" x14ac:dyDescent="0.25">
      <c r="A17" s="16">
        <v>379</v>
      </c>
      <c r="B17" s="67"/>
      <c r="C17" s="2" t="s">
        <v>406</v>
      </c>
      <c r="D17" s="51"/>
      <c r="E17" s="51" t="s">
        <v>143</v>
      </c>
      <c r="F17" s="51" t="s">
        <v>143</v>
      </c>
      <c r="G17" s="51" t="s">
        <v>143</v>
      </c>
      <c r="H17" s="64">
        <v>100</v>
      </c>
      <c r="I17" s="51"/>
    </row>
  </sheetData>
  <mergeCells count="3">
    <mergeCell ref="B3:B11"/>
    <mergeCell ref="B12:B17"/>
    <mergeCell ref="E1:G1"/>
  </mergeCell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vt:lpstr>
      <vt:lpstr>Лист1</vt:lpstr>
      <vt:lpstr>'Приложение '!Print_Titles</vt:lpstr>
      <vt:lpstr>'Приложение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A. Klishina</dc:creator>
  <cp:lastModifiedBy>Ольга Игоревна Борисова</cp:lastModifiedBy>
  <cp:revision>6</cp:revision>
  <cp:lastPrinted>2021-11-26T01:05:07Z</cp:lastPrinted>
  <dcterms:created xsi:type="dcterms:W3CDTF">2013-11-22T11:49:29Z</dcterms:created>
  <dcterms:modified xsi:type="dcterms:W3CDTF">2021-11-26T06:44:48Z</dcterms:modified>
</cp:coreProperties>
</file>