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8.1\архив\Управление проектной деятельности\2023 год\Госпрограмма\Внесение изменений\На 2023г\Итог\"/>
    </mc:Choice>
  </mc:AlternateContent>
  <bookViews>
    <workbookView xWindow="0" yWindow="0" windowWidth="28800" windowHeight="11670"/>
  </bookViews>
  <sheets>
    <sheet name="Приложение 1" sheetId="3" r:id="rId1"/>
  </sheets>
  <definedNames>
    <definedName name="_xlnm._FilterDatabase" localSheetId="0" hidden="1">'Приложение 1'!$A$7:$AD$760</definedName>
    <definedName name="_xlnm.Print_Titles" localSheetId="0">'Приложение 1'!$5:$7</definedName>
    <definedName name="_xlnm.Print_Area" localSheetId="0">'Приложение 1'!$A$1:$Z$760</definedName>
  </definedNames>
  <calcPr calcId="162913"/>
</workbook>
</file>

<file path=xl/calcChain.xml><?xml version="1.0" encoding="utf-8"?>
<calcChain xmlns="http://schemas.openxmlformats.org/spreadsheetml/2006/main">
  <c r="X354" i="3" l="1"/>
  <c r="W354" i="3"/>
  <c r="V354" i="3"/>
  <c r="X328" i="3"/>
  <c r="W328" i="3"/>
  <c r="X361" i="3"/>
  <c r="W361" i="3"/>
  <c r="V361" i="3"/>
  <c r="V362" i="3"/>
  <c r="X329" i="3"/>
  <c r="W329" i="3"/>
  <c r="V328" i="3"/>
  <c r="V348" i="3" l="1"/>
  <c r="W179" i="3" l="1"/>
  <c r="X179" i="3"/>
  <c r="V179" i="3"/>
  <c r="N179" i="3"/>
  <c r="O179" i="3"/>
  <c r="P179" i="3"/>
  <c r="Q179" i="3"/>
  <c r="R179" i="3"/>
  <c r="S179" i="3"/>
  <c r="T179" i="3"/>
  <c r="U179" i="3"/>
  <c r="M179" i="3"/>
  <c r="N178" i="3"/>
  <c r="N180" i="3"/>
  <c r="Y179" i="3" l="1"/>
  <c r="X367" i="3" l="1"/>
  <c r="W367" i="3"/>
  <c r="V367" i="3"/>
  <c r="V385" i="3"/>
  <c r="Y394" i="3" l="1"/>
  <c r="Y395" i="3"/>
  <c r="Y393" i="3"/>
  <c r="Y388" i="3"/>
  <c r="W392" i="3"/>
  <c r="X392" i="3"/>
  <c r="V392" i="3"/>
  <c r="W385" i="3"/>
  <c r="Y392" i="3" l="1"/>
  <c r="W362" i="3"/>
  <c r="X362" i="3"/>
  <c r="V198" i="3"/>
  <c r="W42" i="3"/>
  <c r="X84" i="3"/>
  <c r="W84" i="3"/>
  <c r="V84" i="3"/>
  <c r="W360" i="3" l="1"/>
  <c r="V360" i="3"/>
  <c r="X360" i="3"/>
  <c r="Y387" i="3" l="1"/>
  <c r="V40" i="3" l="1"/>
  <c r="V75" i="3"/>
  <c r="X385" i="3" l="1"/>
  <c r="W348" i="3"/>
  <c r="S348" i="3"/>
  <c r="X259" i="3" l="1"/>
  <c r="X42" i="3" l="1"/>
  <c r="V42" i="3"/>
  <c r="X41" i="3"/>
  <c r="W41" i="3"/>
  <c r="V41" i="3"/>
  <c r="X40" i="3"/>
  <c r="W40" i="3"/>
  <c r="W75" i="3" l="1"/>
  <c r="X75" i="3"/>
  <c r="V96" i="3" l="1"/>
  <c r="V85" i="3" s="1"/>
  <c r="U665" i="3"/>
  <c r="V665" i="3"/>
  <c r="W665" i="3"/>
  <c r="T665" i="3"/>
  <c r="S668" i="3"/>
  <c r="T668" i="3"/>
  <c r="U668" i="3"/>
  <c r="V668" i="3"/>
  <c r="W668" i="3"/>
  <c r="R668" i="3"/>
  <c r="O665" i="3"/>
  <c r="S670" i="3"/>
  <c r="T670" i="3"/>
  <c r="U670" i="3"/>
  <c r="V670" i="3"/>
  <c r="W670" i="3"/>
  <c r="R670" i="3"/>
  <c r="P669" i="3"/>
  <c r="Q669" i="3"/>
  <c r="R669" i="3"/>
  <c r="T669" i="3"/>
  <c r="U669" i="3"/>
  <c r="V669" i="3"/>
  <c r="W669" i="3"/>
  <c r="O669" i="3"/>
  <c r="P666" i="3"/>
  <c r="Q666" i="3"/>
  <c r="R666" i="3"/>
  <c r="S666" i="3"/>
  <c r="T666" i="3"/>
  <c r="U666" i="3"/>
  <c r="V666" i="3"/>
  <c r="W666" i="3"/>
  <c r="O666" i="3"/>
  <c r="T667" i="3"/>
  <c r="U667" i="3"/>
  <c r="V667" i="3"/>
  <c r="W667" i="3"/>
  <c r="R667" i="3"/>
  <c r="T664" i="3"/>
  <c r="S664" i="3"/>
  <c r="R664" i="3"/>
  <c r="V664" i="3"/>
  <c r="W664" i="3"/>
  <c r="U664" i="3"/>
  <c r="Y709" i="3"/>
  <c r="S708" i="3"/>
  <c r="Y708" i="3" s="1"/>
  <c r="Y707" i="3"/>
  <c r="X706" i="3"/>
  <c r="W706" i="3"/>
  <c r="V706" i="3"/>
  <c r="U706" i="3"/>
  <c r="T706" i="3"/>
  <c r="R706" i="3"/>
  <c r="Q706" i="3"/>
  <c r="P706" i="3"/>
  <c r="O706" i="3"/>
  <c r="N706" i="3"/>
  <c r="M706" i="3"/>
  <c r="X668" i="3"/>
  <c r="M668" i="3"/>
  <c r="X667" i="3"/>
  <c r="O667" i="3"/>
  <c r="X664" i="3"/>
  <c r="Y122" i="3"/>
  <c r="P86" i="3"/>
  <c r="O86" i="3"/>
  <c r="N86" i="3"/>
  <c r="W649" i="3"/>
  <c r="V649" i="3"/>
  <c r="U649" i="3"/>
  <c r="W637" i="3"/>
  <c r="V637" i="3"/>
  <c r="U637" i="3"/>
  <c r="W631" i="3"/>
  <c r="V631" i="3"/>
  <c r="U631" i="3"/>
  <c r="W625" i="3"/>
  <c r="V625" i="3"/>
  <c r="U625" i="3"/>
  <c r="W619" i="3"/>
  <c r="V619" i="3"/>
  <c r="U619" i="3"/>
  <c r="W613" i="3"/>
  <c r="V613" i="3"/>
  <c r="U613" i="3"/>
  <c r="W607" i="3"/>
  <c r="V607" i="3"/>
  <c r="U607" i="3"/>
  <c r="W601" i="3"/>
  <c r="V601" i="3"/>
  <c r="U601" i="3"/>
  <c r="W595" i="3"/>
  <c r="V595" i="3"/>
  <c r="U595" i="3"/>
  <c r="W589" i="3"/>
  <c r="V589" i="3"/>
  <c r="U589" i="3"/>
  <c r="W583" i="3"/>
  <c r="V583" i="3"/>
  <c r="U583" i="3"/>
  <c r="W579" i="3"/>
  <c r="V579" i="3"/>
  <c r="U579" i="3"/>
  <c r="W578" i="3"/>
  <c r="V578" i="3"/>
  <c r="U578" i="3"/>
  <c r="W577" i="3"/>
  <c r="V577" i="3"/>
  <c r="U577" i="3"/>
  <c r="W576" i="3"/>
  <c r="V576" i="3"/>
  <c r="U576" i="3"/>
  <c r="W575" i="3"/>
  <c r="V575" i="3"/>
  <c r="U575" i="3"/>
  <c r="W574" i="3"/>
  <c r="V574" i="3"/>
  <c r="U574" i="3"/>
  <c r="W573" i="3"/>
  <c r="V573" i="3"/>
  <c r="U573" i="3"/>
  <c r="W572" i="3"/>
  <c r="V572" i="3"/>
  <c r="U572" i="3"/>
  <c r="W571" i="3"/>
  <c r="V571" i="3"/>
  <c r="U571" i="3"/>
  <c r="W570" i="3"/>
  <c r="V570" i="3"/>
  <c r="U570" i="3"/>
  <c r="W569" i="3"/>
  <c r="V569" i="3"/>
  <c r="W567" i="3"/>
  <c r="V567" i="3"/>
  <c r="U567" i="3"/>
  <c r="W565" i="3"/>
  <c r="V565" i="3"/>
  <c r="U565" i="3"/>
  <c r="W564" i="3"/>
  <c r="V564" i="3"/>
  <c r="U564" i="3"/>
  <c r="W563" i="3"/>
  <c r="V563" i="3"/>
  <c r="U563" i="3"/>
  <c r="W562" i="3"/>
  <c r="V562" i="3"/>
  <c r="U562" i="3"/>
  <c r="W561" i="3"/>
  <c r="V561" i="3"/>
  <c r="U561" i="3"/>
  <c r="W554" i="3"/>
  <c r="V554" i="3"/>
  <c r="U554" i="3"/>
  <c r="W548" i="3"/>
  <c r="V548" i="3"/>
  <c r="U548" i="3"/>
  <c r="W545" i="3"/>
  <c r="V545" i="3"/>
  <c r="U545" i="3"/>
  <c r="W544" i="3"/>
  <c r="V544" i="3"/>
  <c r="U544" i="3"/>
  <c r="W543" i="3"/>
  <c r="V543" i="3"/>
  <c r="U543" i="3"/>
  <c r="W525" i="3"/>
  <c r="V525" i="3"/>
  <c r="U525" i="3"/>
  <c r="W522" i="3"/>
  <c r="V522" i="3"/>
  <c r="U522" i="3"/>
  <c r="W521" i="3"/>
  <c r="V521" i="3"/>
  <c r="U521" i="3"/>
  <c r="W520" i="3"/>
  <c r="V520" i="3"/>
  <c r="U520" i="3"/>
  <c r="W513" i="3"/>
  <c r="V513" i="3"/>
  <c r="U513" i="3"/>
  <c r="W507" i="3"/>
  <c r="V507" i="3"/>
  <c r="U507" i="3"/>
  <c r="W501" i="3"/>
  <c r="V501" i="3"/>
  <c r="U501" i="3"/>
  <c r="W498" i="3"/>
  <c r="V498" i="3"/>
  <c r="U498" i="3"/>
  <c r="W497" i="3"/>
  <c r="V497" i="3"/>
  <c r="U497" i="3"/>
  <c r="W496" i="3"/>
  <c r="V496" i="3"/>
  <c r="U496" i="3"/>
  <c r="W489" i="3"/>
  <c r="V489" i="3"/>
  <c r="U489" i="3"/>
  <c r="W483" i="3"/>
  <c r="V483" i="3"/>
  <c r="U483" i="3"/>
  <c r="W480" i="3"/>
  <c r="V480" i="3"/>
  <c r="U480" i="3"/>
  <c r="W479" i="3"/>
  <c r="V479" i="3"/>
  <c r="U479" i="3"/>
  <c r="W478" i="3"/>
  <c r="V478" i="3"/>
  <c r="U478" i="3"/>
  <c r="W471" i="3"/>
  <c r="V471" i="3"/>
  <c r="U471" i="3"/>
  <c r="W465" i="3"/>
  <c r="V465" i="3"/>
  <c r="U465" i="3"/>
  <c r="W459" i="3"/>
  <c r="V459" i="3"/>
  <c r="U459" i="3"/>
  <c r="W453" i="3"/>
  <c r="V453" i="3"/>
  <c r="U453" i="3"/>
  <c r="W447" i="3"/>
  <c r="V447" i="3"/>
  <c r="U447" i="3"/>
  <c r="W441" i="3"/>
  <c r="V441" i="3"/>
  <c r="U441" i="3"/>
  <c r="W435" i="3"/>
  <c r="V435" i="3"/>
  <c r="U435" i="3"/>
  <c r="W432" i="3"/>
  <c r="V432" i="3"/>
  <c r="U432" i="3"/>
  <c r="W431" i="3"/>
  <c r="V431" i="3"/>
  <c r="U431" i="3"/>
  <c r="W430" i="3"/>
  <c r="V430" i="3"/>
  <c r="U430" i="3"/>
  <c r="W700" i="3"/>
  <c r="V700" i="3"/>
  <c r="U700" i="3"/>
  <c r="W694" i="3"/>
  <c r="V694" i="3"/>
  <c r="U694" i="3"/>
  <c r="W678" i="3"/>
  <c r="V678" i="3"/>
  <c r="U678" i="3"/>
  <c r="W755" i="3"/>
  <c r="V755" i="3"/>
  <c r="U755" i="3"/>
  <c r="W749" i="3"/>
  <c r="V749" i="3"/>
  <c r="U749" i="3"/>
  <c r="W743" i="3"/>
  <c r="V743" i="3"/>
  <c r="U743" i="3"/>
  <c r="W737" i="3"/>
  <c r="V737" i="3"/>
  <c r="U737" i="3"/>
  <c r="V731" i="3"/>
  <c r="U731" i="3"/>
  <c r="W725" i="3"/>
  <c r="V725" i="3"/>
  <c r="U725" i="3"/>
  <c r="W722" i="3"/>
  <c r="V722" i="3"/>
  <c r="U722" i="3"/>
  <c r="W721" i="3"/>
  <c r="V721" i="3"/>
  <c r="U721" i="3"/>
  <c r="W720" i="3"/>
  <c r="V720" i="3"/>
  <c r="U720" i="3"/>
  <c r="X720" i="3"/>
  <c r="X721" i="3"/>
  <c r="X722" i="3"/>
  <c r="X725" i="3"/>
  <c r="X737" i="3"/>
  <c r="X69" i="3"/>
  <c r="X53" i="3"/>
  <c r="X61" i="3"/>
  <c r="X120" i="3"/>
  <c r="X135" i="3"/>
  <c r="X127" i="3"/>
  <c r="X114" i="3"/>
  <c r="X102" i="3"/>
  <c r="X108" i="3"/>
  <c r="X95" i="3"/>
  <c r="X144" i="3"/>
  <c r="X330" i="3"/>
  <c r="X331" i="3"/>
  <c r="X323" i="3" s="1"/>
  <c r="X332" i="3"/>
  <c r="X324" i="3" s="1"/>
  <c r="X335" i="3"/>
  <c r="X342" i="3"/>
  <c r="X399" i="3"/>
  <c r="X398" i="3" s="1"/>
  <c r="Y419" i="3"/>
  <c r="Y418" i="3"/>
  <c r="Y417" i="3"/>
  <c r="Y413" i="3"/>
  <c r="Y412" i="3"/>
  <c r="Y411" i="3"/>
  <c r="Y407" i="3"/>
  <c r="Y406" i="3"/>
  <c r="Y405" i="3"/>
  <c r="Y401" i="3"/>
  <c r="Y400" i="3"/>
  <c r="Y389" i="3"/>
  <c r="Y382" i="3"/>
  <c r="Y381" i="3"/>
  <c r="Y380" i="3"/>
  <c r="Y376" i="3"/>
  <c r="Y375" i="3"/>
  <c r="Y374" i="3"/>
  <c r="Y370" i="3"/>
  <c r="Y369" i="3"/>
  <c r="Y368" i="3"/>
  <c r="Y364" i="3"/>
  <c r="Y363" i="3"/>
  <c r="Y357" i="3"/>
  <c r="Y356" i="3"/>
  <c r="Y355" i="3"/>
  <c r="Y351" i="3"/>
  <c r="Y350" i="3"/>
  <c r="Y349" i="3"/>
  <c r="Y345" i="3"/>
  <c r="Y344" i="3"/>
  <c r="Y343" i="3"/>
  <c r="Y339" i="3"/>
  <c r="Y338" i="3"/>
  <c r="Y337" i="3"/>
  <c r="Y336" i="3"/>
  <c r="Y124" i="3"/>
  <c r="Y123" i="3"/>
  <c r="Y121" i="3"/>
  <c r="Y117" i="3"/>
  <c r="Y116" i="3"/>
  <c r="Y115" i="3"/>
  <c r="Y111" i="3"/>
  <c r="Y110" i="3"/>
  <c r="Y109" i="3"/>
  <c r="Y103" i="3"/>
  <c r="Y104" i="3"/>
  <c r="Y105" i="3"/>
  <c r="Y99" i="3"/>
  <c r="Y98" i="3"/>
  <c r="Y97" i="3"/>
  <c r="Y96" i="3"/>
  <c r="X90" i="3"/>
  <c r="X89" i="3"/>
  <c r="X85" i="3"/>
  <c r="Y76" i="3"/>
  <c r="Y77" i="3"/>
  <c r="Y78" i="3"/>
  <c r="Y79" i="3"/>
  <c r="Y80" i="3"/>
  <c r="Y72" i="3"/>
  <c r="Y71" i="3"/>
  <c r="Y70" i="3"/>
  <c r="Y62" i="3"/>
  <c r="Y63" i="3"/>
  <c r="Y64" i="3"/>
  <c r="Y65" i="3"/>
  <c r="Y66" i="3"/>
  <c r="Y54" i="3"/>
  <c r="Y55" i="3"/>
  <c r="Y56" i="3"/>
  <c r="Y57" i="3"/>
  <c r="Y58" i="3"/>
  <c r="Y50" i="3"/>
  <c r="Y49" i="3"/>
  <c r="Y48" i="3"/>
  <c r="X47" i="3"/>
  <c r="X28" i="3"/>
  <c r="X29" i="3"/>
  <c r="X30" i="3"/>
  <c r="X33" i="3"/>
  <c r="X44" i="3"/>
  <c r="X43" i="3"/>
  <c r="Y36" i="3"/>
  <c r="Y35" i="3"/>
  <c r="Y34" i="3"/>
  <c r="X755" i="3"/>
  <c r="X749" i="3"/>
  <c r="X743" i="3"/>
  <c r="X700" i="3"/>
  <c r="X694" i="3"/>
  <c r="X678" i="3"/>
  <c r="X665" i="3" s="1"/>
  <c r="X670" i="3"/>
  <c r="X669" i="3"/>
  <c r="X649" i="3"/>
  <c r="X637" i="3"/>
  <c r="X631" i="3"/>
  <c r="X625" i="3"/>
  <c r="X619" i="3"/>
  <c r="X613" i="3"/>
  <c r="X607" i="3"/>
  <c r="X601" i="3"/>
  <c r="X595" i="3"/>
  <c r="X589" i="3"/>
  <c r="X583" i="3"/>
  <c r="X579" i="3"/>
  <c r="X578" i="3"/>
  <c r="X577" i="3"/>
  <c r="X576" i="3"/>
  <c r="X575" i="3"/>
  <c r="X574" i="3"/>
  <c r="X573" i="3"/>
  <c r="X572" i="3"/>
  <c r="X571" i="3"/>
  <c r="X570" i="3"/>
  <c r="X569" i="3"/>
  <c r="X567" i="3"/>
  <c r="X565" i="3"/>
  <c r="X564" i="3"/>
  <c r="X563" i="3"/>
  <c r="X562" i="3"/>
  <c r="X561" i="3"/>
  <c r="X554" i="3"/>
  <c r="X548" i="3"/>
  <c r="X545" i="3"/>
  <c r="X544" i="3"/>
  <c r="X543" i="3"/>
  <c r="X525" i="3"/>
  <c r="X522" i="3"/>
  <c r="X521" i="3"/>
  <c r="X520" i="3"/>
  <c r="X513" i="3"/>
  <c r="X507" i="3"/>
  <c r="X501" i="3"/>
  <c r="X498" i="3"/>
  <c r="X497" i="3"/>
  <c r="X496" i="3"/>
  <c r="X489" i="3"/>
  <c r="X483" i="3"/>
  <c r="X480" i="3"/>
  <c r="X479" i="3"/>
  <c r="X478" i="3"/>
  <c r="X471" i="3"/>
  <c r="X465" i="3"/>
  <c r="X459" i="3"/>
  <c r="X453" i="3"/>
  <c r="X447" i="3"/>
  <c r="X441" i="3"/>
  <c r="X435" i="3"/>
  <c r="X432" i="3"/>
  <c r="X431" i="3"/>
  <c r="X430" i="3"/>
  <c r="X198" i="3"/>
  <c r="X221" i="3"/>
  <c r="X209" i="3"/>
  <c r="X203" i="3"/>
  <c r="X191" i="3"/>
  <c r="X215" i="3"/>
  <c r="X245" i="3"/>
  <c r="X239" i="3"/>
  <c r="X233" i="3"/>
  <c r="X230" i="3"/>
  <c r="X229" i="3"/>
  <c r="X228" i="3"/>
  <c r="X200" i="3"/>
  <c r="X199" i="3"/>
  <c r="X184" i="3"/>
  <c r="X181" i="3"/>
  <c r="X180" i="3"/>
  <c r="X178" i="3"/>
  <c r="X171" i="3"/>
  <c r="X165" i="3"/>
  <c r="X162" i="3"/>
  <c r="X161" i="3"/>
  <c r="X160" i="3"/>
  <c r="Y248" i="3"/>
  <c r="Y247" i="3"/>
  <c r="Y246" i="3"/>
  <c r="Y242" i="3"/>
  <c r="Y241" i="3"/>
  <c r="Y240" i="3"/>
  <c r="Y236" i="3"/>
  <c r="Y235" i="3"/>
  <c r="Y234" i="3"/>
  <c r="Y224" i="3"/>
  <c r="Y223" i="3"/>
  <c r="Y222" i="3"/>
  <c r="Y218" i="3"/>
  <c r="Y217" i="3"/>
  <c r="Y216" i="3"/>
  <c r="Y212" i="3"/>
  <c r="Y211" i="3"/>
  <c r="Y210" i="3"/>
  <c r="Y206" i="3"/>
  <c r="Y205" i="3"/>
  <c r="Y204" i="3"/>
  <c r="Y194" i="3"/>
  <c r="Y193" i="3"/>
  <c r="Y192" i="3"/>
  <c r="Y188" i="3"/>
  <c r="Y187" i="3"/>
  <c r="Y185" i="3"/>
  <c r="Y174" i="3"/>
  <c r="Y173" i="3"/>
  <c r="Y172" i="3"/>
  <c r="Y168" i="3"/>
  <c r="Y167" i="3"/>
  <c r="Y166" i="3"/>
  <c r="X264" i="3"/>
  <c r="X271" i="3"/>
  <c r="X253" i="3" s="1"/>
  <c r="X272" i="3"/>
  <c r="X273" i="3"/>
  <c r="Y285" i="3"/>
  <c r="Y284" i="3"/>
  <c r="Y283" i="3"/>
  <c r="Y279" i="3"/>
  <c r="Y278" i="3"/>
  <c r="Y277" i="3"/>
  <c r="Y267" i="3"/>
  <c r="Y266" i="3"/>
  <c r="Y265" i="3"/>
  <c r="X260" i="3"/>
  <c r="X261" i="3"/>
  <c r="T85" i="3"/>
  <c r="P87" i="3"/>
  <c r="O87" i="3"/>
  <c r="N87" i="3"/>
  <c r="U144" i="3"/>
  <c r="T144" i="3"/>
  <c r="U367" i="3"/>
  <c r="U362" i="3"/>
  <c r="U361" i="3"/>
  <c r="Y361" i="3" s="1"/>
  <c r="U373" i="3"/>
  <c r="U379" i="3"/>
  <c r="U385" i="3"/>
  <c r="U416" i="3"/>
  <c r="U410" i="3"/>
  <c r="V404" i="3"/>
  <c r="U404" i="3"/>
  <c r="U40" i="3"/>
  <c r="T40" i="3"/>
  <c r="V379" i="3"/>
  <c r="R379" i="3"/>
  <c r="P379" i="3"/>
  <c r="O379" i="3"/>
  <c r="N379" i="3"/>
  <c r="M379" i="3"/>
  <c r="U328" i="3"/>
  <c r="U329" i="3"/>
  <c r="U330" i="3"/>
  <c r="V330" i="3"/>
  <c r="W330" i="3"/>
  <c r="T330" i="3"/>
  <c r="S330" i="3"/>
  <c r="R330" i="3"/>
  <c r="Q330" i="3"/>
  <c r="P330" i="3"/>
  <c r="O330" i="3"/>
  <c r="N330" i="3"/>
  <c r="T329" i="3"/>
  <c r="S329" i="3"/>
  <c r="R329" i="3"/>
  <c r="Q329" i="3"/>
  <c r="P329" i="3"/>
  <c r="O329" i="3"/>
  <c r="N329" i="3"/>
  <c r="T328" i="3"/>
  <c r="S328" i="3"/>
  <c r="R328" i="3"/>
  <c r="Q328" i="3"/>
  <c r="P328" i="3"/>
  <c r="O328" i="3"/>
  <c r="N328" i="3"/>
  <c r="M330" i="3"/>
  <c r="M329" i="3"/>
  <c r="M328" i="3"/>
  <c r="O335" i="3"/>
  <c r="P335" i="3"/>
  <c r="Q335" i="3"/>
  <c r="R335" i="3"/>
  <c r="S335" i="3"/>
  <c r="T335" i="3"/>
  <c r="N335" i="3"/>
  <c r="V335" i="3"/>
  <c r="W335" i="3"/>
  <c r="U335" i="3"/>
  <c r="V399" i="3"/>
  <c r="V398" i="3" s="1"/>
  <c r="W399" i="3"/>
  <c r="W398" i="3" s="1"/>
  <c r="U399" i="3"/>
  <c r="U398" i="3" s="1"/>
  <c r="V416" i="3"/>
  <c r="R416" i="3"/>
  <c r="P416" i="3"/>
  <c r="O416" i="3"/>
  <c r="N416" i="3"/>
  <c r="M416" i="3"/>
  <c r="V410" i="3"/>
  <c r="R410" i="3"/>
  <c r="Q410" i="3"/>
  <c r="P410" i="3"/>
  <c r="O410" i="3"/>
  <c r="N410" i="3"/>
  <c r="M410" i="3"/>
  <c r="R404" i="3"/>
  <c r="Q404" i="3"/>
  <c r="P404" i="3"/>
  <c r="O404" i="3"/>
  <c r="N404" i="3"/>
  <c r="M404" i="3"/>
  <c r="R398" i="3"/>
  <c r="P398" i="3"/>
  <c r="O398" i="3"/>
  <c r="N398" i="3"/>
  <c r="M398" i="3"/>
  <c r="R385" i="3"/>
  <c r="P385" i="3"/>
  <c r="O385" i="3"/>
  <c r="N385" i="3"/>
  <c r="M385" i="3"/>
  <c r="V373" i="3"/>
  <c r="R373" i="3"/>
  <c r="P373" i="3"/>
  <c r="O373" i="3"/>
  <c r="N373" i="3"/>
  <c r="M373" i="3"/>
  <c r="R367" i="3"/>
  <c r="P367" i="3"/>
  <c r="O367" i="3"/>
  <c r="N367" i="3"/>
  <c r="M367" i="3"/>
  <c r="R360" i="3"/>
  <c r="P360" i="3"/>
  <c r="O360" i="3"/>
  <c r="N360" i="3"/>
  <c r="M360" i="3"/>
  <c r="U354" i="3"/>
  <c r="T354" i="3"/>
  <c r="S354" i="3"/>
  <c r="R354" i="3"/>
  <c r="Q354" i="3"/>
  <c r="P354" i="3"/>
  <c r="O354" i="3"/>
  <c r="N354" i="3"/>
  <c r="M354" i="3"/>
  <c r="M352" i="3" s="1"/>
  <c r="T348" i="3"/>
  <c r="R348" i="3"/>
  <c r="Q348" i="3"/>
  <c r="P348" i="3"/>
  <c r="O348" i="3"/>
  <c r="N348" i="3"/>
  <c r="M348" i="3"/>
  <c r="W342" i="3"/>
  <c r="V342" i="3"/>
  <c r="U342" i="3"/>
  <c r="T342" i="3"/>
  <c r="S342" i="3"/>
  <c r="R342" i="3"/>
  <c r="Q342" i="3"/>
  <c r="P342" i="3"/>
  <c r="O342" i="3"/>
  <c r="N342" i="3"/>
  <c r="M342" i="3"/>
  <c r="M340" i="3" s="1"/>
  <c r="M335" i="3"/>
  <c r="W332" i="3"/>
  <c r="W324" i="3" s="1"/>
  <c r="V332" i="3"/>
  <c r="V324" i="3" s="1"/>
  <c r="U332" i="3"/>
  <c r="T332" i="3"/>
  <c r="T324" i="3" s="1"/>
  <c r="S332" i="3"/>
  <c r="S324" i="3" s="1"/>
  <c r="R332" i="3"/>
  <c r="R324" i="3" s="1"/>
  <c r="Q332" i="3"/>
  <c r="Q324" i="3" s="1"/>
  <c r="P332" i="3"/>
  <c r="P324" i="3" s="1"/>
  <c r="O332" i="3"/>
  <c r="O324" i="3" s="1"/>
  <c r="N332" i="3"/>
  <c r="N324" i="3" s="1"/>
  <c r="M332" i="3"/>
  <c r="M324" i="3" s="1"/>
  <c r="W331" i="3"/>
  <c r="W323" i="3" s="1"/>
  <c r="V331" i="3"/>
  <c r="V323" i="3" s="1"/>
  <c r="U331" i="3"/>
  <c r="U323" i="3" s="1"/>
  <c r="T331" i="3"/>
  <c r="T323" i="3" s="1"/>
  <c r="S331" i="3"/>
  <c r="S323" i="3" s="1"/>
  <c r="R331" i="3"/>
  <c r="R323" i="3" s="1"/>
  <c r="Q331" i="3"/>
  <c r="Q323" i="3" s="1"/>
  <c r="P331" i="3"/>
  <c r="P323" i="3" s="1"/>
  <c r="O331" i="3"/>
  <c r="O323" i="3" s="1"/>
  <c r="N331" i="3"/>
  <c r="N323" i="3" s="1"/>
  <c r="M331" i="3"/>
  <c r="M323" i="3" s="1"/>
  <c r="W85" i="3"/>
  <c r="U42" i="3"/>
  <c r="U41" i="3"/>
  <c r="U75" i="3"/>
  <c r="Y740" i="3"/>
  <c r="Y739" i="3"/>
  <c r="Y738" i="3"/>
  <c r="T737" i="3"/>
  <c r="S737" i="3"/>
  <c r="R737" i="3"/>
  <c r="Q737" i="3"/>
  <c r="P737" i="3"/>
  <c r="O737" i="3"/>
  <c r="N737" i="3"/>
  <c r="M737" i="3"/>
  <c r="S44" i="3"/>
  <c r="S43" i="3"/>
  <c r="S42" i="3"/>
  <c r="S41" i="3"/>
  <c r="S40" i="3"/>
  <c r="T42" i="3"/>
  <c r="T41" i="3"/>
  <c r="T88" i="3"/>
  <c r="T120" i="3"/>
  <c r="P88" i="3"/>
  <c r="O88" i="3"/>
  <c r="N88" i="3"/>
  <c r="T430" i="3"/>
  <c r="Y474" i="3"/>
  <c r="Y473" i="3"/>
  <c r="Y472" i="3"/>
  <c r="T471" i="3"/>
  <c r="S471" i="3"/>
  <c r="R471" i="3"/>
  <c r="Q471" i="3"/>
  <c r="P471" i="3"/>
  <c r="O471" i="3"/>
  <c r="N471" i="3"/>
  <c r="M471" i="3"/>
  <c r="N520" i="3"/>
  <c r="O520" i="3"/>
  <c r="P520" i="3"/>
  <c r="Q520" i="3"/>
  <c r="R520" i="3"/>
  <c r="S520" i="3"/>
  <c r="T520" i="3"/>
  <c r="N521" i="3"/>
  <c r="O521" i="3"/>
  <c r="P521" i="3"/>
  <c r="Q521" i="3"/>
  <c r="R521" i="3"/>
  <c r="S521" i="3"/>
  <c r="T521" i="3"/>
  <c r="N522" i="3"/>
  <c r="O522" i="3"/>
  <c r="P522" i="3"/>
  <c r="Q522" i="3"/>
  <c r="R522" i="3"/>
  <c r="S522" i="3"/>
  <c r="T522" i="3"/>
  <c r="M521" i="3"/>
  <c r="M522" i="3"/>
  <c r="M520" i="3"/>
  <c r="Y528" i="3"/>
  <c r="Y527" i="3"/>
  <c r="Y526" i="3"/>
  <c r="T525" i="3"/>
  <c r="S525" i="3"/>
  <c r="R525" i="3"/>
  <c r="Q525" i="3"/>
  <c r="P525" i="3"/>
  <c r="O525" i="3"/>
  <c r="N525" i="3"/>
  <c r="M525" i="3"/>
  <c r="P41" i="3"/>
  <c r="Q41" i="3"/>
  <c r="T61" i="3"/>
  <c r="W69" i="3"/>
  <c r="V69" i="3"/>
  <c r="U69" i="3"/>
  <c r="T69" i="3"/>
  <c r="S69" i="3"/>
  <c r="R69" i="3"/>
  <c r="Q69" i="3"/>
  <c r="P69" i="3"/>
  <c r="O69" i="3"/>
  <c r="N69" i="3"/>
  <c r="M69" i="3"/>
  <c r="W120" i="3"/>
  <c r="R722" i="3"/>
  <c r="Q722" i="3"/>
  <c r="P722" i="3"/>
  <c r="O722" i="3"/>
  <c r="N722" i="3"/>
  <c r="M722" i="3"/>
  <c r="R721" i="3"/>
  <c r="Q721" i="3"/>
  <c r="P721" i="3"/>
  <c r="O721" i="3"/>
  <c r="N721" i="3"/>
  <c r="M721" i="3"/>
  <c r="R720" i="3"/>
  <c r="R714" i="3" s="1"/>
  <c r="Q720" i="3"/>
  <c r="P720" i="3"/>
  <c r="P714" i="3" s="1"/>
  <c r="P713" i="3" s="1"/>
  <c r="O720" i="3"/>
  <c r="N720" i="3"/>
  <c r="N714" i="3" s="1"/>
  <c r="N713" i="3" s="1"/>
  <c r="M720" i="3"/>
  <c r="N678" i="3"/>
  <c r="O678" i="3"/>
  <c r="P678" i="3"/>
  <c r="Q678" i="3"/>
  <c r="R678" i="3"/>
  <c r="T678" i="3"/>
  <c r="M678" i="3"/>
  <c r="Y685" i="3"/>
  <c r="Y686" i="3"/>
  <c r="Y687" i="3"/>
  <c r="Y688" i="3"/>
  <c r="Y689" i="3"/>
  <c r="N663" i="3"/>
  <c r="Q573" i="3"/>
  <c r="Q572" i="3"/>
  <c r="Q570" i="3"/>
  <c r="Q565" i="3"/>
  <c r="Q564" i="3"/>
  <c r="Q563" i="3"/>
  <c r="Q561" i="3"/>
  <c r="N570" i="3"/>
  <c r="T570" i="3"/>
  <c r="T571" i="3"/>
  <c r="T572" i="3"/>
  <c r="T573" i="3"/>
  <c r="T574" i="3"/>
  <c r="T575" i="3"/>
  <c r="T576" i="3"/>
  <c r="T577" i="3"/>
  <c r="T578" i="3"/>
  <c r="S578" i="3"/>
  <c r="S576" i="3"/>
  <c r="S577" i="3"/>
  <c r="S575" i="3"/>
  <c r="S574" i="3"/>
  <c r="S573" i="3"/>
  <c r="S572" i="3"/>
  <c r="S571" i="3"/>
  <c r="S570" i="3"/>
  <c r="R573" i="3"/>
  <c r="R572" i="3"/>
  <c r="R578" i="3"/>
  <c r="R577" i="3"/>
  <c r="R576" i="3"/>
  <c r="R575" i="3"/>
  <c r="R574" i="3"/>
  <c r="R571" i="3"/>
  <c r="R570" i="3"/>
  <c r="Q637" i="3"/>
  <c r="Y655" i="3"/>
  <c r="Y656" i="3"/>
  <c r="Y657" i="3"/>
  <c r="Y658" i="3"/>
  <c r="Y642" i="3"/>
  <c r="Y643" i="3"/>
  <c r="Y644" i="3"/>
  <c r="T565" i="3"/>
  <c r="T564" i="3"/>
  <c r="T563" i="3"/>
  <c r="T561" i="3"/>
  <c r="T562" i="3"/>
  <c r="Y683" i="3"/>
  <c r="V120" i="3"/>
  <c r="U120" i="3"/>
  <c r="V95" i="3"/>
  <c r="U95" i="3"/>
  <c r="T95" i="3"/>
  <c r="S720" i="3"/>
  <c r="Y752" i="3"/>
  <c r="Y751" i="3"/>
  <c r="Y750" i="3"/>
  <c r="T749" i="3"/>
  <c r="S749" i="3"/>
  <c r="R749" i="3"/>
  <c r="Q749" i="3"/>
  <c r="P749" i="3"/>
  <c r="O749" i="3"/>
  <c r="N749" i="3"/>
  <c r="M749" i="3"/>
  <c r="Y316" i="3"/>
  <c r="Y315" i="3"/>
  <c r="Y314" i="3"/>
  <c r="Y310" i="3"/>
  <c r="Y309" i="3"/>
  <c r="Y308" i="3"/>
  <c r="Y304" i="3"/>
  <c r="Y303" i="3"/>
  <c r="Y302" i="3"/>
  <c r="Y298" i="3"/>
  <c r="Y297" i="3"/>
  <c r="Y296" i="3"/>
  <c r="O313" i="3"/>
  <c r="N313" i="3"/>
  <c r="M313" i="3"/>
  <c r="O307" i="3"/>
  <c r="N307" i="3"/>
  <c r="M307" i="3"/>
  <c r="O301" i="3"/>
  <c r="N301" i="3"/>
  <c r="M301" i="3"/>
  <c r="O295" i="3"/>
  <c r="N295" i="3"/>
  <c r="M295" i="3"/>
  <c r="O292" i="3"/>
  <c r="N292" i="3"/>
  <c r="M292" i="3"/>
  <c r="O291" i="3"/>
  <c r="N291" i="3"/>
  <c r="M291" i="3"/>
  <c r="O290" i="3"/>
  <c r="N290" i="3"/>
  <c r="M290" i="3"/>
  <c r="Y726" i="3"/>
  <c r="Y758" i="3"/>
  <c r="Y757" i="3"/>
  <c r="Y756" i="3"/>
  <c r="T755" i="3"/>
  <c r="R755" i="3"/>
  <c r="Q755" i="3"/>
  <c r="P755" i="3"/>
  <c r="O755" i="3"/>
  <c r="N755" i="3"/>
  <c r="M755" i="3"/>
  <c r="Y746" i="3"/>
  <c r="Y745" i="3"/>
  <c r="Y744" i="3"/>
  <c r="T743" i="3"/>
  <c r="S743" i="3"/>
  <c r="R743" i="3"/>
  <c r="Q743" i="3"/>
  <c r="P743" i="3"/>
  <c r="O743" i="3"/>
  <c r="N743" i="3"/>
  <c r="M743" i="3"/>
  <c r="Y734" i="3"/>
  <c r="Y733" i="3"/>
  <c r="Y732" i="3"/>
  <c r="T731" i="3"/>
  <c r="S731" i="3"/>
  <c r="R731" i="3"/>
  <c r="Q731" i="3"/>
  <c r="P731" i="3"/>
  <c r="O731" i="3"/>
  <c r="N731" i="3"/>
  <c r="M731" i="3"/>
  <c r="Y728" i="3"/>
  <c r="Y727" i="3"/>
  <c r="T725" i="3"/>
  <c r="S725" i="3"/>
  <c r="R725" i="3"/>
  <c r="Q725" i="3"/>
  <c r="P725" i="3"/>
  <c r="O725" i="3"/>
  <c r="N725" i="3"/>
  <c r="M725" i="3"/>
  <c r="T722" i="3"/>
  <c r="S722" i="3"/>
  <c r="T721" i="3"/>
  <c r="S721" i="3"/>
  <c r="T720" i="3"/>
  <c r="U84" i="3"/>
  <c r="T84" i="3"/>
  <c r="S85" i="3"/>
  <c r="S84" i="3"/>
  <c r="R85" i="3"/>
  <c r="R84" i="3"/>
  <c r="T127" i="3"/>
  <c r="U127" i="3"/>
  <c r="S127" i="3"/>
  <c r="W90" i="3"/>
  <c r="V90" i="3"/>
  <c r="U90" i="3"/>
  <c r="T90" i="3"/>
  <c r="S90" i="3"/>
  <c r="R90" i="3"/>
  <c r="Q90" i="3"/>
  <c r="P90" i="3"/>
  <c r="O90" i="3"/>
  <c r="N90" i="3"/>
  <c r="W89" i="3"/>
  <c r="V89" i="3"/>
  <c r="U89" i="3"/>
  <c r="T89" i="3"/>
  <c r="S89" i="3"/>
  <c r="R89" i="3"/>
  <c r="Q89" i="3"/>
  <c r="P89" i="3"/>
  <c r="O89" i="3"/>
  <c r="N89" i="3"/>
  <c r="Q85" i="3"/>
  <c r="P85" i="3"/>
  <c r="O85" i="3"/>
  <c r="N85" i="3"/>
  <c r="Q84" i="3"/>
  <c r="P84" i="3"/>
  <c r="O84" i="3"/>
  <c r="N84" i="3"/>
  <c r="V144" i="3"/>
  <c r="W144" i="3"/>
  <c r="S135" i="3"/>
  <c r="M139" i="3"/>
  <c r="M138" i="3" s="1"/>
  <c r="W135" i="3"/>
  <c r="V135" i="3"/>
  <c r="Q135" i="3"/>
  <c r="P135" i="3"/>
  <c r="O135" i="3"/>
  <c r="N135" i="3"/>
  <c r="S637" i="3"/>
  <c r="T637" i="3"/>
  <c r="R564" i="3"/>
  <c r="R565" i="3"/>
  <c r="R563" i="3"/>
  <c r="R561" i="3"/>
  <c r="Y691" i="3"/>
  <c r="Y690" i="3"/>
  <c r="Y684" i="3"/>
  <c r="Y682" i="3"/>
  <c r="Y681" i="3"/>
  <c r="Y680" i="3"/>
  <c r="Y679" i="3"/>
  <c r="N565" i="3"/>
  <c r="O565" i="3"/>
  <c r="P565" i="3"/>
  <c r="O564" i="3"/>
  <c r="N564" i="3"/>
  <c r="S569" i="3"/>
  <c r="S568" i="3"/>
  <c r="S567" i="3"/>
  <c r="S566" i="3"/>
  <c r="S565" i="3"/>
  <c r="S564" i="3"/>
  <c r="S563" i="3"/>
  <c r="S562" i="3"/>
  <c r="S561" i="3"/>
  <c r="T649" i="3"/>
  <c r="Y653" i="3"/>
  <c r="Y652" i="3"/>
  <c r="Y651" i="3"/>
  <c r="Y650" i="3"/>
  <c r="M565" i="3"/>
  <c r="M564" i="3"/>
  <c r="O563" i="3"/>
  <c r="N563" i="3"/>
  <c r="M563" i="3"/>
  <c r="P562" i="3"/>
  <c r="O562" i="3"/>
  <c r="N562" i="3"/>
  <c r="M562" i="3"/>
  <c r="M42" i="3"/>
  <c r="T432" i="3"/>
  <c r="S432" i="3"/>
  <c r="T431" i="3"/>
  <c r="S431" i="3"/>
  <c r="S430" i="3"/>
  <c r="R432" i="3"/>
  <c r="R431" i="3"/>
  <c r="R430" i="3"/>
  <c r="Y468" i="3"/>
  <c r="Y467" i="3"/>
  <c r="Y466" i="3"/>
  <c r="T465" i="3"/>
  <c r="S465" i="3"/>
  <c r="R465" i="3"/>
  <c r="Q465" i="3"/>
  <c r="P465" i="3"/>
  <c r="O465" i="3"/>
  <c r="N465" i="3"/>
  <c r="M465" i="3"/>
  <c r="T579" i="3"/>
  <c r="S579" i="3"/>
  <c r="R579" i="3"/>
  <c r="Q579" i="3"/>
  <c r="P579" i="3"/>
  <c r="P561" i="3" s="1"/>
  <c r="O579" i="3"/>
  <c r="O561" i="3" s="1"/>
  <c r="N579" i="3"/>
  <c r="P578" i="3"/>
  <c r="O578" i="3"/>
  <c r="T569" i="3"/>
  <c r="O569" i="3"/>
  <c r="N569" i="3"/>
  <c r="O568" i="3"/>
  <c r="N568" i="3"/>
  <c r="T567" i="3"/>
  <c r="R567" i="3"/>
  <c r="Q567" i="3"/>
  <c r="P567" i="3"/>
  <c r="O567" i="3"/>
  <c r="N567" i="3"/>
  <c r="P566" i="3"/>
  <c r="O566" i="3"/>
  <c r="M579" i="3"/>
  <c r="M561" i="3" s="1"/>
  <c r="M578" i="3"/>
  <c r="M569" i="3"/>
  <c r="M568" i="3"/>
  <c r="M567" i="3"/>
  <c r="M566" i="3"/>
  <c r="W95" i="3"/>
  <c r="S95" i="3"/>
  <c r="R95" i="3"/>
  <c r="Q95" i="3"/>
  <c r="P95" i="3"/>
  <c r="O95" i="3"/>
  <c r="N95" i="3"/>
  <c r="M95" i="3"/>
  <c r="W114" i="3"/>
  <c r="V114" i="3"/>
  <c r="U114" i="3"/>
  <c r="T114" i="3"/>
  <c r="S114" i="3"/>
  <c r="R114" i="3"/>
  <c r="Q114" i="3"/>
  <c r="P114" i="3"/>
  <c r="O114" i="3"/>
  <c r="N114" i="3"/>
  <c r="M114" i="3"/>
  <c r="W108" i="3"/>
  <c r="V108" i="3"/>
  <c r="U108" i="3"/>
  <c r="T108" i="3"/>
  <c r="S108" i="3"/>
  <c r="R108" i="3"/>
  <c r="Q108" i="3"/>
  <c r="P108" i="3"/>
  <c r="O108" i="3"/>
  <c r="N108" i="3"/>
  <c r="M108" i="3"/>
  <c r="W102" i="3"/>
  <c r="V102" i="3"/>
  <c r="U102" i="3"/>
  <c r="T102" i="3"/>
  <c r="S102" i="3"/>
  <c r="R102" i="3"/>
  <c r="Q102" i="3"/>
  <c r="P102" i="3"/>
  <c r="O102" i="3"/>
  <c r="N102" i="3"/>
  <c r="M102" i="3"/>
  <c r="M120" i="3"/>
  <c r="N120" i="3"/>
  <c r="O120" i="3"/>
  <c r="P120" i="3"/>
  <c r="Q120" i="3"/>
  <c r="R120" i="3"/>
  <c r="N127" i="3"/>
  <c r="O127" i="3"/>
  <c r="P127" i="3"/>
  <c r="Q127" i="3"/>
  <c r="R127" i="3"/>
  <c r="M130" i="3"/>
  <c r="V127" i="3"/>
  <c r="Q144" i="3"/>
  <c r="P144" i="3"/>
  <c r="O144" i="3"/>
  <c r="N144" i="3"/>
  <c r="W127" i="3"/>
  <c r="R41" i="3"/>
  <c r="U198" i="3"/>
  <c r="S178" i="3"/>
  <c r="R637" i="3"/>
  <c r="Y641" i="3"/>
  <c r="Y639" i="3"/>
  <c r="Y638" i="3"/>
  <c r="T43" i="3"/>
  <c r="U43" i="3"/>
  <c r="V43" i="3"/>
  <c r="W43" i="3"/>
  <c r="T44" i="3"/>
  <c r="U44" i="3"/>
  <c r="V44" i="3"/>
  <c r="W44" i="3"/>
  <c r="R40" i="3"/>
  <c r="S53" i="3"/>
  <c r="T53" i="3"/>
  <c r="R53" i="3"/>
  <c r="W245" i="3"/>
  <c r="V245" i="3"/>
  <c r="U245" i="3"/>
  <c r="W239" i="3"/>
  <c r="V239" i="3"/>
  <c r="U239" i="3"/>
  <c r="W233" i="3"/>
  <c r="V233" i="3"/>
  <c r="U233" i="3"/>
  <c r="W230" i="3"/>
  <c r="V230" i="3"/>
  <c r="U230" i="3"/>
  <c r="W229" i="3"/>
  <c r="V229" i="3"/>
  <c r="U229" i="3"/>
  <c r="W228" i="3"/>
  <c r="V228" i="3"/>
  <c r="U228" i="3"/>
  <c r="W221" i="3"/>
  <c r="V221" i="3"/>
  <c r="U221" i="3"/>
  <c r="W215" i="3"/>
  <c r="V215" i="3"/>
  <c r="U215" i="3"/>
  <c r="W209" i="3"/>
  <c r="V209" i="3"/>
  <c r="U209" i="3"/>
  <c r="W203" i="3"/>
  <c r="V203" i="3"/>
  <c r="U203" i="3"/>
  <c r="W200" i="3"/>
  <c r="V200" i="3"/>
  <c r="U200" i="3"/>
  <c r="W199" i="3"/>
  <c r="V199" i="3"/>
  <c r="U199" i="3"/>
  <c r="W198" i="3"/>
  <c r="W191" i="3"/>
  <c r="V191" i="3"/>
  <c r="U191" i="3"/>
  <c r="W184" i="3"/>
  <c r="V184" i="3"/>
  <c r="U184" i="3"/>
  <c r="W181" i="3"/>
  <c r="V181" i="3"/>
  <c r="U181" i="3"/>
  <c r="W180" i="3"/>
  <c r="V180" i="3"/>
  <c r="U180" i="3"/>
  <c r="W178" i="3"/>
  <c r="V178" i="3"/>
  <c r="U178" i="3"/>
  <c r="W171" i="3"/>
  <c r="V171" i="3"/>
  <c r="U171" i="3"/>
  <c r="W165" i="3"/>
  <c r="V165" i="3"/>
  <c r="U165" i="3"/>
  <c r="W162" i="3"/>
  <c r="V162" i="3"/>
  <c r="U162" i="3"/>
  <c r="W161" i="3"/>
  <c r="V161" i="3"/>
  <c r="U161" i="3"/>
  <c r="W160" i="3"/>
  <c r="V160" i="3"/>
  <c r="U160" i="3"/>
  <c r="W33" i="3"/>
  <c r="V33" i="3"/>
  <c r="U33" i="3"/>
  <c r="W47" i="3"/>
  <c r="V47" i="3"/>
  <c r="U47" i="3"/>
  <c r="W53" i="3"/>
  <c r="V53" i="3"/>
  <c r="U53" i="3"/>
  <c r="W61" i="3"/>
  <c r="V61" i="3"/>
  <c r="U61" i="3"/>
  <c r="W264" i="3"/>
  <c r="V264" i="3"/>
  <c r="U264" i="3"/>
  <c r="W276" i="3"/>
  <c r="V276" i="3"/>
  <c r="U276" i="3"/>
  <c r="W282" i="3"/>
  <c r="V282" i="3"/>
  <c r="U282" i="3"/>
  <c r="U271" i="3"/>
  <c r="V271" i="3"/>
  <c r="W271" i="3"/>
  <c r="U272" i="3"/>
  <c r="V272" i="3"/>
  <c r="W272" i="3"/>
  <c r="U273" i="3"/>
  <c r="V273" i="3"/>
  <c r="W273" i="3"/>
  <c r="U259" i="3"/>
  <c r="V259" i="3"/>
  <c r="W259" i="3"/>
  <c r="U260" i="3"/>
  <c r="V260" i="3"/>
  <c r="W260" i="3"/>
  <c r="U261" i="3"/>
  <c r="V261" i="3"/>
  <c r="W261" i="3"/>
  <c r="U28" i="3"/>
  <c r="V28" i="3"/>
  <c r="V21" i="3" s="1"/>
  <c r="W28" i="3"/>
  <c r="U29" i="3"/>
  <c r="V29" i="3"/>
  <c r="W29" i="3"/>
  <c r="U30" i="3"/>
  <c r="V30" i="3"/>
  <c r="W30" i="3"/>
  <c r="Y703" i="3"/>
  <c r="Y701" i="3"/>
  <c r="Y696" i="3"/>
  <c r="Y695" i="3"/>
  <c r="Y660" i="3"/>
  <c r="Y659" i="3"/>
  <c r="Y654" i="3"/>
  <c r="Y646" i="3"/>
  <c r="Y645" i="3"/>
  <c r="Y640" i="3"/>
  <c r="Y634" i="3"/>
  <c r="Y633" i="3"/>
  <c r="Y632" i="3"/>
  <c r="Y628" i="3"/>
  <c r="Y627" i="3"/>
  <c r="Y626" i="3"/>
  <c r="Y622" i="3"/>
  <c r="Y621" i="3"/>
  <c r="Y620" i="3"/>
  <c r="Y616" i="3"/>
  <c r="Y615" i="3"/>
  <c r="Y614" i="3"/>
  <c r="Y610" i="3"/>
  <c r="Y609" i="3"/>
  <c r="Y608" i="3"/>
  <c r="Y604" i="3"/>
  <c r="Y603" i="3"/>
  <c r="Y602" i="3"/>
  <c r="Y598" i="3"/>
  <c r="Y597" i="3"/>
  <c r="Y596" i="3"/>
  <c r="Y592" i="3"/>
  <c r="Y591" i="3"/>
  <c r="Y590" i="3"/>
  <c r="Y586" i="3"/>
  <c r="Y585" i="3"/>
  <c r="Y584" i="3"/>
  <c r="Y557" i="3"/>
  <c r="Y556" i="3"/>
  <c r="Y555" i="3"/>
  <c r="Y516" i="3"/>
  <c r="Y515" i="3"/>
  <c r="Y514" i="3"/>
  <c r="Y510" i="3"/>
  <c r="Y509" i="3"/>
  <c r="Y508" i="3"/>
  <c r="Y504" i="3"/>
  <c r="Y503" i="3"/>
  <c r="Y502" i="3"/>
  <c r="Y492" i="3"/>
  <c r="Y491" i="3"/>
  <c r="Y490" i="3"/>
  <c r="Y486" i="3"/>
  <c r="Y485" i="3"/>
  <c r="Y484" i="3"/>
  <c r="Y462" i="3"/>
  <c r="Y461" i="3"/>
  <c r="Y460" i="3"/>
  <c r="Y456" i="3"/>
  <c r="Y455" i="3"/>
  <c r="Y454" i="3"/>
  <c r="Y450" i="3"/>
  <c r="Y449" i="3"/>
  <c r="Y448" i="3"/>
  <c r="Y444" i="3"/>
  <c r="Y443" i="3"/>
  <c r="Y442" i="3"/>
  <c r="Y438" i="3"/>
  <c r="Y437" i="3"/>
  <c r="Y436" i="3"/>
  <c r="T200" i="3"/>
  <c r="S200" i="3"/>
  <c r="R200" i="3"/>
  <c r="T199" i="3"/>
  <c r="S199" i="3"/>
  <c r="R199" i="3"/>
  <c r="T198" i="3"/>
  <c r="S198" i="3"/>
  <c r="R198" i="3"/>
  <c r="Q200" i="3"/>
  <c r="P200" i="3"/>
  <c r="O200" i="3"/>
  <c r="N200" i="3"/>
  <c r="Q199" i="3"/>
  <c r="P199" i="3"/>
  <c r="O199" i="3"/>
  <c r="N199" i="3"/>
  <c r="Q198" i="3"/>
  <c r="P198" i="3"/>
  <c r="O198" i="3"/>
  <c r="N198" i="3"/>
  <c r="M199" i="3"/>
  <c r="M200" i="3"/>
  <c r="M198" i="3"/>
  <c r="T221" i="3"/>
  <c r="S221" i="3"/>
  <c r="R221" i="3"/>
  <c r="Q221" i="3"/>
  <c r="P221" i="3"/>
  <c r="O221" i="3"/>
  <c r="N221" i="3"/>
  <c r="M221" i="3"/>
  <c r="R180" i="3"/>
  <c r="S180" i="3"/>
  <c r="T180" i="3"/>
  <c r="R181" i="3"/>
  <c r="S181" i="3"/>
  <c r="T181" i="3"/>
  <c r="N513" i="3"/>
  <c r="O513" i="3"/>
  <c r="P513" i="3"/>
  <c r="Q513" i="3"/>
  <c r="R513" i="3"/>
  <c r="S513" i="3"/>
  <c r="T513" i="3"/>
  <c r="N507" i="3"/>
  <c r="O507" i="3"/>
  <c r="P507" i="3"/>
  <c r="Q507" i="3"/>
  <c r="R507" i="3"/>
  <c r="S507" i="3"/>
  <c r="T507" i="3"/>
  <c r="N501" i="3"/>
  <c r="O501" i="3"/>
  <c r="P501" i="3"/>
  <c r="Q501" i="3"/>
  <c r="R501" i="3"/>
  <c r="S501" i="3"/>
  <c r="T501" i="3"/>
  <c r="N496" i="3"/>
  <c r="O496" i="3"/>
  <c r="P496" i="3"/>
  <c r="Q496" i="3"/>
  <c r="R496" i="3"/>
  <c r="S496" i="3"/>
  <c r="T496" i="3"/>
  <c r="N497" i="3"/>
  <c r="O497" i="3"/>
  <c r="P497" i="3"/>
  <c r="Q497" i="3"/>
  <c r="R497" i="3"/>
  <c r="S497" i="3"/>
  <c r="T497" i="3"/>
  <c r="N498" i="3"/>
  <c r="O498" i="3"/>
  <c r="P498" i="3"/>
  <c r="Q498" i="3"/>
  <c r="R498" i="3"/>
  <c r="S498" i="3"/>
  <c r="T498" i="3"/>
  <c r="M497" i="3"/>
  <c r="M498" i="3"/>
  <c r="M496" i="3"/>
  <c r="N489" i="3"/>
  <c r="O489" i="3"/>
  <c r="P489" i="3"/>
  <c r="Q489" i="3"/>
  <c r="R489" i="3"/>
  <c r="S489" i="3"/>
  <c r="T489" i="3"/>
  <c r="N483" i="3"/>
  <c r="O483" i="3"/>
  <c r="P483" i="3"/>
  <c r="Q483" i="3"/>
  <c r="R483" i="3"/>
  <c r="S483" i="3"/>
  <c r="T483" i="3"/>
  <c r="N478" i="3"/>
  <c r="O478" i="3"/>
  <c r="P478" i="3"/>
  <c r="Q478" i="3"/>
  <c r="R478" i="3"/>
  <c r="S478" i="3"/>
  <c r="T478" i="3"/>
  <c r="N479" i="3"/>
  <c r="O479" i="3"/>
  <c r="P479" i="3"/>
  <c r="Q479" i="3"/>
  <c r="R479" i="3"/>
  <c r="S479" i="3"/>
  <c r="T479" i="3"/>
  <c r="N480" i="3"/>
  <c r="O480" i="3"/>
  <c r="P480" i="3"/>
  <c r="Q480" i="3"/>
  <c r="R480" i="3"/>
  <c r="S480" i="3"/>
  <c r="T480" i="3"/>
  <c r="M479" i="3"/>
  <c r="M480" i="3"/>
  <c r="M478" i="3"/>
  <c r="N459" i="3"/>
  <c r="O459" i="3"/>
  <c r="P459" i="3"/>
  <c r="Q459" i="3"/>
  <c r="R459" i="3"/>
  <c r="S459" i="3"/>
  <c r="T459" i="3"/>
  <c r="N453" i="3"/>
  <c r="O453" i="3"/>
  <c r="P453" i="3"/>
  <c r="Q453" i="3"/>
  <c r="R453" i="3"/>
  <c r="S453" i="3"/>
  <c r="T453" i="3"/>
  <c r="N447" i="3"/>
  <c r="O447" i="3"/>
  <c r="P447" i="3"/>
  <c r="Q447" i="3"/>
  <c r="R447" i="3"/>
  <c r="S447" i="3"/>
  <c r="T447" i="3"/>
  <c r="N441" i="3"/>
  <c r="O441" i="3"/>
  <c r="P441" i="3"/>
  <c r="Q441" i="3"/>
  <c r="R441" i="3"/>
  <c r="S441" i="3"/>
  <c r="T441" i="3"/>
  <c r="N435" i="3"/>
  <c r="O435" i="3"/>
  <c r="P435" i="3"/>
  <c r="Q435" i="3"/>
  <c r="R435" i="3"/>
  <c r="S435" i="3"/>
  <c r="T435" i="3"/>
  <c r="N430" i="3"/>
  <c r="O430" i="3"/>
  <c r="P430" i="3"/>
  <c r="Q430" i="3"/>
  <c r="N431" i="3"/>
  <c r="O431" i="3"/>
  <c r="P431" i="3"/>
  <c r="Q431" i="3"/>
  <c r="N432" i="3"/>
  <c r="O432" i="3"/>
  <c r="P432" i="3"/>
  <c r="Q432" i="3"/>
  <c r="M431" i="3"/>
  <c r="M432" i="3"/>
  <c r="M430" i="3"/>
  <c r="N282" i="3"/>
  <c r="O282" i="3"/>
  <c r="P282" i="3"/>
  <c r="Q282" i="3"/>
  <c r="R282" i="3"/>
  <c r="S282" i="3"/>
  <c r="T282" i="3"/>
  <c r="N276" i="3"/>
  <c r="O276" i="3"/>
  <c r="P276" i="3"/>
  <c r="Q276" i="3"/>
  <c r="R276" i="3"/>
  <c r="S276" i="3"/>
  <c r="T276" i="3"/>
  <c r="N271" i="3"/>
  <c r="O271" i="3"/>
  <c r="P271" i="3"/>
  <c r="Q271" i="3"/>
  <c r="R271" i="3"/>
  <c r="S271" i="3"/>
  <c r="T271" i="3"/>
  <c r="N272" i="3"/>
  <c r="O272" i="3"/>
  <c r="P272" i="3"/>
  <c r="Q272" i="3"/>
  <c r="R272" i="3"/>
  <c r="S272" i="3"/>
  <c r="T272" i="3"/>
  <c r="N273" i="3"/>
  <c r="O273" i="3"/>
  <c r="P273" i="3"/>
  <c r="Q273" i="3"/>
  <c r="R273" i="3"/>
  <c r="S273" i="3"/>
  <c r="T273" i="3"/>
  <c r="M272" i="3"/>
  <c r="M273" i="3"/>
  <c r="M271" i="3"/>
  <c r="N264" i="3"/>
  <c r="O264" i="3"/>
  <c r="P264" i="3"/>
  <c r="Q264" i="3"/>
  <c r="R264" i="3"/>
  <c r="S264" i="3"/>
  <c r="T264" i="3"/>
  <c r="N259" i="3"/>
  <c r="O259" i="3"/>
  <c r="P259" i="3"/>
  <c r="Q259" i="3"/>
  <c r="R259" i="3"/>
  <c r="S259" i="3"/>
  <c r="T259" i="3"/>
  <c r="N260" i="3"/>
  <c r="O260" i="3"/>
  <c r="P260" i="3"/>
  <c r="Q260" i="3"/>
  <c r="R260" i="3"/>
  <c r="S260" i="3"/>
  <c r="T260" i="3"/>
  <c r="N261" i="3"/>
  <c r="O261" i="3"/>
  <c r="P261" i="3"/>
  <c r="Q261" i="3"/>
  <c r="R261" i="3"/>
  <c r="S261" i="3"/>
  <c r="T261" i="3"/>
  <c r="M259" i="3"/>
  <c r="M260" i="3"/>
  <c r="M261" i="3"/>
  <c r="N245" i="3"/>
  <c r="O245" i="3"/>
  <c r="P245" i="3"/>
  <c r="Q245" i="3"/>
  <c r="R245" i="3"/>
  <c r="S245" i="3"/>
  <c r="T245" i="3"/>
  <c r="N239" i="3"/>
  <c r="O239" i="3"/>
  <c r="P239" i="3"/>
  <c r="Q239" i="3"/>
  <c r="R239" i="3"/>
  <c r="S239" i="3"/>
  <c r="T239" i="3"/>
  <c r="N233" i="3"/>
  <c r="O233" i="3"/>
  <c r="P233" i="3"/>
  <c r="Q233" i="3"/>
  <c r="R233" i="3"/>
  <c r="S233" i="3"/>
  <c r="T233" i="3"/>
  <c r="N228" i="3"/>
  <c r="O228" i="3"/>
  <c r="P228" i="3"/>
  <c r="Q228" i="3"/>
  <c r="R228" i="3"/>
  <c r="S228" i="3"/>
  <c r="T228" i="3"/>
  <c r="N229" i="3"/>
  <c r="O229" i="3"/>
  <c r="P229" i="3"/>
  <c r="Q229" i="3"/>
  <c r="R229" i="3"/>
  <c r="S229" i="3"/>
  <c r="T229" i="3"/>
  <c r="N230" i="3"/>
  <c r="O230" i="3"/>
  <c r="P230" i="3"/>
  <c r="Q230" i="3"/>
  <c r="R230" i="3"/>
  <c r="S230" i="3"/>
  <c r="T230" i="3"/>
  <c r="M229" i="3"/>
  <c r="M230" i="3"/>
  <c r="N215" i="3"/>
  <c r="O215" i="3"/>
  <c r="P215" i="3"/>
  <c r="Q215" i="3"/>
  <c r="R215" i="3"/>
  <c r="S215" i="3"/>
  <c r="T215" i="3"/>
  <c r="N209" i="3"/>
  <c r="O209" i="3"/>
  <c r="P209" i="3"/>
  <c r="Q209" i="3"/>
  <c r="R209" i="3"/>
  <c r="S209" i="3"/>
  <c r="T209" i="3"/>
  <c r="N203" i="3"/>
  <c r="O203" i="3"/>
  <c r="P203" i="3"/>
  <c r="Q203" i="3"/>
  <c r="R203" i="3"/>
  <c r="S203" i="3"/>
  <c r="T203" i="3"/>
  <c r="N191" i="3"/>
  <c r="O191" i="3"/>
  <c r="P191" i="3"/>
  <c r="Q191" i="3"/>
  <c r="R191" i="3"/>
  <c r="S191" i="3"/>
  <c r="T191" i="3"/>
  <c r="N184" i="3"/>
  <c r="O184" i="3"/>
  <c r="P184" i="3"/>
  <c r="Q184" i="3"/>
  <c r="R184" i="3"/>
  <c r="S184" i="3"/>
  <c r="T184" i="3"/>
  <c r="O178" i="3"/>
  <c r="P178" i="3"/>
  <c r="Q178" i="3"/>
  <c r="R178" i="3"/>
  <c r="T178" i="3"/>
  <c r="O180" i="3"/>
  <c r="P180" i="3"/>
  <c r="Q180" i="3"/>
  <c r="N181" i="3"/>
  <c r="O181" i="3"/>
  <c r="P181" i="3"/>
  <c r="Q181" i="3"/>
  <c r="M180" i="3"/>
  <c r="M181" i="3"/>
  <c r="M178" i="3"/>
  <c r="N171" i="3"/>
  <c r="O171" i="3"/>
  <c r="P171" i="3"/>
  <c r="Q171" i="3"/>
  <c r="R171" i="3"/>
  <c r="S171" i="3"/>
  <c r="T171" i="3"/>
  <c r="N165" i="3"/>
  <c r="O165" i="3"/>
  <c r="P165" i="3"/>
  <c r="Q165" i="3"/>
  <c r="R165" i="3"/>
  <c r="S165" i="3"/>
  <c r="T165" i="3"/>
  <c r="N160" i="3"/>
  <c r="O160" i="3"/>
  <c r="P160" i="3"/>
  <c r="Q160" i="3"/>
  <c r="R160" i="3"/>
  <c r="S160" i="3"/>
  <c r="T160" i="3"/>
  <c r="N161" i="3"/>
  <c r="O161" i="3"/>
  <c r="P161" i="3"/>
  <c r="Q161" i="3"/>
  <c r="R161" i="3"/>
  <c r="S161" i="3"/>
  <c r="T161" i="3"/>
  <c r="N162" i="3"/>
  <c r="O162" i="3"/>
  <c r="P162" i="3"/>
  <c r="Q162" i="3"/>
  <c r="R162" i="3"/>
  <c r="S162" i="3"/>
  <c r="T162" i="3"/>
  <c r="M161" i="3"/>
  <c r="M162" i="3"/>
  <c r="M160" i="3"/>
  <c r="N75" i="3"/>
  <c r="O75" i="3"/>
  <c r="P75" i="3"/>
  <c r="Q75" i="3"/>
  <c r="R75" i="3"/>
  <c r="S75" i="3"/>
  <c r="T75" i="3"/>
  <c r="N61" i="3"/>
  <c r="O61" i="3"/>
  <c r="P61" i="3"/>
  <c r="Q61" i="3"/>
  <c r="R61" i="3"/>
  <c r="S61" i="3"/>
  <c r="N53" i="3"/>
  <c r="O53" i="3"/>
  <c r="P53" i="3"/>
  <c r="Q53" i="3"/>
  <c r="N47" i="3"/>
  <c r="O47" i="3"/>
  <c r="P47" i="3"/>
  <c r="Q47" i="3"/>
  <c r="R47" i="3"/>
  <c r="S47" i="3"/>
  <c r="T47" i="3"/>
  <c r="N33" i="3"/>
  <c r="O33" i="3"/>
  <c r="P33" i="3"/>
  <c r="Q33" i="3"/>
  <c r="R33" i="3"/>
  <c r="S33" i="3"/>
  <c r="T33" i="3"/>
  <c r="N41" i="3"/>
  <c r="O41" i="3"/>
  <c r="N43" i="3"/>
  <c r="O43" i="3"/>
  <c r="P43" i="3"/>
  <c r="Q43" i="3"/>
  <c r="R43" i="3"/>
  <c r="N44" i="3"/>
  <c r="O44" i="3"/>
  <c r="P44" i="3"/>
  <c r="Q44" i="3"/>
  <c r="R44" i="3"/>
  <c r="M41" i="3"/>
  <c r="N28" i="3"/>
  <c r="O28" i="3"/>
  <c r="P28" i="3"/>
  <c r="Q28" i="3"/>
  <c r="R28" i="3"/>
  <c r="S28" i="3"/>
  <c r="T28" i="3"/>
  <c r="N29" i="3"/>
  <c r="O29" i="3"/>
  <c r="P29" i="3"/>
  <c r="Q29" i="3"/>
  <c r="R29" i="3"/>
  <c r="S29" i="3"/>
  <c r="T29" i="3"/>
  <c r="N30" i="3"/>
  <c r="O30" i="3"/>
  <c r="P30" i="3"/>
  <c r="Q30" i="3"/>
  <c r="R30" i="3"/>
  <c r="S30" i="3"/>
  <c r="T30" i="3"/>
  <c r="R700" i="3"/>
  <c r="Q700" i="3"/>
  <c r="N700" i="3"/>
  <c r="O700" i="3"/>
  <c r="P700" i="3"/>
  <c r="P637" i="3"/>
  <c r="O637" i="3"/>
  <c r="N637" i="3"/>
  <c r="M637" i="3"/>
  <c r="M669" i="3"/>
  <c r="S694" i="3"/>
  <c r="R694" i="3"/>
  <c r="Q694" i="3"/>
  <c r="P694" i="3"/>
  <c r="O694" i="3"/>
  <c r="N694" i="3"/>
  <c r="M694" i="3"/>
  <c r="M245" i="3"/>
  <c r="T631" i="3"/>
  <c r="T625" i="3"/>
  <c r="T619" i="3"/>
  <c r="T613" i="3"/>
  <c r="T607" i="3"/>
  <c r="T601" i="3"/>
  <c r="T595" i="3"/>
  <c r="T589" i="3"/>
  <c r="T583" i="3"/>
  <c r="T554" i="3"/>
  <c r="T548" i="3"/>
  <c r="T543" i="3"/>
  <c r="T544" i="3"/>
  <c r="T545" i="3"/>
  <c r="Q543" i="3"/>
  <c r="R543" i="3"/>
  <c r="S543" i="3"/>
  <c r="Q544" i="3"/>
  <c r="R544" i="3"/>
  <c r="S544" i="3"/>
  <c r="N545" i="3"/>
  <c r="P545" i="3"/>
  <c r="Q545" i="3"/>
  <c r="R545" i="3"/>
  <c r="S545" i="3"/>
  <c r="M228" i="3"/>
  <c r="M44" i="3"/>
  <c r="M28" i="3"/>
  <c r="M29" i="3"/>
  <c r="M30" i="3"/>
  <c r="M649" i="3"/>
  <c r="N649" i="3"/>
  <c r="O649" i="3"/>
  <c r="P649" i="3"/>
  <c r="Q649" i="3"/>
  <c r="R649" i="3"/>
  <c r="M631" i="3"/>
  <c r="N631" i="3"/>
  <c r="O631" i="3"/>
  <c r="P631" i="3"/>
  <c r="Q631" i="3"/>
  <c r="R631" i="3"/>
  <c r="S631" i="3"/>
  <c r="M625" i="3"/>
  <c r="N625" i="3"/>
  <c r="O625" i="3"/>
  <c r="P625" i="3"/>
  <c r="Q625" i="3"/>
  <c r="R625" i="3"/>
  <c r="S625" i="3"/>
  <c r="M619" i="3"/>
  <c r="N619" i="3"/>
  <c r="O619" i="3"/>
  <c r="P619" i="3"/>
  <c r="Q619" i="3"/>
  <c r="R619" i="3"/>
  <c r="S619" i="3"/>
  <c r="M613" i="3"/>
  <c r="N613" i="3"/>
  <c r="O613" i="3"/>
  <c r="P613" i="3"/>
  <c r="Q613" i="3"/>
  <c r="R613" i="3"/>
  <c r="S613" i="3"/>
  <c r="M607" i="3"/>
  <c r="N607" i="3"/>
  <c r="O607" i="3"/>
  <c r="P607" i="3"/>
  <c r="Q607" i="3"/>
  <c r="R607" i="3"/>
  <c r="S607" i="3"/>
  <c r="M601" i="3"/>
  <c r="N601" i="3"/>
  <c r="O601" i="3"/>
  <c r="P601" i="3"/>
  <c r="Q601" i="3"/>
  <c r="R601" i="3"/>
  <c r="S601" i="3"/>
  <c r="M595" i="3"/>
  <c r="N595" i="3"/>
  <c r="O595" i="3"/>
  <c r="P595" i="3"/>
  <c r="Q595" i="3"/>
  <c r="R595" i="3"/>
  <c r="S595" i="3"/>
  <c r="M589" i="3"/>
  <c r="N589" i="3"/>
  <c r="O589" i="3"/>
  <c r="P589" i="3"/>
  <c r="Q589" i="3"/>
  <c r="R589" i="3"/>
  <c r="S589" i="3"/>
  <c r="M583" i="3"/>
  <c r="N583" i="3"/>
  <c r="O583" i="3"/>
  <c r="P583" i="3"/>
  <c r="Q583" i="3"/>
  <c r="R583" i="3"/>
  <c r="S583" i="3"/>
  <c r="M554" i="3"/>
  <c r="M551" i="3" s="1"/>
  <c r="N554" i="3"/>
  <c r="O554" i="3"/>
  <c r="O551" i="3" s="1"/>
  <c r="P554" i="3"/>
  <c r="Q554" i="3"/>
  <c r="R554" i="3"/>
  <c r="S554" i="3"/>
  <c r="Q548" i="3"/>
  <c r="R548" i="3"/>
  <c r="S548" i="3"/>
  <c r="M513" i="3"/>
  <c r="M507" i="3"/>
  <c r="M501" i="3"/>
  <c r="M489" i="3"/>
  <c r="M483" i="3"/>
  <c r="M459" i="3"/>
  <c r="M453" i="3"/>
  <c r="M447" i="3"/>
  <c r="M441" i="3"/>
  <c r="M435" i="3"/>
  <c r="M282" i="3"/>
  <c r="M276" i="3"/>
  <c r="M264" i="3"/>
  <c r="M239" i="3"/>
  <c r="M233" i="3"/>
  <c r="M215" i="3"/>
  <c r="M209" i="3"/>
  <c r="M203" i="3"/>
  <c r="M191" i="3"/>
  <c r="M184" i="3"/>
  <c r="M171" i="3"/>
  <c r="M165" i="3"/>
  <c r="M75" i="3"/>
  <c r="M61" i="3"/>
  <c r="M53" i="3"/>
  <c r="M33" i="3"/>
  <c r="P517" i="3"/>
  <c r="P544" i="3"/>
  <c r="N544" i="3"/>
  <c r="M700" i="3"/>
  <c r="M670" i="3"/>
  <c r="M666" i="3"/>
  <c r="N543" i="3"/>
  <c r="N548" i="3"/>
  <c r="P548" i="3"/>
  <c r="P543" i="3"/>
  <c r="S702" i="3"/>
  <c r="Y702" i="3" s="1"/>
  <c r="M43" i="3"/>
  <c r="M47" i="3"/>
  <c r="T700" i="3"/>
  <c r="M148" i="3"/>
  <c r="Y697" i="3"/>
  <c r="T694" i="3"/>
  <c r="X322" i="3" l="1"/>
  <c r="X327" i="3"/>
  <c r="X321" i="3" s="1"/>
  <c r="W327" i="3"/>
  <c r="W321" i="3" s="1"/>
  <c r="W322" i="3"/>
  <c r="V327" i="3"/>
  <c r="V321" i="3" s="1"/>
  <c r="V322" i="3"/>
  <c r="W154" i="3"/>
  <c r="V154" i="3"/>
  <c r="V177" i="3"/>
  <c r="X154" i="3"/>
  <c r="P663" i="3"/>
  <c r="X255" i="3"/>
  <c r="N719" i="3"/>
  <c r="Y307" i="3"/>
  <c r="U425" i="3"/>
  <c r="U477" i="3"/>
  <c r="U424" i="3"/>
  <c r="U426" i="3"/>
  <c r="U542" i="3"/>
  <c r="W535" i="3"/>
  <c r="O519" i="3"/>
  <c r="M253" i="3"/>
  <c r="S22" i="3"/>
  <c r="S667" i="3"/>
  <c r="Y667" i="3" s="1"/>
  <c r="W477" i="3"/>
  <c r="V535" i="3"/>
  <c r="U519" i="3"/>
  <c r="U719" i="3"/>
  <c r="V425" i="3"/>
  <c r="V477" i="3"/>
  <c r="V542" i="3"/>
  <c r="W560" i="3"/>
  <c r="Q663" i="3"/>
  <c r="Y668" i="3"/>
  <c r="X258" i="3"/>
  <c r="X227" i="3"/>
  <c r="W542" i="3"/>
  <c r="Q535" i="3"/>
  <c r="S700" i="3"/>
  <c r="Y700" i="3" s="1"/>
  <c r="V83" i="3"/>
  <c r="V253" i="3"/>
  <c r="V424" i="3"/>
  <c r="P519" i="3"/>
  <c r="P719" i="3"/>
  <c r="R535" i="3"/>
  <c r="S254" i="3"/>
  <c r="O663" i="3"/>
  <c r="U429" i="3"/>
  <c r="V39" i="3"/>
  <c r="U535" i="3"/>
  <c r="X156" i="3"/>
  <c r="U495" i="3"/>
  <c r="P22" i="3"/>
  <c r="R719" i="3"/>
  <c r="P534" i="3"/>
  <c r="S253" i="3"/>
  <c r="P426" i="3"/>
  <c r="R253" i="3"/>
  <c r="X39" i="3"/>
  <c r="X83" i="3"/>
  <c r="Y399" i="3"/>
  <c r="Y725" i="3"/>
  <c r="P322" i="3"/>
  <c r="P321" i="3" s="1"/>
  <c r="O424" i="3"/>
  <c r="S83" i="3"/>
  <c r="Q519" i="3"/>
  <c r="O322" i="3"/>
  <c r="O321" i="3" s="1"/>
  <c r="X159" i="3"/>
  <c r="X542" i="3"/>
  <c r="X22" i="3"/>
  <c r="S669" i="3"/>
  <c r="Y669" i="3" s="1"/>
  <c r="Y291" i="3"/>
  <c r="S327" i="3"/>
  <c r="O545" i="3"/>
  <c r="O535" i="3" s="1"/>
  <c r="O550" i="3"/>
  <c r="O549" i="3" s="1"/>
  <c r="O543" i="3" s="1"/>
  <c r="S39" i="3"/>
  <c r="T327" i="3"/>
  <c r="X27" i="3"/>
  <c r="T542" i="3"/>
  <c r="Q21" i="3"/>
  <c r="T258" i="3"/>
  <c r="Y501" i="3"/>
  <c r="Q477" i="3"/>
  <c r="T424" i="3"/>
  <c r="Y102" i="3"/>
  <c r="S424" i="3"/>
  <c r="P21" i="3"/>
  <c r="Y737" i="3"/>
  <c r="Y330" i="3"/>
  <c r="R322" i="3"/>
  <c r="R321" i="3" s="1"/>
  <c r="X533" i="3"/>
  <c r="P535" i="3"/>
  <c r="X663" i="3"/>
  <c r="N22" i="3"/>
  <c r="M477" i="3"/>
  <c r="Y44" i="3"/>
  <c r="T253" i="3"/>
  <c r="Y139" i="3"/>
  <c r="P542" i="3"/>
  <c r="T535" i="3"/>
  <c r="Q22" i="3"/>
  <c r="P429" i="3"/>
  <c r="N425" i="3"/>
  <c r="T719" i="3"/>
  <c r="R270" i="3"/>
  <c r="M322" i="3"/>
  <c r="P560" i="3"/>
  <c r="W719" i="3"/>
  <c r="X270" i="3"/>
  <c r="X429" i="3"/>
  <c r="X426" i="3"/>
  <c r="X714" i="3"/>
  <c r="X713" i="3" s="1"/>
  <c r="V719" i="3"/>
  <c r="W425" i="3"/>
  <c r="W495" i="3"/>
  <c r="W426" i="3"/>
  <c r="W519" i="3"/>
  <c r="Y465" i="3"/>
  <c r="S23" i="3"/>
  <c r="T83" i="3"/>
  <c r="Y731" i="3"/>
  <c r="T714" i="3"/>
  <c r="T713" i="3" s="1"/>
  <c r="Y755" i="3"/>
  <c r="Y577" i="3"/>
  <c r="Y563" i="3"/>
  <c r="Y722" i="3"/>
  <c r="M519" i="3"/>
  <c r="Y367" i="3"/>
  <c r="Y404" i="3"/>
  <c r="Y410" i="3"/>
  <c r="Y329" i="3"/>
  <c r="S322" i="3"/>
  <c r="S321" i="3" s="1"/>
  <c r="Y379" i="3"/>
  <c r="U39" i="3"/>
  <c r="M40" i="3"/>
  <c r="Y203" i="3"/>
  <c r="Y276" i="3"/>
  <c r="Y694" i="3"/>
  <c r="Q39" i="3"/>
  <c r="S227" i="3"/>
  <c r="O255" i="3"/>
  <c r="P254" i="3"/>
  <c r="M495" i="3"/>
  <c r="Q495" i="3"/>
  <c r="U22" i="3"/>
  <c r="U253" i="3"/>
  <c r="W159" i="3"/>
  <c r="W177" i="3"/>
  <c r="U227" i="3"/>
  <c r="Y114" i="3"/>
  <c r="Y567" i="3"/>
  <c r="Y568" i="3"/>
  <c r="Y579" i="3"/>
  <c r="R424" i="3"/>
  <c r="P83" i="3"/>
  <c r="R22" i="3"/>
  <c r="T519" i="3"/>
  <c r="N519" i="3"/>
  <c r="Y373" i="3"/>
  <c r="Y385" i="3"/>
  <c r="U714" i="3"/>
  <c r="U713" i="3" s="1"/>
  <c r="Y171" i="3"/>
  <c r="Y245" i="3"/>
  <c r="T270" i="3"/>
  <c r="Q429" i="3"/>
  <c r="O429" i="3"/>
  <c r="R426" i="3"/>
  <c r="S425" i="3"/>
  <c r="T495" i="3"/>
  <c r="W23" i="3"/>
  <c r="Y572" i="3"/>
  <c r="R663" i="3"/>
  <c r="Q424" i="3"/>
  <c r="T322" i="3"/>
  <c r="T321" i="3" s="1"/>
  <c r="P495" i="3"/>
  <c r="Y295" i="3"/>
  <c r="Y342" i="3"/>
  <c r="Y328" i="3"/>
  <c r="U21" i="3"/>
  <c r="X424" i="3"/>
  <c r="V495" i="3"/>
  <c r="W429" i="3"/>
  <c r="Y522" i="3"/>
  <c r="X254" i="3"/>
  <c r="P533" i="3"/>
  <c r="M665" i="3"/>
  <c r="Y665" i="3" s="1"/>
  <c r="Y191" i="3"/>
  <c r="Y264" i="3"/>
  <c r="Y453" i="3"/>
  <c r="N535" i="3"/>
  <c r="Q542" i="3"/>
  <c r="Q23" i="3"/>
  <c r="S21" i="3"/>
  <c r="R39" i="3"/>
  <c r="N40" i="3"/>
  <c r="N21" i="3" s="1"/>
  <c r="T155" i="3"/>
  <c r="Q253" i="3"/>
  <c r="P255" i="3"/>
  <c r="Q254" i="3"/>
  <c r="O426" i="3"/>
  <c r="P477" i="3"/>
  <c r="R495" i="3"/>
  <c r="Y301" i="3"/>
  <c r="Y313" i="3"/>
  <c r="Y571" i="3"/>
  <c r="N560" i="3"/>
  <c r="R227" i="3"/>
  <c r="P253" i="3"/>
  <c r="Y432" i="3"/>
  <c r="Y483" i="3"/>
  <c r="Y497" i="3"/>
  <c r="Y743" i="3"/>
  <c r="X719" i="3"/>
  <c r="Y479" i="3"/>
  <c r="T23" i="3"/>
  <c r="P23" i="3"/>
  <c r="Y165" i="3"/>
  <c r="M227" i="3"/>
  <c r="Q227" i="3"/>
  <c r="Y233" i="3"/>
  <c r="S258" i="3"/>
  <c r="S255" i="3"/>
  <c r="T254" i="3"/>
  <c r="M425" i="3"/>
  <c r="P425" i="3"/>
  <c r="M424" i="3"/>
  <c r="Q426" i="3"/>
  <c r="S477" i="3"/>
  <c r="S495" i="3"/>
  <c r="T425" i="3"/>
  <c r="N495" i="3"/>
  <c r="Y184" i="3"/>
  <c r="T22" i="3"/>
  <c r="Y569" i="3"/>
  <c r="R429" i="3"/>
  <c r="T429" i="3"/>
  <c r="O83" i="3"/>
  <c r="O23" i="3"/>
  <c r="R83" i="3"/>
  <c r="Q322" i="3"/>
  <c r="Q321" i="3" s="1"/>
  <c r="U534" i="3"/>
  <c r="W83" i="3"/>
  <c r="N255" i="3"/>
  <c r="Y435" i="3"/>
  <c r="T477" i="3"/>
  <c r="N426" i="3"/>
  <c r="T663" i="3"/>
  <c r="Y666" i="3"/>
  <c r="Y564" i="3"/>
  <c r="Y574" i="3"/>
  <c r="Y573" i="3"/>
  <c r="Y575" i="3"/>
  <c r="V429" i="3"/>
  <c r="V426" i="3"/>
  <c r="V519" i="3"/>
  <c r="U663" i="3"/>
  <c r="X23" i="3"/>
  <c r="O254" i="3"/>
  <c r="Y459" i="3"/>
  <c r="N477" i="3"/>
  <c r="N322" i="3"/>
  <c r="N321" i="3" s="1"/>
  <c r="W424" i="3"/>
  <c r="Y496" i="3"/>
  <c r="Y507" i="3"/>
  <c r="Y583" i="3"/>
  <c r="Y589" i="3"/>
  <c r="Y601" i="3"/>
  <c r="Y607" i="3"/>
  <c r="Y613" i="3"/>
  <c r="Y619" i="3"/>
  <c r="Y625" i="3"/>
  <c r="Y631" i="3"/>
  <c r="M27" i="3"/>
  <c r="R27" i="3"/>
  <c r="T27" i="3"/>
  <c r="N39" i="3"/>
  <c r="O39" i="3"/>
  <c r="O40" i="3"/>
  <c r="O21" i="3" s="1"/>
  <c r="O227" i="3"/>
  <c r="Y566" i="3"/>
  <c r="S429" i="3"/>
  <c r="Y562" i="3"/>
  <c r="Q83" i="3"/>
  <c r="Y678" i="3"/>
  <c r="Y721" i="3"/>
  <c r="Y69" i="3"/>
  <c r="Y525" i="3"/>
  <c r="Y520" i="3"/>
  <c r="R519" i="3"/>
  <c r="S519" i="3"/>
  <c r="Y471" i="3"/>
  <c r="N83" i="3"/>
  <c r="U322" i="3"/>
  <c r="X477" i="3"/>
  <c r="X519" i="3"/>
  <c r="X534" i="3"/>
  <c r="X535" i="3"/>
  <c r="M270" i="3"/>
  <c r="N155" i="3"/>
  <c r="Q270" i="3"/>
  <c r="M197" i="3"/>
  <c r="Y230" i="3"/>
  <c r="Y292" i="3"/>
  <c r="M289" i="3"/>
  <c r="S159" i="3"/>
  <c r="O154" i="3"/>
  <c r="M254" i="3"/>
  <c r="P270" i="3"/>
  <c r="R155" i="3"/>
  <c r="R327" i="3"/>
  <c r="V27" i="3"/>
  <c r="V270" i="3"/>
  <c r="W155" i="3"/>
  <c r="U197" i="3"/>
  <c r="R177" i="3"/>
  <c r="Y229" i="3"/>
  <c r="P159" i="3"/>
  <c r="S155" i="3"/>
  <c r="V227" i="3"/>
  <c r="Q327" i="3"/>
  <c r="T156" i="3"/>
  <c r="Y180" i="3"/>
  <c r="N197" i="3"/>
  <c r="W255" i="3"/>
  <c r="W258" i="3"/>
  <c r="U155" i="3"/>
  <c r="U156" i="3"/>
  <c r="V197" i="3"/>
  <c r="Y30" i="3"/>
  <c r="Y200" i="3"/>
  <c r="W270" i="3"/>
  <c r="Y160" i="3"/>
  <c r="P177" i="3"/>
  <c r="T197" i="3"/>
  <c r="V255" i="3"/>
  <c r="V254" i="3"/>
  <c r="N156" i="3"/>
  <c r="N227" i="3"/>
  <c r="M255" i="3"/>
  <c r="Q255" i="3"/>
  <c r="U27" i="3"/>
  <c r="U270" i="3"/>
  <c r="V258" i="3"/>
  <c r="N177" i="3"/>
  <c r="W254" i="3"/>
  <c r="P197" i="3"/>
  <c r="R197" i="3"/>
  <c r="R156" i="3"/>
  <c r="U255" i="3"/>
  <c r="U254" i="3"/>
  <c r="V22" i="3"/>
  <c r="P327" i="3"/>
  <c r="Y178" i="3"/>
  <c r="U159" i="3"/>
  <c r="O289" i="3"/>
  <c r="Y272" i="3"/>
  <c r="W253" i="3"/>
  <c r="Q156" i="3"/>
  <c r="N289" i="3"/>
  <c r="Y332" i="3"/>
  <c r="Y348" i="3"/>
  <c r="P156" i="3"/>
  <c r="Q155" i="3"/>
  <c r="Y181" i="3"/>
  <c r="T154" i="3"/>
  <c r="R255" i="3"/>
  <c r="S156" i="3"/>
  <c r="V159" i="3"/>
  <c r="V156" i="3"/>
  <c r="W197" i="3"/>
  <c r="W156" i="3"/>
  <c r="W227" i="3"/>
  <c r="U23" i="3"/>
  <c r="Y335" i="3"/>
  <c r="Y259" i="3"/>
  <c r="Y95" i="3"/>
  <c r="Y53" i="3"/>
  <c r="W22" i="3"/>
  <c r="W21" i="3"/>
  <c r="Y43" i="3"/>
  <c r="Y221" i="3"/>
  <c r="X177" i="3"/>
  <c r="Y148" i="3"/>
  <c r="M147" i="3"/>
  <c r="N27" i="3"/>
  <c r="R23" i="3"/>
  <c r="N23" i="3"/>
  <c r="O27" i="3"/>
  <c r="O22" i="3"/>
  <c r="M159" i="3"/>
  <c r="M156" i="3"/>
  <c r="R154" i="3"/>
  <c r="R159" i="3"/>
  <c r="Y441" i="3"/>
  <c r="M429" i="3"/>
  <c r="T177" i="3"/>
  <c r="Y28" i="3"/>
  <c r="Y447" i="3"/>
  <c r="Y29" i="3"/>
  <c r="O156" i="3"/>
  <c r="O159" i="3"/>
  <c r="Y161" i="3"/>
  <c r="P155" i="3"/>
  <c r="Q154" i="3"/>
  <c r="Q159" i="3"/>
  <c r="M177" i="3"/>
  <c r="M154" i="3"/>
  <c r="Y215" i="3"/>
  <c r="Y228" i="3"/>
  <c r="P227" i="3"/>
  <c r="Y239" i="3"/>
  <c r="R560" i="3"/>
  <c r="T560" i="3"/>
  <c r="Q534" i="3"/>
  <c r="Y570" i="3"/>
  <c r="N534" i="3"/>
  <c r="N542" i="3"/>
  <c r="Y75" i="3"/>
  <c r="P39" i="3"/>
  <c r="M426" i="3"/>
  <c r="M155" i="3"/>
  <c r="P424" i="3"/>
  <c r="S27" i="3"/>
  <c r="U258" i="3"/>
  <c r="R533" i="3"/>
  <c r="R542" i="3"/>
  <c r="Y162" i="3"/>
  <c r="Y649" i="3"/>
  <c r="N254" i="3"/>
  <c r="Y260" i="3"/>
  <c r="O258" i="3"/>
  <c r="O253" i="3"/>
  <c r="Q425" i="3"/>
  <c r="Y431" i="3"/>
  <c r="Y198" i="3"/>
  <c r="O197" i="3"/>
  <c r="S154" i="3"/>
  <c r="S197" i="3"/>
  <c r="Y554" i="3"/>
  <c r="Y61" i="3"/>
  <c r="Y271" i="3"/>
  <c r="S426" i="3"/>
  <c r="Y290" i="3"/>
  <c r="Y489" i="3"/>
  <c r="Y595" i="3"/>
  <c r="R534" i="3"/>
  <c r="U177" i="3"/>
  <c r="U154" i="3"/>
  <c r="Y130" i="3"/>
  <c r="M90" i="3"/>
  <c r="M129" i="3"/>
  <c r="M87" i="3" s="1"/>
  <c r="Y87" i="3" s="1"/>
  <c r="Y108" i="3"/>
  <c r="M560" i="3"/>
  <c r="Y578" i="3"/>
  <c r="N327" i="3"/>
  <c r="V155" i="3"/>
  <c r="Q27" i="3"/>
  <c r="R425" i="3"/>
  <c r="Y331" i="3"/>
  <c r="W27" i="3"/>
  <c r="T159" i="3"/>
  <c r="N154" i="3"/>
  <c r="N159" i="3"/>
  <c r="O155" i="3"/>
  <c r="O177" i="3"/>
  <c r="T255" i="3"/>
  <c r="Y273" i="3"/>
  <c r="Y282" i="3"/>
  <c r="O425" i="3"/>
  <c r="O477" i="3"/>
  <c r="Y498" i="3"/>
  <c r="S177" i="3"/>
  <c r="Y199" i="3"/>
  <c r="M714" i="3"/>
  <c r="M713" i="3" s="1"/>
  <c r="M719" i="3"/>
  <c r="U324" i="3"/>
  <c r="U327" i="3"/>
  <c r="O719" i="3"/>
  <c r="O714" i="3"/>
  <c r="O713" i="3" s="1"/>
  <c r="T21" i="3"/>
  <c r="T39" i="3"/>
  <c r="Y261" i="3"/>
  <c r="M258" i="3"/>
  <c r="R258" i="3"/>
  <c r="R254" i="3"/>
  <c r="N270" i="3"/>
  <c r="O270" i="3"/>
  <c r="Y430" i="3"/>
  <c r="N429" i="3"/>
  <c r="R477" i="3"/>
  <c r="O495" i="3"/>
  <c r="P154" i="3"/>
  <c r="V23" i="3"/>
  <c r="Y120" i="3"/>
  <c r="T426" i="3"/>
  <c r="S714" i="3"/>
  <c r="S713" i="3" s="1"/>
  <c r="S719" i="3"/>
  <c r="Y576" i="3"/>
  <c r="Q560" i="3"/>
  <c r="O327" i="3"/>
  <c r="W39" i="3"/>
  <c r="Y362" i="3"/>
  <c r="U360" i="3"/>
  <c r="Y360" i="3" s="1"/>
  <c r="X155" i="3"/>
  <c r="X197" i="3"/>
  <c r="X425" i="3"/>
  <c r="X495" i="3"/>
  <c r="X21" i="3"/>
  <c r="N253" i="3"/>
  <c r="N258" i="3"/>
  <c r="Y42" i="3"/>
  <c r="S270" i="3"/>
  <c r="Y478" i="3"/>
  <c r="Y480" i="3"/>
  <c r="Y720" i="3"/>
  <c r="N424" i="3"/>
  <c r="Q258" i="3"/>
  <c r="S542" i="3"/>
  <c r="Q533" i="3"/>
  <c r="Y41" i="3"/>
  <c r="M39" i="3"/>
  <c r="Y33" i="3"/>
  <c r="Y47" i="3"/>
  <c r="Q197" i="3"/>
  <c r="Y749" i="3"/>
  <c r="Q714" i="3"/>
  <c r="Q713" i="3" s="1"/>
  <c r="Q719" i="3"/>
  <c r="Y521" i="3"/>
  <c r="U533" i="3"/>
  <c r="U560" i="3"/>
  <c r="U83" i="3"/>
  <c r="Y354" i="3"/>
  <c r="Y416" i="3"/>
  <c r="M327" i="3"/>
  <c r="X560" i="3"/>
  <c r="V714" i="3"/>
  <c r="V713" i="3" s="1"/>
  <c r="Y670" i="3"/>
  <c r="V534" i="3"/>
  <c r="V560" i="3"/>
  <c r="Y209" i="3"/>
  <c r="Y513" i="3"/>
  <c r="T534" i="3"/>
  <c r="R21" i="3"/>
  <c r="Q177" i="3"/>
  <c r="T227" i="3"/>
  <c r="S706" i="3"/>
  <c r="Y706" i="3" s="1"/>
  <c r="S533" i="3"/>
  <c r="T533" i="3"/>
  <c r="W533" i="3"/>
  <c r="P258" i="3"/>
  <c r="Y637" i="3"/>
  <c r="W534" i="3"/>
  <c r="Y664" i="3"/>
  <c r="W663" i="3"/>
  <c r="V663" i="3"/>
  <c r="Y565" i="3"/>
  <c r="V533" i="3"/>
  <c r="Y561" i="3"/>
  <c r="O560" i="3"/>
  <c r="R713" i="3"/>
  <c r="Y323" i="3"/>
  <c r="M545" i="3"/>
  <c r="M550" i="3"/>
  <c r="Y551" i="3"/>
  <c r="M137" i="3"/>
  <c r="Y138" i="3"/>
  <c r="Y398" i="3"/>
  <c r="P27" i="3"/>
  <c r="W714" i="3"/>
  <c r="W713" i="3" s="1"/>
  <c r="U321" i="3" l="1"/>
  <c r="M321" i="3"/>
  <c r="Y322" i="3"/>
  <c r="X252" i="3"/>
  <c r="U423" i="3"/>
  <c r="V12" i="3"/>
  <c r="X10" i="3"/>
  <c r="W10" i="3"/>
  <c r="V10" i="3"/>
  <c r="S663" i="3"/>
  <c r="O548" i="3"/>
  <c r="V423" i="3"/>
  <c r="S252" i="3"/>
  <c r="T532" i="3"/>
  <c r="S534" i="3"/>
  <c r="S11" i="3" s="1"/>
  <c r="S423" i="3"/>
  <c r="P532" i="3"/>
  <c r="O544" i="3"/>
  <c r="O534" i="3" s="1"/>
  <c r="O11" i="3" s="1"/>
  <c r="V20" i="3"/>
  <c r="U532" i="3"/>
  <c r="Y719" i="3"/>
  <c r="N423" i="3"/>
  <c r="X153" i="3"/>
  <c r="O423" i="3"/>
  <c r="S20" i="3"/>
  <c r="T252" i="3"/>
  <c r="N532" i="3"/>
  <c r="W423" i="3"/>
  <c r="T20" i="3"/>
  <c r="R423" i="3"/>
  <c r="P11" i="3"/>
  <c r="Q532" i="3"/>
  <c r="P20" i="3"/>
  <c r="P252" i="3"/>
  <c r="Q20" i="3"/>
  <c r="Y560" i="3"/>
  <c r="V532" i="3"/>
  <c r="Y495" i="3"/>
  <c r="P423" i="3"/>
  <c r="Y426" i="3"/>
  <c r="O252" i="3"/>
  <c r="Q252" i="3"/>
  <c r="X532" i="3"/>
  <c r="Y519" i="3"/>
  <c r="X12" i="3"/>
  <c r="T10" i="3"/>
  <c r="M663" i="3"/>
  <c r="Y321" i="3"/>
  <c r="M423" i="3"/>
  <c r="N20" i="3"/>
  <c r="N12" i="3"/>
  <c r="X423" i="3"/>
  <c r="Q423" i="3"/>
  <c r="R532" i="3"/>
  <c r="Q11" i="3"/>
  <c r="Y40" i="3"/>
  <c r="W532" i="3"/>
  <c r="Y477" i="3"/>
  <c r="T11" i="3"/>
  <c r="X20" i="3"/>
  <c r="U20" i="3"/>
  <c r="P12" i="3"/>
  <c r="U153" i="3"/>
  <c r="Y270" i="3"/>
  <c r="V153" i="3"/>
  <c r="W153" i="3"/>
  <c r="N252" i="3"/>
  <c r="Y258" i="3"/>
  <c r="M252" i="3"/>
  <c r="N153" i="3"/>
  <c r="T153" i="3"/>
  <c r="W11" i="3"/>
  <c r="V252" i="3"/>
  <c r="Y255" i="3"/>
  <c r="Y289" i="3"/>
  <c r="U11" i="3"/>
  <c r="T12" i="3"/>
  <c r="R153" i="3"/>
  <c r="Y253" i="3"/>
  <c r="R10" i="3"/>
  <c r="Y155" i="3"/>
  <c r="O153" i="3"/>
  <c r="W252" i="3"/>
  <c r="W12" i="3"/>
  <c r="V11" i="3"/>
  <c r="W20" i="3"/>
  <c r="Q153" i="3"/>
  <c r="Q12" i="3"/>
  <c r="Y177" i="3"/>
  <c r="R252" i="3"/>
  <c r="S153" i="3"/>
  <c r="R12" i="3"/>
  <c r="Y254" i="3"/>
  <c r="U252" i="3"/>
  <c r="U12" i="3"/>
  <c r="N11" i="3"/>
  <c r="Y227" i="3"/>
  <c r="P153" i="3"/>
  <c r="Y197" i="3"/>
  <c r="Y154" i="3"/>
  <c r="Y324" i="3"/>
  <c r="S10" i="3"/>
  <c r="Y129" i="3"/>
  <c r="M89" i="3"/>
  <c r="M128" i="3"/>
  <c r="M85" i="3" s="1"/>
  <c r="T423" i="3"/>
  <c r="O12" i="3"/>
  <c r="Y27" i="3"/>
  <c r="N10" i="3"/>
  <c r="U10" i="3"/>
  <c r="O20" i="3"/>
  <c r="P10" i="3"/>
  <c r="M23" i="3"/>
  <c r="Y23" i="3" s="1"/>
  <c r="Y90" i="3"/>
  <c r="M153" i="3"/>
  <c r="Y39" i="3"/>
  <c r="R20" i="3"/>
  <c r="X11" i="3"/>
  <c r="Y425" i="3"/>
  <c r="Q10" i="3"/>
  <c r="Y429" i="3"/>
  <c r="Y156" i="3"/>
  <c r="M146" i="3"/>
  <c r="Y147" i="3"/>
  <c r="M325" i="3"/>
  <c r="Y327" i="3"/>
  <c r="M88" i="3"/>
  <c r="Y88" i="3" s="1"/>
  <c r="R11" i="3"/>
  <c r="Y159" i="3"/>
  <c r="Y424" i="3"/>
  <c r="Y713" i="3"/>
  <c r="M535" i="3"/>
  <c r="Y545" i="3"/>
  <c r="O533" i="3"/>
  <c r="Y550" i="3"/>
  <c r="M549" i="3"/>
  <c r="M544" i="3"/>
  <c r="M135" i="3"/>
  <c r="Y135" i="3" s="1"/>
  <c r="Y137" i="3"/>
  <c r="M136" i="3"/>
  <c r="Y714" i="3"/>
  <c r="Y663" i="3" l="1"/>
  <c r="O542" i="3"/>
  <c r="P9" i="3"/>
  <c r="Y423" i="3"/>
  <c r="S9" i="3"/>
  <c r="V9" i="3"/>
  <c r="T9" i="3"/>
  <c r="M86" i="3"/>
  <c r="Y86" i="3" s="1"/>
  <c r="X9" i="3"/>
  <c r="N9" i="3"/>
  <c r="R9" i="3"/>
  <c r="W9" i="3"/>
  <c r="Y252" i="3"/>
  <c r="Q9" i="3"/>
  <c r="U9" i="3"/>
  <c r="Y153" i="3"/>
  <c r="M145" i="3"/>
  <c r="Y145" i="3" s="1"/>
  <c r="M144" i="3"/>
  <c r="Y144" i="3" s="1"/>
  <c r="Y146" i="3"/>
  <c r="M127" i="3"/>
  <c r="Y127" i="3" s="1"/>
  <c r="Y128" i="3"/>
  <c r="Y89" i="3"/>
  <c r="M22" i="3"/>
  <c r="Y22" i="3" s="1"/>
  <c r="M543" i="3"/>
  <c r="Y549" i="3"/>
  <c r="M548" i="3"/>
  <c r="Y548" i="3" s="1"/>
  <c r="M534" i="3"/>
  <c r="Y544" i="3"/>
  <c r="Y136" i="3"/>
  <c r="M84" i="3"/>
  <c r="O532" i="3"/>
  <c r="O10" i="3"/>
  <c r="O9" i="3" s="1"/>
  <c r="Y85" i="3"/>
  <c r="M21" i="3"/>
  <c r="Y535" i="3"/>
  <c r="M12" i="3"/>
  <c r="Y12" i="3" s="1"/>
  <c r="Y21" i="3" l="1"/>
  <c r="M20" i="3"/>
  <c r="Y20" i="3" s="1"/>
  <c r="M83" i="3"/>
  <c r="Y83" i="3" s="1"/>
  <c r="Y84" i="3"/>
  <c r="Y534" i="3"/>
  <c r="M11" i="3"/>
  <c r="Y11" i="3" s="1"/>
  <c r="M533" i="3"/>
  <c r="M10" i="3" s="1"/>
  <c r="Y10" i="3" s="1"/>
  <c r="Y543" i="3"/>
  <c r="M542" i="3"/>
  <c r="Y542" i="3" s="1"/>
  <c r="M9" i="3" l="1"/>
  <c r="Y9" i="3" s="1"/>
  <c r="Y533" i="3"/>
  <c r="M532" i="3"/>
  <c r="Y532" i="3" s="1"/>
</calcChain>
</file>

<file path=xl/sharedStrings.xml><?xml version="1.0" encoding="utf-8"?>
<sst xmlns="http://schemas.openxmlformats.org/spreadsheetml/2006/main" count="7369" uniqueCount="520">
  <si>
    <t>Мероприятие "Организация обучения должностных лиц, специалистов исполнительных органов государственной власти Забайкальского края, органов местного самоуправления по профилактике коррупционных правонарушений в сферах государственного и муниципального управления"</t>
  </si>
  <si>
    <t>2.2.</t>
  </si>
  <si>
    <t>0113</t>
  </si>
  <si>
    <t>3.</t>
  </si>
  <si>
    <t>3.1.</t>
  </si>
  <si>
    <t>3.1.1.</t>
  </si>
  <si>
    <t>5.</t>
  </si>
  <si>
    <t>Подпрограмма "Профилактика правонарушений"</t>
  </si>
  <si>
    <t>5.1.</t>
  </si>
  <si>
    <t>5.1.1.</t>
  </si>
  <si>
    <t>5.1.2.</t>
  </si>
  <si>
    <t>5.1.3.</t>
  </si>
  <si>
    <t>Главный раздел, подраздел</t>
  </si>
  <si>
    <t>Целевая статья</t>
  </si>
  <si>
    <t>Вид расходов</t>
  </si>
  <si>
    <t>Значения по годам реализации</t>
  </si>
  <si>
    <t>Коды бюджетной классификации расходов</t>
  </si>
  <si>
    <t>Единица измерения показателя</t>
  </si>
  <si>
    <t>Ответственный исполнитель и соисполнители</t>
  </si>
  <si>
    <t>Методика расчета показателя</t>
  </si>
  <si>
    <t>№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</si>
  <si>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</si>
  <si>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</si>
  <si>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</si>
  <si>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</si>
  <si>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</si>
  <si>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</si>
  <si>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</si>
  <si>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</si>
  <si>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</si>
  <si>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</si>
  <si>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</si>
  <si>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</si>
  <si>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</si>
  <si>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</si>
  <si>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</si>
  <si>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гр.17</t>
  </si>
  <si>
    <t>гр.18</t>
  </si>
  <si>
    <t>гр.19</t>
  </si>
  <si>
    <t>гр.20</t>
  </si>
  <si>
    <t>Итого</t>
  </si>
  <si>
    <t>Наименование целей, задач, подпрограмм, основных мероприятий, мероприятий, ведомственных целевых программ, показателей</t>
  </si>
  <si>
    <t>%</t>
  </si>
  <si>
    <t>Коэф-фициент значи-мости</t>
  </si>
  <si>
    <t>гр.16</t>
  </si>
  <si>
    <t>Абсолютное значение</t>
  </si>
  <si>
    <t>3.2.</t>
  </si>
  <si>
    <t>Основное мероприятие "Взаимодействие с населением по вопросам противодействия коррупции"</t>
  </si>
  <si>
    <t>3.2.1.</t>
  </si>
  <si>
    <t>3.2.2.</t>
  </si>
  <si>
    <t>Основное мероприятие "Профилактика и снижение преступности среди несовершеннолетних"</t>
  </si>
  <si>
    <t>Подпрограмма "Укрепление единства российской нации и этнокультурное развитие народов в Забайкальском крае"</t>
  </si>
  <si>
    <t>к государственной программе Забайкальского края</t>
  </si>
  <si>
    <t>"Совершенствование государственного управления Забайкальского края"</t>
  </si>
  <si>
    <t xml:space="preserve">% </t>
  </si>
  <si>
    <t xml:space="preserve">тыс. рублей </t>
  </si>
  <si>
    <t>1.1.</t>
  </si>
  <si>
    <t>финансирование за счет краевого бюджета</t>
  </si>
  <si>
    <t>тыс.рублей</t>
  </si>
  <si>
    <t xml:space="preserve">Подпрограмма «Развитие государственной гражданской службы  и резерва управленческих кадров Забайкальского края» </t>
  </si>
  <si>
    <t>Мероприятие "Проведение конкурса на лучшее освещение в средствах массовой информации вопросов противодействия коррупции"</t>
  </si>
  <si>
    <t>Мероприятие "Организация проведения социологических опросов среди населения Забайкальского края о деятельности исполнительных органов государственной власти Забайкальского края и органов местного самоуправления в целях выявления мнения об уровне коррупции в данных органах, о степени их информационной открытости"</t>
  </si>
  <si>
    <t>Подпрограмма "Противодействие коррупции в Забайкальском крае"</t>
  </si>
  <si>
    <t>1.</t>
  </si>
  <si>
    <t>ед.</t>
  </si>
  <si>
    <t>1.1.1.</t>
  </si>
  <si>
    <t>1.2.</t>
  </si>
  <si>
    <t>1.2.1.</t>
  </si>
  <si>
    <t>1.2.2.</t>
  </si>
  <si>
    <t>7.</t>
  </si>
  <si>
    <t>Основное мероприятие  "Реализация комплексной информационной кампании, направленной на укрепление единства российской нации"</t>
  </si>
  <si>
    <t xml:space="preserve">Основное мероприятие "Этнокультурное развитие народов, проживающих на территории  Забайкальского края" </t>
  </si>
  <si>
    <t>6.1.</t>
  </si>
  <si>
    <t>0801</t>
  </si>
  <si>
    <t xml:space="preserve">Показатель "Доля граждан, сталкивающихся с проявлениями коррупции (по результатам опросов)"  </t>
  </si>
  <si>
    <t>Показатель "Доля граждан, положительно оценивающих принятые в Забайкальском крае меры по противодействию коррупции (по результатам опросов)"</t>
  </si>
  <si>
    <t>6.1.1.</t>
  </si>
  <si>
    <t>Мероприятие "Проведение войсковых этапов и участие в финальных соревнованиях Всероссийской спартакиады допризывной казачьей молодежи и Всероссийской военно-спортивной игры "Казачий сполох"</t>
  </si>
  <si>
    <t>6.1.2.</t>
  </si>
  <si>
    <t>Мероприятие "Поддержка проведения войскового этапа и участие во Всероссийском конкурсе "Казачий круг"</t>
  </si>
  <si>
    <t>6.1.3.</t>
  </si>
  <si>
    <t>6.2.</t>
  </si>
  <si>
    <t>6.2.1.</t>
  </si>
  <si>
    <t>6.3.</t>
  </si>
  <si>
    <t>6.3.1.</t>
  </si>
  <si>
    <t>6.3.2.</t>
  </si>
  <si>
    <t>Показатель "Первичная заболеваемость наркологическими расстройствами"</t>
  </si>
  <si>
    <t>на 100 тыс. населения</t>
  </si>
  <si>
    <t>Мероприятие "Трудоустройство в летний период  через учреждения социального обслуживания несовершеннолетних, находящихся в конфликте с законом"</t>
  </si>
  <si>
    <t>чел.</t>
  </si>
  <si>
    <t>тыс. руб.</t>
  </si>
  <si>
    <t>1.2.3.</t>
  </si>
  <si>
    <t>244</t>
  </si>
  <si>
    <t>5229900</t>
  </si>
  <si>
    <t>1005236</t>
  </si>
  <si>
    <t>Показатель "Количество изданных экземпляров книги "Забайкалье многонациональное"</t>
  </si>
  <si>
    <t>экз.</t>
  </si>
  <si>
    <t>Мероприятие  "Организация участия представителей национальных объединений и религиозных организаций Забайкальского края в общероссийских мероприятиях"</t>
  </si>
  <si>
    <t>Показатель "Количество представителей  национальных объединений и религиозных организаций Забайкальского края, принявших участие в общероссийских мероприятиях"</t>
  </si>
  <si>
    <t>Показатель "Количество несовершеннолетних, находящихся в конфликте с законом, трудоустроенных в летний период через учреждения социального обслуживания "</t>
  </si>
  <si>
    <t>Мероприятие "Проведение фестиваля детского народного творчества, посвященного национальным культурам"</t>
  </si>
  <si>
    <t>Показатель "Количество участников фестиваля"</t>
  </si>
  <si>
    <t>Показатель "Количество поддержанных муниципальных мероприятий"</t>
  </si>
  <si>
    <t>Мероприятие "Профилактика алкоголизма, наркомании и токсикомании, в том числе и среди несовершеннолетних"</t>
  </si>
  <si>
    <t>Задача "Создание условий по формированию благоприятной среды для развития местного самоуправления в Забайкальском крае"</t>
  </si>
  <si>
    <t>2.</t>
  </si>
  <si>
    <t>Подпрограмма "Содействие развитию местного самоуправления в Забайкальском крае"</t>
  </si>
  <si>
    <t>Показатель "Доля вакантных должностей муниципальной службы, замещаемых на основе назначения из кадрового резерва"</t>
  </si>
  <si>
    <t>2.1.</t>
  </si>
  <si>
    <t>Основное мероприятие "Организация подготовки муниципального резерва управленческих кадров Забайкальского края"</t>
  </si>
  <si>
    <t>2.1.1.</t>
  </si>
  <si>
    <t>2.1.2.</t>
  </si>
  <si>
    <t>Мероприятие "Проведение стратегических образовательных сессий в рамках "Школы муниципального развития"</t>
  </si>
  <si>
    <t>2.2.1.</t>
  </si>
  <si>
    <t>2.2.2.</t>
  </si>
  <si>
    <t>2.3.</t>
  </si>
  <si>
    <t>Основное мероприятие "Повышение престижа муниципальной службы в муниципальных образованиях Забайкальского края, поддержка лучших практик местного самоуправления"</t>
  </si>
  <si>
    <t>2.3.1.</t>
  </si>
  <si>
    <t>Мероприятие "Проведение конкурса "Лучший глава, муниципальный служащий муниципального образования Забайкальского края"</t>
  </si>
  <si>
    <t>2.3.2.</t>
  </si>
  <si>
    <t>Мероприятие "Проведение конкурса "Лучшее городское (сельское) поселение Забайкальского края"</t>
  </si>
  <si>
    <t>2.3.3.</t>
  </si>
  <si>
    <t>2.4.</t>
  </si>
  <si>
    <t>Основное мероприятие "Развитие института территориального общественного самоуправления в поселениях и городских округах и иных форм участия граждан в осуществлении местного самоуправления в Забайкальском крае"</t>
  </si>
  <si>
    <t>2.4.1.</t>
  </si>
  <si>
    <t>Мероприятие "Обучение активистов ТОС по формированию структуры ТОС в поселениях и городских округах Забайкальского края"</t>
  </si>
  <si>
    <t>2.4.2.</t>
  </si>
  <si>
    <t>Мероприятие "Разработка, издание и обеспечение активистов ТОС методическими материалами по профилю их деятельности"</t>
  </si>
  <si>
    <t>4.</t>
  </si>
  <si>
    <t>финансирование за счет федерального бюджета</t>
  </si>
  <si>
    <t>4.1.</t>
  </si>
  <si>
    <t>4.2.</t>
  </si>
  <si>
    <t>4.3.</t>
  </si>
  <si>
    <t>4.4.</t>
  </si>
  <si>
    <t>1.2.4.</t>
  </si>
  <si>
    <t>Показатель "Количество казачьих  коллективов"</t>
  </si>
  <si>
    <t>6.2.2.</t>
  </si>
  <si>
    <t>Мероприятие "Укрепление материально-технической базы казачьих творческих коллективов"</t>
  </si>
  <si>
    <t>Показатель "Количество казачьих творческих коллективов, которым оказана поддержка"</t>
  </si>
  <si>
    <t>Показатель "Количество военно-патриотических и спортивных секций"</t>
  </si>
  <si>
    <t>6.3.3.</t>
  </si>
  <si>
    <t>6.1.4.</t>
  </si>
  <si>
    <t>Мероприятие "Поддержка муниципальных мероприятий, направленных на содействие этнокультурному многообразию народов Забайкалья"</t>
  </si>
  <si>
    <t>Показатель "Количество проведенных конкурсов на лучшую научную работу"</t>
  </si>
  <si>
    <t>7.1.</t>
  </si>
  <si>
    <t>7.1.1.</t>
  </si>
  <si>
    <t>7.1.2.</t>
  </si>
  <si>
    <t>7.2.</t>
  </si>
  <si>
    <t>7.2.1.</t>
  </si>
  <si>
    <t>7.2.2.</t>
  </si>
  <si>
    <t>7.3.</t>
  </si>
  <si>
    <t xml:space="preserve">Основное мероприятие "Устойчивое развитие коренных малочисленных народов Забайкальского края"
</t>
  </si>
  <si>
    <t>7.2.3.</t>
  </si>
  <si>
    <t>7.2.4.</t>
  </si>
  <si>
    <t>7.2.5.</t>
  </si>
  <si>
    <t>7.2.6.</t>
  </si>
  <si>
    <t>7.2.7.</t>
  </si>
  <si>
    <t>Д=денежные доходы населения/численность населения</t>
  </si>
  <si>
    <t>Задача "Развитие духовно-нравственных основ, традиционного образа жизни, форм хозяйствования и самобытной культуры забайкальского казачества"</t>
  </si>
  <si>
    <t>финансирование за счет местного  бюджета</t>
  </si>
  <si>
    <t>Показатель "Количество образовательных организаций, реализующих в дополнительном образовании казачий компонент"</t>
  </si>
  <si>
    <t>7.2.8.</t>
  </si>
  <si>
    <t>Показатель "Количество проведенных встреч"</t>
  </si>
  <si>
    <t>7.2.9.</t>
  </si>
  <si>
    <t>Показатель "Количество опубликованных материалов"</t>
  </si>
  <si>
    <t>2014-2016</t>
  </si>
  <si>
    <t>Мероприятие "Приобретение учебно-методической литературы и учебных пособий для образовательных организаций, реализующих в дополнительном образовании казачий компонент"</t>
  </si>
  <si>
    <t>6.1.5.</t>
  </si>
  <si>
    <t>Мероприятие "Государственная поддержка развития казачества на территории Забайкальского края"</t>
  </si>
  <si>
    <t>6.</t>
  </si>
  <si>
    <t>Подпрограмма  "Государственная поддержка развития казачества на территории Забайкальского края"*</t>
  </si>
  <si>
    <t>Мероприятие "Организация подготовки лиц, замещающих выборные муниципальные должности, и муниципальных   служащих муниципальных образований Забайкальского края"</t>
  </si>
  <si>
    <t>Основное мероприятие "Реализация мероприятий, направленных на создание условий для противодействия коррупции"</t>
  </si>
  <si>
    <t>Показатель "Количество СМИ, принявших участие в конкурсе"</t>
  </si>
  <si>
    <t>Показатель "Количество образовательных организаций, которым оказана помощь"</t>
  </si>
  <si>
    <t>Мероприятие "Укрепление материально-технической базы учебно-тренировочного спортивного центра подготовки допризывной молодежи Забайкальского казачьего войска"</t>
  </si>
  <si>
    <t xml:space="preserve">Задача "Содействие укреплению гражданского единства и гармонизации межэтнических отношений, содействие этнокультурному многообразию народов России, профилактике этнополитического и религиозно-политического экстремизма, ксенофобии и нетерпимости" </t>
  </si>
  <si>
    <t>Показатель "Количество участников фестиваля "Мотивы Севера"</t>
  </si>
  <si>
    <t>Мероприятие "Организация подготовки и размещения в СМИ материалов, направленных на профилактику экстремизма и терроризма"</t>
  </si>
  <si>
    <t>Показатель "Количество казачьих творческих коллективов, принявших участие во Всероссийском конкурсе "Казачий круг"</t>
  </si>
  <si>
    <t xml:space="preserve"> чел. </t>
  </si>
  <si>
    <t>7.2.10.</t>
  </si>
  <si>
    <t>Мероприятие "Организация и проведение мероприятий, направленных на укрепление общероссийского гражданского единства"</t>
  </si>
  <si>
    <t>Показатель "Численность участников мероприятий, направленных на этнокультурное развитие народов России"</t>
  </si>
  <si>
    <t>Основные мероприятия, мероприятия, показатели и объемы финансирования государственной программы "Совершенствование государственного управления Забайкальского края"</t>
  </si>
  <si>
    <t>Сроки реализации, годы</t>
  </si>
  <si>
    <t>Показатель "Количество проведенных конкурсов"</t>
  </si>
  <si>
    <t>Показатель "Количество обученных активистов"</t>
  </si>
  <si>
    <t>Показатель "Количество изданных методических материалов"</t>
  </si>
  <si>
    <t>Основное мероприятие "Предоставление субсидии некоммерческой организации "Забайкальское войсковое казачье общество" на развитие казачье-кадетского образования, военно-патриотического и  нравственного  воспитания казачьей молодёжи"</t>
  </si>
  <si>
    <t>Мероприятие "Развитие детского казачьего движения на территории Забайкальского края"</t>
  </si>
  <si>
    <t xml:space="preserve">Основное мероприятие "Развитие государственной гражданской службы Забайкальского края" </t>
  </si>
  <si>
    <t xml:space="preserve">Основное мероприятие "Развитие резерва управленческих кадров Забайкальского края" </t>
  </si>
  <si>
    <t>Показатель "Количество граждан, принимавших участие в оценке номинантов конкурсах"</t>
  </si>
  <si>
    <t>Показатель "Уровень доходов населения в местах традиционного проживания  и традиционной хозяйственной деятельности коренных малочисленных народов Севера, Сибири и Дальнего Востока Российской Федерации"</t>
  </si>
  <si>
    <t>Показатель "Прирост численности занятого населения в местах традиционного проживания и традиционной хозяйственной деятельности коренных малочисленных народов Севера, Сибири и Дальнего Востока Российской Федерации по отношению к соответствующему показателю 2016 года"</t>
  </si>
  <si>
    <t>Показатель "Доля государственных гражданских служащих и специалистов, включенных в резерв управленческих кадров Забайкальского края, положительно оценивающих мероприятия по профессиональному развитию"</t>
  </si>
  <si>
    <t>Показатель "Доля государственных гражданских служащих, участвующих в мероприятиях по профессиональному развитию и положительно оценивающих их результаты"</t>
  </si>
  <si>
    <t>Мероприятие "Реализация мероприятий в сфере профессионального развития государственных гражданских служащих и муниципальных служащих Забайкальского края"</t>
  </si>
  <si>
    <t xml:space="preserve">Показатель "Доля государственных гражданских служащих, участвующих в мероприятиях по профессиональному развитию и имеющих высокий уровень развития профессиональных компетенций по итогам их оценки"
</t>
  </si>
  <si>
    <t>Мероприятие "Реализация мероприятий в сфере профессионального развития специалистов, включенных в управленческий резерв, и кандидатов, претендующих на включение в управленческий резерв"</t>
  </si>
  <si>
    <t>Показатель "Доля специалистов, включенных в управленческий резерв, и кандидатов, претендующих на включение в управленческий резерв, участвующих в мероприятиях по профессиональному развитию и имеющих высокий уровень развития профессиональных компетенций по итогам их оценки"</t>
  </si>
  <si>
    <t>Показатель "Доля специалистов, прошедших подготовку в рамках подпрограммы, от общего количества специалистов, состоящих в резерве управленческих кадров муниципальных образований"</t>
  </si>
  <si>
    <t>Показатель "Доля муниципальных образований, граждане и участники территориального общественного самоуправления которых получили в рамках подпрограммы методическую и консультационную поддержку"</t>
  </si>
  <si>
    <t>Показатель "Количество кадетских классов и объединений, реализующих казачий компонент"</t>
  </si>
  <si>
    <t xml:space="preserve"> Мероприятие "Материально-техническое оснащение"Казачьего дома"</t>
  </si>
  <si>
    <t xml:space="preserve"> Мероприятие "Обеспечение содержания сайта и выпуска газеты Забайкальского казачьего войска"</t>
  </si>
  <si>
    <t>Показатель "Количество проведенных  научно-практических конференций "Региональная идентичность как важный фактор в укреплении единства российской нации"</t>
  </si>
  <si>
    <t>Мероприятие "Выпуск 2-го издания книги "Забайкалье многонациональное"</t>
  </si>
  <si>
    <t>Мероприятие "Выпуск книги "Межэтнические отношения глазами молодежи: опыт исследовательских и литературно-художественных работ"</t>
  </si>
  <si>
    <t>Показатель "Количество экземпляров книги  "Межэтнические отношения глазами молодежи: опыт исследовательских и литературно-художественных работ"</t>
  </si>
  <si>
    <t xml:space="preserve">Мероприятие "Проведение Международного дня цыган" </t>
  </si>
  <si>
    <t>Мероприятие "Проведение краевого этнографического фестиваля "Мотивы Севера"</t>
  </si>
  <si>
    <t>Показатель "Доля лиц, замещающих выборные муниципальные должности, и муниципальных служащих, прошедших подготовку в рамках подпрограммы, от общего количества выборных муниципальных должностей и муниципальных служащих муниципальных образований Забайкальского края"</t>
  </si>
  <si>
    <t>Основное мероприятие "Выделение субсидий некоммерческой организации "Забайкальское войсковое казачье общество" на возрождение, сохранение и развитие самобытной казачьей культуры</t>
  </si>
  <si>
    <t>Мероприятие "Реализация мероприятий по профессиональному развитию специалистов, включенных в резерв управленческих кадров муниципальных образований Забайкальского края"</t>
  </si>
  <si>
    <t>Мероприятие "Реализация мероприятий по профессиональному развитию лиц, замещающих выборные муниципальные должности муниципальных образований Забайкальского края"</t>
  </si>
  <si>
    <t>Мероприятие "Реализация мероприятий по профессиональному развитию муниципальных служащих муниципальных образований Забайкальского края"</t>
  </si>
  <si>
    <t>Показатель "Количество мероприятий по профессиональному развитию"</t>
  </si>
  <si>
    <t>Показатель "Доля специалистов, прошедших подготовку в рамках подпрограммы, принявших участие в мероприятиях по профессиональному развитию и положительно оценивающих его результаты"</t>
  </si>
  <si>
    <t>Мероприятие "Проведение школы государственного администрирования"</t>
  </si>
  <si>
    <t>5.1.4.</t>
  </si>
  <si>
    <t>Мероприятие "Проведение ежегодного краевого конкурса "Лучшая народная дружина по охране общественного порядка" и "Лучший народный дружинник"</t>
  </si>
  <si>
    <t>Показатель "Количества дружин, принявших участие  на 1 и 2 этапах конкурса"</t>
  </si>
  <si>
    <t>Показатель "Количество выпусков газеты"</t>
  </si>
  <si>
    <t>Показатель "Количество оборудованных кабинетов"</t>
  </si>
  <si>
    <t>1.3.</t>
  </si>
  <si>
    <t>1.3.1.</t>
  </si>
  <si>
    <t>1.3.2.</t>
  </si>
  <si>
    <t>1.3.3.</t>
  </si>
  <si>
    <t>Мероприятие "Организация конкурса среди учащихся общеобразовательных учреждений на лучшую научную работу по формированию межэтнического мира и проблемам противодействия экстремизму и терроризму"</t>
  </si>
  <si>
    <t>Мероприятие "Краевой конкурс среди субъектов территориального общественного самоуправления"</t>
  </si>
  <si>
    <t>1.3.4.</t>
  </si>
  <si>
    <t>Мероприятие "Сопровождение информационной системы управления проектной деятельностью "А2: Управление проектами"</t>
  </si>
  <si>
    <t>Показатель "Приобретение программных комплексов VipNetClient"</t>
  </si>
  <si>
    <t>Основное мероприятие "Организация проектной деятельности в  Забайкальском крае"</t>
  </si>
  <si>
    <t>2.5.</t>
  </si>
  <si>
    <t>Основное мероприятие "Приоритетный проект "Забайкалье - территория будущего"</t>
  </si>
  <si>
    <t>Показатель "Количество проведенных стратегических образовательных сессий"</t>
  </si>
  <si>
    <t>Основное мероприятие "Выделение субсидий для укрепления материально-технического и информационного обеспечения деятельности некоммерческой организации "Забайкальское войсковое казачье общество"</t>
  </si>
  <si>
    <t>Показатель "Количество мероприятий, посвященных празднованию международного Дня цыган"</t>
  </si>
  <si>
    <t>Мероприятие "Проведение Дней безопасности, противодействия экстремизму и терроризму в образовательных организациях Забайкальского края"</t>
  </si>
  <si>
    <t>Мероприятие "Реализация мероприятий по профессиональному развитию государственных гражданских служащих Забайкальского края и муниципальных служащих в сфере проектного   управления"</t>
  </si>
  <si>
    <t>Мероприятие "Техническая поддержка информационной системы управления проектной деятельностью"</t>
  </si>
  <si>
    <t>Мероприятие "Сопровождение информационной системы управления проектной деятельностью"</t>
  </si>
  <si>
    <t>Показатель "Приобретение годовой подписки на обновление системы"</t>
  </si>
  <si>
    <t>Показатель "Оказание услуг  по расширенной технической поддержке"</t>
  </si>
  <si>
    <t>Администрация Губернатора Забайкальского края</t>
  </si>
  <si>
    <t>Показатель "Количество участников мероприятий, направленных на этнокультурное развитие коренных малочисленных народов"</t>
  </si>
  <si>
    <t>Показатель "Доля граждан из числа коренных малочисленных народов, удовлетворенных качеством реализуемых мероприятий, направленных на поддержку экономического и социального развития коренных малочисленных народов, в общем количестве опрошенных лиц, относящихся к коренным малочисленным народам"</t>
  </si>
  <si>
    <t>Администрация Губернатора Забайкальского края, Министерство культуры Забайкальского края, Министерство физической культуры и спорта Забайкальского края</t>
  </si>
  <si>
    <t>Показатель "Количество общин и иных объединений коренных малочисленных народов, получивших поддержку на развитие традиционных отраслей хозяйства"</t>
  </si>
  <si>
    <t>гр.24</t>
  </si>
  <si>
    <t>7.3.1.</t>
  </si>
  <si>
    <t>х</t>
  </si>
  <si>
    <t>1403</t>
  </si>
  <si>
    <t>Показатель "Количество предоставленных субсидий"</t>
  </si>
  <si>
    <t>Министерство природных ресурсов Забайкальского края</t>
  </si>
  <si>
    <t>7.3.2.</t>
  </si>
  <si>
    <t xml:space="preserve">Мероприятие "Содействие образованию территорий традиционного природопользования коренных малочисленных народов Севера в Забайкальском крае"
</t>
  </si>
  <si>
    <t xml:space="preserve">Мероприятие "Разработка плана развития территорий традиционного природопользования коренных малочисленных народов Севера в Забайкальском крае"
</t>
  </si>
  <si>
    <t>Показатель "Количество разработанных планов"</t>
  </si>
  <si>
    <t>7.3.3.</t>
  </si>
  <si>
    <t>2014-2019</t>
  </si>
  <si>
    <t>Администрация Губернатора Забайкальского края, Министерство культуры Забайкальского края</t>
  </si>
  <si>
    <t>7.2.11.</t>
  </si>
  <si>
    <t>Показатель "Количество граждан из числа коренных малочисленных народов, прошедших диспансеризацию"</t>
  </si>
  <si>
    <t>630</t>
  </si>
  <si>
    <t>«ПРИЛОЖЕНИЕ № 1</t>
  </si>
  <si>
    <t>2018-2019</t>
  </si>
  <si>
    <t>Абсолютный показатель</t>
  </si>
  <si>
    <t>2019-2020</t>
  </si>
  <si>
    <t>19 1 02 69300</t>
  </si>
  <si>
    <t>19 1 03 09919</t>
  </si>
  <si>
    <t>19 2 02 09720</t>
  </si>
  <si>
    <t>19 3 01 09620</t>
  </si>
  <si>
    <t>19 5 01 09280</t>
  </si>
  <si>
    <t>1006</t>
  </si>
  <si>
    <t>19 6 01 03952</t>
  </si>
  <si>
    <t>19 2 05 78182</t>
  </si>
  <si>
    <t>2.3.4.</t>
  </si>
  <si>
    <t>350</t>
  </si>
  <si>
    <t>Мероприятие "Организация и проведение мероприятий по добровольной выдаче гражданами органам внутренних дел или в подразделения (органы) войск национальной гвардии незаконно хранящегося огнестрельного оружия, боеприпасов на возмездной основе"</t>
  </si>
  <si>
    <t>Показатель "Количество денежных средств, выплаченных гражданам за добровольную выдачу  органам внутренних дел или в подразделения (органы) войск национальной гвардии незаконно хранящегося огнестрельного оружия, боеприпасов"</t>
  </si>
  <si>
    <t>19 4 01 03951</t>
  </si>
  <si>
    <t>19 7 02 R5160</t>
  </si>
  <si>
    <t>19 7 03 R5150</t>
  </si>
  <si>
    <t xml:space="preserve">Мероприятие "Проведение конкурса  "Лучший сельский староста в Забайкальском крае" </t>
  </si>
  <si>
    <t>гр.21</t>
  </si>
  <si>
    <t>гр.22</t>
  </si>
  <si>
    <t>гр.23</t>
  </si>
  <si>
    <t xml:space="preserve">Администрация Губернатора Забайкальского края, Министерство здравоохранения Забайкальского края </t>
  </si>
  <si>
    <t>Мероприятие "Нематериальная мотивация участников проектной деятельности"</t>
  </si>
  <si>
    <t>Показатель "Осуществлено нематериальное стимулирование участников проектной деятельности"</t>
  </si>
  <si>
    <t>19 1 01 69300</t>
  </si>
  <si>
    <t>19 2 01 09720</t>
  </si>
  <si>
    <t>19 2 04 09720</t>
  </si>
  <si>
    <t>19 3 02 09620</t>
  </si>
  <si>
    <t>19 6 03 03952</t>
  </si>
  <si>
    <t>19 7 01 R5160</t>
  </si>
  <si>
    <t>19 6 02 03952</t>
  </si>
  <si>
    <t>521</t>
  </si>
  <si>
    <t>622</t>
  </si>
  <si>
    <t>1.3.5.</t>
  </si>
  <si>
    <t xml:space="preserve">Мероприятие "Предоставление субсидии органам местного самоуправления муниципальных образований Забайкальского края на реализацию мероприятий по укреплению единства российской нации и этнокультурному развитию народов России" </t>
  </si>
  <si>
    <t>Мероприятие "Приобретение прав использования лицензий программного обеспечения "А2: Управление проектами"</t>
  </si>
  <si>
    <t>Показатель "Приобретение прав использования лицензий программного обеспечения "А2: Управление проектами"</t>
  </si>
  <si>
    <t>Мероприятие "Приобретение прав на подписку на обновления  программного обеспечения "А2: Управление проектами"</t>
  </si>
  <si>
    <t>Показатель "Обновление программного обеспечения"</t>
  </si>
  <si>
    <t>1.3.6.</t>
  </si>
  <si>
    <t>1.3.7.</t>
  </si>
  <si>
    <t>Показатель "Приобретение лицензий пользователей информационной системы управления проектной деятельностью"</t>
  </si>
  <si>
    <t>Показатель "Приобретение служебных планшетов для кураторов, руководителей региональных проектов и проектного офиса Забайкальского края"</t>
  </si>
  <si>
    <t>Показатель "Количество материалов в региональных СМИ о деятельности социально ориентированных некоммерческих организаций, благотворительности и добровольчестве "</t>
  </si>
  <si>
    <t>Показатель "Количество муниципальных программ поддержки социально ориентированных некоммерческих организаций"</t>
  </si>
  <si>
    <t>Показатель "Количество получателей услуг, предоставляемых социально ориентированными некоммерческими организациями"</t>
  </si>
  <si>
    <t>19 2 03 09730</t>
  </si>
  <si>
    <t>6.1.6.</t>
  </si>
  <si>
    <t xml:space="preserve"> Мероприятие "Материально-техническое оснащение "Казачьего дома"</t>
  </si>
  <si>
    <t>0702</t>
  </si>
  <si>
    <t>0804</t>
  </si>
  <si>
    <t>1102</t>
  </si>
  <si>
    <t>Показатель "Количество некоммерческих организаций, получивших государственную поддержку"</t>
  </si>
  <si>
    <t>0701</t>
  </si>
  <si>
    <t>Мероприятие "Материально-техническое обеспечение деятельности Проектного офиса Забайкальского края"</t>
  </si>
  <si>
    <t>Показатель "Приобретение комплектов рабочих станций"</t>
  </si>
  <si>
    <t>Показатель "Приобретение информационной панели"</t>
  </si>
  <si>
    <t>Показатель "Приобретение комплектов офисной мебели"</t>
  </si>
  <si>
    <t>242</t>
  </si>
  <si>
    <t>1.3.8.</t>
  </si>
  <si>
    <t>Подпрограмма «Государственная поддержка социально ориентированных некоммерческих организаций в Забайкальском крае»</t>
  </si>
  <si>
    <t>5145085</t>
  </si>
  <si>
    <t>8.</t>
  </si>
  <si>
    <t>Основное мероприятие "Оказание финансовой поддержки некоммерческим организациям"</t>
  </si>
  <si>
    <t>Основное мероприятие "Проведение Гражданского форума Забайкальского края"</t>
  </si>
  <si>
    <t>Показатель "Количество участников Гражданского форума Забайкальского края"</t>
  </si>
  <si>
    <t>8.1.</t>
  </si>
  <si>
    <t>8.1.1.</t>
  </si>
  <si>
    <t>8.1.2.</t>
  </si>
  <si>
    <t>8.2.</t>
  </si>
  <si>
    <t>8.3.</t>
  </si>
  <si>
    <t>19 8 01 03951</t>
  </si>
  <si>
    <t>633</t>
  </si>
  <si>
    <t>19 8 03 03951</t>
  </si>
  <si>
    <t>финасирование за счет краевого бюджета</t>
  </si>
  <si>
    <t>Показатель "Количество социально ориентированных некоммерческих организаций, получивших государственную поддержку"</t>
  </si>
  <si>
    <t>Основное мероприятие "Оказание финансовой и имущественной поддержки социально ориентированным некоммерческим организациям"</t>
  </si>
  <si>
    <t>Показатель "Количество заявок от социально ориентированных некоммерческих организаций на получение субсидий"</t>
  </si>
  <si>
    <t>Основное мероприятие "Информационная поддержка социально ориентированных некоммерческих организаций в Забайкальском крае"</t>
  </si>
  <si>
    <t>Основное мероприятие "Методическое обеспечение органов местного самоуправления, оказание им содействия в разработке и реализации мер по поддержке социально ориентированных некоммерческих организаций на территориях муниципальных образований"</t>
  </si>
  <si>
    <t>Основное мероприятие "Привлечение на контрактой  основе социально ориентированных некоммерческих организаций к оказанию социальных услуг"</t>
  </si>
  <si>
    <t>631</t>
  </si>
  <si>
    <t>813</t>
  </si>
  <si>
    <t>8.2.1.</t>
  </si>
  <si>
    <t xml:space="preserve">Мероприятие "Предоставление субсидии органам местного самоуправления муниципальных районов на реализацию мероприятий, направленных на поддержку экономического и социального развития коренных малочисленных народов Севера в Забайкальском крае"
</t>
  </si>
  <si>
    <t>19 8 02 03953</t>
  </si>
  <si>
    <t>объемы финансирования, в том числе</t>
  </si>
  <si>
    <t xml:space="preserve">I=A/B*100, где: А - количество  государственных гражданских служащих, принявших участие в мероприятиях по профессиональному развитию и положительно оценивающих его результаты; В - общее количество государственных гражданских служащих, прошедших обучение  </t>
  </si>
  <si>
    <t xml:space="preserve">I=A/B*100, где: А - количество  государственных гражданских служащих, принявших участие в мероприятиях по профессиональному развитию и имеющих высокий уровень развития профессиональных компетенций по итогам их оценки; В - общее количество государственных гражданских служащих, прошедших обучение   </t>
  </si>
  <si>
    <t>I=A/В*100, где: А – количество специалистов, включенных в  управленческий резерв, и кандидатов, претендующих на включение в управленческий резерв, принявших участие в мероприятиях по профессиональному развитию и положительно оценивающих его результаты; В - общее количество специалистов, включенных в  управленческий резерв, и кандидатов, претендующих на включение в управленческий резерв, прошедших обучение</t>
  </si>
  <si>
    <t>I=A/B*100, где: А - количество  специалистов, включенных в управленческий резерв, и кандидатов, претендующих на включение в управленческий резерв, участвующих в мероприятиях по профессиональному развитию и имеющих высокий уровень развития профессиональных компетенций по итогам их оценки;
В - общее количество специалистов, включенных в управленческий резерв и кандидатов, претендующих на включение в управленческий резерв, прошедших обучение</t>
  </si>
  <si>
    <t>I=A/В*100, где: А – количество участников, принявших участие в работе школы государственного администрирования и положительно оценивающих ее результаты; В - общее количество участников, принявших участие в работе школы государственного администрирования</t>
  </si>
  <si>
    <t>I=A/B*100, где: А - количество муниципальных служащих, замещающих должности на основе назначения из кадрового резерва; В - общее количество муниципальных служащих</t>
  </si>
  <si>
    <t>I=A/B*100, где: А - количество муниципальных образований, граждане и участники территориального общественного самоуправления которых получили в рамках Подпрограммы методическую и консультационную поддержку ; В - общее количество муниципальных образований</t>
  </si>
  <si>
    <t>Дп=(Куп/Кп)*100, где: Куп - количество проектов, успешно завершенных в запланированный срок; Кп - общее количество проектов</t>
  </si>
  <si>
    <t xml:space="preserve">I=A/В*100, где: А – количество должностных лиц, специалистов исполнительных органов государственной власти Забайкальского края, органов местного самоуправления, прошедших обучение и положительно оценивающих его результаты; В - общее количество должностных лиц, специалистов исполнительных органов государственной власти Забайкальского края, органов местного самоуправления, прошедших обучение </t>
  </si>
  <si>
    <t>I=A/B*100, где: А - количество   граждан, положительно оценивающих принятые в крае меры по противодействию коррупции; В - общее количество опрошенных</t>
  </si>
  <si>
    <t>I=A/B*100, где: А - количество   граждан, сталкивающихся с проявлениями коррупции; В - общее количество опрошенных</t>
  </si>
  <si>
    <t xml:space="preserve">   И2=NT/Nобщ*100%, где: NT - количество граждан, отрицающих раздражение или неприязнь по отношению к представителям какой-либо национальности (определяется по итогам опроса общественного мнения по вопросу "Чувствуете ли Вы в настоящее время враждебность к людям других национальностей?" на основании репрезентативной выборки при количестве опрошенных не менее 1500 человек)</t>
  </si>
  <si>
    <t xml:space="preserve">   И3=Nкмнс/Nопрошенных кмнс*100%, где: Nкмнс - количество граждан из числа КМНС, удовлетворенных качеством реализауемых мероприятий, направленных на поддержку экономического и софциального развития КМНС (определяется по итогам опроса общественного мнения по вопросу "Как Вы считаете, насколько эффективны мероприятия, реализуемые в сфере национальной политики по направлению поддержки экономического и социального развития КМНС?" на основании репрезентативной выборки при количестве опрошенных представителей КМНС не менее 290 человек)</t>
  </si>
  <si>
    <t>* С 2014 по 2016 год именовалась "Обеспечивающая подпрограмма".</t>
  </si>
  <si>
    <t>I=A/B*100, где: А - количество  лиц, замещающих выборные муниципальные должности, и муниципальных  служащих Забайкальского края, прошедших подготовку в рамках подпрограммы; В - общее количество выборных муниципальных должностей и муниципальных служащих  Забайкальского края</t>
  </si>
  <si>
    <t>Показатель "Доля лиц, замещающих выборные муниципальные должности, прошедших подготовку в рамках подпрограммы, от общего количества выборных муниципальных должностей Забайкальского края"</t>
  </si>
  <si>
    <t>I=А*100/В, где: А - количество граждан, проявляющих толерантность и уважение к закону и правилам общежития; В - общее количество опрошенных</t>
  </si>
  <si>
    <t>Мероприятие "Оказание материально-технической поддержки образовательным организациям, реализующим в дополнительном образовании казачий компонент"</t>
  </si>
  <si>
    <t xml:space="preserve">N1=(N1мо+N2мо)/Nобщ*100%, где: N1мо - количество граждан, признавших, что за последние годы межнациональные отношения в Забайкальском крае стали более терпимыми; N2мо - количество граждан, признавших, что за последние годы межнациональные отношения в Забайкальском крае не изменились;  Nобщ - общее количество опрошенных </t>
  </si>
  <si>
    <t>Мероприятие "Организация и проведение  межрегиональной научно-практической конференции "Региональная идентичность как важный фактор в укреплении единства российской нации" (совместно с институтом этнологии и антропологии РАН)"</t>
  </si>
  <si>
    <t>Основное мероприятие "Информационная поддержка реализации социально значимых издательских проектов в Забайкальском крае"</t>
  </si>
  <si>
    <t>Показатель "Количество СМИ, которым оказана финансовая поддержка"</t>
  </si>
  <si>
    <t>Показатель "Количество некоммерческих организаций получивших финансовую поддержку"</t>
  </si>
  <si>
    <t>Мероприятие "Реализация в Забайкальском крае общественно значимых проектов, направленных на развитие гражданского общества"</t>
  </si>
  <si>
    <t>Показатель "Количество некоммерческих организаций, получивших государственную поддержку на реализацию проектов"</t>
  </si>
  <si>
    <t>Мероприятие "Материально-техническое обеспечение некоммерческих организаций"</t>
  </si>
  <si>
    <t>Показатель "Количество некоммерческих организаций, получивших государственную поддержку на материально-техническое обеспечение"</t>
  </si>
  <si>
    <t>Задача "Cоздание на территории Забайкальского края благоприятных условий, способствующих развитию потенциала некоммерческих организаций в реализации их проектной деятельности"</t>
  </si>
  <si>
    <t>620</t>
  </si>
  <si>
    <t>1202</t>
  </si>
  <si>
    <t>Администрация Губернатора Забайкальского края, Министерство образования и науки Забайкальского края, Министерство культуры Забайкальского края, Министерство физической культуры и спорта Забайкальского края, Министерство здравоохранения Забайкальского края, Министерство финансов Забайкальского края</t>
  </si>
  <si>
    <t>Администрация Губернатора Забайкальского края, Министерство труда и социальной защиты населения Забайкальского края, Министерство образования и науки Забайкальского края, Министерство здравоохранения Забайкальского края</t>
  </si>
  <si>
    <t>Администрация Губернатора Забайкальского края, Министерство труда и социальной защиты населения Забайкальского края, Министерство образования и науки Забайкальского края</t>
  </si>
  <si>
    <t>Администрация Губернатора Забайкальского края, Министерство образования и науки Забайкальского края, Министерство культуры Забайкальского края, Министерство физической культуры и спорта Забайкальского края, Министерство природных ресурсов Забайкальского края</t>
  </si>
  <si>
    <t>Администрация Губернатора Забайкальского края, Министерство образования и науки Забайкальского края, Министерство культуры Забайкальского края, Министерство физической культуры и спорта Забайкальского края</t>
  </si>
  <si>
    <t>Министерство образования и науки Забайкальского края</t>
  </si>
  <si>
    <t>Мероприятие "Проведение научно-исследовательской работы (социологических исследований) по различным аспектам развития государственной гражданской службы и управленческого резерва"</t>
  </si>
  <si>
    <t>I=A/B*100, где: А - количество преступлений, совершенных несовершеннолетними или при их соучастии в отчетном году; В - количество оконченных преступлений в отчетном году</t>
  </si>
  <si>
    <t>Показатель "Количество детей, принявших участие в финальных соревнованиях Всероссийской спартакиады допризывной казачьей молодежи и Всероссийской военно-спортивной игры "Казачий сполох"</t>
  </si>
  <si>
    <t>Подпрограмма «Государственная поддержка некоммерческих организаций Забайкальского края»</t>
  </si>
  <si>
    <t>Мероприятие "Реализация издательских проектов, направленных на популяризацию литературного и спортивного наследия Забайкальского края, и освещение деятельности некоммерческих организаций в Забайкальском крае"</t>
  </si>
  <si>
    <t>Показатель "Количество СМИ Забайкальского края, осуществивших реализацию  издательских проектов, направленных на популяризацию литературного и спортивного наследия Забайкальского края, и освещение деятельности некоммерческих организаций в Забайкальском крае"</t>
  </si>
  <si>
    <t>1.2.5.</t>
  </si>
  <si>
    <t xml:space="preserve">Мероприятие "Реализация кадрового проекта Губернатора Забайкальского края "Забайкальский призыв" на региональном и муниципальном уровнях" </t>
  </si>
  <si>
    <t>6.4.</t>
  </si>
  <si>
    <t>Основное мероприятие «Выделение субсидий на возмещение затрат некоммерческой организации «Забайкальское войсковое казачье общество» по несению службы в общественных местах»</t>
  </si>
  <si>
    <t>6.4.1.</t>
  </si>
  <si>
    <t>Мероприятие «Оплата работы добровольных дружинников из числа членов некоммерческой организации «Забайкальское войсковое казачье общество»</t>
  </si>
  <si>
    <t>Показатель "Количество членов казачьих обществ, принявших участие в мероприятиях по несению службы в общественных местах"</t>
  </si>
  <si>
    <t>19 6 04 03952</t>
  </si>
  <si>
    <t>чел./час.</t>
  </si>
  <si>
    <t>2020-2021</t>
  </si>
  <si>
    <t>Задача "Создание правовых, методических и организационных условий для развития социально ориентированных некоммерческих организаций (далее – НКО) на территории Забайкальского края"</t>
  </si>
  <si>
    <t>Прирост=отчетный год-базовый год/базовый год*100</t>
  </si>
  <si>
    <t xml:space="preserve">Показатель "Количество мероприятий в рамках кадрового проекта Губернатора Забайкальского края "Забайкальский призыв" </t>
  </si>
  <si>
    <t xml:space="preserve">Показатель "Обучено государственных гражданских и муниципальных служащих Забайкальского края по образовательным программам в сфере проектного управления" </t>
  </si>
  <si>
    <t>Показатель "Доля  должностных лиц, специалистов исполнительных органов государственной власти Забайкальского края, органов местного самоуправления, прошедших обучение по профилактике коррупционных правонарушений в сферах государственного и муниципального управления и положительно оценивающих его результаты"</t>
  </si>
  <si>
    <t>Показатель "Количество часов несения службы в общественных местах с участием членов казачьих обществ"</t>
  </si>
  <si>
    <t>Показатель "Доля граждан Забайкальского края, признавших, что за последние годы межнациональные отношения в Забайкальском крае стали более терпимыми или не изменились"</t>
  </si>
  <si>
    <t xml:space="preserve">Показатель "Количество участников мероприятий, направленных на сохранение и поддержку русского языка как государственного языка Российской Федерации и языков народов Российской Федерации, проживающих на территории Забайкальского края" </t>
  </si>
  <si>
    <t xml:space="preserve">Показатель "Количество участников мероприятий, направленных на социальную и культурную адаптацию и интеграцию иностранных граждан на территории Забайкальского края" </t>
  </si>
  <si>
    <t>Показатель "Количество общественно значимых проектов, реализованных некоммерческими организациями в сфере государственной национальной политики на территории Забайкальского края"</t>
  </si>
  <si>
    <t>Показатель "Количество межэтнических и межрелигиозных противоречий"</t>
  </si>
  <si>
    <t>Показатель "Численность участников мероприятий, направленных на поддержку языкового многообразия"</t>
  </si>
  <si>
    <t>Показатель "Доля граждан, положительно оценивающих состояниие межнациональных отношений, в общей численности граждан Российской Федерации, проживающих в субъекте Российской Федерации"</t>
  </si>
  <si>
    <t xml:space="preserve">Показатель "Количество участников мероприятий, направленных на укрепление общероссийского гражданского единства" </t>
  </si>
  <si>
    <t xml:space="preserve">Показатель "Доля специалистов, включенных в управленческий резерв, и кандидатов, претендующих на включение в управленческий резерв, принявших участие в мероприятиях по профессиональному развитию и положительно оценивающих его результаты" </t>
  </si>
  <si>
    <t xml:space="preserve">Показатель "Количество проведенных научно-исследовательских работ (социологических исследований) по различным аспектам развития государственной гражданской службы и управленческого резерва" </t>
  </si>
  <si>
    <t xml:space="preserve">Показатель "Доля участников, принявших участие в работе школы государственного администрирования и положительно оценивающих ее результаты" </t>
  </si>
  <si>
    <t>Показатель "Доля достигнутых результатов приоритетного проекта "Организация проектной деятельности в Правительстве Забайкальского края" в период реализации приоритетного проекта"</t>
  </si>
  <si>
    <t>Показатель "Доля граждан, проявляющих толерантность и уважение к закону и правилам общежития" (по результатам социологического исследования)</t>
  </si>
  <si>
    <t xml:space="preserve">Показатель "Удельный вес преступлений, совершенных несовершеннолетними или при их участии, в общем числе зарегистрированных преступлений" </t>
  </si>
  <si>
    <t>Показатель "Количество детей, охваченных работой с использованием казачьего компонента"</t>
  </si>
  <si>
    <t>Показатель "Количество членов казачьих обществ, взявших обязательства по несению государственной и иной службы"</t>
  </si>
  <si>
    <t>__________________________________".</t>
  </si>
  <si>
    <t>6.1.7.</t>
  </si>
  <si>
    <t>Мероприятие "Оборудование методического кабинета Забайкальского казачьего войска по работе с допризывной молодежью и обмундирование допризывной казачьей молодежи"</t>
  </si>
  <si>
    <t>Показатель «Количество оборудованных методических кабинетов Забайкальского казачьего войска по работе с допризывной молодежью»</t>
  </si>
  <si>
    <t>811</t>
  </si>
  <si>
    <t>8.1.3.</t>
  </si>
  <si>
    <t>Задача "Профилактика отдельных видов правонарушений в Забайкальском крае"</t>
  </si>
  <si>
    <t>5.2.</t>
  </si>
  <si>
    <t xml:space="preserve">Показатель "Количество уголовных дел, возбужденных правоохранительными органами по статьям УК РФ "Террористический акт" и "Публичные призывы к осуществлению экстремистской деятельности"
</t>
  </si>
  <si>
    <t>5.2.1.</t>
  </si>
  <si>
    <t>5.2.2.</t>
  </si>
  <si>
    <t>5.2.3.</t>
  </si>
  <si>
    <t>Показатель "Количество участников, принявших участие в конкурсе видеороликов антитеррористической направленности"</t>
  </si>
  <si>
    <t>5.3.</t>
  </si>
  <si>
    <t xml:space="preserve"> Администрация Губернатора Забайкальского края, Министерство строительства, дорожного хозяйства и транспорта Забайкальского края</t>
  </si>
  <si>
    <t>5.3.1.</t>
  </si>
  <si>
    <t>Министерство строительства, дорожного хозяйства и транспорта Забайкальского края</t>
  </si>
  <si>
    <t>5.3.2.</t>
  </si>
  <si>
    <t>Мероприятие «Изготовление и приобретение печатной продукции по профилактике управления транспортными средствами водителями, находившихся  в состоянии опьянения».</t>
  </si>
  <si>
    <t>5.3.3.</t>
  </si>
  <si>
    <t>Администрация Губернатора Забайкальского края, Министерство труда и социальной защиты населения Забайкальского края, Министерство образования и науки Забайкальского края, Министерство здравоохранения Забайкальского края, Министерство строительства, дорожного хозяйства и транспорта Забайкальского края</t>
  </si>
  <si>
    <t>19 5 02 09280</t>
  </si>
  <si>
    <t>Мероприятие "Изготовление и размещение наружной и наглядно-агитационной продукции"</t>
  </si>
  <si>
    <t>Мероприятие "Изготовление и размещение в средствах массовой информации, в том числе в сети Интернет, информационных материалов по вопросам профилактики терроризма"</t>
  </si>
  <si>
    <t>Мероприятие "Проведение конкурса видеороликов антитеррористической направленности среди молодежи и студентов"</t>
  </si>
  <si>
    <t>19 5 03 09280</t>
  </si>
  <si>
    <t>Показатель "Количество правонарушений, пресеченных сотрудниками ППС"</t>
  </si>
  <si>
    <t>Мероприятие «Приобретение носимых видеокамер «Дозор» для использования в служебной деятельности сотрудников патрульно – постовой службы УМВД России по Забайкальскому краю»</t>
  </si>
  <si>
    <t>Показатель "Количество задержанных водителей, находившихся за рулем в состоянии опьянения"</t>
  </si>
  <si>
    <t>Показатель "Количество ДТП с участием водителей, находившихся  в состоянии опьянения"</t>
  </si>
  <si>
    <t xml:space="preserve">Основное мероприятие «Материально-техническое и информационное обеспечение Госавтоинспекции УМВД России по Забайкальскому краю"  </t>
  </si>
  <si>
    <t>Основное мероприятие "Информационно-пропагандистские мероприятия по разъяснению сущности терроризма и его общественной опасности"</t>
  </si>
  <si>
    <t>240</t>
  </si>
  <si>
    <t>5.2.4.</t>
  </si>
  <si>
    <t>Показатель "Количество премированных секретарей антитеррористических комиссий  муниципальных образований"</t>
  </si>
  <si>
    <t>Показатель "Количество изготовленных и размещенных видов наружной и наглядно-агитационной продукции (банеров, плакатов, листовок, календарей, информации на уличных экранах и др.)"</t>
  </si>
  <si>
    <t>Показатель "Количество изготовленных и размещенных в средствах массовой информации, в том числе в сети Интернет, информационных материалов по вопросам профилактики терроризма (статьи, видеоролики, аудиопродукция, иные агитационные материалы)"</t>
  </si>
  <si>
    <t>Мероприятие "Премирование секретарей антитеррористических комиссий  муниципальных образований по итогам деятельности комиссий за год"</t>
  </si>
  <si>
    <t>Показатель "Количество некоммерческих неправительственных организаций, получивших грант на реализацию в Забайкальском крае общественно значимых проектов, направленных на развитие гражданского общества"</t>
  </si>
  <si>
    <t>Мероприятие "Предоставление субсидии некоммерческой организации "Фонд развития Забайкальского края" на проведение конкурса грантов некоммерческих неправительственных организаций на реализацию в Забайкальском крае общественно значимых проектов, направленных на развитие гражданского общества"</t>
  </si>
  <si>
    <t>Администрация Губернатора Забайкальского края, Министерство образования и науки Забайкальского края, Министерство культуры Забайкальского края, Министерство физической культуры и спорта Забайкальского края, Министерство природных ресурсов Забайкальского края, Министерство здравоохранения Забайкальского края, Министерство труда и социальной защиты населения Забайкальского края, Министерство финансов Забайкальского края, Министерство жилищно-коммунального хозяйства, энергетики, цифровизации и связи Забайкальского края, Министерство строительства, дорожного хозяйства и транспорта Забайкальского края</t>
  </si>
  <si>
    <t>Администрация Губернатора Забайкальского края, Министерство жилищно-коммунального хозяйства, энергетики, цифровизации и связи Забайкальского края</t>
  </si>
  <si>
    <t>гр.25</t>
  </si>
  <si>
    <t>19 1 03 09920</t>
  </si>
  <si>
    <t>2014-2025</t>
  </si>
  <si>
    <t>2020-2025</t>
  </si>
  <si>
    <t>2019-2025</t>
  </si>
  <si>
    <t>2018-2025</t>
  </si>
  <si>
    <t>2021-2025</t>
  </si>
  <si>
    <t>Задача "Осуществление мероприятий, направленных на предупреждение коррупции и борьбу с ней, а также на минимизацию и ликвидацию последствий коррупционных правонарушений в Забайкальском крае в соответствии с Национальным планом противодействия коррупции"</t>
  </si>
  <si>
    <t>Задача "Создание условий для активизации участия жителей через систему территориального общественного самоуправления в решении социально-бытовых и общественно-значимых проблем своих территорий путем разработки и реализации социальных проектов, а также комплексных планов развития территорий"</t>
  </si>
  <si>
    <t xml:space="preserve">Задача "Профессиональное развитие государственных гражданских служащих Забайкальского края и лиц, включенных в резерв управленческих кадров Забайкальского края, направленное на достижение национальных целей развития и приоритетов социально-экономического развития Забайкальского края, повышение качества организация проектной деятельности в Правительстве Забайкальского края" </t>
  </si>
  <si>
    <t>Задача "Осуществление мероприятий по противодействию распространению идеологии терроризма в Забайкальском крае"</t>
  </si>
  <si>
    <t>I=A/B*100, где: А - количество граждан, положительно оценивающих деятельность органов государственного и муниципального управления Забайкальского края; В - общее количество опрошенных</t>
  </si>
  <si>
    <t>Цель "Повышение качества государственного управления в сферах государственной и муниципальной службы, противодействия коррупции, профилактики отдельных видов правонарушений и обеспечение эффективности управленческих процессов на территории Забайкальского края"</t>
  </si>
  <si>
    <t xml:space="preserve">Показатель "Доля жителей Забайкальского края, положительно оценивающих деятельность органов государственного управления Забайкальского края" </t>
  </si>
  <si>
    <t>Показатель "Количество совершенных на территории края террористических актов, ежегодно"</t>
  </si>
  <si>
    <t xml:space="preserve">  I=A/B*100, где: А - количество граждан, положительно оценивающих принятые в крае меры по противодействию коррупции; В - общее количество опрошенных</t>
  </si>
  <si>
    <t>Показатель: "Доля государственных гражданских служащих и специалистов, включенных в резерв управленческих кадров Забайкальского края, принявших участие в мероприятиях профессионального развития"</t>
  </si>
  <si>
    <t>I=A/В*100, где: А – количество государственных гражданских служащих и специалистов, включенных в резерв управленческих кадров Забайкальского края, принявших участие в мероприятиях по профессиональному развитию, и положительно оценивающих его результаты; В - общее количество государственных гражданских служащих и специалистов, прошедших обучение</t>
  </si>
  <si>
    <t>Показатель "Доля сформированных проектных команд в исполнительных органах Забайкальского края, участвующих в реализации региональных проектов"</t>
  </si>
  <si>
    <t>I=A/B*100, где: А - количество исполнтельных органов Забайкальского края, в которых сформированы проектные команды; В - общее количество исполнительных органов Забайкальского края, участвующих в реализации региональных проектов</t>
  </si>
  <si>
    <t>I=A/В*100, где: А – количество государственных гражданских служащих и специалистов, включенных в резерв управленческих кадров Забайкальского края, принявших участие в мероприятиях по профессиональному развитию; В - общее количество государственных гражданских служащих и специалистов, включенных в резерв управленческих кадров Забайкальского края и прошедших обучение</t>
  </si>
  <si>
    <t>Основное мероприятие "Организация подготовки лиц, замещающих выборные муниципальные должности, и муниципальных служащих муниципальных образований Забайкальского края"</t>
  </si>
  <si>
    <t>Показатель "Доля жителей Забайкальского края, положительно оценивающих принятые органами публичной власти меры по противодействию коррупции"</t>
  </si>
  <si>
    <t>612</t>
  </si>
  <si>
    <t>7.3.4.</t>
  </si>
  <si>
    <t xml:space="preserve">Мероприятие "Образовательная акция. «Каскадный этнографический диктант по эвенкийскому языку»"
</t>
  </si>
  <si>
    <t>Показатель "Количество участников мероприятия"</t>
  </si>
  <si>
    <t>Администрация Губернатора Забайкальского края, Министерство природных ресурсов Забайкальского края, Министерство образования и науки Забайкальского края</t>
  </si>
  <si>
    <t>Мероприятие «Оснащение Госавтоинспекции УМВД России по Забайкальскому краю транспортным средством для осуществления агитационно-пропагандистской работы в сфере безопасности дорожного движения»</t>
  </si>
  <si>
    <t>Показатель "Доля лиц, избранных (назначенных) на муниципальные должности из  резерва управленческих кадров Забайкальского края"</t>
  </si>
  <si>
    <t>I=A/B*100, где A - количество избранных (назначенных) на муниципальные должности из резерва управленческих кадров Забайкальского края, B - общее количество выборных (конкурсных) муниципальных должностей</t>
  </si>
  <si>
    <t>2014-2022</t>
  </si>
  <si>
    <t>2020-2022</t>
  </si>
  <si>
    <t>2015-2022</t>
  </si>
  <si>
    <t>2016-2022</t>
  </si>
  <si>
    <t>2021-2022</t>
  </si>
  <si>
    <t>2023-2022</t>
  </si>
  <si>
    <t>2022-2022</t>
  </si>
  <si>
    <t>Мероприятие "Квест-игра, направленная на противодействие идеологии терроризма в молодежной среде"</t>
  </si>
  <si>
    <t>Показатель "Количество уголовных дел, возбужденных по статье "Терроризм", в молодежной среде.</t>
  </si>
  <si>
    <t xml:space="preserve">Показатель "Количество обученных должностных лиц исполнительных органов государственной власти и органов местного самоуправления Забайкальского края, в чьи обязанности входит  организация работы по предупреждению и профилактике коррупционных и иных правонарушений, участие в проведении закупок товаров, работ, услуг для обеспечения государственных (муниципальных) нужд"
</t>
  </si>
  <si>
    <t xml:space="preserve"> </t>
  </si>
  <si>
    <t xml:space="preserve">                                     2023-2025</t>
  </si>
  <si>
    <t xml:space="preserve">                                    2023-2025</t>
  </si>
  <si>
    <t>5.2.5.</t>
  </si>
  <si>
    <t>Показатель "Количество вновь образованных территорий традиционного природопользования коренных малочисленных народов Севера в Забайкальском крае"</t>
  </si>
  <si>
    <t>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</si>
</sst>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11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49" fontId="4" fillId="0" borderId="3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center" vertical="top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center"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 applyProtection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66" fontId="3" fillId="0" borderId="2" xfId="0" applyNumberFormat="1" applyFont="1" applyFill="1" applyBorder="1" applyAlignment="1">
      <alignment horizontal="center" vertical="top" wrapText="1"/>
    </xf>
    <xf numFmtId="165" fontId="3" fillId="0" borderId="2" xfId="0" applyNumberFormat="1" applyFont="1" applyFill="1" applyBorder="1" applyAlignment="1">
      <alignment horizontal="center" vertical="top"/>
    </xf>
    <xf numFmtId="165" fontId="3" fillId="0" borderId="2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/>
    </xf>
    <xf numFmtId="165" fontId="4" fillId="0" borderId="2" xfId="0" applyNumberFormat="1" applyFont="1" applyFill="1" applyBorder="1" applyAlignment="1">
      <alignment horizontal="center" vertical="top"/>
    </xf>
    <xf numFmtId="165" fontId="3" fillId="0" borderId="1" xfId="2" applyNumberFormat="1" applyFont="1" applyFill="1" applyBorder="1" applyAlignment="1">
      <alignment horizontal="center" vertical="top" wrapText="1"/>
    </xf>
    <xf numFmtId="165" fontId="3" fillId="0" borderId="1" xfId="2" applyNumberFormat="1" applyFont="1" applyFill="1" applyBorder="1" applyAlignment="1">
      <alignment horizontal="center" vertical="top"/>
    </xf>
    <xf numFmtId="165" fontId="3" fillId="0" borderId="2" xfId="2" applyNumberFormat="1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top" wrapText="1"/>
    </xf>
    <xf numFmtId="165" fontId="3" fillId="0" borderId="2" xfId="2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3" fontId="3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8" xfId="0" quotePrefix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top"/>
    </xf>
    <xf numFmtId="166" fontId="3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3" fillId="0" borderId="9" xfId="0" applyFont="1" applyFill="1" applyBorder="1" applyAlignment="1">
      <alignment horizontal="left" vertical="top"/>
    </xf>
    <xf numFmtId="165" fontId="3" fillId="0" borderId="9" xfId="0" applyNumberFormat="1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center" vertical="top"/>
    </xf>
    <xf numFmtId="0" fontId="7" fillId="0" borderId="0" xfId="0" applyFont="1" applyFill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quotePrefix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vertical="center"/>
    </xf>
  </cellXfs>
  <cellStyles count="3">
    <cellStyle name="Обычный" xfId="0" builtinId="0"/>
    <cellStyle name="Обычный_Лист1" xfId="1"/>
    <cellStyle name="Финансовый" xfId="2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762"/>
  <sheetViews>
    <sheetView tabSelected="1" view="pageBreakPreview" zoomScale="90" zoomScaleNormal="90" zoomScaleSheetLayoutView="90" zoomScalePageLayoutView="6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B8" sqref="B8"/>
    </sheetView>
  </sheetViews>
  <sheetFormatPr defaultRowHeight="15" outlineLevelRow="4" outlineLevelCol="1" x14ac:dyDescent="0.25"/>
  <cols>
    <col min="1" max="1" width="8.28515625" style="25" customWidth="1"/>
    <col min="2" max="2" width="46.5703125" style="97" customWidth="1"/>
    <col min="3" max="3" width="13.85546875" style="41" customWidth="1"/>
    <col min="4" max="4" width="10.28515625" style="41" customWidth="1" outlineLevel="1"/>
    <col min="5" max="5" width="34.5703125" style="75" customWidth="1" outlineLevel="1"/>
    <col min="6" max="6" width="13.7109375" style="75" customWidth="1" outlineLevel="1"/>
    <col min="7" max="7" width="37.140625" style="75" customWidth="1" outlineLevel="1"/>
    <col min="8" max="8" width="11.7109375" style="24" customWidth="1" outlineLevel="1"/>
    <col min="9" max="9" width="16" style="24" customWidth="1" outlineLevel="1"/>
    <col min="10" max="10" width="11.85546875" style="24" customWidth="1" outlineLevel="1"/>
    <col min="11" max="11" width="7.5703125" style="76" customWidth="1"/>
    <col min="12" max="12" width="14.140625" style="76" customWidth="1"/>
    <col min="13" max="13" width="11" style="76" customWidth="1" outlineLevel="1"/>
    <col min="14" max="14" width="12.42578125" style="76" customWidth="1" outlineLevel="1"/>
    <col min="15" max="15" width="11.42578125" style="76" customWidth="1" outlineLevel="1"/>
    <col min="16" max="16" width="14.28515625" style="76" customWidth="1" outlineLevel="1"/>
    <col min="17" max="17" width="12.140625" style="76" customWidth="1" outlineLevel="1"/>
    <col min="18" max="18" width="12.7109375" style="76" customWidth="1" outlineLevel="1"/>
    <col min="19" max="19" width="12.140625" style="76" customWidth="1" outlineLevel="1"/>
    <col min="20" max="20" width="13.5703125" style="76" customWidth="1" outlineLevel="1"/>
    <col min="21" max="21" width="12.140625" style="76" customWidth="1"/>
    <col min="22" max="24" width="19.28515625" style="76" customWidth="1"/>
    <col min="25" max="25" width="16.85546875" style="26" customWidth="1"/>
    <col min="26" max="26" width="10.5703125" style="92" customWidth="1"/>
    <col min="27" max="27" width="10.5703125" style="72" customWidth="1"/>
    <col min="28" max="30" width="9.140625" style="72"/>
    <col min="31" max="16384" width="9.140625" style="3"/>
  </cols>
  <sheetData>
    <row r="1" spans="1:30" x14ac:dyDescent="0.25">
      <c r="A1" s="23"/>
      <c r="C1" s="75"/>
      <c r="D1" s="75"/>
      <c r="M1" s="80" t="s">
        <v>268</v>
      </c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30" x14ac:dyDescent="0.25">
      <c r="C2" s="75"/>
      <c r="D2" s="75"/>
      <c r="M2" s="80" t="s">
        <v>52</v>
      </c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30" x14ac:dyDescent="0.25">
      <c r="C3" s="75"/>
      <c r="D3" s="75"/>
      <c r="M3" s="80" t="s">
        <v>53</v>
      </c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1:30" ht="58.5" customHeight="1" x14ac:dyDescent="0.25">
      <c r="C4" s="85" t="s">
        <v>184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30" s="27" customFormat="1" ht="14.25" x14ac:dyDescent="0.25">
      <c r="A5" s="87" t="s">
        <v>20</v>
      </c>
      <c r="B5" s="98" t="s">
        <v>41</v>
      </c>
      <c r="C5" s="81" t="s">
        <v>17</v>
      </c>
      <c r="D5" s="81" t="s">
        <v>43</v>
      </c>
      <c r="E5" s="81" t="s">
        <v>19</v>
      </c>
      <c r="F5" s="81" t="s">
        <v>185</v>
      </c>
      <c r="G5" s="81" t="s">
        <v>18</v>
      </c>
      <c r="H5" s="83" t="s">
        <v>16</v>
      </c>
      <c r="I5" s="83"/>
      <c r="J5" s="83"/>
      <c r="K5" s="84" t="s">
        <v>15</v>
      </c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93"/>
      <c r="AA5" s="30"/>
      <c r="AB5" s="30"/>
      <c r="AC5" s="30"/>
      <c r="AD5" s="30"/>
    </row>
    <row r="6" spans="1:30" s="27" customFormat="1" ht="42.75" outlineLevel="3" x14ac:dyDescent="0.25">
      <c r="A6" s="88"/>
      <c r="B6" s="99"/>
      <c r="C6" s="82"/>
      <c r="D6" s="82"/>
      <c r="E6" s="82"/>
      <c r="F6" s="82"/>
      <c r="G6" s="82"/>
      <c r="H6" s="28" t="s">
        <v>12</v>
      </c>
      <c r="I6" s="28" t="s">
        <v>13</v>
      </c>
      <c r="J6" s="28" t="s">
        <v>14</v>
      </c>
      <c r="K6" s="29">
        <v>2012</v>
      </c>
      <c r="L6" s="29">
        <v>2013</v>
      </c>
      <c r="M6" s="29">
        <v>2014</v>
      </c>
      <c r="N6" s="29">
        <v>2015</v>
      </c>
      <c r="O6" s="29">
        <v>2016</v>
      </c>
      <c r="P6" s="29">
        <v>2017</v>
      </c>
      <c r="Q6" s="29">
        <v>2018</v>
      </c>
      <c r="R6" s="29">
        <v>2019</v>
      </c>
      <c r="S6" s="29">
        <v>2020</v>
      </c>
      <c r="T6" s="29">
        <v>2021</v>
      </c>
      <c r="U6" s="48">
        <v>2022</v>
      </c>
      <c r="V6" s="48">
        <v>2023</v>
      </c>
      <c r="W6" s="48">
        <v>2024</v>
      </c>
      <c r="X6" s="48">
        <v>2025</v>
      </c>
      <c r="Y6" s="89" t="s">
        <v>40</v>
      </c>
      <c r="Z6" s="93"/>
      <c r="AA6" s="30"/>
      <c r="AB6" s="30"/>
      <c r="AC6" s="30"/>
      <c r="AD6" s="30"/>
    </row>
    <row r="7" spans="1:30" s="30" customFormat="1" ht="14.25" outlineLevel="4" x14ac:dyDescent="0.25">
      <c r="A7" s="73" t="s">
        <v>21</v>
      </c>
      <c r="B7" s="100" t="s">
        <v>22</v>
      </c>
      <c r="C7" s="74" t="s">
        <v>23</v>
      </c>
      <c r="D7" s="74" t="s">
        <v>24</v>
      </c>
      <c r="E7" s="74" t="s">
        <v>25</v>
      </c>
      <c r="F7" s="74" t="s">
        <v>26</v>
      </c>
      <c r="G7" s="74" t="s">
        <v>27</v>
      </c>
      <c r="H7" s="77" t="s">
        <v>28</v>
      </c>
      <c r="I7" s="77" t="s">
        <v>29</v>
      </c>
      <c r="J7" s="77" t="s">
        <v>30</v>
      </c>
      <c r="K7" s="78" t="s">
        <v>31</v>
      </c>
      <c r="L7" s="78" t="s">
        <v>32</v>
      </c>
      <c r="M7" s="78" t="s">
        <v>33</v>
      </c>
      <c r="N7" s="78" t="s">
        <v>34</v>
      </c>
      <c r="O7" s="78" t="s">
        <v>35</v>
      </c>
      <c r="P7" s="78" t="s">
        <v>44</v>
      </c>
      <c r="Q7" s="78" t="s">
        <v>36</v>
      </c>
      <c r="R7" s="78" t="s">
        <v>37</v>
      </c>
      <c r="S7" s="78" t="s">
        <v>38</v>
      </c>
      <c r="T7" s="78" t="s">
        <v>39</v>
      </c>
      <c r="U7" s="78" t="s">
        <v>288</v>
      </c>
      <c r="V7" s="78" t="s">
        <v>289</v>
      </c>
      <c r="W7" s="78" t="s">
        <v>290</v>
      </c>
      <c r="X7" s="78" t="s">
        <v>252</v>
      </c>
      <c r="Y7" s="89" t="s">
        <v>473</v>
      </c>
      <c r="Z7" s="93"/>
    </row>
    <row r="8" spans="1:30" ht="338.25" customHeight="1" x14ac:dyDescent="0.25">
      <c r="A8" s="12"/>
      <c r="B8" s="101" t="s">
        <v>485</v>
      </c>
      <c r="C8" s="1"/>
      <c r="D8" s="1" t="s">
        <v>254</v>
      </c>
      <c r="E8" s="1"/>
      <c r="F8" s="1"/>
      <c r="G8" s="31" t="s">
        <v>471</v>
      </c>
      <c r="H8" s="5"/>
      <c r="I8" s="5"/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</row>
    <row r="9" spans="1:30" outlineLevel="3" x14ac:dyDescent="0.25">
      <c r="A9" s="12"/>
      <c r="B9" s="101" t="s">
        <v>356</v>
      </c>
      <c r="C9" s="1" t="s">
        <v>55</v>
      </c>
      <c r="D9" s="1" t="s">
        <v>254</v>
      </c>
      <c r="E9" s="1" t="s">
        <v>254</v>
      </c>
      <c r="F9" s="1" t="s">
        <v>254</v>
      </c>
      <c r="G9" s="1"/>
      <c r="H9" s="5" t="s">
        <v>254</v>
      </c>
      <c r="I9" s="5" t="s">
        <v>254</v>
      </c>
      <c r="J9" s="5" t="s">
        <v>254</v>
      </c>
      <c r="K9" s="6" t="s">
        <v>254</v>
      </c>
      <c r="L9" s="6" t="s">
        <v>254</v>
      </c>
      <c r="M9" s="50">
        <f t="shared" ref="M9:W9" si="0">SUM(M10:M12)</f>
        <v>15044</v>
      </c>
      <c r="N9" s="50">
        <f t="shared" si="0"/>
        <v>13995.34</v>
      </c>
      <c r="O9" s="50">
        <f t="shared" si="0"/>
        <v>4281</v>
      </c>
      <c r="P9" s="50">
        <f t="shared" si="0"/>
        <v>2696.7</v>
      </c>
      <c r="Q9" s="50">
        <f t="shared" si="0"/>
        <v>13523.9</v>
      </c>
      <c r="R9" s="50">
        <f t="shared" si="0"/>
        <v>40032</v>
      </c>
      <c r="S9" s="51">
        <f t="shared" si="0"/>
        <v>60057.340000000004</v>
      </c>
      <c r="T9" s="50">
        <f t="shared" si="0"/>
        <v>32430.309999999998</v>
      </c>
      <c r="U9" s="50">
        <f t="shared" si="0"/>
        <v>44185.500000000007</v>
      </c>
      <c r="V9" s="50">
        <f t="shared" si="0"/>
        <v>15340</v>
      </c>
      <c r="W9" s="50">
        <f t="shared" si="0"/>
        <v>11778.2</v>
      </c>
      <c r="X9" s="50">
        <f>SUM(X10:X12)</f>
        <v>14755.7</v>
      </c>
      <c r="Y9" s="55">
        <f>SUM(M9:X9)</f>
        <v>268119.99</v>
      </c>
    </row>
    <row r="10" spans="1:30" outlineLevel="2" x14ac:dyDescent="0.25">
      <c r="A10" s="12"/>
      <c r="B10" s="10" t="s">
        <v>57</v>
      </c>
      <c r="C10" s="1" t="s">
        <v>55</v>
      </c>
      <c r="D10" s="1" t="s">
        <v>254</v>
      </c>
      <c r="E10" s="1" t="s">
        <v>254</v>
      </c>
      <c r="F10" s="1" t="s">
        <v>254</v>
      </c>
      <c r="G10" s="1"/>
      <c r="H10" s="5" t="s">
        <v>254</v>
      </c>
      <c r="I10" s="5" t="s">
        <v>254</v>
      </c>
      <c r="J10" s="5" t="s">
        <v>254</v>
      </c>
      <c r="K10" s="6" t="s">
        <v>254</v>
      </c>
      <c r="L10" s="6" t="s">
        <v>254</v>
      </c>
      <c r="M10" s="50">
        <f>M21+M154+M253+M290+M322+M424+M533</f>
        <v>2545</v>
      </c>
      <c r="N10" s="50">
        <f>N21+N154+N253+N290+N322+N424+N533</f>
        <v>2905.6000000000004</v>
      </c>
      <c r="O10" s="50">
        <f>O21+O154+O253+O290+O322+O424+O533</f>
        <v>3316</v>
      </c>
      <c r="P10" s="50">
        <f>P21+P154+P253+P290+P322+P424+P533</f>
        <v>1523.95</v>
      </c>
      <c r="Q10" s="50">
        <f>Q21+Q154+Q253+Q290+Q322+Q424+Q533</f>
        <v>4240.5</v>
      </c>
      <c r="R10" s="50">
        <f>R21+R154+R253+R322+R424+R533</f>
        <v>32591.199999999997</v>
      </c>
      <c r="S10" s="50">
        <f>S21+S154+S253+S322+S424+S533+S714</f>
        <v>52435.41</v>
      </c>
      <c r="T10" s="50">
        <f>T21+T154+T253+T322+T424+T533+T714</f>
        <v>24610.27</v>
      </c>
      <c r="U10" s="50">
        <f>U21+U154+U253+U322+U424+U533+U714</f>
        <v>36518.800000000003</v>
      </c>
      <c r="V10" s="50">
        <f>V21+V154+V253+V322+V424+V533+V714+V290</f>
        <v>15340</v>
      </c>
      <c r="W10" s="50">
        <f>W21+W154+W253+W322+W424+W533+W714+W290</f>
        <v>11778.2</v>
      </c>
      <c r="X10" s="50">
        <f>X21+X154+X253+X322+X424+X533+X714+X290</f>
        <v>14755.7</v>
      </c>
      <c r="Y10" s="55">
        <f>SUM(M10:X10)</f>
        <v>202560.63000000003</v>
      </c>
    </row>
    <row r="11" spans="1:30" outlineLevel="2" x14ac:dyDescent="0.25">
      <c r="A11" s="12"/>
      <c r="B11" s="102" t="s">
        <v>129</v>
      </c>
      <c r="C11" s="1" t="s">
        <v>55</v>
      </c>
      <c r="D11" s="1" t="s">
        <v>254</v>
      </c>
      <c r="E11" s="1" t="s">
        <v>254</v>
      </c>
      <c r="F11" s="1" t="s">
        <v>254</v>
      </c>
      <c r="G11" s="1"/>
      <c r="H11" s="5" t="s">
        <v>254</v>
      </c>
      <c r="I11" s="5" t="s">
        <v>254</v>
      </c>
      <c r="J11" s="5" t="s">
        <v>254</v>
      </c>
      <c r="K11" s="6" t="s">
        <v>254</v>
      </c>
      <c r="L11" s="6" t="s">
        <v>254</v>
      </c>
      <c r="M11" s="50">
        <f t="shared" ref="M11:Q12" si="1">M22+M155+M254+M323+M425+M534+M291</f>
        <v>12499</v>
      </c>
      <c r="N11" s="50">
        <f t="shared" si="1"/>
        <v>11089.74</v>
      </c>
      <c r="O11" s="50">
        <f t="shared" si="1"/>
        <v>677.8</v>
      </c>
      <c r="P11" s="50">
        <f t="shared" si="1"/>
        <v>1090.5</v>
      </c>
      <c r="Q11" s="50">
        <f t="shared" si="1"/>
        <v>8623.4</v>
      </c>
      <c r="R11" s="50">
        <f>R22+R155+R254+R323+R425+R534</f>
        <v>7054.8</v>
      </c>
      <c r="S11" s="50">
        <f>S22+S155+S254+S323+S425+S534</f>
        <v>6996.7999999999993</v>
      </c>
      <c r="T11" s="50">
        <f>T22+T155+T254+T323+T425+T534</f>
        <v>6867.9</v>
      </c>
      <c r="U11" s="50">
        <f>U22+U155+U254+U323+U425+U534</f>
        <v>7310.9</v>
      </c>
      <c r="V11" s="50">
        <f>V22+V155+V254+V323+V425+V534</f>
        <v>0</v>
      </c>
      <c r="W11" s="50">
        <f>W22+W155+W254++W323+W425+W534</f>
        <v>0</v>
      </c>
      <c r="X11" s="50">
        <f>X22+X155+X254++X323+X425+X534</f>
        <v>0</v>
      </c>
      <c r="Y11" s="55">
        <f>SUM(M11:X11)</f>
        <v>62210.84</v>
      </c>
    </row>
    <row r="12" spans="1:30" outlineLevel="2" x14ac:dyDescent="0.25">
      <c r="A12" s="32"/>
      <c r="B12" s="103" t="s">
        <v>159</v>
      </c>
      <c r="C12" s="1" t="s">
        <v>55</v>
      </c>
      <c r="D12" s="1" t="s">
        <v>254</v>
      </c>
      <c r="E12" s="1" t="s">
        <v>254</v>
      </c>
      <c r="F12" s="1" t="s">
        <v>254</v>
      </c>
      <c r="G12" s="1"/>
      <c r="H12" s="4" t="s">
        <v>254</v>
      </c>
      <c r="I12" s="5" t="s">
        <v>254</v>
      </c>
      <c r="J12" s="1" t="s">
        <v>254</v>
      </c>
      <c r="K12" s="6" t="s">
        <v>254</v>
      </c>
      <c r="L12" s="6" t="s">
        <v>254</v>
      </c>
      <c r="M12" s="50">
        <f t="shared" si="1"/>
        <v>0</v>
      </c>
      <c r="N12" s="50">
        <f t="shared" si="1"/>
        <v>0</v>
      </c>
      <c r="O12" s="50">
        <f t="shared" si="1"/>
        <v>287.2</v>
      </c>
      <c r="P12" s="50">
        <f t="shared" si="1"/>
        <v>82.25</v>
      </c>
      <c r="Q12" s="50">
        <f t="shared" si="1"/>
        <v>660</v>
      </c>
      <c r="R12" s="50">
        <f>R23+R156+R255+R324+R426+R535</f>
        <v>386</v>
      </c>
      <c r="S12" s="50">
        <v>625.13</v>
      </c>
      <c r="T12" s="50">
        <f>T23+T156+T255+T324+T426+T535</f>
        <v>952.14</v>
      </c>
      <c r="U12" s="50">
        <f>U23+U156+U255+U324+U426+U535</f>
        <v>355.8</v>
      </c>
      <c r="V12" s="50">
        <f>V23+V156+V255+V324+V426+V535</f>
        <v>0</v>
      </c>
      <c r="W12" s="50">
        <f>W23+W156+W255+W324+W426+W535</f>
        <v>0</v>
      </c>
      <c r="X12" s="50">
        <f>X23+X156+X255+X324+X426+X535</f>
        <v>0</v>
      </c>
      <c r="Y12" s="55">
        <f>SUM(M12:X12)</f>
        <v>3348.52</v>
      </c>
    </row>
    <row r="13" spans="1:30" ht="137.25" customHeight="1" outlineLevel="4" x14ac:dyDescent="0.25">
      <c r="A13" s="32"/>
      <c r="B13" s="103" t="s">
        <v>486</v>
      </c>
      <c r="C13" s="1" t="s">
        <v>42</v>
      </c>
      <c r="D13" s="1"/>
      <c r="E13" s="1" t="s">
        <v>484</v>
      </c>
      <c r="F13" s="1"/>
      <c r="G13" s="1" t="s">
        <v>254</v>
      </c>
      <c r="H13" s="4" t="s">
        <v>254</v>
      </c>
      <c r="I13" s="5" t="s">
        <v>254</v>
      </c>
      <c r="J13" s="1" t="s">
        <v>254</v>
      </c>
      <c r="K13" s="6" t="s">
        <v>254</v>
      </c>
      <c r="L13" s="6" t="s">
        <v>254</v>
      </c>
      <c r="M13" s="6">
        <v>15</v>
      </c>
      <c r="N13" s="6">
        <v>20</v>
      </c>
      <c r="O13" s="6">
        <v>25</v>
      </c>
      <c r="P13" s="6">
        <v>30</v>
      </c>
      <c r="Q13" s="6">
        <v>30</v>
      </c>
      <c r="R13" s="6">
        <v>30</v>
      </c>
      <c r="S13" s="6">
        <v>30</v>
      </c>
      <c r="T13" s="7">
        <v>30</v>
      </c>
      <c r="U13" s="7" t="s">
        <v>254</v>
      </c>
      <c r="V13" s="7" t="s">
        <v>254</v>
      </c>
      <c r="W13" s="7" t="s">
        <v>254</v>
      </c>
      <c r="X13" s="7" t="s">
        <v>254</v>
      </c>
      <c r="Y13" s="7" t="s">
        <v>254</v>
      </c>
    </row>
    <row r="14" spans="1:30" ht="237.75" customHeight="1" outlineLevel="4" x14ac:dyDescent="0.25">
      <c r="A14" s="32"/>
      <c r="B14" s="103" t="s">
        <v>196</v>
      </c>
      <c r="C14" s="1" t="s">
        <v>42</v>
      </c>
      <c r="D14" s="1"/>
      <c r="E14" s="1" t="s">
        <v>490</v>
      </c>
      <c r="F14" s="1"/>
      <c r="G14" s="1" t="s">
        <v>254</v>
      </c>
      <c r="H14" s="4" t="s">
        <v>254</v>
      </c>
      <c r="I14" s="5" t="s">
        <v>254</v>
      </c>
      <c r="J14" s="1" t="s">
        <v>254</v>
      </c>
      <c r="K14" s="6" t="s">
        <v>254</v>
      </c>
      <c r="L14" s="6" t="s">
        <v>254</v>
      </c>
      <c r="M14" s="6" t="s">
        <v>254</v>
      </c>
      <c r="N14" s="6" t="s">
        <v>254</v>
      </c>
      <c r="O14" s="6" t="s">
        <v>254</v>
      </c>
      <c r="P14" s="6" t="s">
        <v>254</v>
      </c>
      <c r="Q14" s="6" t="s">
        <v>254</v>
      </c>
      <c r="R14" s="6" t="s">
        <v>254</v>
      </c>
      <c r="S14" s="6" t="s">
        <v>254</v>
      </c>
      <c r="T14" s="7" t="s">
        <v>254</v>
      </c>
      <c r="U14" s="55">
        <v>85</v>
      </c>
      <c r="V14" s="55">
        <v>85</v>
      </c>
      <c r="W14" s="55">
        <v>85</v>
      </c>
      <c r="X14" s="55">
        <v>85</v>
      </c>
      <c r="Y14" s="7" t="s">
        <v>254</v>
      </c>
    </row>
    <row r="15" spans="1:30" ht="133.5" customHeight="1" outlineLevel="4" x14ac:dyDescent="0.25">
      <c r="A15" s="32"/>
      <c r="B15" s="104" t="s">
        <v>502</v>
      </c>
      <c r="C15" s="1" t="s">
        <v>42</v>
      </c>
      <c r="D15" s="1"/>
      <c r="E15" s="1" t="s">
        <v>503</v>
      </c>
      <c r="F15" s="70"/>
      <c r="G15" s="1" t="s">
        <v>254</v>
      </c>
      <c r="H15" s="4" t="s">
        <v>254</v>
      </c>
      <c r="I15" s="5" t="s">
        <v>254</v>
      </c>
      <c r="J15" s="1" t="s">
        <v>254</v>
      </c>
      <c r="K15" s="6" t="s">
        <v>254</v>
      </c>
      <c r="L15" s="6" t="s">
        <v>254</v>
      </c>
      <c r="M15" s="6" t="s">
        <v>254</v>
      </c>
      <c r="N15" s="6" t="s">
        <v>254</v>
      </c>
      <c r="O15" s="6" t="s">
        <v>254</v>
      </c>
      <c r="P15" s="6" t="s">
        <v>254</v>
      </c>
      <c r="Q15" s="6" t="s">
        <v>254</v>
      </c>
      <c r="R15" s="6" t="s">
        <v>254</v>
      </c>
      <c r="S15" s="6" t="s">
        <v>254</v>
      </c>
      <c r="T15" s="7" t="s">
        <v>254</v>
      </c>
      <c r="U15" s="49">
        <v>30</v>
      </c>
      <c r="V15" s="49">
        <v>30</v>
      </c>
      <c r="W15" s="49">
        <v>30</v>
      </c>
      <c r="X15" s="49">
        <v>30</v>
      </c>
      <c r="Y15" s="9" t="s">
        <v>254</v>
      </c>
    </row>
    <row r="16" spans="1:30" ht="111" customHeight="1" outlineLevel="4" x14ac:dyDescent="0.25">
      <c r="A16" s="32"/>
      <c r="B16" s="103" t="s">
        <v>495</v>
      </c>
      <c r="C16" s="1" t="s">
        <v>42</v>
      </c>
      <c r="D16" s="1"/>
      <c r="E16" s="1" t="s">
        <v>488</v>
      </c>
      <c r="F16" s="1"/>
      <c r="G16" s="1" t="s">
        <v>254</v>
      </c>
      <c r="H16" s="4" t="s">
        <v>254</v>
      </c>
      <c r="I16" s="5" t="s">
        <v>254</v>
      </c>
      <c r="J16" s="1" t="s">
        <v>254</v>
      </c>
      <c r="K16" s="6" t="s">
        <v>254</v>
      </c>
      <c r="L16" s="6" t="s">
        <v>254</v>
      </c>
      <c r="M16" s="6" t="s">
        <v>254</v>
      </c>
      <c r="N16" s="6" t="s">
        <v>254</v>
      </c>
      <c r="O16" s="6" t="s">
        <v>254</v>
      </c>
      <c r="P16" s="6" t="s">
        <v>254</v>
      </c>
      <c r="Q16" s="6" t="s">
        <v>254</v>
      </c>
      <c r="R16" s="6" t="s">
        <v>254</v>
      </c>
      <c r="S16" s="6" t="s">
        <v>254</v>
      </c>
      <c r="T16" s="7" t="s">
        <v>254</v>
      </c>
      <c r="U16" s="55">
        <v>39</v>
      </c>
      <c r="V16" s="55">
        <v>39</v>
      </c>
      <c r="W16" s="55">
        <v>39</v>
      </c>
      <c r="X16" s="55">
        <v>40</v>
      </c>
      <c r="Y16" s="7" t="s">
        <v>254</v>
      </c>
    </row>
    <row r="17" spans="1:25" ht="45" outlineLevel="4" x14ac:dyDescent="0.25">
      <c r="A17" s="32"/>
      <c r="B17" s="103" t="s">
        <v>487</v>
      </c>
      <c r="C17" s="1" t="s">
        <v>64</v>
      </c>
      <c r="D17" s="1"/>
      <c r="E17" s="1" t="s">
        <v>45</v>
      </c>
      <c r="F17" s="1"/>
      <c r="G17" s="1" t="s">
        <v>254</v>
      </c>
      <c r="H17" s="4" t="s">
        <v>254</v>
      </c>
      <c r="I17" s="5" t="s">
        <v>254</v>
      </c>
      <c r="J17" s="1" t="s">
        <v>254</v>
      </c>
      <c r="K17" s="6" t="s">
        <v>254</v>
      </c>
      <c r="L17" s="6" t="s">
        <v>254</v>
      </c>
      <c r="M17" s="31" t="s">
        <v>254</v>
      </c>
      <c r="N17" s="31" t="s">
        <v>254</v>
      </c>
      <c r="O17" s="31" t="s">
        <v>254</v>
      </c>
      <c r="P17" s="31" t="s">
        <v>254</v>
      </c>
      <c r="Q17" s="31" t="s">
        <v>254</v>
      </c>
      <c r="R17" s="31" t="s">
        <v>254</v>
      </c>
      <c r="S17" s="31" t="s">
        <v>254</v>
      </c>
      <c r="T17" s="68" t="s">
        <v>254</v>
      </c>
      <c r="U17" s="68">
        <v>0</v>
      </c>
      <c r="V17" s="68">
        <v>0</v>
      </c>
      <c r="W17" s="68">
        <v>0</v>
      </c>
      <c r="X17" s="68">
        <v>0</v>
      </c>
      <c r="Y17" s="68" t="s">
        <v>254</v>
      </c>
    </row>
    <row r="18" spans="1:25" ht="156.75" x14ac:dyDescent="0.25">
      <c r="A18" s="12"/>
      <c r="B18" s="101" t="s">
        <v>482</v>
      </c>
      <c r="C18" s="19"/>
      <c r="D18" s="19"/>
      <c r="E18" s="19"/>
      <c r="F18" s="19"/>
      <c r="G18" s="1" t="s">
        <v>254</v>
      </c>
      <c r="H18" s="5"/>
      <c r="I18" s="5"/>
      <c r="J18" s="5"/>
      <c r="K18" s="6"/>
      <c r="L18" s="6"/>
      <c r="M18" s="6"/>
      <c r="N18" s="6"/>
      <c r="O18" s="6"/>
      <c r="P18" s="6"/>
      <c r="Q18" s="6"/>
      <c r="R18" s="6"/>
      <c r="S18" s="6"/>
      <c r="T18" s="7"/>
      <c r="U18" s="7"/>
      <c r="V18" s="7"/>
      <c r="W18" s="7"/>
      <c r="X18" s="7"/>
      <c r="Y18" s="7"/>
    </row>
    <row r="19" spans="1:25" ht="57" x14ac:dyDescent="0.25">
      <c r="A19" s="12" t="s">
        <v>63</v>
      </c>
      <c r="B19" s="101" t="s">
        <v>59</v>
      </c>
      <c r="C19" s="19"/>
      <c r="D19" s="19"/>
      <c r="E19" s="19"/>
      <c r="F19" s="19" t="s">
        <v>475</v>
      </c>
      <c r="G19" s="1"/>
      <c r="H19" s="5"/>
      <c r="I19" s="5"/>
      <c r="J19" s="5"/>
      <c r="K19" s="6"/>
      <c r="L19" s="6"/>
      <c r="M19" s="6"/>
      <c r="N19" s="6"/>
      <c r="O19" s="6"/>
      <c r="P19" s="6"/>
      <c r="Q19" s="6"/>
      <c r="R19" s="6"/>
      <c r="S19" s="6"/>
      <c r="T19" s="7"/>
      <c r="U19" s="7"/>
      <c r="V19" s="7"/>
      <c r="W19" s="7"/>
      <c r="X19" s="7"/>
      <c r="Y19" s="7"/>
    </row>
    <row r="20" spans="1:25" outlineLevel="2" x14ac:dyDescent="0.25">
      <c r="A20" s="12"/>
      <c r="B20" s="101" t="s">
        <v>356</v>
      </c>
      <c r="C20" s="19" t="s">
        <v>55</v>
      </c>
      <c r="D20" s="1" t="s">
        <v>254</v>
      </c>
      <c r="E20" s="1" t="s">
        <v>254</v>
      </c>
      <c r="F20" s="1" t="s">
        <v>254</v>
      </c>
      <c r="G20" s="1"/>
      <c r="H20" s="5" t="s">
        <v>254</v>
      </c>
      <c r="I20" s="5" t="s">
        <v>254</v>
      </c>
      <c r="J20" s="5" t="s">
        <v>254</v>
      </c>
      <c r="K20" s="6" t="s">
        <v>254</v>
      </c>
      <c r="L20" s="6" t="s">
        <v>254</v>
      </c>
      <c r="M20" s="50">
        <f>SUM(M21:M23)</f>
        <v>245</v>
      </c>
      <c r="N20" s="50">
        <f t="shared" ref="N20:W20" si="2">SUM(N21:N23)</f>
        <v>245</v>
      </c>
      <c r="O20" s="50">
        <f t="shared" si="2"/>
        <v>800</v>
      </c>
      <c r="P20" s="50">
        <f t="shared" si="2"/>
        <v>740</v>
      </c>
      <c r="Q20" s="50">
        <f t="shared" si="2"/>
        <v>2469</v>
      </c>
      <c r="R20" s="50">
        <f t="shared" si="2"/>
        <v>3088.3</v>
      </c>
      <c r="S20" s="50">
        <f t="shared" si="2"/>
        <v>7338.8</v>
      </c>
      <c r="T20" s="50">
        <f t="shared" si="2"/>
        <v>17149.57</v>
      </c>
      <c r="U20" s="50">
        <f t="shared" si="2"/>
        <v>4600.8</v>
      </c>
      <c r="V20" s="50">
        <f>SUM(V21:V23)</f>
        <v>5000</v>
      </c>
      <c r="W20" s="50">
        <f t="shared" si="2"/>
        <v>3839.1000000000004</v>
      </c>
      <c r="X20" s="50">
        <f>SUM(X21:X23)</f>
        <v>4809.5</v>
      </c>
      <c r="Y20" s="55">
        <f>SUM(M20:X20)</f>
        <v>50325.07</v>
      </c>
    </row>
    <row r="21" spans="1:25" outlineLevel="2" x14ac:dyDescent="0.25">
      <c r="A21" s="12"/>
      <c r="B21" s="102" t="s">
        <v>57</v>
      </c>
      <c r="C21" s="1" t="s">
        <v>55</v>
      </c>
      <c r="D21" s="1" t="s">
        <v>254</v>
      </c>
      <c r="E21" s="1" t="s">
        <v>254</v>
      </c>
      <c r="F21" s="1" t="s">
        <v>254</v>
      </c>
      <c r="G21" s="1"/>
      <c r="H21" s="5" t="s">
        <v>254</v>
      </c>
      <c r="I21" s="5" t="s">
        <v>254</v>
      </c>
      <c r="J21" s="5" t="s">
        <v>254</v>
      </c>
      <c r="K21" s="6" t="s">
        <v>254</v>
      </c>
      <c r="L21" s="6" t="s">
        <v>254</v>
      </c>
      <c r="M21" s="50">
        <f>M28+M40+M41+M85</f>
        <v>245</v>
      </c>
      <c r="N21" s="50">
        <f>N28+N40+N41+N85</f>
        <v>245</v>
      </c>
      <c r="O21" s="50">
        <f>O28+O40+O41+O85</f>
        <v>800</v>
      </c>
      <c r="P21" s="50">
        <f>P28+P40+P41+P85</f>
        <v>740</v>
      </c>
      <c r="Q21" s="50">
        <f>Q28+Q40+Q41+Q85</f>
        <v>2469</v>
      </c>
      <c r="R21" s="50">
        <f>R28+R40+R41+R85+R84</f>
        <v>3088.3</v>
      </c>
      <c r="S21" s="50">
        <f>S28+S40+S41+S85+S42+S84</f>
        <v>7338.8</v>
      </c>
      <c r="T21" s="50">
        <f>T40+T41+T42+T84+T85+T88</f>
        <v>17149.57</v>
      </c>
      <c r="U21" s="50">
        <f>+U28+U40+U41+U42+U84+U85+U88+U87</f>
        <v>4600.8</v>
      </c>
      <c r="V21" s="50">
        <f>+V28+V40+V41+V42+V84+V85+V88</f>
        <v>5000</v>
      </c>
      <c r="W21" s="50">
        <f>+W28+W40+W41+W42+W84+W85+W88</f>
        <v>3839.1000000000004</v>
      </c>
      <c r="X21" s="50">
        <f>+X28+X40+X41+X42+X84+X85+X88</f>
        <v>4809.5</v>
      </c>
      <c r="Y21" s="55">
        <f>SUM(M21:X21)</f>
        <v>50325.07</v>
      </c>
    </row>
    <row r="22" spans="1:25" outlineLevel="2" x14ac:dyDescent="0.25">
      <c r="A22" s="12"/>
      <c r="B22" s="102" t="s">
        <v>129</v>
      </c>
      <c r="C22" s="1" t="s">
        <v>55</v>
      </c>
      <c r="D22" s="1" t="s">
        <v>254</v>
      </c>
      <c r="E22" s="1" t="s">
        <v>254</v>
      </c>
      <c r="F22" s="1" t="s">
        <v>254</v>
      </c>
      <c r="G22" s="1"/>
      <c r="H22" s="5" t="s">
        <v>254</v>
      </c>
      <c r="I22" s="5" t="s">
        <v>254</v>
      </c>
      <c r="J22" s="5" t="s">
        <v>254</v>
      </c>
      <c r="K22" s="6" t="s">
        <v>254</v>
      </c>
      <c r="L22" s="6" t="s">
        <v>254</v>
      </c>
      <c r="M22" s="50">
        <f t="shared" ref="M22:W22" si="3">M29+M43+M89</f>
        <v>0</v>
      </c>
      <c r="N22" s="50">
        <f t="shared" si="3"/>
        <v>0</v>
      </c>
      <c r="O22" s="50">
        <f t="shared" si="3"/>
        <v>0</v>
      </c>
      <c r="P22" s="50">
        <f t="shared" si="3"/>
        <v>0</v>
      </c>
      <c r="Q22" s="50">
        <f t="shared" si="3"/>
        <v>0</v>
      </c>
      <c r="R22" s="50">
        <f t="shared" si="3"/>
        <v>0</v>
      </c>
      <c r="S22" s="50">
        <f t="shared" si="3"/>
        <v>0</v>
      </c>
      <c r="T22" s="50">
        <f t="shared" si="3"/>
        <v>0</v>
      </c>
      <c r="U22" s="50">
        <f t="shared" si="3"/>
        <v>0</v>
      </c>
      <c r="V22" s="50">
        <f t="shared" si="3"/>
        <v>0</v>
      </c>
      <c r="W22" s="50">
        <f t="shared" si="3"/>
        <v>0</v>
      </c>
      <c r="X22" s="50">
        <f>X29+X43+X89</f>
        <v>0</v>
      </c>
      <c r="Y22" s="55">
        <f>SUM(M22:X22)</f>
        <v>0</v>
      </c>
    </row>
    <row r="23" spans="1:25" outlineLevel="3" x14ac:dyDescent="0.25">
      <c r="A23" s="12"/>
      <c r="B23" s="102" t="s">
        <v>159</v>
      </c>
      <c r="C23" s="1" t="s">
        <v>55</v>
      </c>
      <c r="D23" s="1" t="s">
        <v>254</v>
      </c>
      <c r="E23" s="1" t="s">
        <v>254</v>
      </c>
      <c r="F23" s="1" t="s">
        <v>254</v>
      </c>
      <c r="G23" s="1"/>
      <c r="H23" s="5" t="s">
        <v>254</v>
      </c>
      <c r="I23" s="5" t="s">
        <v>254</v>
      </c>
      <c r="J23" s="5" t="s">
        <v>254</v>
      </c>
      <c r="K23" s="6" t="s">
        <v>254</v>
      </c>
      <c r="L23" s="6" t="s">
        <v>254</v>
      </c>
      <c r="M23" s="50">
        <f t="shared" ref="M23:W23" si="4">M30+M44+M90</f>
        <v>0</v>
      </c>
      <c r="N23" s="50">
        <f t="shared" si="4"/>
        <v>0</v>
      </c>
      <c r="O23" s="50">
        <f t="shared" si="4"/>
        <v>0</v>
      </c>
      <c r="P23" s="50">
        <f t="shared" si="4"/>
        <v>0</v>
      </c>
      <c r="Q23" s="50">
        <f t="shared" si="4"/>
        <v>0</v>
      </c>
      <c r="R23" s="50">
        <f t="shared" si="4"/>
        <v>0</v>
      </c>
      <c r="S23" s="50">
        <f t="shared" si="4"/>
        <v>0</v>
      </c>
      <c r="T23" s="50">
        <f t="shared" si="4"/>
        <v>0</v>
      </c>
      <c r="U23" s="50">
        <f t="shared" si="4"/>
        <v>0</v>
      </c>
      <c r="V23" s="50">
        <f t="shared" si="4"/>
        <v>0</v>
      </c>
      <c r="W23" s="50">
        <f t="shared" si="4"/>
        <v>0</v>
      </c>
      <c r="X23" s="50">
        <f>X30+X44+X90</f>
        <v>0</v>
      </c>
      <c r="Y23" s="55">
        <f>SUM(M23:X23)</f>
        <v>0</v>
      </c>
    </row>
    <row r="24" spans="1:25" ht="236.25" customHeight="1" outlineLevel="4" x14ac:dyDescent="0.25">
      <c r="A24" s="12"/>
      <c r="B24" s="102" t="s">
        <v>196</v>
      </c>
      <c r="C24" s="1" t="s">
        <v>42</v>
      </c>
      <c r="D24" s="1"/>
      <c r="E24" s="1" t="s">
        <v>490</v>
      </c>
      <c r="F24" s="1"/>
      <c r="G24" s="1" t="s">
        <v>254</v>
      </c>
      <c r="H24" s="4" t="s">
        <v>254</v>
      </c>
      <c r="I24" s="5" t="s">
        <v>254</v>
      </c>
      <c r="J24" s="1" t="s">
        <v>254</v>
      </c>
      <c r="K24" s="6" t="s">
        <v>254</v>
      </c>
      <c r="L24" s="6" t="s">
        <v>254</v>
      </c>
      <c r="M24" s="6">
        <v>0</v>
      </c>
      <c r="N24" s="6">
        <v>0</v>
      </c>
      <c r="O24" s="6">
        <v>85</v>
      </c>
      <c r="P24" s="6">
        <v>85</v>
      </c>
      <c r="Q24" s="6">
        <v>85</v>
      </c>
      <c r="R24" s="6">
        <v>85</v>
      </c>
      <c r="S24" s="6">
        <v>85</v>
      </c>
      <c r="T24" s="7">
        <v>85</v>
      </c>
      <c r="U24" s="7" t="s">
        <v>254</v>
      </c>
      <c r="V24" s="7" t="s">
        <v>254</v>
      </c>
      <c r="W24" s="7" t="s">
        <v>254</v>
      </c>
      <c r="X24" s="7" t="s">
        <v>254</v>
      </c>
      <c r="Y24" s="7" t="s">
        <v>254</v>
      </c>
    </row>
    <row r="25" spans="1:25" ht="242.25" customHeight="1" outlineLevel="4" x14ac:dyDescent="0.25">
      <c r="A25" s="12"/>
      <c r="B25" s="102" t="s">
        <v>489</v>
      </c>
      <c r="C25" s="1" t="s">
        <v>42</v>
      </c>
      <c r="D25" s="1"/>
      <c r="E25" s="1" t="s">
        <v>493</v>
      </c>
      <c r="F25" s="1"/>
      <c r="G25" s="1" t="s">
        <v>254</v>
      </c>
      <c r="H25" s="4" t="s">
        <v>254</v>
      </c>
      <c r="I25" s="5" t="s">
        <v>254</v>
      </c>
      <c r="J25" s="1" t="s">
        <v>254</v>
      </c>
      <c r="K25" s="6" t="s">
        <v>254</v>
      </c>
      <c r="L25" s="6" t="s">
        <v>254</v>
      </c>
      <c r="M25" s="6" t="s">
        <v>254</v>
      </c>
      <c r="N25" s="6" t="s">
        <v>254</v>
      </c>
      <c r="O25" s="6" t="s">
        <v>254</v>
      </c>
      <c r="P25" s="6" t="s">
        <v>254</v>
      </c>
      <c r="Q25" s="6" t="s">
        <v>254</v>
      </c>
      <c r="R25" s="6" t="s">
        <v>254</v>
      </c>
      <c r="S25" s="6" t="s">
        <v>254</v>
      </c>
      <c r="T25" s="7" t="s">
        <v>254</v>
      </c>
      <c r="U25" s="55">
        <v>75</v>
      </c>
      <c r="V25" s="55">
        <v>75</v>
      </c>
      <c r="W25" s="55">
        <v>75</v>
      </c>
      <c r="X25" s="55">
        <v>75</v>
      </c>
      <c r="Y25" s="7" t="s">
        <v>254</v>
      </c>
    </row>
    <row r="26" spans="1:25" ht="45" x14ac:dyDescent="0.25">
      <c r="A26" s="12" t="s">
        <v>56</v>
      </c>
      <c r="B26" s="103" t="s">
        <v>191</v>
      </c>
      <c r="C26" s="1"/>
      <c r="D26" s="1"/>
      <c r="E26" s="1"/>
      <c r="F26" s="19" t="s">
        <v>475</v>
      </c>
      <c r="G26" s="1" t="s">
        <v>247</v>
      </c>
      <c r="H26" s="4"/>
      <c r="I26" s="4"/>
      <c r="J26" s="4"/>
      <c r="K26" s="11"/>
      <c r="L26" s="11"/>
      <c r="M26" s="11"/>
      <c r="N26" s="11"/>
      <c r="O26" s="11"/>
      <c r="P26" s="11"/>
      <c r="Q26" s="11"/>
      <c r="R26" s="11"/>
      <c r="S26" s="11"/>
      <c r="T26" s="9"/>
      <c r="U26" s="9"/>
      <c r="V26" s="9"/>
      <c r="W26" s="9"/>
      <c r="X26" s="9"/>
      <c r="Y26" s="7"/>
    </row>
    <row r="27" spans="1:25" outlineLevel="3" x14ac:dyDescent="0.25">
      <c r="A27" s="12"/>
      <c r="B27" s="101" t="s">
        <v>356</v>
      </c>
      <c r="C27" s="1" t="s">
        <v>55</v>
      </c>
      <c r="D27" s="1" t="s">
        <v>254</v>
      </c>
      <c r="E27" s="1" t="s">
        <v>254</v>
      </c>
      <c r="F27" s="1" t="s">
        <v>254</v>
      </c>
      <c r="G27" s="1"/>
      <c r="H27" s="5" t="s">
        <v>254</v>
      </c>
      <c r="I27" s="5" t="s">
        <v>254</v>
      </c>
      <c r="J27" s="5" t="s">
        <v>254</v>
      </c>
      <c r="K27" s="6" t="s">
        <v>254</v>
      </c>
      <c r="L27" s="6" t="s">
        <v>254</v>
      </c>
      <c r="M27" s="49">
        <f>SUM(M28:M30)</f>
        <v>245</v>
      </c>
      <c r="N27" s="49">
        <f t="shared" ref="N27:T27" si="5">SUM(N28:N30)</f>
        <v>245</v>
      </c>
      <c r="O27" s="49">
        <f t="shared" si="5"/>
        <v>0</v>
      </c>
      <c r="P27" s="49">
        <f t="shared" si="5"/>
        <v>0</v>
      </c>
      <c r="Q27" s="49">
        <f t="shared" si="5"/>
        <v>0</v>
      </c>
      <c r="R27" s="49">
        <f t="shared" si="5"/>
        <v>0</v>
      </c>
      <c r="S27" s="49">
        <f t="shared" si="5"/>
        <v>0</v>
      </c>
      <c r="T27" s="49">
        <f t="shared" si="5"/>
        <v>0</v>
      </c>
      <c r="U27" s="49">
        <f>SUM(U28:U30)</f>
        <v>0</v>
      </c>
      <c r="V27" s="49">
        <f>SUM(V28:V30)</f>
        <v>0</v>
      </c>
      <c r="W27" s="49">
        <f>SUM(W28:W30)</f>
        <v>0</v>
      </c>
      <c r="X27" s="49">
        <f>SUM(X28:X30)</f>
        <v>0</v>
      </c>
      <c r="Y27" s="55">
        <f>SUM(M27:X27)</f>
        <v>490</v>
      </c>
    </row>
    <row r="28" spans="1:25" outlineLevel="3" x14ac:dyDescent="0.25">
      <c r="A28" s="12"/>
      <c r="B28" s="102" t="s">
        <v>57</v>
      </c>
      <c r="C28" s="1" t="s">
        <v>55</v>
      </c>
      <c r="D28" s="1" t="s">
        <v>254</v>
      </c>
      <c r="E28" s="1" t="s">
        <v>254</v>
      </c>
      <c r="F28" s="1" t="s">
        <v>254</v>
      </c>
      <c r="G28" s="1"/>
      <c r="H28" s="5" t="s">
        <v>2</v>
      </c>
      <c r="I28" s="75" t="s">
        <v>294</v>
      </c>
      <c r="J28" s="5" t="s">
        <v>254</v>
      </c>
      <c r="K28" s="6" t="s">
        <v>254</v>
      </c>
      <c r="L28" s="6" t="s">
        <v>254</v>
      </c>
      <c r="M28" s="50">
        <f>M34</f>
        <v>245</v>
      </c>
      <c r="N28" s="50">
        <f t="shared" ref="N28:T28" si="6">N34</f>
        <v>245</v>
      </c>
      <c r="O28" s="50">
        <f t="shared" si="6"/>
        <v>0</v>
      </c>
      <c r="P28" s="50">
        <f t="shared" si="6"/>
        <v>0</v>
      </c>
      <c r="Q28" s="50">
        <f t="shared" si="6"/>
        <v>0</v>
      </c>
      <c r="R28" s="50">
        <f t="shared" si="6"/>
        <v>0</v>
      </c>
      <c r="S28" s="50">
        <f t="shared" si="6"/>
        <v>0</v>
      </c>
      <c r="T28" s="50">
        <f t="shared" si="6"/>
        <v>0</v>
      </c>
      <c r="U28" s="50">
        <f t="shared" ref="U28:W30" si="7">U34</f>
        <v>0</v>
      </c>
      <c r="V28" s="50">
        <f t="shared" si="7"/>
        <v>0</v>
      </c>
      <c r="W28" s="50">
        <f t="shared" si="7"/>
        <v>0</v>
      </c>
      <c r="X28" s="50">
        <f>X34</f>
        <v>0</v>
      </c>
      <c r="Y28" s="55">
        <f>SUM(M28:X28)</f>
        <v>490</v>
      </c>
    </row>
    <row r="29" spans="1:25" outlineLevel="3" x14ac:dyDescent="0.25">
      <c r="A29" s="12"/>
      <c r="B29" s="102" t="s">
        <v>129</v>
      </c>
      <c r="C29" s="1" t="s">
        <v>55</v>
      </c>
      <c r="D29" s="1" t="s">
        <v>254</v>
      </c>
      <c r="E29" s="1" t="s">
        <v>254</v>
      </c>
      <c r="F29" s="1" t="s">
        <v>254</v>
      </c>
      <c r="G29" s="1"/>
      <c r="H29" s="5" t="s">
        <v>254</v>
      </c>
      <c r="I29" s="5" t="s">
        <v>254</v>
      </c>
      <c r="J29" s="5" t="s">
        <v>254</v>
      </c>
      <c r="K29" s="6" t="s">
        <v>254</v>
      </c>
      <c r="L29" s="6" t="s">
        <v>254</v>
      </c>
      <c r="M29" s="50">
        <f>M35</f>
        <v>0</v>
      </c>
      <c r="N29" s="50">
        <f t="shared" ref="N29:T29" si="8">N35</f>
        <v>0</v>
      </c>
      <c r="O29" s="50">
        <f t="shared" si="8"/>
        <v>0</v>
      </c>
      <c r="P29" s="50">
        <f t="shared" si="8"/>
        <v>0</v>
      </c>
      <c r="Q29" s="50">
        <f t="shared" si="8"/>
        <v>0</v>
      </c>
      <c r="R29" s="50">
        <f t="shared" si="8"/>
        <v>0</v>
      </c>
      <c r="S29" s="50">
        <f t="shared" si="8"/>
        <v>0</v>
      </c>
      <c r="T29" s="50">
        <f t="shared" si="8"/>
        <v>0</v>
      </c>
      <c r="U29" s="50">
        <f t="shared" si="7"/>
        <v>0</v>
      </c>
      <c r="V29" s="50">
        <f t="shared" si="7"/>
        <v>0</v>
      </c>
      <c r="W29" s="50">
        <f t="shared" si="7"/>
        <v>0</v>
      </c>
      <c r="X29" s="50">
        <f>X35</f>
        <v>0</v>
      </c>
      <c r="Y29" s="55">
        <f>SUM(M29:X29)</f>
        <v>0</v>
      </c>
    </row>
    <row r="30" spans="1:25" outlineLevel="3" x14ac:dyDescent="0.25">
      <c r="A30" s="12"/>
      <c r="B30" s="102" t="s">
        <v>159</v>
      </c>
      <c r="C30" s="1" t="s">
        <v>55</v>
      </c>
      <c r="D30" s="1" t="s">
        <v>254</v>
      </c>
      <c r="E30" s="1" t="s">
        <v>254</v>
      </c>
      <c r="F30" s="1" t="s">
        <v>254</v>
      </c>
      <c r="G30" s="1"/>
      <c r="H30" s="5" t="s">
        <v>254</v>
      </c>
      <c r="I30" s="5" t="s">
        <v>254</v>
      </c>
      <c r="J30" s="5" t="s">
        <v>254</v>
      </c>
      <c r="K30" s="6" t="s">
        <v>254</v>
      </c>
      <c r="L30" s="6" t="s">
        <v>254</v>
      </c>
      <c r="M30" s="50">
        <f>M36</f>
        <v>0</v>
      </c>
      <c r="N30" s="50">
        <f t="shared" ref="N30:T30" si="9">N36</f>
        <v>0</v>
      </c>
      <c r="O30" s="50">
        <f t="shared" si="9"/>
        <v>0</v>
      </c>
      <c r="P30" s="50">
        <f t="shared" si="9"/>
        <v>0</v>
      </c>
      <c r="Q30" s="50">
        <f t="shared" si="9"/>
        <v>0</v>
      </c>
      <c r="R30" s="50">
        <f t="shared" si="9"/>
        <v>0</v>
      </c>
      <c r="S30" s="50">
        <f t="shared" si="9"/>
        <v>0</v>
      </c>
      <c r="T30" s="50">
        <f t="shared" si="9"/>
        <v>0</v>
      </c>
      <c r="U30" s="50">
        <f t="shared" si="7"/>
        <v>0</v>
      </c>
      <c r="V30" s="50">
        <f t="shared" si="7"/>
        <v>0</v>
      </c>
      <c r="W30" s="50">
        <f t="shared" si="7"/>
        <v>0</v>
      </c>
      <c r="X30" s="50">
        <f>X36</f>
        <v>0</v>
      </c>
      <c r="Y30" s="55">
        <f>SUM(M30:X30)</f>
        <v>0</v>
      </c>
    </row>
    <row r="31" spans="1:25" ht="178.5" customHeight="1" outlineLevel="4" x14ac:dyDescent="0.25">
      <c r="A31" s="12"/>
      <c r="B31" s="103" t="s">
        <v>197</v>
      </c>
      <c r="C31" s="1" t="s">
        <v>54</v>
      </c>
      <c r="D31" s="1"/>
      <c r="E31" s="1" t="s">
        <v>357</v>
      </c>
      <c r="F31" s="19"/>
      <c r="G31" s="1" t="s">
        <v>254</v>
      </c>
      <c r="H31" s="4" t="s">
        <v>254</v>
      </c>
      <c r="I31" s="5" t="s">
        <v>254</v>
      </c>
      <c r="J31" s="1" t="s">
        <v>254</v>
      </c>
      <c r="K31" s="6" t="s">
        <v>254</v>
      </c>
      <c r="L31" s="6" t="s">
        <v>254</v>
      </c>
      <c r="M31" s="49">
        <v>0</v>
      </c>
      <c r="N31" s="49">
        <v>0</v>
      </c>
      <c r="O31" s="49">
        <v>85</v>
      </c>
      <c r="P31" s="49">
        <v>85</v>
      </c>
      <c r="Q31" s="49">
        <v>85</v>
      </c>
      <c r="R31" s="49">
        <v>85</v>
      </c>
      <c r="S31" s="49">
        <v>85</v>
      </c>
      <c r="T31" s="54">
        <v>85</v>
      </c>
      <c r="U31" s="54">
        <v>85</v>
      </c>
      <c r="V31" s="54">
        <v>85</v>
      </c>
      <c r="W31" s="54">
        <v>85</v>
      </c>
      <c r="X31" s="54">
        <v>85</v>
      </c>
      <c r="Y31" s="54" t="s">
        <v>254</v>
      </c>
    </row>
    <row r="32" spans="1:25" ht="60" x14ac:dyDescent="0.25">
      <c r="A32" s="12" t="s">
        <v>65</v>
      </c>
      <c r="B32" s="103" t="s">
        <v>198</v>
      </c>
      <c r="C32" s="1"/>
      <c r="D32" s="1"/>
      <c r="E32" s="1"/>
      <c r="F32" s="19" t="s">
        <v>475</v>
      </c>
      <c r="G32" s="1" t="s">
        <v>247</v>
      </c>
      <c r="H32" s="4"/>
      <c r="I32" s="4"/>
      <c r="J32" s="4"/>
      <c r="K32" s="11"/>
      <c r="L32" s="11"/>
      <c r="M32" s="11"/>
      <c r="N32" s="11"/>
      <c r="O32" s="6"/>
      <c r="P32" s="6"/>
      <c r="Q32" s="6"/>
      <c r="R32" s="6"/>
      <c r="S32" s="6"/>
      <c r="T32" s="7"/>
      <c r="U32" s="7"/>
      <c r="V32" s="7"/>
      <c r="W32" s="7"/>
      <c r="X32" s="7"/>
      <c r="Y32" s="7"/>
    </row>
    <row r="33" spans="1:25" outlineLevel="3" x14ac:dyDescent="0.25">
      <c r="A33" s="12"/>
      <c r="B33" s="101" t="s">
        <v>356</v>
      </c>
      <c r="C33" s="1" t="s">
        <v>55</v>
      </c>
      <c r="D33" s="1" t="s">
        <v>254</v>
      </c>
      <c r="E33" s="1" t="s">
        <v>254</v>
      </c>
      <c r="F33" s="1" t="s">
        <v>254</v>
      </c>
      <c r="G33" s="1"/>
      <c r="H33" s="5" t="s">
        <v>254</v>
      </c>
      <c r="I33" s="5" t="s">
        <v>254</v>
      </c>
      <c r="J33" s="5" t="s">
        <v>254</v>
      </c>
      <c r="K33" s="6" t="s">
        <v>254</v>
      </c>
      <c r="L33" s="6" t="s">
        <v>254</v>
      </c>
      <c r="M33" s="49">
        <f t="shared" ref="M33:W33" si="10">SUM(M34:M36)</f>
        <v>245</v>
      </c>
      <c r="N33" s="49">
        <f t="shared" si="10"/>
        <v>245</v>
      </c>
      <c r="O33" s="49">
        <f t="shared" si="10"/>
        <v>0</v>
      </c>
      <c r="P33" s="49">
        <f t="shared" si="10"/>
        <v>0</v>
      </c>
      <c r="Q33" s="49">
        <f t="shared" si="10"/>
        <v>0</v>
      </c>
      <c r="R33" s="49">
        <f t="shared" si="10"/>
        <v>0</v>
      </c>
      <c r="S33" s="49">
        <f t="shared" si="10"/>
        <v>0</v>
      </c>
      <c r="T33" s="49">
        <f t="shared" si="10"/>
        <v>0</v>
      </c>
      <c r="U33" s="50">
        <f t="shared" si="10"/>
        <v>0</v>
      </c>
      <c r="V33" s="50">
        <f t="shared" si="10"/>
        <v>0</v>
      </c>
      <c r="W33" s="50">
        <f t="shared" si="10"/>
        <v>0</v>
      </c>
      <c r="X33" s="50">
        <f>SUM(X34:X36)</f>
        <v>0</v>
      </c>
      <c r="Y33" s="55">
        <f>SUM(M33:X33)</f>
        <v>490</v>
      </c>
    </row>
    <row r="34" spans="1:25" outlineLevel="3" x14ac:dyDescent="0.25">
      <c r="A34" s="12"/>
      <c r="B34" s="102" t="s">
        <v>57</v>
      </c>
      <c r="C34" s="1" t="s">
        <v>55</v>
      </c>
      <c r="D34" s="1" t="s">
        <v>254</v>
      </c>
      <c r="E34" s="1" t="s">
        <v>254</v>
      </c>
      <c r="F34" s="1" t="s">
        <v>254</v>
      </c>
      <c r="G34" s="1"/>
      <c r="H34" s="5" t="s">
        <v>2</v>
      </c>
      <c r="I34" s="75" t="s">
        <v>294</v>
      </c>
      <c r="J34" s="5" t="s">
        <v>254</v>
      </c>
      <c r="K34" s="11" t="s">
        <v>254</v>
      </c>
      <c r="L34" s="11" t="s">
        <v>254</v>
      </c>
      <c r="M34" s="49">
        <v>245</v>
      </c>
      <c r="N34" s="49">
        <v>245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54">
        <v>0</v>
      </c>
      <c r="U34" s="55">
        <v>0</v>
      </c>
      <c r="V34" s="55">
        <v>0</v>
      </c>
      <c r="W34" s="55">
        <v>0</v>
      </c>
      <c r="X34" s="55">
        <v>0</v>
      </c>
      <c r="Y34" s="55">
        <f>SUM(M34:X34)</f>
        <v>490</v>
      </c>
    </row>
    <row r="35" spans="1:25" outlineLevel="3" x14ac:dyDescent="0.25">
      <c r="A35" s="12"/>
      <c r="B35" s="102" t="s">
        <v>129</v>
      </c>
      <c r="C35" s="1" t="s">
        <v>55</v>
      </c>
      <c r="D35" s="1" t="s">
        <v>254</v>
      </c>
      <c r="E35" s="1" t="s">
        <v>254</v>
      </c>
      <c r="F35" s="1" t="s">
        <v>254</v>
      </c>
      <c r="G35" s="1"/>
      <c r="H35" s="5" t="s">
        <v>254</v>
      </c>
      <c r="I35" s="5" t="s">
        <v>254</v>
      </c>
      <c r="J35" s="5" t="s">
        <v>254</v>
      </c>
      <c r="K35" s="6" t="s">
        <v>254</v>
      </c>
      <c r="L35" s="6" t="s">
        <v>254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f>SUM(M35:X35)</f>
        <v>0</v>
      </c>
    </row>
    <row r="36" spans="1:25" outlineLevel="3" x14ac:dyDescent="0.25">
      <c r="A36" s="12"/>
      <c r="B36" s="102" t="s">
        <v>159</v>
      </c>
      <c r="C36" s="1" t="s">
        <v>55</v>
      </c>
      <c r="D36" s="1" t="s">
        <v>254</v>
      </c>
      <c r="E36" s="1" t="s">
        <v>254</v>
      </c>
      <c r="F36" s="1" t="s">
        <v>254</v>
      </c>
      <c r="G36" s="1"/>
      <c r="H36" s="5" t="s">
        <v>254</v>
      </c>
      <c r="I36" s="5" t="s">
        <v>254</v>
      </c>
      <c r="J36" s="5" t="s">
        <v>254</v>
      </c>
      <c r="K36" s="6" t="s">
        <v>254</v>
      </c>
      <c r="L36" s="6" t="s">
        <v>254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f>SUM(M36:X36)</f>
        <v>0</v>
      </c>
    </row>
    <row r="37" spans="1:25" ht="211.5" customHeight="1" outlineLevel="4" x14ac:dyDescent="0.25">
      <c r="A37" s="12"/>
      <c r="B37" s="102" t="s">
        <v>199</v>
      </c>
      <c r="C37" s="1" t="s">
        <v>42</v>
      </c>
      <c r="D37" s="1"/>
      <c r="E37" s="1" t="s">
        <v>358</v>
      </c>
      <c r="F37" s="1"/>
      <c r="G37" s="1" t="s">
        <v>254</v>
      </c>
      <c r="H37" s="4" t="s">
        <v>254</v>
      </c>
      <c r="I37" s="5" t="s">
        <v>254</v>
      </c>
      <c r="J37" s="1" t="s">
        <v>254</v>
      </c>
      <c r="K37" s="6" t="s">
        <v>254</v>
      </c>
      <c r="L37" s="6" t="s">
        <v>254</v>
      </c>
      <c r="M37" s="50">
        <v>0</v>
      </c>
      <c r="N37" s="50">
        <v>0</v>
      </c>
      <c r="O37" s="50">
        <v>80</v>
      </c>
      <c r="P37" s="50">
        <v>80</v>
      </c>
      <c r="Q37" s="50">
        <v>80</v>
      </c>
      <c r="R37" s="50">
        <v>80</v>
      </c>
      <c r="S37" s="50">
        <v>80</v>
      </c>
      <c r="T37" s="55">
        <v>80</v>
      </c>
      <c r="U37" s="55">
        <v>80</v>
      </c>
      <c r="V37" s="55">
        <v>80</v>
      </c>
      <c r="W37" s="55">
        <v>80</v>
      </c>
      <c r="X37" s="55">
        <v>80</v>
      </c>
      <c r="Y37" s="54" t="s">
        <v>254</v>
      </c>
    </row>
    <row r="38" spans="1:25" ht="81.75" customHeight="1" x14ac:dyDescent="0.25">
      <c r="A38" s="12" t="s">
        <v>66</v>
      </c>
      <c r="B38" s="103" t="s">
        <v>192</v>
      </c>
      <c r="C38" s="1"/>
      <c r="D38" s="19"/>
      <c r="E38" s="1"/>
      <c r="F38" s="19" t="s">
        <v>475</v>
      </c>
      <c r="G38" s="1" t="s">
        <v>472</v>
      </c>
      <c r="H38" s="4"/>
      <c r="I38" s="4"/>
      <c r="J38" s="4"/>
      <c r="K38" s="11"/>
      <c r="L38" s="11"/>
      <c r="M38" s="49"/>
      <c r="N38" s="49"/>
      <c r="O38" s="49"/>
      <c r="P38" s="49"/>
      <c r="Q38" s="49"/>
      <c r="R38" s="49"/>
      <c r="S38" s="49"/>
      <c r="T38" s="54"/>
      <c r="U38" s="54"/>
      <c r="V38" s="54"/>
      <c r="W38" s="54"/>
      <c r="X38" s="54"/>
      <c r="Y38" s="55"/>
    </row>
    <row r="39" spans="1:25" outlineLevel="3" x14ac:dyDescent="0.25">
      <c r="A39" s="12"/>
      <c r="B39" s="101" t="s">
        <v>356</v>
      </c>
      <c r="C39" s="1" t="s">
        <v>55</v>
      </c>
      <c r="D39" s="1" t="s">
        <v>254</v>
      </c>
      <c r="E39" s="1" t="s">
        <v>254</v>
      </c>
      <c r="F39" s="1" t="s">
        <v>254</v>
      </c>
      <c r="G39" s="1"/>
      <c r="H39" s="5" t="s">
        <v>254</v>
      </c>
      <c r="I39" s="5" t="s">
        <v>254</v>
      </c>
      <c r="J39" s="5" t="s">
        <v>254</v>
      </c>
      <c r="K39" s="6" t="s">
        <v>254</v>
      </c>
      <c r="L39" s="6" t="s">
        <v>254</v>
      </c>
      <c r="M39" s="49">
        <f>SUM(M41:M44)</f>
        <v>0</v>
      </c>
      <c r="N39" s="49">
        <f>SUM(N41:N44)</f>
        <v>0</v>
      </c>
      <c r="O39" s="49">
        <f>SUM(O41:O44)</f>
        <v>800</v>
      </c>
      <c r="P39" s="49">
        <f>SUM(P41:P44)</f>
        <v>740</v>
      </c>
      <c r="Q39" s="49">
        <f>SUM(Q40:Q44)</f>
        <v>1055</v>
      </c>
      <c r="R39" s="49">
        <f t="shared" ref="R39:W39" si="11">SUM(R40:R44)</f>
        <v>2448.3000000000002</v>
      </c>
      <c r="S39" s="49">
        <f>SUM(S40:S44)</f>
        <v>3190</v>
      </c>
      <c r="T39" s="49">
        <f t="shared" si="11"/>
        <v>15547.2</v>
      </c>
      <c r="U39" s="49">
        <f t="shared" si="11"/>
        <v>4300.8</v>
      </c>
      <c r="V39" s="49">
        <f>SUM(V40:V44)</f>
        <v>4000</v>
      </c>
      <c r="W39" s="49">
        <f t="shared" si="11"/>
        <v>3071.3</v>
      </c>
      <c r="X39" s="49">
        <f>SUM(X40:X44)</f>
        <v>3847.6</v>
      </c>
      <c r="Y39" s="55">
        <f t="shared" ref="Y39:Y44" si="12">SUM(M39:X39)</f>
        <v>39000.199999999997</v>
      </c>
    </row>
    <row r="40" spans="1:25" outlineLevel="3" x14ac:dyDescent="0.25">
      <c r="A40" s="12"/>
      <c r="B40" s="102" t="s">
        <v>57</v>
      </c>
      <c r="C40" s="1" t="s">
        <v>55</v>
      </c>
      <c r="D40" s="1" t="s">
        <v>254</v>
      </c>
      <c r="E40" s="1" t="s">
        <v>254</v>
      </c>
      <c r="F40" s="1" t="s">
        <v>254</v>
      </c>
      <c r="G40" s="1"/>
      <c r="H40" s="5" t="s">
        <v>2</v>
      </c>
      <c r="I40" s="19" t="s">
        <v>272</v>
      </c>
      <c r="J40" s="5" t="s">
        <v>302</v>
      </c>
      <c r="K40" s="6" t="s">
        <v>254</v>
      </c>
      <c r="L40" s="6" t="s">
        <v>254</v>
      </c>
      <c r="M40" s="50">
        <f>M47+M54+M61+M75</f>
        <v>0</v>
      </c>
      <c r="N40" s="50">
        <f>N47+N54+N61+N75</f>
        <v>0</v>
      </c>
      <c r="O40" s="50">
        <f>O47+O54+O61+O75</f>
        <v>0</v>
      </c>
      <c r="P40" s="50">
        <v>0</v>
      </c>
      <c r="Q40" s="50">
        <v>0</v>
      </c>
      <c r="R40" s="50">
        <f>R54</f>
        <v>1393.7</v>
      </c>
      <c r="S40" s="50">
        <f>S54+S63</f>
        <v>400</v>
      </c>
      <c r="T40" s="50">
        <f>T54+T63+T77</f>
        <v>5264.6</v>
      </c>
      <c r="U40" s="50">
        <f>U54+U63+U77</f>
        <v>0</v>
      </c>
      <c r="V40" s="50">
        <f>V54+V63+V77</f>
        <v>200</v>
      </c>
      <c r="W40" s="50">
        <f>W54+W63+W77</f>
        <v>153.6</v>
      </c>
      <c r="X40" s="50">
        <f>X54+X63+X77</f>
        <v>192.4</v>
      </c>
      <c r="Y40" s="55">
        <f t="shared" si="12"/>
        <v>7604.3</v>
      </c>
    </row>
    <row r="41" spans="1:25" outlineLevel="3" x14ac:dyDescent="0.25">
      <c r="A41" s="12"/>
      <c r="B41" s="102" t="s">
        <v>57</v>
      </c>
      <c r="C41" s="1" t="s">
        <v>55</v>
      </c>
      <c r="D41" s="1" t="s">
        <v>254</v>
      </c>
      <c r="E41" s="1" t="s">
        <v>254</v>
      </c>
      <c r="F41" s="1" t="s">
        <v>254</v>
      </c>
      <c r="G41" s="1"/>
      <c r="H41" s="5" t="s">
        <v>2</v>
      </c>
      <c r="I41" s="19" t="s">
        <v>272</v>
      </c>
      <c r="J41" s="5" t="s">
        <v>92</v>
      </c>
      <c r="K41" s="6" t="s">
        <v>254</v>
      </c>
      <c r="L41" s="6" t="s">
        <v>254</v>
      </c>
      <c r="M41" s="50">
        <f>M48+M55+M62+M78</f>
        <v>0</v>
      </c>
      <c r="N41" s="50">
        <f>N48+N55+N62+N78</f>
        <v>0</v>
      </c>
      <c r="O41" s="50">
        <f>O48+O55+O62+O78</f>
        <v>800</v>
      </c>
      <c r="P41" s="50">
        <f>P48+P55+P62+P78+P70</f>
        <v>740</v>
      </c>
      <c r="Q41" s="50">
        <f>Q48+Q55+Q62+Q78+Q70</f>
        <v>1055</v>
      </c>
      <c r="R41" s="50">
        <f>R55+R62</f>
        <v>1054.5999999999999</v>
      </c>
      <c r="S41" s="50">
        <f>S55+S62</f>
        <v>12.5</v>
      </c>
      <c r="T41" s="50">
        <f>T55+T62</f>
        <v>6034.9</v>
      </c>
      <c r="U41" s="50">
        <f>U55+U62+U76</f>
        <v>600</v>
      </c>
      <c r="V41" s="50">
        <f>V55+V62+V76</f>
        <v>1600</v>
      </c>
      <c r="W41" s="50">
        <f>W55+W62+W76</f>
        <v>1228.5</v>
      </c>
      <c r="X41" s="50">
        <f>X55+X62+X76</f>
        <v>1539</v>
      </c>
      <c r="Y41" s="55">
        <f t="shared" si="12"/>
        <v>14664.5</v>
      </c>
    </row>
    <row r="42" spans="1:25" outlineLevel="3" x14ac:dyDescent="0.25">
      <c r="A42" s="12"/>
      <c r="B42" s="102" t="s">
        <v>57</v>
      </c>
      <c r="C42" s="1" t="s">
        <v>55</v>
      </c>
      <c r="D42" s="1" t="s">
        <v>254</v>
      </c>
      <c r="E42" s="1" t="s">
        <v>254</v>
      </c>
      <c r="F42" s="1" t="s">
        <v>254</v>
      </c>
      <c r="G42" s="1"/>
      <c r="H42" s="5" t="s">
        <v>2</v>
      </c>
      <c r="I42" s="19" t="s">
        <v>272</v>
      </c>
      <c r="J42" s="5" t="s">
        <v>435</v>
      </c>
      <c r="K42" s="6" t="s">
        <v>254</v>
      </c>
      <c r="L42" s="6" t="s">
        <v>254</v>
      </c>
      <c r="M42" s="50">
        <f>M49+M56+M64+M79</f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f>S56+S64+S78</f>
        <v>2777.5</v>
      </c>
      <c r="T42" s="50">
        <f>T56+T64+T78</f>
        <v>4247.7</v>
      </c>
      <c r="U42" s="50">
        <f>U56</f>
        <v>3700.8</v>
      </c>
      <c r="V42" s="50">
        <f>V56</f>
        <v>2200</v>
      </c>
      <c r="W42" s="50">
        <f>W56</f>
        <v>1689.2</v>
      </c>
      <c r="X42" s="50">
        <f>X56+X64</f>
        <v>2116.1999999999998</v>
      </c>
      <c r="Y42" s="55">
        <f t="shared" si="12"/>
        <v>16731.400000000001</v>
      </c>
    </row>
    <row r="43" spans="1:25" outlineLevel="3" x14ac:dyDescent="0.25">
      <c r="A43" s="12"/>
      <c r="B43" s="102" t="s">
        <v>129</v>
      </c>
      <c r="C43" s="1" t="s">
        <v>55</v>
      </c>
      <c r="D43" s="1" t="s">
        <v>254</v>
      </c>
      <c r="E43" s="1" t="s">
        <v>254</v>
      </c>
      <c r="F43" s="1" t="s">
        <v>254</v>
      </c>
      <c r="G43" s="1"/>
      <c r="H43" s="5" t="s">
        <v>254</v>
      </c>
      <c r="I43" s="5" t="s">
        <v>254</v>
      </c>
      <c r="J43" s="5" t="s">
        <v>254</v>
      </c>
      <c r="K43" s="6" t="s">
        <v>254</v>
      </c>
      <c r="L43" s="6" t="s">
        <v>254</v>
      </c>
      <c r="M43" s="50">
        <f t="shared" ref="M43:W43" si="13">M49+M57+M65+M79</f>
        <v>0</v>
      </c>
      <c r="N43" s="50">
        <f t="shared" si="13"/>
        <v>0</v>
      </c>
      <c r="O43" s="50">
        <f t="shared" si="13"/>
        <v>0</v>
      </c>
      <c r="P43" s="50">
        <f t="shared" si="13"/>
        <v>0</v>
      </c>
      <c r="Q43" s="50">
        <f t="shared" si="13"/>
        <v>0</v>
      </c>
      <c r="R43" s="50">
        <f t="shared" si="13"/>
        <v>0</v>
      </c>
      <c r="S43" s="50">
        <f t="shared" si="13"/>
        <v>0</v>
      </c>
      <c r="T43" s="50">
        <f t="shared" si="13"/>
        <v>0</v>
      </c>
      <c r="U43" s="50">
        <f t="shared" si="13"/>
        <v>0</v>
      </c>
      <c r="V43" s="50">
        <f t="shared" si="13"/>
        <v>0</v>
      </c>
      <c r="W43" s="50">
        <f t="shared" si="13"/>
        <v>0</v>
      </c>
      <c r="X43" s="50">
        <f>X49+X57+X65+X79</f>
        <v>0</v>
      </c>
      <c r="Y43" s="55">
        <f t="shared" si="12"/>
        <v>0</v>
      </c>
    </row>
    <row r="44" spans="1:25" outlineLevel="3" x14ac:dyDescent="0.25">
      <c r="A44" s="12"/>
      <c r="B44" s="102" t="s">
        <v>159</v>
      </c>
      <c r="C44" s="1" t="s">
        <v>55</v>
      </c>
      <c r="D44" s="1" t="s">
        <v>254</v>
      </c>
      <c r="E44" s="1" t="s">
        <v>254</v>
      </c>
      <c r="F44" s="1" t="s">
        <v>254</v>
      </c>
      <c r="G44" s="1"/>
      <c r="H44" s="5" t="s">
        <v>254</v>
      </c>
      <c r="I44" s="5" t="s">
        <v>254</v>
      </c>
      <c r="J44" s="5" t="s">
        <v>254</v>
      </c>
      <c r="K44" s="6" t="s">
        <v>254</v>
      </c>
      <c r="L44" s="6" t="s">
        <v>254</v>
      </c>
      <c r="M44" s="50">
        <f t="shared" ref="M44:W44" si="14">M50+M58+M66+M80</f>
        <v>0</v>
      </c>
      <c r="N44" s="50">
        <f t="shared" si="14"/>
        <v>0</v>
      </c>
      <c r="O44" s="50">
        <f t="shared" si="14"/>
        <v>0</v>
      </c>
      <c r="P44" s="50">
        <f t="shared" si="14"/>
        <v>0</v>
      </c>
      <c r="Q44" s="50">
        <f t="shared" si="14"/>
        <v>0</v>
      </c>
      <c r="R44" s="50">
        <f t="shared" si="14"/>
        <v>0</v>
      </c>
      <c r="S44" s="50">
        <f t="shared" si="14"/>
        <v>0</v>
      </c>
      <c r="T44" s="50">
        <f t="shared" si="14"/>
        <v>0</v>
      </c>
      <c r="U44" s="50">
        <f t="shared" si="14"/>
        <v>0</v>
      </c>
      <c r="V44" s="50">
        <f t="shared" si="14"/>
        <v>0</v>
      </c>
      <c r="W44" s="50">
        <f t="shared" si="14"/>
        <v>0</v>
      </c>
      <c r="X44" s="50">
        <f>X50+X58+X66+X80</f>
        <v>0</v>
      </c>
      <c r="Y44" s="55">
        <f t="shared" si="12"/>
        <v>0</v>
      </c>
    </row>
    <row r="45" spans="1:25" ht="266.25" customHeight="1" outlineLevel="4" x14ac:dyDescent="0.25">
      <c r="A45" s="12"/>
      <c r="B45" s="103" t="s">
        <v>423</v>
      </c>
      <c r="C45" s="1" t="s">
        <v>42</v>
      </c>
      <c r="D45" s="19"/>
      <c r="E45" s="1" t="s">
        <v>359</v>
      </c>
      <c r="F45" s="1"/>
      <c r="G45" s="1" t="s">
        <v>254</v>
      </c>
      <c r="H45" s="4" t="s">
        <v>254</v>
      </c>
      <c r="I45" s="5" t="s">
        <v>254</v>
      </c>
      <c r="J45" s="1" t="s">
        <v>254</v>
      </c>
      <c r="K45" s="6" t="s">
        <v>254</v>
      </c>
      <c r="L45" s="6" t="s">
        <v>254</v>
      </c>
      <c r="M45" s="49">
        <v>0</v>
      </c>
      <c r="N45" s="49">
        <v>0</v>
      </c>
      <c r="O45" s="49">
        <v>85</v>
      </c>
      <c r="P45" s="49">
        <v>85</v>
      </c>
      <c r="Q45" s="49">
        <v>85</v>
      </c>
      <c r="R45" s="49">
        <v>85</v>
      </c>
      <c r="S45" s="49">
        <v>85</v>
      </c>
      <c r="T45" s="54">
        <v>85</v>
      </c>
      <c r="U45" s="54">
        <v>85</v>
      </c>
      <c r="V45" s="54">
        <v>85</v>
      </c>
      <c r="W45" s="54">
        <v>85</v>
      </c>
      <c r="X45" s="54">
        <v>85</v>
      </c>
      <c r="Y45" s="54" t="s">
        <v>254</v>
      </c>
    </row>
    <row r="46" spans="1:25" ht="86.25" customHeight="1" x14ac:dyDescent="0.25">
      <c r="A46" s="15" t="s">
        <v>67</v>
      </c>
      <c r="B46" s="103" t="s">
        <v>393</v>
      </c>
      <c r="C46" s="1"/>
      <c r="D46" s="1"/>
      <c r="E46" s="1"/>
      <c r="F46" s="19" t="s">
        <v>475</v>
      </c>
      <c r="G46" s="1" t="s">
        <v>247</v>
      </c>
      <c r="H46" s="4"/>
      <c r="I46" s="4"/>
      <c r="J46" s="4"/>
      <c r="K46" s="11"/>
      <c r="L46" s="11"/>
      <c r="M46" s="11"/>
      <c r="N46" s="11"/>
      <c r="O46" s="11"/>
      <c r="P46" s="11"/>
      <c r="Q46" s="11"/>
      <c r="R46" s="11"/>
      <c r="S46" s="11"/>
      <c r="T46" s="9"/>
      <c r="U46" s="9"/>
      <c r="V46" s="9"/>
      <c r="W46" s="9"/>
      <c r="X46" s="9"/>
      <c r="Y46" s="7"/>
    </row>
    <row r="47" spans="1:25" outlineLevel="3" x14ac:dyDescent="0.25">
      <c r="A47" s="15"/>
      <c r="B47" s="101" t="s">
        <v>356</v>
      </c>
      <c r="C47" s="1" t="s">
        <v>55</v>
      </c>
      <c r="D47" s="1" t="s">
        <v>254</v>
      </c>
      <c r="E47" s="1" t="s">
        <v>254</v>
      </c>
      <c r="F47" s="1" t="s">
        <v>254</v>
      </c>
      <c r="G47" s="1"/>
      <c r="H47" s="5" t="s">
        <v>254</v>
      </c>
      <c r="I47" s="5" t="s">
        <v>254</v>
      </c>
      <c r="J47" s="5" t="s">
        <v>254</v>
      </c>
      <c r="K47" s="6" t="s">
        <v>254</v>
      </c>
      <c r="L47" s="6" t="s">
        <v>254</v>
      </c>
      <c r="M47" s="49">
        <f t="shared" ref="M47:W47" si="15">SUM(M48:M50)</f>
        <v>0</v>
      </c>
      <c r="N47" s="49">
        <f t="shared" si="15"/>
        <v>0</v>
      </c>
      <c r="O47" s="49">
        <f t="shared" si="15"/>
        <v>0</v>
      </c>
      <c r="P47" s="49">
        <f t="shared" si="15"/>
        <v>0</v>
      </c>
      <c r="Q47" s="49">
        <f t="shared" si="15"/>
        <v>0</v>
      </c>
      <c r="R47" s="49">
        <f t="shared" si="15"/>
        <v>0</v>
      </c>
      <c r="S47" s="49">
        <f t="shared" si="15"/>
        <v>0</v>
      </c>
      <c r="T47" s="49">
        <f t="shared" si="15"/>
        <v>0</v>
      </c>
      <c r="U47" s="50">
        <f t="shared" si="15"/>
        <v>0</v>
      </c>
      <c r="V47" s="50">
        <f t="shared" si="15"/>
        <v>0</v>
      </c>
      <c r="W47" s="50">
        <f t="shared" si="15"/>
        <v>0</v>
      </c>
      <c r="X47" s="50">
        <f>SUM(X48:X50)</f>
        <v>0</v>
      </c>
      <c r="Y47" s="55">
        <f>SUM(M47:X47)</f>
        <v>0</v>
      </c>
    </row>
    <row r="48" spans="1:25" outlineLevel="3" x14ac:dyDescent="0.25">
      <c r="A48" s="12"/>
      <c r="B48" s="102" t="s">
        <v>57</v>
      </c>
      <c r="C48" s="1" t="s">
        <v>55</v>
      </c>
      <c r="D48" s="1" t="s">
        <v>254</v>
      </c>
      <c r="E48" s="1" t="s">
        <v>254</v>
      </c>
      <c r="F48" s="1" t="s">
        <v>254</v>
      </c>
      <c r="G48" s="1"/>
      <c r="H48" s="5" t="s">
        <v>2</v>
      </c>
      <c r="I48" s="75" t="s">
        <v>272</v>
      </c>
      <c r="J48" s="5" t="s">
        <v>254</v>
      </c>
      <c r="K48" s="6" t="s">
        <v>254</v>
      </c>
      <c r="L48" s="6" t="s">
        <v>254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54">
        <v>0</v>
      </c>
      <c r="U48" s="55">
        <v>0</v>
      </c>
      <c r="V48" s="55">
        <v>0</v>
      </c>
      <c r="W48" s="55">
        <v>0</v>
      </c>
      <c r="X48" s="55">
        <v>0</v>
      </c>
      <c r="Y48" s="55">
        <f>SUM(M48:X48)</f>
        <v>0</v>
      </c>
    </row>
    <row r="49" spans="1:25" outlineLevel="3" x14ac:dyDescent="0.25">
      <c r="A49" s="12"/>
      <c r="B49" s="102" t="s">
        <v>129</v>
      </c>
      <c r="C49" s="1" t="s">
        <v>55</v>
      </c>
      <c r="D49" s="1" t="s">
        <v>254</v>
      </c>
      <c r="E49" s="1" t="s">
        <v>254</v>
      </c>
      <c r="F49" s="1" t="s">
        <v>254</v>
      </c>
      <c r="G49" s="1"/>
      <c r="H49" s="5" t="s">
        <v>254</v>
      </c>
      <c r="I49" s="5" t="s">
        <v>254</v>
      </c>
      <c r="J49" s="5" t="s">
        <v>254</v>
      </c>
      <c r="K49" s="6" t="s">
        <v>254</v>
      </c>
      <c r="L49" s="6" t="s">
        <v>254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54">
        <v>0</v>
      </c>
      <c r="U49" s="55">
        <v>0</v>
      </c>
      <c r="V49" s="55">
        <v>0</v>
      </c>
      <c r="W49" s="55">
        <v>0</v>
      </c>
      <c r="X49" s="55">
        <v>0</v>
      </c>
      <c r="Y49" s="55">
        <f>SUM(M49:X49)</f>
        <v>0</v>
      </c>
    </row>
    <row r="50" spans="1:25" outlineLevel="3" x14ac:dyDescent="0.25">
      <c r="A50" s="12"/>
      <c r="B50" s="102" t="s">
        <v>159</v>
      </c>
      <c r="C50" s="1" t="s">
        <v>55</v>
      </c>
      <c r="D50" s="1" t="s">
        <v>254</v>
      </c>
      <c r="E50" s="1" t="s">
        <v>254</v>
      </c>
      <c r="F50" s="1" t="s">
        <v>254</v>
      </c>
      <c r="G50" s="1"/>
      <c r="H50" s="5" t="s">
        <v>254</v>
      </c>
      <c r="I50" s="5" t="s">
        <v>254</v>
      </c>
      <c r="J50" s="5" t="s">
        <v>254</v>
      </c>
      <c r="K50" s="6" t="s">
        <v>254</v>
      </c>
      <c r="L50" s="6" t="s">
        <v>254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54">
        <v>0</v>
      </c>
      <c r="U50" s="55">
        <v>0</v>
      </c>
      <c r="V50" s="55">
        <v>0</v>
      </c>
      <c r="W50" s="55">
        <v>0</v>
      </c>
      <c r="X50" s="55">
        <v>0</v>
      </c>
      <c r="Y50" s="55">
        <f>SUM(M50:X50)</f>
        <v>0</v>
      </c>
    </row>
    <row r="51" spans="1:25" ht="88.5" customHeight="1" outlineLevel="4" x14ac:dyDescent="0.25">
      <c r="A51" s="12"/>
      <c r="B51" s="102" t="s">
        <v>424</v>
      </c>
      <c r="C51" s="1" t="s">
        <v>64</v>
      </c>
      <c r="D51" s="1"/>
      <c r="E51" s="1" t="s">
        <v>45</v>
      </c>
      <c r="F51" s="1"/>
      <c r="G51" s="1" t="s">
        <v>254</v>
      </c>
      <c r="H51" s="4" t="s">
        <v>254</v>
      </c>
      <c r="I51" s="5" t="s">
        <v>254</v>
      </c>
      <c r="J51" s="1" t="s">
        <v>254</v>
      </c>
      <c r="K51" s="6" t="s">
        <v>254</v>
      </c>
      <c r="L51" s="6" t="s">
        <v>254</v>
      </c>
      <c r="M51" s="31">
        <v>0</v>
      </c>
      <c r="N51" s="31">
        <v>0</v>
      </c>
      <c r="O51" s="31">
        <v>2</v>
      </c>
      <c r="P51" s="31">
        <v>3</v>
      </c>
      <c r="Q51" s="31">
        <v>3</v>
      </c>
      <c r="R51" s="31">
        <v>4</v>
      </c>
      <c r="S51" s="31">
        <v>5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68" t="s">
        <v>254</v>
      </c>
    </row>
    <row r="52" spans="1:25" ht="111" customHeight="1" x14ac:dyDescent="0.25">
      <c r="A52" s="15" t="s">
        <v>68</v>
      </c>
      <c r="B52" s="103" t="s">
        <v>200</v>
      </c>
      <c r="C52" s="1"/>
      <c r="D52" s="1"/>
      <c r="E52" s="1"/>
      <c r="F52" s="19" t="s">
        <v>475</v>
      </c>
      <c r="G52" s="1" t="s">
        <v>472</v>
      </c>
      <c r="H52" s="4"/>
      <c r="I52" s="4"/>
      <c r="J52" s="4"/>
      <c r="K52" s="11"/>
      <c r="L52" s="11"/>
      <c r="M52" s="11"/>
      <c r="N52" s="11"/>
      <c r="O52" s="11"/>
      <c r="P52" s="11"/>
      <c r="Q52" s="11"/>
      <c r="R52" s="11"/>
      <c r="S52" s="11"/>
      <c r="T52" s="9"/>
      <c r="U52" s="9"/>
      <c r="V52" s="9"/>
      <c r="W52" s="9"/>
      <c r="X52" s="9"/>
      <c r="Y52" s="7"/>
    </row>
    <row r="53" spans="1:25" outlineLevel="3" x14ac:dyDescent="0.25">
      <c r="A53" s="15"/>
      <c r="B53" s="101" t="s">
        <v>356</v>
      </c>
      <c r="C53" s="1" t="s">
        <v>55</v>
      </c>
      <c r="D53" s="1" t="s">
        <v>254</v>
      </c>
      <c r="E53" s="1" t="s">
        <v>254</v>
      </c>
      <c r="F53" s="1" t="s">
        <v>254</v>
      </c>
      <c r="G53" s="1"/>
      <c r="H53" s="5" t="s">
        <v>254</v>
      </c>
      <c r="I53" s="5" t="s">
        <v>254</v>
      </c>
      <c r="J53" s="5" t="s">
        <v>254</v>
      </c>
      <c r="K53" s="6" t="s">
        <v>254</v>
      </c>
      <c r="L53" s="6" t="s">
        <v>254</v>
      </c>
      <c r="M53" s="49">
        <f t="shared" ref="M53:X53" si="16">SUM(M55:M58)</f>
        <v>0</v>
      </c>
      <c r="N53" s="49">
        <f t="shared" si="16"/>
        <v>0</v>
      </c>
      <c r="O53" s="49">
        <f t="shared" si="16"/>
        <v>800</v>
      </c>
      <c r="P53" s="49">
        <f t="shared" si="16"/>
        <v>670</v>
      </c>
      <c r="Q53" s="49">
        <f t="shared" si="16"/>
        <v>493</v>
      </c>
      <c r="R53" s="49">
        <f>SUM(R54:R58)</f>
        <v>2109.9300000000003</v>
      </c>
      <c r="S53" s="49">
        <f>SUM(S54:S58)</f>
        <v>2790</v>
      </c>
      <c r="T53" s="49">
        <f>SUM(T54:T58)</f>
        <v>14162.419999999998</v>
      </c>
      <c r="U53" s="50">
        <f t="shared" si="16"/>
        <v>3700.8</v>
      </c>
      <c r="V53" s="50">
        <f t="shared" si="16"/>
        <v>3800</v>
      </c>
      <c r="W53" s="50">
        <f t="shared" si="16"/>
        <v>2917.7</v>
      </c>
      <c r="X53" s="50">
        <f t="shared" si="16"/>
        <v>3655.2</v>
      </c>
      <c r="Y53" s="55">
        <f t="shared" ref="Y53:Y58" si="17">SUM(M53:X53)</f>
        <v>35099.049999999996</v>
      </c>
    </row>
    <row r="54" spans="1:25" outlineLevel="3" x14ac:dyDescent="0.25">
      <c r="A54" s="12"/>
      <c r="B54" s="102" t="s">
        <v>57</v>
      </c>
      <c r="C54" s="1" t="s">
        <v>55</v>
      </c>
      <c r="D54" s="1" t="s">
        <v>254</v>
      </c>
      <c r="E54" s="1" t="s">
        <v>254</v>
      </c>
      <c r="F54" s="1" t="s">
        <v>254</v>
      </c>
      <c r="G54" s="1"/>
      <c r="H54" s="5" t="s">
        <v>2</v>
      </c>
      <c r="I54" s="19" t="s">
        <v>272</v>
      </c>
      <c r="J54" s="5" t="s">
        <v>302</v>
      </c>
      <c r="K54" s="6" t="s">
        <v>254</v>
      </c>
      <c r="L54" s="6" t="s">
        <v>254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1393.7</v>
      </c>
      <c r="S54" s="49">
        <v>0</v>
      </c>
      <c r="T54" s="54">
        <v>3879.82</v>
      </c>
      <c r="U54" s="55">
        <v>0</v>
      </c>
      <c r="V54" s="55">
        <v>0</v>
      </c>
      <c r="W54" s="55">
        <v>0</v>
      </c>
      <c r="X54" s="55">
        <v>0</v>
      </c>
      <c r="Y54" s="55">
        <f t="shared" si="17"/>
        <v>5273.52</v>
      </c>
    </row>
    <row r="55" spans="1:25" outlineLevel="3" x14ac:dyDescent="0.25">
      <c r="A55" s="12"/>
      <c r="B55" s="102" t="s">
        <v>57</v>
      </c>
      <c r="C55" s="1" t="s">
        <v>55</v>
      </c>
      <c r="D55" s="1" t="s">
        <v>254</v>
      </c>
      <c r="E55" s="1" t="s">
        <v>254</v>
      </c>
      <c r="F55" s="1" t="s">
        <v>254</v>
      </c>
      <c r="G55" s="1"/>
      <c r="H55" s="5" t="s">
        <v>2</v>
      </c>
      <c r="I55" s="45" t="s">
        <v>272</v>
      </c>
      <c r="J55" s="5" t="s">
        <v>92</v>
      </c>
      <c r="K55" s="6" t="s">
        <v>254</v>
      </c>
      <c r="L55" s="6" t="s">
        <v>254</v>
      </c>
      <c r="M55" s="49">
        <v>0</v>
      </c>
      <c r="N55" s="49">
        <v>0</v>
      </c>
      <c r="O55" s="49">
        <v>800</v>
      </c>
      <c r="P55" s="49">
        <v>670</v>
      </c>
      <c r="Q55" s="49">
        <v>493</v>
      </c>
      <c r="R55" s="49">
        <v>716.23</v>
      </c>
      <c r="S55" s="49">
        <v>12.5</v>
      </c>
      <c r="T55" s="54">
        <v>6034.9</v>
      </c>
      <c r="U55" s="55">
        <v>0</v>
      </c>
      <c r="V55" s="55">
        <v>1600</v>
      </c>
      <c r="W55" s="55">
        <v>1228.5</v>
      </c>
      <c r="X55" s="55">
        <v>1539</v>
      </c>
      <c r="Y55" s="55">
        <f t="shared" si="17"/>
        <v>13094.13</v>
      </c>
    </row>
    <row r="56" spans="1:25" outlineLevel="3" x14ac:dyDescent="0.25">
      <c r="A56" s="12"/>
      <c r="B56" s="102" t="s">
        <v>57</v>
      </c>
      <c r="C56" s="1" t="s">
        <v>55</v>
      </c>
      <c r="D56" s="1" t="s">
        <v>254</v>
      </c>
      <c r="E56" s="1" t="s">
        <v>254</v>
      </c>
      <c r="F56" s="1" t="s">
        <v>254</v>
      </c>
      <c r="G56" s="1"/>
      <c r="H56" s="5" t="s">
        <v>2</v>
      </c>
      <c r="I56" s="45" t="s">
        <v>272</v>
      </c>
      <c r="J56" s="5" t="s">
        <v>435</v>
      </c>
      <c r="K56" s="6" t="s">
        <v>254</v>
      </c>
      <c r="L56" s="6" t="s">
        <v>254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2777.5</v>
      </c>
      <c r="T56" s="54">
        <v>4247.7</v>
      </c>
      <c r="U56" s="55">
        <v>3700.8</v>
      </c>
      <c r="V56" s="55">
        <v>2200</v>
      </c>
      <c r="W56" s="55">
        <v>1689.2</v>
      </c>
      <c r="X56" s="55">
        <v>2116.1999999999998</v>
      </c>
      <c r="Y56" s="55">
        <f t="shared" si="17"/>
        <v>16731.400000000001</v>
      </c>
    </row>
    <row r="57" spans="1:25" outlineLevel="3" x14ac:dyDescent="0.25">
      <c r="A57" s="12"/>
      <c r="B57" s="102" t="s">
        <v>129</v>
      </c>
      <c r="C57" s="1" t="s">
        <v>55</v>
      </c>
      <c r="D57" s="1" t="s">
        <v>254</v>
      </c>
      <c r="E57" s="1" t="s">
        <v>254</v>
      </c>
      <c r="F57" s="1" t="s">
        <v>254</v>
      </c>
      <c r="G57" s="1"/>
      <c r="H57" s="5" t="s">
        <v>254</v>
      </c>
      <c r="I57" s="5" t="s">
        <v>254</v>
      </c>
      <c r="J57" s="5" t="s">
        <v>254</v>
      </c>
      <c r="K57" s="6" t="s">
        <v>254</v>
      </c>
      <c r="L57" s="6" t="s">
        <v>254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54">
        <v>0</v>
      </c>
      <c r="U57" s="55">
        <v>0</v>
      </c>
      <c r="V57" s="55">
        <v>0</v>
      </c>
      <c r="W57" s="55">
        <v>0</v>
      </c>
      <c r="X57" s="55">
        <v>0</v>
      </c>
      <c r="Y57" s="55">
        <f t="shared" si="17"/>
        <v>0</v>
      </c>
    </row>
    <row r="58" spans="1:25" outlineLevel="3" x14ac:dyDescent="0.25">
      <c r="A58" s="12"/>
      <c r="B58" s="102" t="s">
        <v>159</v>
      </c>
      <c r="C58" s="1" t="s">
        <v>55</v>
      </c>
      <c r="D58" s="1" t="s">
        <v>254</v>
      </c>
      <c r="E58" s="1" t="s">
        <v>254</v>
      </c>
      <c r="F58" s="1" t="s">
        <v>254</v>
      </c>
      <c r="G58" s="1"/>
      <c r="H58" s="5" t="s">
        <v>254</v>
      </c>
      <c r="I58" s="5" t="s">
        <v>254</v>
      </c>
      <c r="J58" s="5" t="s">
        <v>254</v>
      </c>
      <c r="K58" s="6" t="s">
        <v>254</v>
      </c>
      <c r="L58" s="6" t="s">
        <v>254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54">
        <v>0</v>
      </c>
      <c r="U58" s="55">
        <v>0</v>
      </c>
      <c r="V58" s="55">
        <v>0</v>
      </c>
      <c r="W58" s="55">
        <v>0</v>
      </c>
      <c r="X58" s="55">
        <v>0</v>
      </c>
      <c r="Y58" s="55">
        <f t="shared" si="17"/>
        <v>0</v>
      </c>
    </row>
    <row r="59" spans="1:25" ht="273.75" customHeight="1" outlineLevel="4" x14ac:dyDescent="0.25">
      <c r="A59" s="12"/>
      <c r="B59" s="102" t="s">
        <v>201</v>
      </c>
      <c r="C59" s="1" t="s">
        <v>42</v>
      </c>
      <c r="D59" s="1"/>
      <c r="E59" s="1" t="s">
        <v>360</v>
      </c>
      <c r="F59" s="1"/>
      <c r="G59" s="1" t="s">
        <v>254</v>
      </c>
      <c r="H59" s="4" t="s">
        <v>254</v>
      </c>
      <c r="I59" s="5" t="s">
        <v>254</v>
      </c>
      <c r="J59" s="1" t="s">
        <v>254</v>
      </c>
      <c r="K59" s="6" t="s">
        <v>254</v>
      </c>
      <c r="L59" s="6" t="s">
        <v>254</v>
      </c>
      <c r="M59" s="52"/>
      <c r="N59" s="52"/>
      <c r="O59" s="52"/>
      <c r="P59" s="52">
        <v>80</v>
      </c>
      <c r="Q59" s="52">
        <v>80</v>
      </c>
      <c r="R59" s="52">
        <v>80</v>
      </c>
      <c r="S59" s="52">
        <v>80</v>
      </c>
      <c r="T59" s="53">
        <v>80</v>
      </c>
      <c r="U59" s="53">
        <v>80</v>
      </c>
      <c r="V59" s="53">
        <v>80</v>
      </c>
      <c r="W59" s="53">
        <v>80</v>
      </c>
      <c r="X59" s="53">
        <v>80</v>
      </c>
      <c r="Y59" s="90" t="s">
        <v>254</v>
      </c>
    </row>
    <row r="60" spans="1:25" ht="30" x14ac:dyDescent="0.25">
      <c r="A60" s="15" t="s">
        <v>91</v>
      </c>
      <c r="B60" s="103" t="s">
        <v>220</v>
      </c>
      <c r="C60" s="1"/>
      <c r="D60" s="1"/>
      <c r="E60" s="1"/>
      <c r="F60" s="19" t="s">
        <v>475</v>
      </c>
      <c r="G60" s="1" t="s">
        <v>247</v>
      </c>
      <c r="H60" s="4"/>
      <c r="I60" s="4"/>
      <c r="J60" s="4"/>
      <c r="K60" s="11"/>
      <c r="L60" s="11"/>
      <c r="M60" s="11"/>
      <c r="N60" s="11"/>
      <c r="O60" s="11"/>
      <c r="P60" s="11"/>
      <c r="Q60" s="11"/>
      <c r="R60" s="11"/>
      <c r="S60" s="11"/>
      <c r="T60" s="9"/>
      <c r="U60" s="9"/>
      <c r="V60" s="9"/>
      <c r="W60" s="9"/>
      <c r="X60" s="9"/>
      <c r="Y60" s="7"/>
    </row>
    <row r="61" spans="1:25" outlineLevel="3" x14ac:dyDescent="0.25">
      <c r="A61" s="15"/>
      <c r="B61" s="101" t="s">
        <v>356</v>
      </c>
      <c r="C61" s="1" t="s">
        <v>55</v>
      </c>
      <c r="D61" s="1" t="s">
        <v>254</v>
      </c>
      <c r="E61" s="1" t="s">
        <v>254</v>
      </c>
      <c r="F61" s="1" t="s">
        <v>254</v>
      </c>
      <c r="G61" s="1"/>
      <c r="H61" s="5" t="s">
        <v>254</v>
      </c>
      <c r="I61" s="5" t="s">
        <v>254</v>
      </c>
      <c r="J61" s="5" t="s">
        <v>254</v>
      </c>
      <c r="K61" s="6" t="s">
        <v>254</v>
      </c>
      <c r="L61" s="6" t="s">
        <v>254</v>
      </c>
      <c r="M61" s="49">
        <f t="shared" ref="M61:X61" si="18">SUM(M62:M66)</f>
        <v>0</v>
      </c>
      <c r="N61" s="49">
        <f t="shared" si="18"/>
        <v>0</v>
      </c>
      <c r="O61" s="49">
        <f t="shared" si="18"/>
        <v>0</v>
      </c>
      <c r="P61" s="49">
        <f t="shared" si="18"/>
        <v>0</v>
      </c>
      <c r="Q61" s="49">
        <f t="shared" si="18"/>
        <v>400</v>
      </c>
      <c r="R61" s="49">
        <f t="shared" si="18"/>
        <v>338.37</v>
      </c>
      <c r="S61" s="49">
        <f t="shared" si="18"/>
        <v>400</v>
      </c>
      <c r="T61" s="49">
        <f t="shared" si="18"/>
        <v>846.68</v>
      </c>
      <c r="U61" s="50">
        <f t="shared" si="18"/>
        <v>600</v>
      </c>
      <c r="V61" s="50">
        <f t="shared" si="18"/>
        <v>0</v>
      </c>
      <c r="W61" s="50">
        <f t="shared" si="18"/>
        <v>0</v>
      </c>
      <c r="X61" s="50">
        <f t="shared" si="18"/>
        <v>0</v>
      </c>
      <c r="Y61" s="55">
        <f t="shared" ref="Y61:Y66" si="19">SUM(M61:X61)</f>
        <v>2585.0499999999997</v>
      </c>
    </row>
    <row r="62" spans="1:25" outlineLevel="3" x14ac:dyDescent="0.25">
      <c r="A62" s="12"/>
      <c r="B62" s="102" t="s">
        <v>57</v>
      </c>
      <c r="C62" s="1" t="s">
        <v>55</v>
      </c>
      <c r="D62" s="1" t="s">
        <v>254</v>
      </c>
      <c r="E62" s="1" t="s">
        <v>254</v>
      </c>
      <c r="F62" s="1" t="s">
        <v>254</v>
      </c>
      <c r="G62" s="1"/>
      <c r="H62" s="5" t="s">
        <v>2</v>
      </c>
      <c r="I62" s="19" t="s">
        <v>272</v>
      </c>
      <c r="J62" s="5" t="s">
        <v>92</v>
      </c>
      <c r="K62" s="6" t="s">
        <v>254</v>
      </c>
      <c r="L62" s="6" t="s">
        <v>254</v>
      </c>
      <c r="M62" s="49">
        <v>0</v>
      </c>
      <c r="N62" s="49">
        <v>0</v>
      </c>
      <c r="O62" s="49">
        <v>0</v>
      </c>
      <c r="P62" s="49">
        <v>0</v>
      </c>
      <c r="Q62" s="49">
        <v>400</v>
      </c>
      <c r="R62" s="49">
        <v>338.37</v>
      </c>
      <c r="S62" s="49">
        <v>0</v>
      </c>
      <c r="T62" s="54">
        <v>0</v>
      </c>
      <c r="U62" s="55">
        <v>600</v>
      </c>
      <c r="V62" s="55">
        <v>0</v>
      </c>
      <c r="W62" s="55">
        <v>0</v>
      </c>
      <c r="X62" s="55">
        <v>0</v>
      </c>
      <c r="Y62" s="55">
        <f t="shared" si="19"/>
        <v>1338.37</v>
      </c>
    </row>
    <row r="63" spans="1:25" outlineLevel="3" x14ac:dyDescent="0.25">
      <c r="A63" s="12"/>
      <c r="B63" s="102" t="s">
        <v>57</v>
      </c>
      <c r="C63" s="1" t="s">
        <v>55</v>
      </c>
      <c r="D63" s="1" t="s">
        <v>254</v>
      </c>
      <c r="E63" s="1" t="s">
        <v>254</v>
      </c>
      <c r="F63" s="1" t="s">
        <v>254</v>
      </c>
      <c r="G63" s="1"/>
      <c r="H63" s="5" t="s">
        <v>2</v>
      </c>
      <c r="I63" s="19" t="s">
        <v>272</v>
      </c>
      <c r="J63" s="5" t="s">
        <v>302</v>
      </c>
      <c r="K63" s="6" t="s">
        <v>254</v>
      </c>
      <c r="L63" s="6" t="s">
        <v>254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400</v>
      </c>
      <c r="T63" s="54">
        <v>846.68</v>
      </c>
      <c r="U63" s="55">
        <v>0</v>
      </c>
      <c r="V63" s="55">
        <v>0</v>
      </c>
      <c r="W63" s="55">
        <v>0</v>
      </c>
      <c r="X63" s="55">
        <v>0</v>
      </c>
      <c r="Y63" s="55">
        <f t="shared" si="19"/>
        <v>1246.6799999999998</v>
      </c>
    </row>
    <row r="64" spans="1:25" outlineLevel="3" x14ac:dyDescent="0.25">
      <c r="A64" s="12"/>
      <c r="B64" s="102" t="s">
        <v>57</v>
      </c>
      <c r="C64" s="1" t="s">
        <v>55</v>
      </c>
      <c r="D64" s="1" t="s">
        <v>254</v>
      </c>
      <c r="E64" s="1" t="s">
        <v>254</v>
      </c>
      <c r="F64" s="1" t="s">
        <v>254</v>
      </c>
      <c r="G64" s="1"/>
      <c r="H64" s="5" t="s">
        <v>2</v>
      </c>
      <c r="I64" s="75" t="s">
        <v>272</v>
      </c>
      <c r="J64" s="5" t="s">
        <v>435</v>
      </c>
      <c r="K64" s="6" t="s">
        <v>254</v>
      </c>
      <c r="L64" s="6" t="s">
        <v>254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54">
        <v>0</v>
      </c>
      <c r="U64" s="55">
        <v>0</v>
      </c>
      <c r="V64" s="55">
        <v>0</v>
      </c>
      <c r="W64" s="55">
        <v>0</v>
      </c>
      <c r="X64" s="55">
        <v>0</v>
      </c>
      <c r="Y64" s="55">
        <f t="shared" si="19"/>
        <v>0</v>
      </c>
    </row>
    <row r="65" spans="1:25" outlineLevel="3" x14ac:dyDescent="0.25">
      <c r="A65" s="12"/>
      <c r="B65" s="102" t="s">
        <v>129</v>
      </c>
      <c r="C65" s="1" t="s">
        <v>55</v>
      </c>
      <c r="D65" s="1" t="s">
        <v>254</v>
      </c>
      <c r="E65" s="1" t="s">
        <v>254</v>
      </c>
      <c r="F65" s="1" t="s">
        <v>254</v>
      </c>
      <c r="G65" s="1"/>
      <c r="H65" s="5" t="s">
        <v>254</v>
      </c>
      <c r="I65" s="5" t="s">
        <v>254</v>
      </c>
      <c r="J65" s="5" t="s">
        <v>254</v>
      </c>
      <c r="K65" s="6" t="s">
        <v>254</v>
      </c>
      <c r="L65" s="6" t="s">
        <v>254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f t="shared" si="19"/>
        <v>0</v>
      </c>
    </row>
    <row r="66" spans="1:25" outlineLevel="4" x14ac:dyDescent="0.25">
      <c r="A66" s="12"/>
      <c r="B66" s="102" t="s">
        <v>159</v>
      </c>
      <c r="C66" s="1" t="s">
        <v>55</v>
      </c>
      <c r="D66" s="1" t="s">
        <v>254</v>
      </c>
      <c r="E66" s="1" t="s">
        <v>254</v>
      </c>
      <c r="F66" s="1" t="s">
        <v>254</v>
      </c>
      <c r="G66" s="1"/>
      <c r="H66" s="5" t="s">
        <v>254</v>
      </c>
      <c r="I66" s="5" t="s">
        <v>254</v>
      </c>
      <c r="J66" s="5" t="s">
        <v>254</v>
      </c>
      <c r="K66" s="6" t="s">
        <v>254</v>
      </c>
      <c r="L66" s="6" t="s">
        <v>254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f t="shared" si="19"/>
        <v>0</v>
      </c>
    </row>
    <row r="67" spans="1:25" ht="159.75" customHeight="1" outlineLevel="4" x14ac:dyDescent="0.25">
      <c r="A67" s="12"/>
      <c r="B67" s="102" t="s">
        <v>425</v>
      </c>
      <c r="C67" s="1" t="s">
        <v>42</v>
      </c>
      <c r="D67" s="1"/>
      <c r="E67" s="1" t="s">
        <v>361</v>
      </c>
      <c r="F67" s="1"/>
      <c r="G67" s="1" t="s">
        <v>254</v>
      </c>
      <c r="H67" s="4" t="s">
        <v>254</v>
      </c>
      <c r="I67" s="5" t="s">
        <v>254</v>
      </c>
      <c r="J67" s="1" t="s">
        <v>254</v>
      </c>
      <c r="K67" s="6" t="s">
        <v>254</v>
      </c>
      <c r="L67" s="6" t="s">
        <v>254</v>
      </c>
      <c r="M67" s="50">
        <v>0</v>
      </c>
      <c r="N67" s="50">
        <v>0</v>
      </c>
      <c r="O67" s="50">
        <v>0</v>
      </c>
      <c r="P67" s="50">
        <v>85</v>
      </c>
      <c r="Q67" s="50">
        <v>85</v>
      </c>
      <c r="R67" s="50">
        <v>85</v>
      </c>
      <c r="S67" s="50">
        <v>85</v>
      </c>
      <c r="T67" s="55">
        <v>85</v>
      </c>
      <c r="U67" s="55">
        <v>85</v>
      </c>
      <c r="V67" s="55">
        <v>85</v>
      </c>
      <c r="W67" s="55">
        <v>85</v>
      </c>
      <c r="X67" s="55">
        <v>85</v>
      </c>
      <c r="Y67" s="54" t="s">
        <v>254</v>
      </c>
    </row>
    <row r="68" spans="1:25" ht="75" x14ac:dyDescent="0.25">
      <c r="A68" s="12" t="s">
        <v>134</v>
      </c>
      <c r="B68" s="103" t="s">
        <v>171</v>
      </c>
      <c r="C68" s="1"/>
      <c r="D68" s="1"/>
      <c r="E68" s="1"/>
      <c r="F68" s="19" t="s">
        <v>475</v>
      </c>
      <c r="G68" s="1" t="s">
        <v>247</v>
      </c>
      <c r="H68" s="4"/>
      <c r="I68" s="4"/>
      <c r="J68" s="4"/>
      <c r="K68" s="11"/>
      <c r="L68" s="11"/>
      <c r="M68" s="11"/>
      <c r="N68" s="11"/>
      <c r="O68" s="11"/>
      <c r="P68" s="11"/>
      <c r="Q68" s="11"/>
      <c r="R68" s="11"/>
      <c r="S68" s="11"/>
      <c r="T68" s="9"/>
      <c r="U68" s="9"/>
      <c r="V68" s="9"/>
      <c r="W68" s="9"/>
      <c r="X68" s="9"/>
      <c r="Y68" s="7"/>
    </row>
    <row r="69" spans="1:25" outlineLevel="4" x14ac:dyDescent="0.25">
      <c r="A69" s="12"/>
      <c r="B69" s="101" t="s">
        <v>356</v>
      </c>
      <c r="C69" s="1" t="s">
        <v>55</v>
      </c>
      <c r="D69" s="1" t="s">
        <v>254</v>
      </c>
      <c r="E69" s="1" t="s">
        <v>254</v>
      </c>
      <c r="F69" s="1" t="s">
        <v>254</v>
      </c>
      <c r="G69" s="1"/>
      <c r="H69" s="5" t="s">
        <v>254</v>
      </c>
      <c r="I69" s="5" t="s">
        <v>254</v>
      </c>
      <c r="J69" s="5" t="s">
        <v>254</v>
      </c>
      <c r="K69" s="6" t="s">
        <v>254</v>
      </c>
      <c r="L69" s="6" t="s">
        <v>254</v>
      </c>
      <c r="M69" s="50">
        <f t="shared" ref="M69:X69" si="20">SUM(M70:M72)</f>
        <v>0</v>
      </c>
      <c r="N69" s="50">
        <f t="shared" si="20"/>
        <v>0</v>
      </c>
      <c r="O69" s="50">
        <f t="shared" si="20"/>
        <v>0</v>
      </c>
      <c r="P69" s="50">
        <f t="shared" si="20"/>
        <v>70</v>
      </c>
      <c r="Q69" s="50">
        <f t="shared" si="20"/>
        <v>162</v>
      </c>
      <c r="R69" s="50">
        <f t="shared" si="20"/>
        <v>0</v>
      </c>
      <c r="S69" s="50">
        <f t="shared" si="20"/>
        <v>0</v>
      </c>
      <c r="T69" s="50">
        <f t="shared" si="20"/>
        <v>0</v>
      </c>
      <c r="U69" s="50">
        <f t="shared" si="20"/>
        <v>0</v>
      </c>
      <c r="V69" s="50">
        <f t="shared" si="20"/>
        <v>0</v>
      </c>
      <c r="W69" s="50">
        <f t="shared" si="20"/>
        <v>0</v>
      </c>
      <c r="X69" s="50">
        <f t="shared" si="20"/>
        <v>0</v>
      </c>
      <c r="Y69" s="55">
        <f>SUM(M69:X69)</f>
        <v>232</v>
      </c>
    </row>
    <row r="70" spans="1:25" outlineLevel="4" x14ac:dyDescent="0.25">
      <c r="A70" s="12"/>
      <c r="B70" s="102" t="s">
        <v>57</v>
      </c>
      <c r="C70" s="1" t="s">
        <v>55</v>
      </c>
      <c r="D70" s="1" t="s">
        <v>254</v>
      </c>
      <c r="E70" s="1" t="s">
        <v>254</v>
      </c>
      <c r="F70" s="1" t="s">
        <v>254</v>
      </c>
      <c r="G70" s="1"/>
      <c r="H70" s="5" t="s">
        <v>2</v>
      </c>
      <c r="I70" s="75" t="s">
        <v>272</v>
      </c>
      <c r="J70" s="5" t="s">
        <v>254</v>
      </c>
      <c r="K70" s="6" t="s">
        <v>254</v>
      </c>
      <c r="L70" s="6" t="s">
        <v>254</v>
      </c>
      <c r="M70" s="49">
        <v>0</v>
      </c>
      <c r="N70" s="49">
        <v>0</v>
      </c>
      <c r="O70" s="49">
        <v>0</v>
      </c>
      <c r="P70" s="49">
        <v>70</v>
      </c>
      <c r="Q70" s="49">
        <v>162</v>
      </c>
      <c r="R70" s="49">
        <v>0</v>
      </c>
      <c r="S70" s="49">
        <v>0</v>
      </c>
      <c r="T70" s="54">
        <v>0</v>
      </c>
      <c r="U70" s="55">
        <v>0</v>
      </c>
      <c r="V70" s="55">
        <v>0</v>
      </c>
      <c r="W70" s="55">
        <v>0</v>
      </c>
      <c r="X70" s="55">
        <v>0</v>
      </c>
      <c r="Y70" s="55">
        <f>SUM(M70:X70)</f>
        <v>232</v>
      </c>
    </row>
    <row r="71" spans="1:25" outlineLevel="4" x14ac:dyDescent="0.25">
      <c r="A71" s="12"/>
      <c r="B71" s="102" t="s">
        <v>129</v>
      </c>
      <c r="C71" s="1" t="s">
        <v>55</v>
      </c>
      <c r="D71" s="1" t="s">
        <v>254</v>
      </c>
      <c r="E71" s="1" t="s">
        <v>254</v>
      </c>
      <c r="F71" s="1" t="s">
        <v>254</v>
      </c>
      <c r="G71" s="1"/>
      <c r="H71" s="5" t="s">
        <v>254</v>
      </c>
      <c r="I71" s="5" t="s">
        <v>254</v>
      </c>
      <c r="J71" s="5" t="s">
        <v>254</v>
      </c>
      <c r="K71" s="6" t="s">
        <v>254</v>
      </c>
      <c r="L71" s="6" t="s">
        <v>254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f>SUM(M71:X71)</f>
        <v>0</v>
      </c>
    </row>
    <row r="72" spans="1:25" outlineLevel="4" x14ac:dyDescent="0.25">
      <c r="A72" s="12"/>
      <c r="B72" s="102" t="s">
        <v>159</v>
      </c>
      <c r="C72" s="1" t="s">
        <v>55</v>
      </c>
      <c r="D72" s="1" t="s">
        <v>254</v>
      </c>
      <c r="E72" s="1" t="s">
        <v>254</v>
      </c>
      <c r="F72" s="1" t="s">
        <v>254</v>
      </c>
      <c r="G72" s="1"/>
      <c r="H72" s="5" t="s">
        <v>254</v>
      </c>
      <c r="I72" s="5" t="s">
        <v>254</v>
      </c>
      <c r="J72" s="5" t="s">
        <v>254</v>
      </c>
      <c r="K72" s="6" t="s">
        <v>254</v>
      </c>
      <c r="L72" s="6" t="s">
        <v>254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f>SUM(M72:X72)</f>
        <v>0</v>
      </c>
    </row>
    <row r="73" spans="1:25" ht="189" customHeight="1" outlineLevel="4" x14ac:dyDescent="0.25">
      <c r="A73" s="12"/>
      <c r="B73" s="103" t="s">
        <v>213</v>
      </c>
      <c r="C73" s="1" t="s">
        <v>42</v>
      </c>
      <c r="D73" s="19"/>
      <c r="E73" s="1" t="s">
        <v>371</v>
      </c>
      <c r="F73" s="1"/>
      <c r="G73" s="1" t="s">
        <v>254</v>
      </c>
      <c r="H73" s="4" t="s">
        <v>254</v>
      </c>
      <c r="I73" s="5" t="s">
        <v>254</v>
      </c>
      <c r="J73" s="1" t="s">
        <v>254</v>
      </c>
      <c r="K73" s="6" t="s">
        <v>254</v>
      </c>
      <c r="L73" s="6" t="s">
        <v>254</v>
      </c>
      <c r="M73" s="49">
        <v>2.6</v>
      </c>
      <c r="N73" s="49">
        <v>1.4</v>
      </c>
      <c r="O73" s="49">
        <v>1.4</v>
      </c>
      <c r="P73" s="49">
        <v>1.4</v>
      </c>
      <c r="Q73" s="49">
        <v>1.4</v>
      </c>
      <c r="R73" s="49">
        <v>1.4</v>
      </c>
      <c r="S73" s="49">
        <v>1.4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 t="s">
        <v>254</v>
      </c>
    </row>
    <row r="74" spans="1:25" ht="80.25" customHeight="1" x14ac:dyDescent="0.25">
      <c r="A74" s="12" t="s">
        <v>399</v>
      </c>
      <c r="B74" s="102" t="s">
        <v>400</v>
      </c>
      <c r="C74" s="1"/>
      <c r="D74" s="1"/>
      <c r="E74" s="1"/>
      <c r="F74" s="19" t="s">
        <v>479</v>
      </c>
      <c r="G74" s="1" t="s">
        <v>247</v>
      </c>
      <c r="H74" s="4"/>
      <c r="I74" s="4"/>
      <c r="J74" s="4"/>
      <c r="K74" s="11"/>
      <c r="L74" s="11"/>
      <c r="M74" s="11"/>
      <c r="N74" s="11"/>
      <c r="O74" s="11"/>
      <c r="P74" s="11"/>
      <c r="Q74" s="11"/>
      <c r="R74" s="11"/>
      <c r="S74" s="11"/>
      <c r="T74" s="9"/>
      <c r="U74" s="9"/>
      <c r="V74" s="9"/>
      <c r="W74" s="9"/>
      <c r="X74" s="9"/>
      <c r="Y74" s="7"/>
    </row>
    <row r="75" spans="1:25" outlineLevel="4" x14ac:dyDescent="0.25">
      <c r="A75" s="12"/>
      <c r="B75" s="101" t="s">
        <v>356</v>
      </c>
      <c r="C75" s="1" t="s">
        <v>55</v>
      </c>
      <c r="D75" s="1" t="s">
        <v>254</v>
      </c>
      <c r="E75" s="1" t="s">
        <v>254</v>
      </c>
      <c r="F75" s="1" t="s">
        <v>254</v>
      </c>
      <c r="G75" s="1"/>
      <c r="H75" s="5" t="s">
        <v>254</v>
      </c>
      <c r="I75" s="5" t="s">
        <v>254</v>
      </c>
      <c r="J75" s="5" t="s">
        <v>254</v>
      </c>
      <c r="K75" s="6" t="s">
        <v>254</v>
      </c>
      <c r="L75" s="6" t="s">
        <v>254</v>
      </c>
      <c r="M75" s="50">
        <f t="shared" ref="M75:T75" si="21">SUM(M78:M80)</f>
        <v>0</v>
      </c>
      <c r="N75" s="50">
        <f t="shared" si="21"/>
        <v>0</v>
      </c>
      <c r="O75" s="50">
        <f t="shared" si="21"/>
        <v>0</v>
      </c>
      <c r="P75" s="50">
        <f t="shared" si="21"/>
        <v>0</v>
      </c>
      <c r="Q75" s="50">
        <f t="shared" si="21"/>
        <v>0</v>
      </c>
      <c r="R75" s="50">
        <f t="shared" si="21"/>
        <v>0</v>
      </c>
      <c r="S75" s="50">
        <f t="shared" si="21"/>
        <v>0</v>
      </c>
      <c r="T75" s="50">
        <f t="shared" si="21"/>
        <v>0</v>
      </c>
      <c r="U75" s="50">
        <f>U76+U78+U79+U80</f>
        <v>0</v>
      </c>
      <c r="V75" s="50">
        <f>V76+V78+V79+V80+V77</f>
        <v>200</v>
      </c>
      <c r="W75" s="50">
        <f t="shared" ref="W75:X75" si="22">W76+W78+W79+W80+W77</f>
        <v>153.6</v>
      </c>
      <c r="X75" s="50">
        <f t="shared" si="22"/>
        <v>192.4</v>
      </c>
      <c r="Y75" s="55">
        <f t="shared" ref="Y75:Y80" si="23">SUM(M75:X75)</f>
        <v>546</v>
      </c>
    </row>
    <row r="76" spans="1:25" outlineLevel="4" x14ac:dyDescent="0.25">
      <c r="A76" s="12"/>
      <c r="B76" s="102" t="s">
        <v>57</v>
      </c>
      <c r="C76" s="1" t="s">
        <v>55</v>
      </c>
      <c r="D76" s="1" t="s">
        <v>254</v>
      </c>
      <c r="E76" s="1" t="s">
        <v>254</v>
      </c>
      <c r="F76" s="1" t="s">
        <v>254</v>
      </c>
      <c r="G76" s="1"/>
      <c r="H76" s="5" t="s">
        <v>2</v>
      </c>
      <c r="I76" s="19" t="s">
        <v>272</v>
      </c>
      <c r="J76" s="5" t="s">
        <v>92</v>
      </c>
      <c r="K76" s="6" t="s">
        <v>254</v>
      </c>
      <c r="L76" s="6" t="s">
        <v>254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54">
        <v>0</v>
      </c>
      <c r="U76" s="55">
        <v>0</v>
      </c>
      <c r="V76" s="55">
        <v>0</v>
      </c>
      <c r="W76" s="55">
        <v>0</v>
      </c>
      <c r="X76" s="55">
        <v>0</v>
      </c>
      <c r="Y76" s="55">
        <f t="shared" si="23"/>
        <v>0</v>
      </c>
    </row>
    <row r="77" spans="1:25" outlineLevel="4" x14ac:dyDescent="0.25">
      <c r="A77" s="12"/>
      <c r="B77" s="102" t="s">
        <v>57</v>
      </c>
      <c r="C77" s="1" t="s">
        <v>55</v>
      </c>
      <c r="D77" s="1" t="s">
        <v>254</v>
      </c>
      <c r="E77" s="1" t="s">
        <v>254</v>
      </c>
      <c r="F77" s="1" t="s">
        <v>254</v>
      </c>
      <c r="G77" s="1"/>
      <c r="H77" s="5" t="s">
        <v>2</v>
      </c>
      <c r="I77" s="19" t="s">
        <v>272</v>
      </c>
      <c r="J77" s="5" t="s">
        <v>302</v>
      </c>
      <c r="K77" s="6" t="s">
        <v>254</v>
      </c>
      <c r="L77" s="6" t="s">
        <v>254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54">
        <v>538.1</v>
      </c>
      <c r="U77" s="55">
        <v>0</v>
      </c>
      <c r="V77" s="55">
        <v>200</v>
      </c>
      <c r="W77" s="55">
        <v>153.6</v>
      </c>
      <c r="X77" s="55">
        <v>192.4</v>
      </c>
      <c r="Y77" s="55">
        <f t="shared" si="23"/>
        <v>1084.1000000000001</v>
      </c>
    </row>
    <row r="78" spans="1:25" outlineLevel="4" x14ac:dyDescent="0.25">
      <c r="A78" s="12"/>
      <c r="B78" s="102" t="s">
        <v>57</v>
      </c>
      <c r="C78" s="1" t="s">
        <v>55</v>
      </c>
      <c r="D78" s="1" t="s">
        <v>254</v>
      </c>
      <c r="E78" s="1" t="s">
        <v>254</v>
      </c>
      <c r="F78" s="1" t="s">
        <v>254</v>
      </c>
      <c r="G78" s="1"/>
      <c r="H78" s="5" t="s">
        <v>2</v>
      </c>
      <c r="I78" s="75" t="s">
        <v>272</v>
      </c>
      <c r="J78" s="5" t="s">
        <v>435</v>
      </c>
      <c r="K78" s="6" t="s">
        <v>254</v>
      </c>
      <c r="L78" s="6" t="s">
        <v>254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54">
        <v>0</v>
      </c>
      <c r="U78" s="55">
        <v>0</v>
      </c>
      <c r="V78" s="55">
        <v>0</v>
      </c>
      <c r="W78" s="55">
        <v>0</v>
      </c>
      <c r="X78" s="55">
        <v>0</v>
      </c>
      <c r="Y78" s="55">
        <f t="shared" si="23"/>
        <v>0</v>
      </c>
    </row>
    <row r="79" spans="1:25" outlineLevel="4" x14ac:dyDescent="0.25">
      <c r="A79" s="12"/>
      <c r="B79" s="102" t="s">
        <v>129</v>
      </c>
      <c r="C79" s="1" t="s">
        <v>55</v>
      </c>
      <c r="D79" s="1" t="s">
        <v>254</v>
      </c>
      <c r="E79" s="1" t="s">
        <v>254</v>
      </c>
      <c r="F79" s="1" t="s">
        <v>254</v>
      </c>
      <c r="G79" s="1"/>
      <c r="H79" s="5" t="s">
        <v>254</v>
      </c>
      <c r="I79" s="5" t="s">
        <v>254</v>
      </c>
      <c r="J79" s="5" t="s">
        <v>254</v>
      </c>
      <c r="K79" s="6" t="s">
        <v>254</v>
      </c>
      <c r="L79" s="6" t="s">
        <v>254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f t="shared" si="23"/>
        <v>0</v>
      </c>
    </row>
    <row r="80" spans="1:25" outlineLevel="4" x14ac:dyDescent="0.25">
      <c r="A80" s="12"/>
      <c r="B80" s="102" t="s">
        <v>159</v>
      </c>
      <c r="C80" s="1" t="s">
        <v>55</v>
      </c>
      <c r="D80" s="1" t="s">
        <v>254</v>
      </c>
      <c r="E80" s="1" t="s">
        <v>254</v>
      </c>
      <c r="F80" s="1" t="s">
        <v>254</v>
      </c>
      <c r="G80" s="1"/>
      <c r="H80" s="5" t="s">
        <v>254</v>
      </c>
      <c r="I80" s="5" t="s">
        <v>254</v>
      </c>
      <c r="J80" s="5" t="s">
        <v>254</v>
      </c>
      <c r="K80" s="6" t="s">
        <v>254</v>
      </c>
      <c r="L80" s="6" t="s">
        <v>254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f t="shared" si="23"/>
        <v>0</v>
      </c>
    </row>
    <row r="81" spans="1:25" ht="65.25" customHeight="1" outlineLevel="4" x14ac:dyDescent="0.25">
      <c r="A81" s="12"/>
      <c r="B81" s="102" t="s">
        <v>411</v>
      </c>
      <c r="C81" s="1" t="s">
        <v>64</v>
      </c>
      <c r="D81" s="19"/>
      <c r="E81" s="1" t="s">
        <v>45</v>
      </c>
      <c r="F81" s="1"/>
      <c r="G81" s="1" t="s">
        <v>254</v>
      </c>
      <c r="H81" s="4" t="s">
        <v>254</v>
      </c>
      <c r="I81" s="5" t="s">
        <v>254</v>
      </c>
      <c r="J81" s="1" t="s">
        <v>254</v>
      </c>
      <c r="K81" s="6" t="s">
        <v>254</v>
      </c>
      <c r="L81" s="6" t="s">
        <v>254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7">
        <v>13</v>
      </c>
      <c r="U81" s="58">
        <v>0</v>
      </c>
      <c r="V81" s="58">
        <v>3</v>
      </c>
      <c r="W81" s="58">
        <v>3</v>
      </c>
      <c r="X81" s="58">
        <v>6</v>
      </c>
      <c r="Y81" s="58" t="s">
        <v>254</v>
      </c>
    </row>
    <row r="82" spans="1:25" ht="45" customHeight="1" outlineLevel="4" x14ac:dyDescent="0.25">
      <c r="A82" s="12" t="s">
        <v>226</v>
      </c>
      <c r="B82" s="103" t="s">
        <v>235</v>
      </c>
      <c r="C82" s="1"/>
      <c r="D82" s="1"/>
      <c r="E82" s="1"/>
      <c r="F82" s="33" t="s">
        <v>478</v>
      </c>
      <c r="G82" s="1" t="s">
        <v>247</v>
      </c>
      <c r="H82" s="4"/>
      <c r="I82" s="4"/>
      <c r="J82" s="4"/>
      <c r="K82" s="11"/>
      <c r="L82" s="11"/>
      <c r="M82" s="11"/>
      <c r="N82" s="11"/>
      <c r="O82" s="4"/>
      <c r="P82" s="4"/>
      <c r="Q82" s="4"/>
      <c r="R82" s="6"/>
      <c r="S82" s="6"/>
      <c r="T82" s="7"/>
      <c r="U82" s="7"/>
      <c r="V82" s="7"/>
      <c r="W82" s="7"/>
      <c r="X82" s="7"/>
      <c r="Y82" s="7"/>
    </row>
    <row r="83" spans="1:25" outlineLevel="4" x14ac:dyDescent="0.25">
      <c r="A83" s="12"/>
      <c r="B83" s="101" t="s">
        <v>356</v>
      </c>
      <c r="C83" s="1" t="s">
        <v>55</v>
      </c>
      <c r="D83" s="1" t="s">
        <v>254</v>
      </c>
      <c r="E83" s="1" t="s">
        <v>254</v>
      </c>
      <c r="F83" s="1" t="s">
        <v>254</v>
      </c>
      <c r="G83" s="1"/>
      <c r="H83" s="5" t="s">
        <v>254</v>
      </c>
      <c r="I83" s="5" t="s">
        <v>254</v>
      </c>
      <c r="J83" s="5" t="s">
        <v>254</v>
      </c>
      <c r="K83" s="6" t="s">
        <v>254</v>
      </c>
      <c r="L83" s="6" t="s">
        <v>254</v>
      </c>
      <c r="M83" s="50">
        <f>SUM(M84:M90)</f>
        <v>0</v>
      </c>
      <c r="N83" s="50">
        <f t="shared" ref="N83:W83" si="24">SUM(N84:N90)</f>
        <v>0</v>
      </c>
      <c r="O83" s="50">
        <f t="shared" si="24"/>
        <v>0</v>
      </c>
      <c r="P83" s="50">
        <f t="shared" si="24"/>
        <v>0</v>
      </c>
      <c r="Q83" s="50">
        <f t="shared" si="24"/>
        <v>1414</v>
      </c>
      <c r="R83" s="50">
        <f t="shared" si="24"/>
        <v>640</v>
      </c>
      <c r="S83" s="50">
        <f t="shared" si="24"/>
        <v>4148.8</v>
      </c>
      <c r="T83" s="50">
        <f t="shared" si="24"/>
        <v>1602.3700000000001</v>
      </c>
      <c r="U83" s="50">
        <f t="shared" si="24"/>
        <v>300</v>
      </c>
      <c r="V83" s="50">
        <f>SUM(V84:V90)</f>
        <v>1000</v>
      </c>
      <c r="W83" s="50">
        <f t="shared" si="24"/>
        <v>767.8</v>
      </c>
      <c r="X83" s="50">
        <f>SUM(X84:X90)</f>
        <v>961.9</v>
      </c>
      <c r="Y83" s="55">
        <f t="shared" ref="Y83:Y90" si="25">SUM(M83:X83)</f>
        <v>10834.869999999999</v>
      </c>
    </row>
    <row r="84" spans="1:25" outlineLevel="4" x14ac:dyDescent="0.25">
      <c r="A84" s="12"/>
      <c r="B84" s="102" t="s">
        <v>57</v>
      </c>
      <c r="C84" s="1" t="s">
        <v>55</v>
      </c>
      <c r="D84" s="1" t="s">
        <v>254</v>
      </c>
      <c r="E84" s="1" t="s">
        <v>254</v>
      </c>
      <c r="F84" s="1" t="s">
        <v>254</v>
      </c>
      <c r="G84" s="1"/>
      <c r="H84" s="5" t="s">
        <v>2</v>
      </c>
      <c r="I84" s="19" t="s">
        <v>273</v>
      </c>
      <c r="J84" s="5" t="s">
        <v>328</v>
      </c>
      <c r="K84" s="6" t="s">
        <v>254</v>
      </c>
      <c r="L84" s="6" t="s">
        <v>254</v>
      </c>
      <c r="M84" s="50">
        <f>M136</f>
        <v>0</v>
      </c>
      <c r="N84" s="50">
        <f>N136</f>
        <v>0</v>
      </c>
      <c r="O84" s="50">
        <f>O136</f>
        <v>0</v>
      </c>
      <c r="P84" s="50">
        <f>P136</f>
        <v>0</v>
      </c>
      <c r="Q84" s="50">
        <f>Q136</f>
        <v>0</v>
      </c>
      <c r="R84" s="50">
        <f t="shared" ref="R84:U84" si="26">R136+R121+R128</f>
        <v>640</v>
      </c>
      <c r="S84" s="50">
        <f t="shared" si="26"/>
        <v>3668.8</v>
      </c>
      <c r="T84" s="50">
        <f t="shared" si="26"/>
        <v>754.8</v>
      </c>
      <c r="U84" s="50">
        <f t="shared" si="26"/>
        <v>0</v>
      </c>
      <c r="V84" s="50">
        <f>V136+V121+V128</f>
        <v>777.4</v>
      </c>
      <c r="W84" s="50">
        <f>W136+W121+W128</f>
        <v>767.8</v>
      </c>
      <c r="X84" s="50">
        <f>X136+X121+X128</f>
        <v>753.5</v>
      </c>
      <c r="Y84" s="55">
        <f t="shared" si="25"/>
        <v>7362.3</v>
      </c>
    </row>
    <row r="85" spans="1:25" outlineLevel="4" x14ac:dyDescent="0.25">
      <c r="A85" s="12"/>
      <c r="B85" s="102" t="s">
        <v>57</v>
      </c>
      <c r="C85" s="1" t="s">
        <v>55</v>
      </c>
      <c r="D85" s="1" t="s">
        <v>254</v>
      </c>
      <c r="E85" s="1" t="s">
        <v>254</v>
      </c>
      <c r="F85" s="1" t="s">
        <v>254</v>
      </c>
      <c r="G85" s="1"/>
      <c r="H85" s="5" t="s">
        <v>2</v>
      </c>
      <c r="I85" s="19" t="s">
        <v>273</v>
      </c>
      <c r="J85" s="5" t="s">
        <v>92</v>
      </c>
      <c r="K85" s="6" t="s">
        <v>254</v>
      </c>
      <c r="L85" s="6" t="s">
        <v>254</v>
      </c>
      <c r="M85" s="50">
        <f>M96+M103+M109+M115+M121+M128+M137</f>
        <v>0</v>
      </c>
      <c r="N85" s="50">
        <f>N96+N103+N109+N115+N121+N128+N137</f>
        <v>0</v>
      </c>
      <c r="O85" s="50">
        <f>O96+O103+O109+O115+O121+O128+O137</f>
        <v>0</v>
      </c>
      <c r="P85" s="50">
        <f>P96+P103+P109+P115+P121+P128+P137</f>
        <v>0</v>
      </c>
      <c r="Q85" s="50">
        <f>Q96+Q103+Q109+Q115+Q121+Q128+Q137</f>
        <v>1414</v>
      </c>
      <c r="R85" s="50">
        <f>R96+R103+R109+R115+R137</f>
        <v>0</v>
      </c>
      <c r="S85" s="50">
        <f>S96+S103+S109+S115+S137</f>
        <v>480</v>
      </c>
      <c r="T85" s="50">
        <f>T96+T103+T109+T115+T137+T145</f>
        <v>359.1</v>
      </c>
      <c r="U85" s="50">
        <v>0</v>
      </c>
      <c r="V85" s="50">
        <f>V96+V103+V109+V115+V137+V146</f>
        <v>222.6</v>
      </c>
      <c r="W85" s="50">
        <f>W96+W103+W109+W115+W137+W146</f>
        <v>0</v>
      </c>
      <c r="X85" s="50">
        <f>X96+X103+X109+X115+X137+X146</f>
        <v>208.4</v>
      </c>
      <c r="Y85" s="55">
        <f t="shared" si="25"/>
        <v>2684.1</v>
      </c>
    </row>
    <row r="86" spans="1:25" outlineLevel="4" x14ac:dyDescent="0.25">
      <c r="A86" s="12"/>
      <c r="B86" s="102" t="s">
        <v>57</v>
      </c>
      <c r="C86" s="1" t="s">
        <v>55</v>
      </c>
      <c r="D86" s="1" t="s">
        <v>254</v>
      </c>
      <c r="E86" s="1" t="s">
        <v>254</v>
      </c>
      <c r="F86" s="1" t="s">
        <v>254</v>
      </c>
      <c r="G86" s="1"/>
      <c r="H86" s="5" t="s">
        <v>2</v>
      </c>
      <c r="I86" s="19" t="s">
        <v>474</v>
      </c>
      <c r="J86" s="5" t="s">
        <v>328</v>
      </c>
      <c r="K86" s="6" t="s">
        <v>254</v>
      </c>
      <c r="L86" s="6" t="s">
        <v>254</v>
      </c>
      <c r="M86" s="50">
        <f>M96+M103+M109+M115+M121+M128+M137</f>
        <v>0</v>
      </c>
      <c r="N86" s="50">
        <f>N96+N103+N109+N115+N121+N128+N137</f>
        <v>0</v>
      </c>
      <c r="O86" s="50">
        <f>O96+O103+O109+O115+O121+O128+O137</f>
        <v>0</v>
      </c>
      <c r="P86" s="50">
        <f>P96+P103+P109+P115+P121+P128+P137</f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5">
        <f>SUM(M86:X86)</f>
        <v>0</v>
      </c>
    </row>
    <row r="87" spans="1:25" outlineLevel="4" x14ac:dyDescent="0.25">
      <c r="A87" s="12"/>
      <c r="B87" s="102" t="s">
        <v>57</v>
      </c>
      <c r="C87" s="1" t="s">
        <v>55</v>
      </c>
      <c r="D87" s="1" t="s">
        <v>254</v>
      </c>
      <c r="E87" s="1" t="s">
        <v>254</v>
      </c>
      <c r="F87" s="1" t="s">
        <v>254</v>
      </c>
      <c r="G87" s="1"/>
      <c r="H87" s="5" t="s">
        <v>2</v>
      </c>
      <c r="I87" s="19" t="s">
        <v>474</v>
      </c>
      <c r="J87" s="5" t="s">
        <v>92</v>
      </c>
      <c r="K87" s="6" t="s">
        <v>254</v>
      </c>
      <c r="L87" s="6" t="s">
        <v>254</v>
      </c>
      <c r="M87" s="50">
        <f>M97+M104+M110+M116+M123+M129+M138</f>
        <v>0</v>
      </c>
      <c r="N87" s="50">
        <f>N97+N104+N110+N116+N123+N129+N138</f>
        <v>0</v>
      </c>
      <c r="O87" s="50">
        <f>O97+O104+O110+O116+O123+O129+O138</f>
        <v>0</v>
      </c>
      <c r="P87" s="50">
        <f>P97+P104+P110+P116+P123+P129+P138</f>
        <v>0</v>
      </c>
      <c r="Q87" s="50">
        <v>0</v>
      </c>
      <c r="R87" s="50">
        <v>0</v>
      </c>
      <c r="S87" s="50">
        <v>0</v>
      </c>
      <c r="T87" s="50">
        <v>0</v>
      </c>
      <c r="U87" s="50">
        <v>300</v>
      </c>
      <c r="V87" s="50">
        <v>0</v>
      </c>
      <c r="W87" s="50">
        <v>0</v>
      </c>
      <c r="X87" s="50">
        <v>0</v>
      </c>
      <c r="Y87" s="55">
        <f t="shared" si="25"/>
        <v>300</v>
      </c>
    </row>
    <row r="88" spans="1:25" x14ac:dyDescent="0.25">
      <c r="A88" s="12"/>
      <c r="B88" s="102" t="s">
        <v>57</v>
      </c>
      <c r="C88" s="1" t="s">
        <v>55</v>
      </c>
      <c r="D88" s="1" t="s">
        <v>254</v>
      </c>
      <c r="E88" s="1" t="s">
        <v>254</v>
      </c>
      <c r="F88" s="1" t="s">
        <v>254</v>
      </c>
      <c r="G88" s="1"/>
      <c r="H88" s="5" t="s">
        <v>2</v>
      </c>
      <c r="I88" s="19" t="s">
        <v>273</v>
      </c>
      <c r="J88" s="5" t="s">
        <v>435</v>
      </c>
      <c r="K88" s="6" t="s">
        <v>254</v>
      </c>
      <c r="L88" s="6" t="s">
        <v>254</v>
      </c>
      <c r="M88" s="50">
        <f>M98+M104+M110+M116+M123+M129+M138</f>
        <v>0</v>
      </c>
      <c r="N88" s="50">
        <f>N98+N104+N110+N116+N123+N129+N138</f>
        <v>0</v>
      </c>
      <c r="O88" s="50">
        <f>O98+O104+O110+O116+O123+O129+O138</f>
        <v>0</v>
      </c>
      <c r="P88" s="50">
        <f>P98+P104+P110+P116+P123+P129+P138</f>
        <v>0</v>
      </c>
      <c r="Q88" s="49">
        <v>0</v>
      </c>
      <c r="R88" s="49">
        <v>0</v>
      </c>
      <c r="S88" s="49">
        <v>0</v>
      </c>
      <c r="T88" s="49">
        <f>T97</f>
        <v>488.47</v>
      </c>
      <c r="U88" s="49">
        <v>0</v>
      </c>
      <c r="V88" s="49">
        <v>0</v>
      </c>
      <c r="W88" s="49">
        <v>0</v>
      </c>
      <c r="X88" s="49">
        <v>0</v>
      </c>
      <c r="Y88" s="55">
        <f t="shared" si="25"/>
        <v>488.47</v>
      </c>
    </row>
    <row r="89" spans="1:25" outlineLevel="4" x14ac:dyDescent="0.25">
      <c r="A89" s="12"/>
      <c r="B89" s="102" t="s">
        <v>129</v>
      </c>
      <c r="C89" s="1" t="s">
        <v>55</v>
      </c>
      <c r="D89" s="1" t="s">
        <v>254</v>
      </c>
      <c r="E89" s="1" t="s">
        <v>254</v>
      </c>
      <c r="F89" s="1" t="s">
        <v>254</v>
      </c>
      <c r="G89" s="1"/>
      <c r="H89" s="5" t="s">
        <v>254</v>
      </c>
      <c r="I89" s="5" t="s">
        <v>254</v>
      </c>
      <c r="J89" s="5" t="s">
        <v>254</v>
      </c>
      <c r="K89" s="6" t="s">
        <v>254</v>
      </c>
      <c r="L89" s="6" t="s">
        <v>254</v>
      </c>
      <c r="M89" s="50">
        <f t="shared" ref="M89:X89" si="27">M98+M104+M110+M116+M123+M129+M147</f>
        <v>0</v>
      </c>
      <c r="N89" s="50">
        <f t="shared" si="27"/>
        <v>0</v>
      </c>
      <c r="O89" s="50">
        <f t="shared" si="27"/>
        <v>0</v>
      </c>
      <c r="P89" s="50">
        <f t="shared" si="27"/>
        <v>0</v>
      </c>
      <c r="Q89" s="50">
        <f t="shared" si="27"/>
        <v>0</v>
      </c>
      <c r="R89" s="50">
        <f t="shared" si="27"/>
        <v>0</v>
      </c>
      <c r="S89" s="50">
        <f t="shared" si="27"/>
        <v>0</v>
      </c>
      <c r="T89" s="50">
        <f t="shared" si="27"/>
        <v>0</v>
      </c>
      <c r="U89" s="50">
        <f t="shared" si="27"/>
        <v>0</v>
      </c>
      <c r="V89" s="50">
        <f t="shared" si="27"/>
        <v>0</v>
      </c>
      <c r="W89" s="50">
        <f t="shared" si="27"/>
        <v>0</v>
      </c>
      <c r="X89" s="50">
        <f t="shared" si="27"/>
        <v>0</v>
      </c>
      <c r="Y89" s="55">
        <f t="shared" si="25"/>
        <v>0</v>
      </c>
    </row>
    <row r="90" spans="1:25" outlineLevel="4" x14ac:dyDescent="0.25">
      <c r="A90" s="12"/>
      <c r="B90" s="102" t="s">
        <v>159</v>
      </c>
      <c r="C90" s="1" t="s">
        <v>55</v>
      </c>
      <c r="D90" s="1" t="s">
        <v>254</v>
      </c>
      <c r="E90" s="1" t="s">
        <v>254</v>
      </c>
      <c r="F90" s="1" t="s">
        <v>254</v>
      </c>
      <c r="G90" s="1"/>
      <c r="H90" s="5" t="s">
        <v>254</v>
      </c>
      <c r="I90" s="5" t="s">
        <v>254</v>
      </c>
      <c r="J90" s="5" t="s">
        <v>254</v>
      </c>
      <c r="K90" s="6" t="s">
        <v>254</v>
      </c>
      <c r="L90" s="6" t="s">
        <v>254</v>
      </c>
      <c r="M90" s="50">
        <f t="shared" ref="M90:X90" si="28">M99+M105+M111+M117+M124+M130+M148</f>
        <v>0</v>
      </c>
      <c r="N90" s="50">
        <f t="shared" si="28"/>
        <v>0</v>
      </c>
      <c r="O90" s="50">
        <f t="shared" si="28"/>
        <v>0</v>
      </c>
      <c r="P90" s="50">
        <f t="shared" si="28"/>
        <v>0</v>
      </c>
      <c r="Q90" s="50">
        <f t="shared" si="28"/>
        <v>0</v>
      </c>
      <c r="R90" s="50">
        <f t="shared" si="28"/>
        <v>0</v>
      </c>
      <c r="S90" s="50">
        <f t="shared" si="28"/>
        <v>0</v>
      </c>
      <c r="T90" s="50">
        <f t="shared" si="28"/>
        <v>0</v>
      </c>
      <c r="U90" s="50">
        <f t="shared" si="28"/>
        <v>0</v>
      </c>
      <c r="V90" s="50">
        <f t="shared" si="28"/>
        <v>0</v>
      </c>
      <c r="W90" s="50">
        <f t="shared" si="28"/>
        <v>0</v>
      </c>
      <c r="X90" s="50">
        <f t="shared" si="28"/>
        <v>0</v>
      </c>
      <c r="Y90" s="55">
        <f t="shared" si="25"/>
        <v>0</v>
      </c>
    </row>
    <row r="91" spans="1:25" ht="95.25" customHeight="1" outlineLevel="4" x14ac:dyDescent="0.25">
      <c r="A91" s="12"/>
      <c r="B91" s="102" t="s">
        <v>426</v>
      </c>
      <c r="C91" s="1" t="s">
        <v>42</v>
      </c>
      <c r="D91" s="1"/>
      <c r="E91" s="1"/>
      <c r="F91" s="1"/>
      <c r="G91" s="1" t="s">
        <v>254</v>
      </c>
      <c r="H91" s="5" t="s">
        <v>254</v>
      </c>
      <c r="I91" s="5" t="s">
        <v>254</v>
      </c>
      <c r="J91" s="5" t="s">
        <v>254</v>
      </c>
      <c r="K91" s="6" t="s">
        <v>254</v>
      </c>
      <c r="L91" s="6" t="s">
        <v>254</v>
      </c>
      <c r="M91" s="50" t="s">
        <v>254</v>
      </c>
      <c r="N91" s="50" t="s">
        <v>254</v>
      </c>
      <c r="O91" s="50" t="s">
        <v>254</v>
      </c>
      <c r="P91" s="50" t="s">
        <v>254</v>
      </c>
      <c r="Q91" s="50">
        <v>70</v>
      </c>
      <c r="R91" s="50">
        <v>100</v>
      </c>
      <c r="S91" s="50" t="s">
        <v>254</v>
      </c>
      <c r="T91" s="55" t="s">
        <v>254</v>
      </c>
      <c r="U91" s="55" t="s">
        <v>254</v>
      </c>
      <c r="V91" s="55" t="s">
        <v>254</v>
      </c>
      <c r="W91" s="55" t="s">
        <v>254</v>
      </c>
      <c r="X91" s="55" t="s">
        <v>254</v>
      </c>
      <c r="Y91" s="55" t="s">
        <v>254</v>
      </c>
    </row>
    <row r="92" spans="1:25" ht="84" customHeight="1" outlineLevel="4" x14ac:dyDescent="0.25">
      <c r="A92" s="12"/>
      <c r="B92" s="103" t="s">
        <v>412</v>
      </c>
      <c r="C92" s="1" t="s">
        <v>89</v>
      </c>
      <c r="D92" s="1"/>
      <c r="E92" s="1" t="s">
        <v>45</v>
      </c>
      <c r="F92" s="1"/>
      <c r="G92" s="1" t="s">
        <v>254</v>
      </c>
      <c r="H92" s="4" t="s">
        <v>254</v>
      </c>
      <c r="I92" s="5" t="s">
        <v>254</v>
      </c>
      <c r="J92" s="1" t="s">
        <v>254</v>
      </c>
      <c r="K92" s="6" t="s">
        <v>254</v>
      </c>
      <c r="L92" s="6" t="s">
        <v>254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4</v>
      </c>
      <c r="S92" s="56">
        <v>4</v>
      </c>
      <c r="T92" s="56">
        <v>100</v>
      </c>
      <c r="U92" s="56">
        <v>70</v>
      </c>
      <c r="V92" s="56">
        <v>60</v>
      </c>
      <c r="W92" s="56">
        <v>0</v>
      </c>
      <c r="X92" s="56">
        <v>50</v>
      </c>
      <c r="Y92" s="58" t="s">
        <v>254</v>
      </c>
    </row>
    <row r="93" spans="1:25" ht="139.5" customHeight="1" outlineLevel="4" x14ac:dyDescent="0.25">
      <c r="A93" s="12"/>
      <c r="B93" s="102" t="s">
        <v>491</v>
      </c>
      <c r="C93" s="1" t="s">
        <v>42</v>
      </c>
      <c r="D93" s="1"/>
      <c r="E93" s="1" t="s">
        <v>492</v>
      </c>
      <c r="F93" s="1"/>
      <c r="G93" s="1" t="s">
        <v>254</v>
      </c>
      <c r="H93" s="1" t="s">
        <v>254</v>
      </c>
      <c r="I93" s="1" t="s">
        <v>254</v>
      </c>
      <c r="J93" s="1" t="s">
        <v>254</v>
      </c>
      <c r="K93" s="1" t="s">
        <v>254</v>
      </c>
      <c r="L93" s="1" t="s">
        <v>254</v>
      </c>
      <c r="M93" s="50"/>
      <c r="N93" s="50"/>
      <c r="O93" s="50"/>
      <c r="P93" s="50" t="s">
        <v>254</v>
      </c>
      <c r="Q93" s="50" t="s">
        <v>254</v>
      </c>
      <c r="R93" s="50" t="s">
        <v>254</v>
      </c>
      <c r="S93" s="50" t="s">
        <v>254</v>
      </c>
      <c r="T93" s="50" t="s">
        <v>254</v>
      </c>
      <c r="U93" s="55">
        <v>100</v>
      </c>
      <c r="V93" s="55">
        <v>100</v>
      </c>
      <c r="W93" s="55">
        <v>100</v>
      </c>
      <c r="X93" s="55">
        <v>100</v>
      </c>
      <c r="Y93" s="55" t="s">
        <v>254</v>
      </c>
    </row>
    <row r="94" spans="1:25" ht="88.5" customHeight="1" outlineLevel="4" x14ac:dyDescent="0.25">
      <c r="A94" s="12" t="s">
        <v>227</v>
      </c>
      <c r="B94" s="103" t="s">
        <v>242</v>
      </c>
      <c r="C94" s="1"/>
      <c r="D94" s="1"/>
      <c r="E94" s="1"/>
      <c r="F94" s="1" t="s">
        <v>478</v>
      </c>
      <c r="G94" s="1" t="s">
        <v>247</v>
      </c>
      <c r="H94" s="4"/>
      <c r="I94" s="4"/>
      <c r="J94" s="4"/>
      <c r="K94" s="11"/>
      <c r="L94" s="11"/>
      <c r="M94" s="11"/>
      <c r="N94" s="11"/>
      <c r="O94" s="11"/>
      <c r="P94" s="11"/>
      <c r="Q94" s="6"/>
      <c r="R94" s="11"/>
      <c r="S94" s="11"/>
      <c r="T94" s="9"/>
      <c r="U94" s="9"/>
      <c r="V94" s="9"/>
      <c r="W94" s="9"/>
      <c r="X94" s="9"/>
      <c r="Y94" s="7"/>
    </row>
    <row r="95" spans="1:25" outlineLevel="4" x14ac:dyDescent="0.25">
      <c r="A95" s="12"/>
      <c r="B95" s="101" t="s">
        <v>356</v>
      </c>
      <c r="C95" s="1" t="s">
        <v>55</v>
      </c>
      <c r="D95" s="1" t="s">
        <v>254</v>
      </c>
      <c r="E95" s="1" t="s">
        <v>254</v>
      </c>
      <c r="F95" s="1" t="s">
        <v>254</v>
      </c>
      <c r="G95" s="1"/>
      <c r="H95" s="5" t="s">
        <v>254</v>
      </c>
      <c r="I95" s="5" t="s">
        <v>254</v>
      </c>
      <c r="J95" s="5" t="s">
        <v>254</v>
      </c>
      <c r="K95" s="6" t="s">
        <v>254</v>
      </c>
      <c r="L95" s="6" t="s">
        <v>254</v>
      </c>
      <c r="M95" s="50">
        <f t="shared" ref="M95:X95" si="29">SUM(M96:M99)</f>
        <v>0</v>
      </c>
      <c r="N95" s="50">
        <f t="shared" si="29"/>
        <v>0</v>
      </c>
      <c r="O95" s="50">
        <f t="shared" si="29"/>
        <v>0</v>
      </c>
      <c r="P95" s="50">
        <f t="shared" si="29"/>
        <v>0</v>
      </c>
      <c r="Q95" s="50">
        <f t="shared" si="29"/>
        <v>496.26</v>
      </c>
      <c r="R95" s="50">
        <f t="shared" si="29"/>
        <v>0</v>
      </c>
      <c r="S95" s="50">
        <f t="shared" si="29"/>
        <v>160</v>
      </c>
      <c r="T95" s="50">
        <f t="shared" si="29"/>
        <v>557.57000000000005</v>
      </c>
      <c r="U95" s="50">
        <f t="shared" si="29"/>
        <v>0</v>
      </c>
      <c r="V95" s="50">
        <f t="shared" si="29"/>
        <v>222.6</v>
      </c>
      <c r="W95" s="50">
        <f t="shared" si="29"/>
        <v>0</v>
      </c>
      <c r="X95" s="50">
        <f t="shared" si="29"/>
        <v>208.4</v>
      </c>
      <c r="Y95" s="55">
        <f>SUM(M95:X95)</f>
        <v>1644.83</v>
      </c>
    </row>
    <row r="96" spans="1:25" outlineLevel="4" x14ac:dyDescent="0.25">
      <c r="A96" s="12"/>
      <c r="B96" s="102" t="s">
        <v>57</v>
      </c>
      <c r="C96" s="1" t="s">
        <v>55</v>
      </c>
      <c r="D96" s="1" t="s">
        <v>254</v>
      </c>
      <c r="E96" s="1" t="s">
        <v>254</v>
      </c>
      <c r="F96" s="1" t="s">
        <v>254</v>
      </c>
      <c r="G96" s="1"/>
      <c r="H96" s="5" t="s">
        <v>2</v>
      </c>
      <c r="I96" s="19" t="s">
        <v>273</v>
      </c>
      <c r="J96" s="5" t="s">
        <v>92</v>
      </c>
      <c r="K96" s="6" t="s">
        <v>254</v>
      </c>
      <c r="L96" s="6" t="s">
        <v>254</v>
      </c>
      <c r="M96" s="49">
        <v>0</v>
      </c>
      <c r="N96" s="49">
        <v>0</v>
      </c>
      <c r="O96" s="49">
        <v>0</v>
      </c>
      <c r="P96" s="49">
        <v>0</v>
      </c>
      <c r="Q96" s="49">
        <v>496.26</v>
      </c>
      <c r="R96" s="50">
        <v>0</v>
      </c>
      <c r="S96" s="50">
        <v>160</v>
      </c>
      <c r="T96" s="55">
        <v>69.099999999999994</v>
      </c>
      <c r="U96" s="55">
        <v>0</v>
      </c>
      <c r="V96" s="55">
        <f>222.6</f>
        <v>222.6</v>
      </c>
      <c r="W96" s="55">
        <v>0</v>
      </c>
      <c r="X96" s="55">
        <v>208.4</v>
      </c>
      <c r="Y96" s="55">
        <f>SUM(M96:X96)</f>
        <v>1156.3600000000001</v>
      </c>
    </row>
    <row r="97" spans="1:25" x14ac:dyDescent="0.25">
      <c r="A97" s="12"/>
      <c r="B97" s="102" t="s">
        <v>57</v>
      </c>
      <c r="C97" s="1" t="s">
        <v>55</v>
      </c>
      <c r="D97" s="1" t="s">
        <v>254</v>
      </c>
      <c r="E97" s="1" t="s">
        <v>254</v>
      </c>
      <c r="F97" s="1" t="s">
        <v>254</v>
      </c>
      <c r="G97" s="1"/>
      <c r="H97" s="5" t="s">
        <v>2</v>
      </c>
      <c r="I97" s="75" t="s">
        <v>273</v>
      </c>
      <c r="J97" s="5" t="s">
        <v>435</v>
      </c>
      <c r="K97" s="6" t="s">
        <v>254</v>
      </c>
      <c r="L97" s="6" t="s">
        <v>254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50">
        <v>488.47</v>
      </c>
      <c r="U97" s="49">
        <v>0</v>
      </c>
      <c r="V97" s="49">
        <v>0</v>
      </c>
      <c r="W97" s="49">
        <v>0</v>
      </c>
      <c r="X97" s="49">
        <v>0</v>
      </c>
      <c r="Y97" s="55">
        <f>SUM(M97:X97)</f>
        <v>488.47</v>
      </c>
    </row>
    <row r="98" spans="1:25" outlineLevel="4" x14ac:dyDescent="0.25">
      <c r="A98" s="12"/>
      <c r="B98" s="102" t="s">
        <v>129</v>
      </c>
      <c r="C98" s="1" t="s">
        <v>55</v>
      </c>
      <c r="D98" s="1" t="s">
        <v>254</v>
      </c>
      <c r="E98" s="1" t="s">
        <v>254</v>
      </c>
      <c r="F98" s="1" t="s">
        <v>254</v>
      </c>
      <c r="G98" s="1"/>
      <c r="H98" s="5" t="s">
        <v>254</v>
      </c>
      <c r="I98" s="5" t="s">
        <v>254</v>
      </c>
      <c r="J98" s="5" t="s">
        <v>254</v>
      </c>
      <c r="K98" s="6" t="s">
        <v>254</v>
      </c>
      <c r="L98" s="6" t="s">
        <v>254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50">
        <v>0</v>
      </c>
      <c r="S98" s="50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f>SUM(M98:X98)</f>
        <v>0</v>
      </c>
    </row>
    <row r="99" spans="1:25" outlineLevel="4" x14ac:dyDescent="0.25">
      <c r="A99" s="12"/>
      <c r="B99" s="102" t="s">
        <v>159</v>
      </c>
      <c r="C99" s="1" t="s">
        <v>55</v>
      </c>
      <c r="D99" s="1" t="s">
        <v>254</v>
      </c>
      <c r="E99" s="1" t="s">
        <v>254</v>
      </c>
      <c r="F99" s="1" t="s">
        <v>254</v>
      </c>
      <c r="G99" s="1"/>
      <c r="H99" s="5" t="s">
        <v>254</v>
      </c>
      <c r="I99" s="5" t="s">
        <v>254</v>
      </c>
      <c r="J99" s="5" t="s">
        <v>254</v>
      </c>
      <c r="K99" s="6" t="s">
        <v>254</v>
      </c>
      <c r="L99" s="6" t="s">
        <v>254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50">
        <v>0</v>
      </c>
      <c r="S99" s="50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f>SUM(M99:X99)</f>
        <v>0</v>
      </c>
    </row>
    <row r="100" spans="1:25" ht="60" outlineLevel="4" x14ac:dyDescent="0.25">
      <c r="A100" s="10"/>
      <c r="B100" s="102" t="s">
        <v>412</v>
      </c>
      <c r="C100" s="1" t="s">
        <v>89</v>
      </c>
      <c r="D100" s="19"/>
      <c r="E100" s="1" t="s">
        <v>45</v>
      </c>
      <c r="F100" s="19"/>
      <c r="G100" s="1" t="s">
        <v>254</v>
      </c>
      <c r="H100" s="4" t="s">
        <v>254</v>
      </c>
      <c r="I100" s="5" t="s">
        <v>254</v>
      </c>
      <c r="J100" s="5" t="s">
        <v>254</v>
      </c>
      <c r="K100" s="5" t="s">
        <v>254</v>
      </c>
      <c r="L100" s="5" t="s">
        <v>254</v>
      </c>
      <c r="M100" s="31" t="s">
        <v>254</v>
      </c>
      <c r="N100" s="31" t="s">
        <v>254</v>
      </c>
      <c r="O100" s="31" t="s">
        <v>254</v>
      </c>
      <c r="P100" s="31" t="s">
        <v>254</v>
      </c>
      <c r="Q100" s="56">
        <v>220</v>
      </c>
      <c r="R100" s="56">
        <v>115</v>
      </c>
      <c r="S100" s="56">
        <v>4</v>
      </c>
      <c r="T100" s="56">
        <v>100</v>
      </c>
      <c r="U100" s="56">
        <v>70</v>
      </c>
      <c r="V100" s="56">
        <v>60</v>
      </c>
      <c r="W100" s="56">
        <v>0</v>
      </c>
      <c r="X100" s="56">
        <v>50</v>
      </c>
      <c r="Y100" s="68" t="s">
        <v>254</v>
      </c>
    </row>
    <row r="101" spans="1:25" ht="45" outlineLevel="4" x14ac:dyDescent="0.25">
      <c r="A101" s="18" t="s">
        <v>228</v>
      </c>
      <c r="B101" s="102" t="s">
        <v>305</v>
      </c>
      <c r="C101" s="1"/>
      <c r="D101" s="1"/>
      <c r="E101" s="1"/>
      <c r="F101" s="1" t="s">
        <v>269</v>
      </c>
      <c r="G101" s="1" t="s">
        <v>247</v>
      </c>
      <c r="H101" s="4"/>
      <c r="I101" s="4"/>
      <c r="J101" s="4"/>
      <c r="K101" s="11"/>
      <c r="L101" s="11"/>
      <c r="M101" s="11"/>
      <c r="N101" s="11"/>
      <c r="O101" s="11"/>
      <c r="P101" s="11"/>
      <c r="Q101" s="6"/>
      <c r="R101" s="11"/>
      <c r="S101" s="11"/>
      <c r="T101" s="9"/>
      <c r="U101" s="9"/>
      <c r="V101" s="9"/>
      <c r="W101" s="9"/>
      <c r="X101" s="9"/>
      <c r="Y101" s="7"/>
    </row>
    <row r="102" spans="1:25" outlineLevel="4" x14ac:dyDescent="0.25">
      <c r="A102" s="10"/>
      <c r="B102" s="102" t="s">
        <v>356</v>
      </c>
      <c r="C102" s="1" t="s">
        <v>55</v>
      </c>
      <c r="D102" s="1" t="s">
        <v>254</v>
      </c>
      <c r="E102" s="1" t="s">
        <v>254</v>
      </c>
      <c r="F102" s="1" t="s">
        <v>254</v>
      </c>
      <c r="G102" s="1"/>
      <c r="H102" s="5" t="s">
        <v>254</v>
      </c>
      <c r="I102" s="5" t="s">
        <v>254</v>
      </c>
      <c r="J102" s="5" t="s">
        <v>254</v>
      </c>
      <c r="K102" s="6" t="s">
        <v>254</v>
      </c>
      <c r="L102" s="6" t="s">
        <v>254</v>
      </c>
      <c r="M102" s="50">
        <f t="shared" ref="M102:X102" si="30">SUM(M103:M105)</f>
        <v>0</v>
      </c>
      <c r="N102" s="50">
        <f t="shared" si="30"/>
        <v>0</v>
      </c>
      <c r="O102" s="50">
        <f t="shared" si="30"/>
        <v>0</v>
      </c>
      <c r="P102" s="50">
        <f t="shared" si="30"/>
        <v>0</v>
      </c>
      <c r="Q102" s="50">
        <f t="shared" si="30"/>
        <v>0</v>
      </c>
      <c r="R102" s="50">
        <f t="shared" si="30"/>
        <v>0</v>
      </c>
      <c r="S102" s="50">
        <f t="shared" si="30"/>
        <v>0</v>
      </c>
      <c r="T102" s="50">
        <f t="shared" si="30"/>
        <v>0</v>
      </c>
      <c r="U102" s="50">
        <f t="shared" si="30"/>
        <v>0</v>
      </c>
      <c r="V102" s="50">
        <f t="shared" si="30"/>
        <v>0</v>
      </c>
      <c r="W102" s="50">
        <f t="shared" si="30"/>
        <v>0</v>
      </c>
      <c r="X102" s="50">
        <f t="shared" si="30"/>
        <v>0</v>
      </c>
      <c r="Y102" s="55">
        <f>SUM(M102:X102)</f>
        <v>0</v>
      </c>
    </row>
    <row r="103" spans="1:25" outlineLevel="4" x14ac:dyDescent="0.25">
      <c r="A103" s="10"/>
      <c r="B103" s="102" t="s">
        <v>57</v>
      </c>
      <c r="C103" s="1" t="s">
        <v>55</v>
      </c>
      <c r="D103" s="1" t="s">
        <v>254</v>
      </c>
      <c r="E103" s="1" t="s">
        <v>254</v>
      </c>
      <c r="F103" s="1" t="s">
        <v>254</v>
      </c>
      <c r="G103" s="1"/>
      <c r="H103" s="5" t="s">
        <v>2</v>
      </c>
      <c r="I103" s="75" t="s">
        <v>273</v>
      </c>
      <c r="J103" s="5" t="s">
        <v>92</v>
      </c>
      <c r="K103" s="6" t="s">
        <v>254</v>
      </c>
      <c r="L103" s="6" t="s">
        <v>254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54">
        <v>0</v>
      </c>
      <c r="U103" s="55">
        <v>0</v>
      </c>
      <c r="V103" s="55">
        <v>0</v>
      </c>
      <c r="W103" s="55">
        <v>0</v>
      </c>
      <c r="X103" s="55">
        <v>0</v>
      </c>
      <c r="Y103" s="55">
        <f>SUM(M103:X103)</f>
        <v>0</v>
      </c>
    </row>
    <row r="104" spans="1:25" outlineLevel="4" x14ac:dyDescent="0.25">
      <c r="A104" s="10"/>
      <c r="B104" s="102" t="s">
        <v>129</v>
      </c>
      <c r="C104" s="1" t="s">
        <v>55</v>
      </c>
      <c r="D104" s="1" t="s">
        <v>254</v>
      </c>
      <c r="E104" s="1" t="s">
        <v>254</v>
      </c>
      <c r="F104" s="1" t="s">
        <v>254</v>
      </c>
      <c r="G104" s="1"/>
      <c r="H104" s="5" t="s">
        <v>254</v>
      </c>
      <c r="I104" s="5" t="s">
        <v>254</v>
      </c>
      <c r="J104" s="5" t="s">
        <v>254</v>
      </c>
      <c r="K104" s="6" t="s">
        <v>254</v>
      </c>
      <c r="L104" s="6" t="s">
        <v>254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54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f>SUM(M104:X104)</f>
        <v>0</v>
      </c>
    </row>
    <row r="105" spans="1:25" outlineLevel="4" x14ac:dyDescent="0.25">
      <c r="A105" s="10"/>
      <c r="B105" s="102" t="s">
        <v>159</v>
      </c>
      <c r="C105" s="1" t="s">
        <v>55</v>
      </c>
      <c r="D105" s="1" t="s">
        <v>254</v>
      </c>
      <c r="E105" s="1" t="s">
        <v>254</v>
      </c>
      <c r="F105" s="1" t="s">
        <v>254</v>
      </c>
      <c r="G105" s="1"/>
      <c r="H105" s="5" t="s">
        <v>254</v>
      </c>
      <c r="I105" s="5" t="s">
        <v>254</v>
      </c>
      <c r="J105" s="5" t="s">
        <v>254</v>
      </c>
      <c r="K105" s="6" t="s">
        <v>254</v>
      </c>
      <c r="L105" s="6" t="s">
        <v>254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54">
        <v>0</v>
      </c>
      <c r="U105" s="55">
        <v>0</v>
      </c>
      <c r="V105" s="55">
        <v>0</v>
      </c>
      <c r="W105" s="55">
        <v>0</v>
      </c>
      <c r="X105" s="55">
        <v>0</v>
      </c>
      <c r="Y105" s="55">
        <f>SUM(M105:X105)</f>
        <v>0</v>
      </c>
    </row>
    <row r="106" spans="1:25" ht="66" customHeight="1" outlineLevel="4" x14ac:dyDescent="0.25">
      <c r="A106" s="10"/>
      <c r="B106" s="102" t="s">
        <v>306</v>
      </c>
      <c r="C106" s="1" t="s">
        <v>64</v>
      </c>
      <c r="D106" s="19"/>
      <c r="E106" s="1" t="s">
        <v>45</v>
      </c>
      <c r="F106" s="19"/>
      <c r="G106" s="1" t="s">
        <v>254</v>
      </c>
      <c r="H106" s="4" t="s">
        <v>254</v>
      </c>
      <c r="I106" s="5" t="s">
        <v>254</v>
      </c>
      <c r="J106" s="1" t="s">
        <v>254</v>
      </c>
      <c r="K106" s="6" t="s">
        <v>254</v>
      </c>
      <c r="L106" s="6" t="s">
        <v>254</v>
      </c>
      <c r="M106" s="31" t="s">
        <v>254</v>
      </c>
      <c r="N106" s="31" t="s">
        <v>254</v>
      </c>
      <c r="O106" s="31" t="s">
        <v>254</v>
      </c>
      <c r="P106" s="31" t="s">
        <v>254</v>
      </c>
      <c r="Q106" s="56">
        <v>0</v>
      </c>
      <c r="R106" s="56">
        <v>10</v>
      </c>
      <c r="S106" s="56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68" t="s">
        <v>254</v>
      </c>
    </row>
    <row r="107" spans="1:25" ht="58.5" customHeight="1" outlineLevel="4" x14ac:dyDescent="0.25">
      <c r="A107" s="12" t="s">
        <v>229</v>
      </c>
      <c r="B107" s="102" t="s">
        <v>307</v>
      </c>
      <c r="C107" s="1"/>
      <c r="D107" s="1"/>
      <c r="E107" s="1"/>
      <c r="F107" s="1" t="s">
        <v>269</v>
      </c>
      <c r="G107" s="1" t="s">
        <v>247</v>
      </c>
      <c r="H107" s="4"/>
      <c r="I107" s="4"/>
      <c r="J107" s="4"/>
      <c r="K107" s="11"/>
      <c r="L107" s="11"/>
      <c r="M107" s="11"/>
      <c r="N107" s="11"/>
      <c r="O107" s="11"/>
      <c r="P107" s="11"/>
      <c r="Q107" s="6"/>
      <c r="R107" s="11"/>
      <c r="S107" s="11"/>
      <c r="T107" s="9"/>
      <c r="U107" s="9"/>
      <c r="V107" s="9"/>
      <c r="W107" s="9"/>
      <c r="X107" s="9"/>
      <c r="Y107" s="7"/>
    </row>
    <row r="108" spans="1:25" outlineLevel="4" x14ac:dyDescent="0.25">
      <c r="A108" s="12"/>
      <c r="B108" s="101" t="s">
        <v>356</v>
      </c>
      <c r="C108" s="1" t="s">
        <v>55</v>
      </c>
      <c r="D108" s="1" t="s">
        <v>254</v>
      </c>
      <c r="E108" s="1" t="s">
        <v>254</v>
      </c>
      <c r="F108" s="1" t="s">
        <v>254</v>
      </c>
      <c r="G108" s="1"/>
      <c r="H108" s="5" t="s">
        <v>254</v>
      </c>
      <c r="I108" s="5" t="s">
        <v>254</v>
      </c>
      <c r="J108" s="5" t="s">
        <v>254</v>
      </c>
      <c r="K108" s="6" t="s">
        <v>254</v>
      </c>
      <c r="L108" s="6" t="s">
        <v>254</v>
      </c>
      <c r="M108" s="50">
        <f t="shared" ref="M108:W108" si="31">SUM(M109:M111)</f>
        <v>0</v>
      </c>
      <c r="N108" s="50">
        <f t="shared" si="31"/>
        <v>0</v>
      </c>
      <c r="O108" s="50">
        <f t="shared" si="31"/>
        <v>0</v>
      </c>
      <c r="P108" s="50">
        <f t="shared" si="31"/>
        <v>0</v>
      </c>
      <c r="Q108" s="50">
        <f t="shared" si="31"/>
        <v>0</v>
      </c>
      <c r="R108" s="50">
        <f t="shared" si="31"/>
        <v>0</v>
      </c>
      <c r="S108" s="50">
        <f t="shared" si="31"/>
        <v>0</v>
      </c>
      <c r="T108" s="50">
        <f t="shared" si="31"/>
        <v>0</v>
      </c>
      <c r="U108" s="50">
        <f t="shared" si="31"/>
        <v>0</v>
      </c>
      <c r="V108" s="50">
        <f t="shared" si="31"/>
        <v>0</v>
      </c>
      <c r="W108" s="50">
        <f t="shared" si="31"/>
        <v>0</v>
      </c>
      <c r="X108" s="50">
        <f>SUM(X109:X111)</f>
        <v>0</v>
      </c>
      <c r="Y108" s="55">
        <f>SUM(M108:X108)</f>
        <v>0</v>
      </c>
    </row>
    <row r="109" spans="1:25" outlineLevel="4" x14ac:dyDescent="0.25">
      <c r="A109" s="12"/>
      <c r="B109" s="102" t="s">
        <v>57</v>
      </c>
      <c r="C109" s="1" t="s">
        <v>55</v>
      </c>
      <c r="D109" s="1" t="s">
        <v>254</v>
      </c>
      <c r="E109" s="1" t="s">
        <v>254</v>
      </c>
      <c r="F109" s="1" t="s">
        <v>254</v>
      </c>
      <c r="G109" s="1"/>
      <c r="H109" s="5" t="s">
        <v>2</v>
      </c>
      <c r="I109" s="75" t="s">
        <v>273</v>
      </c>
      <c r="J109" s="5" t="s">
        <v>92</v>
      </c>
      <c r="K109" s="6" t="s">
        <v>254</v>
      </c>
      <c r="L109" s="6" t="s">
        <v>254</v>
      </c>
      <c r="M109" s="49">
        <v>0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49">
        <v>0</v>
      </c>
      <c r="T109" s="54">
        <v>0</v>
      </c>
      <c r="U109" s="55">
        <v>0</v>
      </c>
      <c r="V109" s="55">
        <v>0</v>
      </c>
      <c r="W109" s="55">
        <v>0</v>
      </c>
      <c r="X109" s="55">
        <v>0</v>
      </c>
      <c r="Y109" s="55">
        <f>SUM(M109:X109)</f>
        <v>0</v>
      </c>
    </row>
    <row r="110" spans="1:25" outlineLevel="4" x14ac:dyDescent="0.25">
      <c r="A110" s="12"/>
      <c r="B110" s="102" t="s">
        <v>129</v>
      </c>
      <c r="C110" s="1" t="s">
        <v>55</v>
      </c>
      <c r="D110" s="1" t="s">
        <v>254</v>
      </c>
      <c r="E110" s="1" t="s">
        <v>254</v>
      </c>
      <c r="F110" s="1" t="s">
        <v>254</v>
      </c>
      <c r="G110" s="1"/>
      <c r="H110" s="5" t="s">
        <v>254</v>
      </c>
      <c r="I110" s="5" t="s">
        <v>254</v>
      </c>
      <c r="J110" s="5" t="s">
        <v>254</v>
      </c>
      <c r="K110" s="6" t="s">
        <v>254</v>
      </c>
      <c r="L110" s="6" t="s">
        <v>254</v>
      </c>
      <c r="M110" s="49">
        <v>0</v>
      </c>
      <c r="N110" s="49">
        <v>0</v>
      </c>
      <c r="O110" s="49">
        <v>0</v>
      </c>
      <c r="P110" s="49">
        <v>0</v>
      </c>
      <c r="Q110" s="49">
        <v>0</v>
      </c>
      <c r="R110" s="49">
        <v>0</v>
      </c>
      <c r="S110" s="49">
        <v>0</v>
      </c>
      <c r="T110" s="54">
        <v>0</v>
      </c>
      <c r="U110" s="55">
        <v>0</v>
      </c>
      <c r="V110" s="55">
        <v>0</v>
      </c>
      <c r="W110" s="55">
        <v>0</v>
      </c>
      <c r="X110" s="55">
        <v>0</v>
      </c>
      <c r="Y110" s="55">
        <f>SUM(M110:X110)</f>
        <v>0</v>
      </c>
    </row>
    <row r="111" spans="1:25" outlineLevel="4" x14ac:dyDescent="0.25">
      <c r="A111" s="12"/>
      <c r="B111" s="102" t="s">
        <v>159</v>
      </c>
      <c r="C111" s="1" t="s">
        <v>55</v>
      </c>
      <c r="D111" s="1" t="s">
        <v>254</v>
      </c>
      <c r="E111" s="1" t="s">
        <v>254</v>
      </c>
      <c r="F111" s="1" t="s">
        <v>254</v>
      </c>
      <c r="G111" s="1"/>
      <c r="H111" s="5" t="s">
        <v>254</v>
      </c>
      <c r="I111" s="5" t="s">
        <v>254</v>
      </c>
      <c r="J111" s="5" t="s">
        <v>254</v>
      </c>
      <c r="K111" s="6" t="s">
        <v>254</v>
      </c>
      <c r="L111" s="6" t="s">
        <v>254</v>
      </c>
      <c r="M111" s="49">
        <v>0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  <c r="T111" s="54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f>SUM(M111:X111)</f>
        <v>0</v>
      </c>
    </row>
    <row r="112" spans="1:25" ht="48.75" customHeight="1" outlineLevel="4" x14ac:dyDescent="0.25">
      <c r="A112" s="12"/>
      <c r="B112" s="102" t="s">
        <v>308</v>
      </c>
      <c r="C112" s="1" t="s">
        <v>64</v>
      </c>
      <c r="D112" s="19"/>
      <c r="E112" s="1" t="s">
        <v>45</v>
      </c>
      <c r="F112" s="19"/>
      <c r="G112" s="1" t="s">
        <v>254</v>
      </c>
      <c r="H112" s="4" t="s">
        <v>254</v>
      </c>
      <c r="I112" s="5" t="s">
        <v>254</v>
      </c>
      <c r="J112" s="1" t="s">
        <v>254</v>
      </c>
      <c r="K112" s="6" t="s">
        <v>254</v>
      </c>
      <c r="L112" s="6" t="s">
        <v>254</v>
      </c>
      <c r="M112" s="31" t="s">
        <v>254</v>
      </c>
      <c r="N112" s="31" t="s">
        <v>254</v>
      </c>
      <c r="O112" s="31" t="s">
        <v>254</v>
      </c>
      <c r="P112" s="31" t="s">
        <v>254</v>
      </c>
      <c r="Q112" s="56">
        <v>0</v>
      </c>
      <c r="R112" s="56">
        <v>1</v>
      </c>
      <c r="S112" s="56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68" t="s">
        <v>254</v>
      </c>
    </row>
    <row r="113" spans="1:25" ht="78.75" customHeight="1" outlineLevel="4" x14ac:dyDescent="0.25">
      <c r="A113" s="12" t="s">
        <v>232</v>
      </c>
      <c r="B113" s="102" t="s">
        <v>233</v>
      </c>
      <c r="C113" s="1"/>
      <c r="D113" s="1"/>
      <c r="E113" s="1"/>
      <c r="F113" s="1" t="s">
        <v>269</v>
      </c>
      <c r="G113" s="1" t="s">
        <v>247</v>
      </c>
      <c r="H113" s="4"/>
      <c r="I113" s="4"/>
      <c r="J113" s="4"/>
      <c r="K113" s="11"/>
      <c r="L113" s="11"/>
      <c r="M113" s="11"/>
      <c r="N113" s="11"/>
      <c r="O113" s="11"/>
      <c r="P113" s="11"/>
      <c r="Q113" s="6"/>
      <c r="R113" s="11"/>
      <c r="S113" s="11"/>
      <c r="T113" s="9"/>
      <c r="U113" s="9"/>
      <c r="V113" s="9"/>
      <c r="W113" s="9"/>
      <c r="X113" s="9"/>
      <c r="Y113" s="7"/>
    </row>
    <row r="114" spans="1:25" outlineLevel="4" x14ac:dyDescent="0.25">
      <c r="A114" s="12"/>
      <c r="B114" s="101" t="s">
        <v>356</v>
      </c>
      <c r="C114" s="1" t="s">
        <v>55</v>
      </c>
      <c r="D114" s="1" t="s">
        <v>254</v>
      </c>
      <c r="E114" s="1" t="s">
        <v>254</v>
      </c>
      <c r="F114" s="1" t="s">
        <v>254</v>
      </c>
      <c r="G114" s="1"/>
      <c r="H114" s="5" t="s">
        <v>254</v>
      </c>
      <c r="I114" s="5" t="s">
        <v>254</v>
      </c>
      <c r="J114" s="5" t="s">
        <v>254</v>
      </c>
      <c r="K114" s="6" t="s">
        <v>254</v>
      </c>
      <c r="L114" s="6" t="s">
        <v>254</v>
      </c>
      <c r="M114" s="50">
        <f t="shared" ref="M114:X114" si="32">SUM(M115:M117)</f>
        <v>0</v>
      </c>
      <c r="N114" s="50">
        <f t="shared" si="32"/>
        <v>0</v>
      </c>
      <c r="O114" s="50">
        <f t="shared" si="32"/>
        <v>0</v>
      </c>
      <c r="P114" s="50">
        <f t="shared" si="32"/>
        <v>0</v>
      </c>
      <c r="Q114" s="50">
        <f t="shared" si="32"/>
        <v>917.74</v>
      </c>
      <c r="R114" s="50">
        <f t="shared" si="32"/>
        <v>0</v>
      </c>
      <c r="S114" s="50">
        <f t="shared" si="32"/>
        <v>0</v>
      </c>
      <c r="T114" s="50">
        <f t="shared" si="32"/>
        <v>0</v>
      </c>
      <c r="U114" s="50">
        <f t="shared" si="32"/>
        <v>0</v>
      </c>
      <c r="V114" s="50">
        <f t="shared" si="32"/>
        <v>0</v>
      </c>
      <c r="W114" s="50">
        <f t="shared" si="32"/>
        <v>0</v>
      </c>
      <c r="X114" s="50">
        <f t="shared" si="32"/>
        <v>0</v>
      </c>
      <c r="Y114" s="55">
        <f>SUM(M114:X114)</f>
        <v>917.74</v>
      </c>
    </row>
    <row r="115" spans="1:25" outlineLevel="4" x14ac:dyDescent="0.25">
      <c r="A115" s="12"/>
      <c r="B115" s="102" t="s">
        <v>57</v>
      </c>
      <c r="C115" s="1" t="s">
        <v>55</v>
      </c>
      <c r="D115" s="1" t="s">
        <v>254</v>
      </c>
      <c r="E115" s="1" t="s">
        <v>254</v>
      </c>
      <c r="F115" s="1" t="s">
        <v>254</v>
      </c>
      <c r="G115" s="1"/>
      <c r="H115" s="5" t="s">
        <v>2</v>
      </c>
      <c r="I115" s="75" t="s">
        <v>273</v>
      </c>
      <c r="J115" s="5" t="s">
        <v>92</v>
      </c>
      <c r="K115" s="6" t="s">
        <v>254</v>
      </c>
      <c r="L115" s="6" t="s">
        <v>254</v>
      </c>
      <c r="M115" s="50">
        <v>0</v>
      </c>
      <c r="N115" s="50">
        <v>0</v>
      </c>
      <c r="O115" s="50">
        <v>0</v>
      </c>
      <c r="P115" s="50">
        <v>0</v>
      </c>
      <c r="Q115" s="50">
        <v>917.74</v>
      </c>
      <c r="R115" s="49">
        <v>0</v>
      </c>
      <c r="S115" s="49">
        <v>0</v>
      </c>
      <c r="T115" s="54">
        <v>0</v>
      </c>
      <c r="U115" s="55">
        <v>0</v>
      </c>
      <c r="V115" s="55">
        <v>0</v>
      </c>
      <c r="W115" s="55">
        <v>0</v>
      </c>
      <c r="X115" s="55">
        <v>0</v>
      </c>
      <c r="Y115" s="55">
        <f>SUM(M115:X115)</f>
        <v>917.74</v>
      </c>
    </row>
    <row r="116" spans="1:25" outlineLevel="4" x14ac:dyDescent="0.25">
      <c r="A116" s="12"/>
      <c r="B116" s="102" t="s">
        <v>129</v>
      </c>
      <c r="C116" s="1" t="s">
        <v>55</v>
      </c>
      <c r="D116" s="1" t="s">
        <v>254</v>
      </c>
      <c r="E116" s="1" t="s">
        <v>254</v>
      </c>
      <c r="F116" s="1" t="s">
        <v>254</v>
      </c>
      <c r="G116" s="1"/>
      <c r="H116" s="5" t="s">
        <v>254</v>
      </c>
      <c r="I116" s="5" t="s">
        <v>254</v>
      </c>
      <c r="J116" s="5" t="s">
        <v>254</v>
      </c>
      <c r="K116" s="6" t="s">
        <v>254</v>
      </c>
      <c r="L116" s="6" t="s">
        <v>254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49">
        <v>0</v>
      </c>
      <c r="S116" s="49">
        <v>0</v>
      </c>
      <c r="T116" s="54">
        <v>0</v>
      </c>
      <c r="U116" s="55">
        <v>0</v>
      </c>
      <c r="V116" s="55">
        <v>0</v>
      </c>
      <c r="W116" s="55">
        <v>0</v>
      </c>
      <c r="X116" s="55">
        <v>0</v>
      </c>
      <c r="Y116" s="55">
        <f>SUM(M116:X116)</f>
        <v>0</v>
      </c>
    </row>
    <row r="117" spans="1:25" outlineLevel="4" x14ac:dyDescent="0.25">
      <c r="A117" s="12"/>
      <c r="B117" s="102" t="s">
        <v>159</v>
      </c>
      <c r="C117" s="1" t="s">
        <v>55</v>
      </c>
      <c r="D117" s="1" t="s">
        <v>254</v>
      </c>
      <c r="E117" s="1" t="s">
        <v>254</v>
      </c>
      <c r="F117" s="1" t="s">
        <v>254</v>
      </c>
      <c r="G117" s="1"/>
      <c r="H117" s="5" t="s">
        <v>254</v>
      </c>
      <c r="I117" s="5" t="s">
        <v>254</v>
      </c>
      <c r="J117" s="5" t="s">
        <v>254</v>
      </c>
      <c r="K117" s="6" t="s">
        <v>254</v>
      </c>
      <c r="L117" s="6" t="s">
        <v>254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49">
        <v>0</v>
      </c>
      <c r="S117" s="49">
        <v>0</v>
      </c>
      <c r="T117" s="54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f>SUM(M117:X117)</f>
        <v>0</v>
      </c>
    </row>
    <row r="118" spans="1:25" ht="42.75" customHeight="1" outlineLevel="4" x14ac:dyDescent="0.25">
      <c r="A118" s="12"/>
      <c r="B118" s="102" t="s">
        <v>234</v>
      </c>
      <c r="C118" s="1" t="s">
        <v>64</v>
      </c>
      <c r="D118" s="19"/>
      <c r="E118" s="1" t="s">
        <v>45</v>
      </c>
      <c r="F118" s="19"/>
      <c r="G118" s="1" t="s">
        <v>254</v>
      </c>
      <c r="H118" s="4" t="s">
        <v>254</v>
      </c>
      <c r="I118" s="5" t="s">
        <v>254</v>
      </c>
      <c r="J118" s="5" t="s">
        <v>254</v>
      </c>
      <c r="K118" s="5" t="s">
        <v>254</v>
      </c>
      <c r="L118" s="5" t="s">
        <v>254</v>
      </c>
      <c r="M118" s="31" t="s">
        <v>254</v>
      </c>
      <c r="N118" s="31" t="s">
        <v>254</v>
      </c>
      <c r="O118" s="31" t="s">
        <v>254</v>
      </c>
      <c r="P118" s="31" t="s">
        <v>254</v>
      </c>
      <c r="Q118" s="56">
        <v>0</v>
      </c>
      <c r="R118" s="56">
        <v>40</v>
      </c>
      <c r="S118" s="56">
        <v>0</v>
      </c>
      <c r="T118" s="58">
        <v>0</v>
      </c>
      <c r="U118" s="58">
        <v>0</v>
      </c>
      <c r="V118" s="58">
        <v>0</v>
      </c>
      <c r="W118" s="58">
        <v>0</v>
      </c>
      <c r="X118" s="58">
        <v>0</v>
      </c>
      <c r="Y118" s="68" t="s">
        <v>254</v>
      </c>
    </row>
    <row r="119" spans="1:25" ht="56.25" customHeight="1" outlineLevel="4" x14ac:dyDescent="0.25">
      <c r="A119" s="34" t="s">
        <v>303</v>
      </c>
      <c r="B119" s="103" t="s">
        <v>243</v>
      </c>
      <c r="C119" s="1"/>
      <c r="D119" s="1"/>
      <c r="E119" s="1"/>
      <c r="F119" s="1" t="s">
        <v>477</v>
      </c>
      <c r="G119" s="1" t="s">
        <v>247</v>
      </c>
      <c r="H119" s="4"/>
      <c r="I119" s="4"/>
      <c r="J119" s="4"/>
      <c r="K119" s="11"/>
      <c r="L119" s="11"/>
      <c r="M119" s="11"/>
      <c r="N119" s="11"/>
      <c r="O119" s="11"/>
      <c r="P119" s="11"/>
      <c r="Q119" s="6"/>
      <c r="R119" s="11"/>
      <c r="S119" s="11"/>
      <c r="T119" s="9"/>
      <c r="U119" s="9"/>
      <c r="V119" s="9"/>
      <c r="W119" s="9"/>
      <c r="X119" s="9"/>
      <c r="Y119" s="7"/>
    </row>
    <row r="120" spans="1:25" outlineLevel="4" x14ac:dyDescent="0.25">
      <c r="A120" s="12"/>
      <c r="B120" s="101" t="s">
        <v>356</v>
      </c>
      <c r="C120" s="1" t="s">
        <v>55</v>
      </c>
      <c r="D120" s="1" t="s">
        <v>254</v>
      </c>
      <c r="E120" s="1" t="s">
        <v>254</v>
      </c>
      <c r="F120" s="1" t="s">
        <v>254</v>
      </c>
      <c r="G120" s="1"/>
      <c r="H120" s="5" t="s">
        <v>254</v>
      </c>
      <c r="I120" s="5" t="s">
        <v>254</v>
      </c>
      <c r="J120" s="5" t="s">
        <v>254</v>
      </c>
      <c r="K120" s="6" t="s">
        <v>254</v>
      </c>
      <c r="L120" s="6" t="s">
        <v>254</v>
      </c>
      <c r="M120" s="50">
        <f t="shared" ref="M120:R120" si="33">SUM(M121:M124)</f>
        <v>0</v>
      </c>
      <c r="N120" s="50">
        <f t="shared" si="33"/>
        <v>0</v>
      </c>
      <c r="O120" s="50">
        <f t="shared" si="33"/>
        <v>0</v>
      </c>
      <c r="P120" s="50">
        <f t="shared" si="33"/>
        <v>0</v>
      </c>
      <c r="Q120" s="50">
        <f t="shared" si="33"/>
        <v>0</v>
      </c>
      <c r="R120" s="50">
        <f t="shared" si="33"/>
        <v>640</v>
      </c>
      <c r="S120" s="50">
        <v>665.6</v>
      </c>
      <c r="T120" s="50">
        <f>T121+T123+T124</f>
        <v>754.8</v>
      </c>
      <c r="U120" s="50">
        <f>U121+U123+U124</f>
        <v>0</v>
      </c>
      <c r="V120" s="50">
        <f>V121+V123+V124</f>
        <v>777.4</v>
      </c>
      <c r="W120" s="50">
        <f>W121</f>
        <v>767.8</v>
      </c>
      <c r="X120" s="50">
        <f>X121</f>
        <v>753.5</v>
      </c>
      <c r="Y120" s="55">
        <f>SUM(M120:X120)</f>
        <v>4359.0999999999995</v>
      </c>
    </row>
    <row r="121" spans="1:25" outlineLevel="4" x14ac:dyDescent="0.25">
      <c r="A121" s="12"/>
      <c r="B121" s="102" t="s">
        <v>57</v>
      </c>
      <c r="C121" s="1" t="s">
        <v>55</v>
      </c>
      <c r="D121" s="1" t="s">
        <v>254</v>
      </c>
      <c r="E121" s="1" t="s">
        <v>254</v>
      </c>
      <c r="F121" s="1" t="s">
        <v>254</v>
      </c>
      <c r="G121" s="1"/>
      <c r="H121" s="5" t="s">
        <v>2</v>
      </c>
      <c r="I121" s="75" t="s">
        <v>273</v>
      </c>
      <c r="J121" s="5" t="s">
        <v>328</v>
      </c>
      <c r="K121" s="6" t="s">
        <v>254</v>
      </c>
      <c r="L121" s="6" t="s">
        <v>254</v>
      </c>
      <c r="M121" s="49">
        <v>0</v>
      </c>
      <c r="N121" s="49">
        <v>0</v>
      </c>
      <c r="O121" s="49">
        <v>0</v>
      </c>
      <c r="P121" s="49">
        <v>0</v>
      </c>
      <c r="Q121" s="49">
        <v>0</v>
      </c>
      <c r="R121" s="49">
        <v>640</v>
      </c>
      <c r="S121" s="50">
        <v>665.6</v>
      </c>
      <c r="T121" s="50">
        <v>754.8</v>
      </c>
      <c r="U121" s="50">
        <v>0</v>
      </c>
      <c r="V121" s="55">
        <v>777.4</v>
      </c>
      <c r="W121" s="55">
        <v>767.8</v>
      </c>
      <c r="X121" s="55">
        <v>753.5</v>
      </c>
      <c r="Y121" s="55">
        <f>SUM(M121:X121)</f>
        <v>4359.0999999999995</v>
      </c>
    </row>
    <row r="122" spans="1:25" outlineLevel="4" x14ac:dyDescent="0.25">
      <c r="A122" s="12"/>
      <c r="B122" s="102" t="s">
        <v>57</v>
      </c>
      <c r="C122" s="1" t="s">
        <v>55</v>
      </c>
      <c r="D122" s="1" t="s">
        <v>254</v>
      </c>
      <c r="E122" s="1" t="s">
        <v>254</v>
      </c>
      <c r="F122" s="1" t="s">
        <v>254</v>
      </c>
      <c r="G122" s="1"/>
      <c r="H122" s="5" t="s">
        <v>2</v>
      </c>
      <c r="I122" s="19" t="s">
        <v>474</v>
      </c>
      <c r="J122" s="5" t="s">
        <v>328</v>
      </c>
      <c r="K122" s="6" t="s">
        <v>254</v>
      </c>
      <c r="L122" s="6" t="s">
        <v>254</v>
      </c>
      <c r="M122" s="50">
        <v>0</v>
      </c>
      <c r="N122" s="50">
        <v>0</v>
      </c>
      <c r="O122" s="50">
        <v>0</v>
      </c>
      <c r="P122" s="50">
        <v>0</v>
      </c>
      <c r="Q122" s="49">
        <v>0</v>
      </c>
      <c r="R122" s="49">
        <v>0</v>
      </c>
      <c r="S122" s="49">
        <v>0</v>
      </c>
      <c r="T122" s="54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f>SUM(M122:X122)</f>
        <v>0</v>
      </c>
    </row>
    <row r="123" spans="1:25" outlineLevel="4" x14ac:dyDescent="0.25">
      <c r="A123" s="12"/>
      <c r="B123" s="102" t="s">
        <v>129</v>
      </c>
      <c r="C123" s="1" t="s">
        <v>55</v>
      </c>
      <c r="D123" s="1" t="s">
        <v>254</v>
      </c>
      <c r="E123" s="1" t="s">
        <v>254</v>
      </c>
      <c r="F123" s="1" t="s">
        <v>254</v>
      </c>
      <c r="G123" s="1"/>
      <c r="H123" s="5" t="s">
        <v>254</v>
      </c>
      <c r="I123" s="5" t="s">
        <v>254</v>
      </c>
      <c r="J123" s="5" t="s">
        <v>254</v>
      </c>
      <c r="K123" s="6" t="s">
        <v>254</v>
      </c>
      <c r="L123" s="6" t="s">
        <v>254</v>
      </c>
      <c r="M123" s="49">
        <v>0</v>
      </c>
      <c r="N123" s="49">
        <v>0</v>
      </c>
      <c r="O123" s="49">
        <v>0</v>
      </c>
      <c r="P123" s="49">
        <v>0</v>
      </c>
      <c r="Q123" s="49">
        <v>0</v>
      </c>
      <c r="R123" s="49">
        <v>0</v>
      </c>
      <c r="S123" s="49">
        <v>0</v>
      </c>
      <c r="T123" s="54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f>SUM(M123:X123)</f>
        <v>0</v>
      </c>
    </row>
    <row r="124" spans="1:25" outlineLevel="4" x14ac:dyDescent="0.25">
      <c r="A124" s="12"/>
      <c r="B124" s="102" t="s">
        <v>159</v>
      </c>
      <c r="C124" s="1" t="s">
        <v>55</v>
      </c>
      <c r="D124" s="1" t="s">
        <v>254</v>
      </c>
      <c r="E124" s="1" t="s">
        <v>254</v>
      </c>
      <c r="F124" s="1" t="s">
        <v>254</v>
      </c>
      <c r="G124" s="1"/>
      <c r="H124" s="5" t="s">
        <v>254</v>
      </c>
      <c r="I124" s="5" t="s">
        <v>254</v>
      </c>
      <c r="J124" s="5" t="s">
        <v>254</v>
      </c>
      <c r="K124" s="6" t="s">
        <v>254</v>
      </c>
      <c r="L124" s="6" t="s">
        <v>254</v>
      </c>
      <c r="M124" s="49">
        <v>0</v>
      </c>
      <c r="N124" s="49">
        <v>0</v>
      </c>
      <c r="O124" s="49">
        <v>0</v>
      </c>
      <c r="P124" s="49">
        <v>0</v>
      </c>
      <c r="Q124" s="49">
        <v>0</v>
      </c>
      <c r="R124" s="49">
        <v>0</v>
      </c>
      <c r="S124" s="49">
        <v>0</v>
      </c>
      <c r="T124" s="54">
        <v>0</v>
      </c>
      <c r="U124" s="55">
        <v>0</v>
      </c>
      <c r="V124" s="55">
        <v>0</v>
      </c>
      <c r="W124" s="55">
        <v>0</v>
      </c>
      <c r="X124" s="55">
        <v>0</v>
      </c>
      <c r="Y124" s="55">
        <f>SUM(M124:X124)</f>
        <v>0</v>
      </c>
    </row>
    <row r="125" spans="1:25" ht="54.75" customHeight="1" outlineLevel="4" x14ac:dyDescent="0.25">
      <c r="A125" s="12"/>
      <c r="B125" s="103" t="s">
        <v>245</v>
      </c>
      <c r="C125" s="1" t="s">
        <v>64</v>
      </c>
      <c r="D125" s="19"/>
      <c r="E125" s="1" t="s">
        <v>45</v>
      </c>
      <c r="F125" s="19"/>
      <c r="G125" s="1" t="s">
        <v>254</v>
      </c>
      <c r="H125" s="4" t="s">
        <v>254</v>
      </c>
      <c r="I125" s="5" t="s">
        <v>254</v>
      </c>
      <c r="J125" s="1" t="s">
        <v>254</v>
      </c>
      <c r="K125" s="6" t="s">
        <v>254</v>
      </c>
      <c r="L125" s="6" t="s">
        <v>254</v>
      </c>
      <c r="M125" s="31" t="s">
        <v>254</v>
      </c>
      <c r="N125" s="31" t="s">
        <v>254</v>
      </c>
      <c r="O125" s="31" t="s">
        <v>254</v>
      </c>
      <c r="P125" s="31" t="s">
        <v>254</v>
      </c>
      <c r="Q125" s="31" t="s">
        <v>254</v>
      </c>
      <c r="R125" s="56">
        <v>1</v>
      </c>
      <c r="S125" s="56">
        <v>1</v>
      </c>
      <c r="T125" s="58">
        <v>1</v>
      </c>
      <c r="U125" s="56">
        <v>1</v>
      </c>
      <c r="V125" s="56">
        <v>1</v>
      </c>
      <c r="W125" s="58">
        <v>1</v>
      </c>
      <c r="X125" s="58">
        <v>1</v>
      </c>
      <c r="Y125" s="68" t="s">
        <v>254</v>
      </c>
    </row>
    <row r="126" spans="1:25" ht="69.75" customHeight="1" outlineLevel="4" x14ac:dyDescent="0.25">
      <c r="A126" s="34" t="s">
        <v>309</v>
      </c>
      <c r="B126" s="103" t="s">
        <v>244</v>
      </c>
      <c r="C126" s="1"/>
      <c r="D126" s="1"/>
      <c r="E126" s="1"/>
      <c r="F126" s="33" t="s">
        <v>477</v>
      </c>
      <c r="G126" s="1" t="s">
        <v>247</v>
      </c>
      <c r="H126" s="4"/>
      <c r="I126" s="4"/>
      <c r="J126" s="4"/>
      <c r="K126" s="11"/>
      <c r="L126" s="11"/>
      <c r="M126" s="6"/>
      <c r="N126" s="6"/>
      <c r="O126" s="6"/>
      <c r="P126" s="6"/>
      <c r="Q126" s="6"/>
      <c r="R126" s="6"/>
      <c r="S126" s="6"/>
      <c r="T126" s="7"/>
      <c r="U126" s="7"/>
      <c r="V126" s="7"/>
      <c r="W126" s="7"/>
      <c r="X126" s="7"/>
      <c r="Y126" s="7"/>
    </row>
    <row r="127" spans="1:25" outlineLevel="4" x14ac:dyDescent="0.25">
      <c r="A127" s="12"/>
      <c r="B127" s="101" t="s">
        <v>356</v>
      </c>
      <c r="C127" s="1" t="s">
        <v>55</v>
      </c>
      <c r="D127" s="1" t="s">
        <v>254</v>
      </c>
      <c r="E127" s="1" t="s">
        <v>254</v>
      </c>
      <c r="F127" s="1" t="s">
        <v>254</v>
      </c>
      <c r="G127" s="1"/>
      <c r="H127" s="5" t="s">
        <v>254</v>
      </c>
      <c r="I127" s="5" t="s">
        <v>254</v>
      </c>
      <c r="J127" s="5" t="s">
        <v>254</v>
      </c>
      <c r="K127" s="6" t="s">
        <v>254</v>
      </c>
      <c r="L127" s="6" t="s">
        <v>254</v>
      </c>
      <c r="M127" s="50">
        <f t="shared" ref="M127:R127" si="34">SUM(M128:M130)</f>
        <v>0</v>
      </c>
      <c r="N127" s="50">
        <f t="shared" si="34"/>
        <v>0</v>
      </c>
      <c r="O127" s="50">
        <f t="shared" si="34"/>
        <v>0</v>
      </c>
      <c r="P127" s="50">
        <f t="shared" si="34"/>
        <v>0</v>
      </c>
      <c r="Q127" s="50">
        <f t="shared" si="34"/>
        <v>0</v>
      </c>
      <c r="R127" s="50">
        <f t="shared" si="34"/>
        <v>0</v>
      </c>
      <c r="S127" s="54">
        <f>S128+S129+S130</f>
        <v>1915</v>
      </c>
      <c r="T127" s="54">
        <f>T128+T129+T130</f>
        <v>0</v>
      </c>
      <c r="U127" s="54">
        <f>U128+U129+U130</f>
        <v>0</v>
      </c>
      <c r="V127" s="50">
        <f>SUM(V128:V130)</f>
        <v>0</v>
      </c>
      <c r="W127" s="50">
        <f>SUM(W128:W130)</f>
        <v>0</v>
      </c>
      <c r="X127" s="50">
        <f>SUM(X128:X130)</f>
        <v>0</v>
      </c>
      <c r="Y127" s="55">
        <f>SUM(M127:X127)</f>
        <v>1915</v>
      </c>
    </row>
    <row r="128" spans="1:25" outlineLevel="4" x14ac:dyDescent="0.25">
      <c r="A128" s="12"/>
      <c r="B128" s="102" t="s">
        <v>57</v>
      </c>
      <c r="C128" s="1" t="s">
        <v>55</v>
      </c>
      <c r="D128" s="1" t="s">
        <v>254</v>
      </c>
      <c r="E128" s="1" t="s">
        <v>254</v>
      </c>
      <c r="F128" s="1" t="s">
        <v>254</v>
      </c>
      <c r="G128" s="1"/>
      <c r="H128" s="5" t="s">
        <v>2</v>
      </c>
      <c r="I128" s="75" t="s">
        <v>273</v>
      </c>
      <c r="J128" s="5" t="s">
        <v>328</v>
      </c>
      <c r="K128" s="6" t="s">
        <v>254</v>
      </c>
      <c r="L128" s="6" t="s">
        <v>254</v>
      </c>
      <c r="M128" s="50">
        <f>SUM(M129:M133)</f>
        <v>0</v>
      </c>
      <c r="N128" s="50">
        <v>0</v>
      </c>
      <c r="O128" s="50">
        <v>0</v>
      </c>
      <c r="P128" s="50">
        <v>0</v>
      </c>
      <c r="Q128" s="49">
        <v>0</v>
      </c>
      <c r="R128" s="49">
        <v>0</v>
      </c>
      <c r="S128" s="54">
        <v>1915</v>
      </c>
      <c r="T128" s="54">
        <v>0</v>
      </c>
      <c r="U128" s="55">
        <v>0</v>
      </c>
      <c r="V128" s="55">
        <v>0</v>
      </c>
      <c r="W128" s="55">
        <v>0</v>
      </c>
      <c r="X128" s="55">
        <v>0</v>
      </c>
      <c r="Y128" s="55">
        <f>SUM(M128:X128)</f>
        <v>1915</v>
      </c>
    </row>
    <row r="129" spans="1:25" outlineLevel="4" x14ac:dyDescent="0.25">
      <c r="A129" s="12"/>
      <c r="B129" s="102" t="s">
        <v>129</v>
      </c>
      <c r="C129" s="1" t="s">
        <v>55</v>
      </c>
      <c r="D129" s="1" t="s">
        <v>254</v>
      </c>
      <c r="E129" s="1" t="s">
        <v>254</v>
      </c>
      <c r="F129" s="1" t="s">
        <v>254</v>
      </c>
      <c r="G129" s="1"/>
      <c r="H129" s="5" t="s">
        <v>254</v>
      </c>
      <c r="I129" s="5" t="s">
        <v>254</v>
      </c>
      <c r="J129" s="5" t="s">
        <v>254</v>
      </c>
      <c r="K129" s="6" t="s">
        <v>254</v>
      </c>
      <c r="L129" s="6" t="s">
        <v>254</v>
      </c>
      <c r="M129" s="50">
        <f>SUM(M130:M133)</f>
        <v>0</v>
      </c>
      <c r="N129" s="50">
        <v>0</v>
      </c>
      <c r="O129" s="50">
        <v>0</v>
      </c>
      <c r="P129" s="50">
        <v>0</v>
      </c>
      <c r="Q129" s="49">
        <v>0</v>
      </c>
      <c r="R129" s="49">
        <v>0</v>
      </c>
      <c r="S129" s="49">
        <v>0</v>
      </c>
      <c r="T129" s="54">
        <v>0</v>
      </c>
      <c r="U129" s="55">
        <v>0</v>
      </c>
      <c r="V129" s="55">
        <v>0</v>
      </c>
      <c r="W129" s="55">
        <v>0</v>
      </c>
      <c r="X129" s="55">
        <v>0</v>
      </c>
      <c r="Y129" s="55">
        <f>SUM(M129:X129)</f>
        <v>0</v>
      </c>
    </row>
    <row r="130" spans="1:25" outlineLevel="4" x14ac:dyDescent="0.25">
      <c r="A130" s="12"/>
      <c r="B130" s="102" t="s">
        <v>159</v>
      </c>
      <c r="C130" s="1" t="s">
        <v>55</v>
      </c>
      <c r="D130" s="1" t="s">
        <v>254</v>
      </c>
      <c r="E130" s="1" t="s">
        <v>254</v>
      </c>
      <c r="F130" s="1" t="s">
        <v>254</v>
      </c>
      <c r="G130" s="1"/>
      <c r="H130" s="5" t="s">
        <v>254</v>
      </c>
      <c r="I130" s="5" t="s">
        <v>254</v>
      </c>
      <c r="J130" s="5" t="s">
        <v>254</v>
      </c>
      <c r="K130" s="6" t="s">
        <v>254</v>
      </c>
      <c r="L130" s="6" t="s">
        <v>254</v>
      </c>
      <c r="M130" s="50">
        <f>SUM(M133:M133)</f>
        <v>0</v>
      </c>
      <c r="N130" s="50">
        <v>0</v>
      </c>
      <c r="O130" s="50">
        <v>0</v>
      </c>
      <c r="P130" s="50">
        <v>0</v>
      </c>
      <c r="Q130" s="49">
        <v>0</v>
      </c>
      <c r="R130" s="49">
        <v>0</v>
      </c>
      <c r="S130" s="49">
        <v>0</v>
      </c>
      <c r="T130" s="54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f>SUM(M130:X130)</f>
        <v>0</v>
      </c>
    </row>
    <row r="131" spans="1:25" ht="30" outlineLevel="4" x14ac:dyDescent="0.25">
      <c r="A131" s="12"/>
      <c r="B131" s="103" t="s">
        <v>246</v>
      </c>
      <c r="C131" s="1" t="s">
        <v>64</v>
      </c>
      <c r="D131" s="1"/>
      <c r="E131" s="1" t="s">
        <v>45</v>
      </c>
      <c r="F131" s="1"/>
      <c r="G131" s="6" t="s">
        <v>254</v>
      </c>
      <c r="H131" s="6" t="s">
        <v>254</v>
      </c>
      <c r="I131" s="6" t="s">
        <v>254</v>
      </c>
      <c r="J131" s="6" t="s">
        <v>254</v>
      </c>
      <c r="K131" s="6" t="s">
        <v>254</v>
      </c>
      <c r="L131" s="6" t="s">
        <v>254</v>
      </c>
      <c r="M131" s="31" t="s">
        <v>254</v>
      </c>
      <c r="N131" s="31" t="s">
        <v>254</v>
      </c>
      <c r="O131" s="31" t="s">
        <v>254</v>
      </c>
      <c r="P131" s="31" t="s">
        <v>254</v>
      </c>
      <c r="Q131" s="31" t="s">
        <v>254</v>
      </c>
      <c r="R131" s="56">
        <v>1</v>
      </c>
      <c r="S131" s="56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68" t="s">
        <v>254</v>
      </c>
    </row>
    <row r="132" spans="1:25" ht="60" customHeight="1" outlineLevel="4" x14ac:dyDescent="0.25">
      <c r="A132" s="12"/>
      <c r="B132" s="103" t="s">
        <v>311</v>
      </c>
      <c r="C132" s="1" t="s">
        <v>64</v>
      </c>
      <c r="D132" s="1"/>
      <c r="E132" s="1" t="s">
        <v>45</v>
      </c>
      <c r="F132" s="1"/>
      <c r="G132" s="6" t="s">
        <v>254</v>
      </c>
      <c r="H132" s="6" t="s">
        <v>254</v>
      </c>
      <c r="I132" s="6" t="s">
        <v>254</v>
      </c>
      <c r="J132" s="6" t="s">
        <v>254</v>
      </c>
      <c r="K132" s="6" t="s">
        <v>254</v>
      </c>
      <c r="L132" s="6" t="s">
        <v>254</v>
      </c>
      <c r="M132" s="31" t="s">
        <v>254</v>
      </c>
      <c r="N132" s="31" t="s">
        <v>254</v>
      </c>
      <c r="O132" s="31" t="s">
        <v>254</v>
      </c>
      <c r="P132" s="31" t="s">
        <v>254</v>
      </c>
      <c r="Q132" s="31" t="s">
        <v>254</v>
      </c>
      <c r="R132" s="56" t="s">
        <v>254</v>
      </c>
      <c r="S132" s="56">
        <v>13</v>
      </c>
      <c r="T132" s="56">
        <v>0</v>
      </c>
      <c r="U132" s="56">
        <v>0</v>
      </c>
      <c r="V132" s="56">
        <v>0</v>
      </c>
      <c r="W132" s="56">
        <v>0</v>
      </c>
      <c r="X132" s="56">
        <v>0</v>
      </c>
      <c r="Y132" s="68" t="s">
        <v>254</v>
      </c>
    </row>
    <row r="133" spans="1:25" ht="77.25" customHeight="1" outlineLevel="4" x14ac:dyDescent="0.25">
      <c r="A133" s="12"/>
      <c r="B133" s="103" t="s">
        <v>312</v>
      </c>
      <c r="C133" s="1" t="s">
        <v>64</v>
      </c>
      <c r="D133" s="1"/>
      <c r="E133" s="1" t="s">
        <v>45</v>
      </c>
      <c r="F133" s="1"/>
      <c r="G133" s="1" t="s">
        <v>254</v>
      </c>
      <c r="H133" s="6" t="s">
        <v>254</v>
      </c>
      <c r="I133" s="6" t="s">
        <v>254</v>
      </c>
      <c r="J133" s="6" t="s">
        <v>254</v>
      </c>
      <c r="K133" s="6" t="s">
        <v>254</v>
      </c>
      <c r="L133" s="6" t="s">
        <v>254</v>
      </c>
      <c r="M133" s="31" t="s">
        <v>254</v>
      </c>
      <c r="N133" s="31" t="s">
        <v>254</v>
      </c>
      <c r="O133" s="31" t="s">
        <v>254</v>
      </c>
      <c r="P133" s="31" t="s">
        <v>254</v>
      </c>
      <c r="Q133" s="31" t="s">
        <v>254</v>
      </c>
      <c r="R133" s="56" t="s">
        <v>254</v>
      </c>
      <c r="S133" s="56">
        <v>18</v>
      </c>
      <c r="T133" s="56">
        <v>0</v>
      </c>
      <c r="U133" s="56">
        <v>0</v>
      </c>
      <c r="V133" s="56">
        <v>0</v>
      </c>
      <c r="W133" s="56">
        <v>0</v>
      </c>
      <c r="X133" s="56">
        <v>0</v>
      </c>
      <c r="Y133" s="68" t="s">
        <v>254</v>
      </c>
    </row>
    <row r="134" spans="1:25" ht="60" customHeight="1" outlineLevel="4" x14ac:dyDescent="0.25">
      <c r="A134" s="35" t="s">
        <v>310</v>
      </c>
      <c r="B134" s="105" t="s">
        <v>324</v>
      </c>
      <c r="C134" s="1"/>
      <c r="D134" s="1"/>
      <c r="E134" s="1"/>
      <c r="F134" s="33">
        <v>2020</v>
      </c>
      <c r="G134" s="1" t="s">
        <v>247</v>
      </c>
      <c r="H134" s="4"/>
      <c r="I134" s="4"/>
      <c r="J134" s="4"/>
      <c r="K134" s="11"/>
      <c r="L134" s="11"/>
      <c r="M134" s="6"/>
      <c r="N134" s="6"/>
      <c r="O134" s="6"/>
      <c r="P134" s="6"/>
      <c r="Q134" s="6"/>
      <c r="R134" s="6"/>
      <c r="S134" s="6"/>
      <c r="T134" s="7"/>
      <c r="U134" s="7"/>
      <c r="V134" s="7"/>
      <c r="W134" s="7"/>
      <c r="X134" s="7"/>
      <c r="Y134" s="7"/>
    </row>
    <row r="135" spans="1:25" outlineLevel="4" x14ac:dyDescent="0.25">
      <c r="A135" s="12"/>
      <c r="B135" s="101" t="s">
        <v>356</v>
      </c>
      <c r="C135" s="1" t="s">
        <v>55</v>
      </c>
      <c r="D135" s="1" t="s">
        <v>254</v>
      </c>
      <c r="E135" s="1" t="s">
        <v>254</v>
      </c>
      <c r="F135" s="1" t="s">
        <v>254</v>
      </c>
      <c r="G135" s="1"/>
      <c r="H135" s="5" t="s">
        <v>254</v>
      </c>
      <c r="I135" s="5" t="s">
        <v>254</v>
      </c>
      <c r="J135" s="5" t="s">
        <v>254</v>
      </c>
      <c r="K135" s="6" t="s">
        <v>254</v>
      </c>
      <c r="L135" s="6" t="s">
        <v>254</v>
      </c>
      <c r="M135" s="50">
        <f>SUM(M137:M139)</f>
        <v>0</v>
      </c>
      <c r="N135" s="50">
        <f>SUM(N137:N139)</f>
        <v>0</v>
      </c>
      <c r="O135" s="50">
        <f>SUM(O137:O139)</f>
        <v>0</v>
      </c>
      <c r="P135" s="50">
        <f>SUM(P137:P139)</f>
        <v>0</v>
      </c>
      <c r="Q135" s="50">
        <f>SUM(Q137:Q139)</f>
        <v>0</v>
      </c>
      <c r="R135" s="50">
        <v>0</v>
      </c>
      <c r="S135" s="50">
        <f>S136+S137</f>
        <v>1408.2</v>
      </c>
      <c r="T135" s="50">
        <v>0</v>
      </c>
      <c r="U135" s="50">
        <v>0</v>
      </c>
      <c r="V135" s="50">
        <f>SUM(V137:V139)</f>
        <v>0</v>
      </c>
      <c r="W135" s="50">
        <f>SUM(W137:W139)</f>
        <v>0</v>
      </c>
      <c r="X135" s="50">
        <f>SUM(X137:X139)</f>
        <v>0</v>
      </c>
      <c r="Y135" s="55">
        <f>SUM(M135:X135)</f>
        <v>1408.2</v>
      </c>
    </row>
    <row r="136" spans="1:25" outlineLevel="4" x14ac:dyDescent="0.25">
      <c r="A136" s="12"/>
      <c r="B136" s="102" t="s">
        <v>57</v>
      </c>
      <c r="C136" s="1" t="s">
        <v>55</v>
      </c>
      <c r="D136" s="1" t="s">
        <v>254</v>
      </c>
      <c r="E136" s="1" t="s">
        <v>254</v>
      </c>
      <c r="F136" s="1" t="s">
        <v>254</v>
      </c>
      <c r="G136" s="1"/>
      <c r="H136" s="5" t="s">
        <v>2</v>
      </c>
      <c r="I136" s="19" t="s">
        <v>273</v>
      </c>
      <c r="J136" s="5" t="s">
        <v>328</v>
      </c>
      <c r="K136" s="6" t="s">
        <v>254</v>
      </c>
      <c r="L136" s="6" t="s">
        <v>254</v>
      </c>
      <c r="M136" s="50">
        <f>SUM(M137:M141)</f>
        <v>0</v>
      </c>
      <c r="N136" s="50">
        <v>0</v>
      </c>
      <c r="O136" s="50">
        <v>0</v>
      </c>
      <c r="P136" s="50">
        <v>0</v>
      </c>
      <c r="Q136" s="49">
        <v>0</v>
      </c>
      <c r="R136" s="49">
        <v>0</v>
      </c>
      <c r="S136" s="49">
        <v>1088.2</v>
      </c>
      <c r="T136" s="54">
        <v>0</v>
      </c>
      <c r="U136" s="55">
        <v>0</v>
      </c>
      <c r="V136" s="55">
        <v>0</v>
      </c>
      <c r="W136" s="55">
        <v>0</v>
      </c>
      <c r="X136" s="55">
        <v>0</v>
      </c>
      <c r="Y136" s="55">
        <f>SUM(M136:X136)</f>
        <v>1088.2</v>
      </c>
    </row>
    <row r="137" spans="1:25" outlineLevel="4" x14ac:dyDescent="0.25">
      <c r="A137" s="12"/>
      <c r="B137" s="102" t="s">
        <v>57</v>
      </c>
      <c r="C137" s="1" t="s">
        <v>55</v>
      </c>
      <c r="D137" s="1" t="s">
        <v>254</v>
      </c>
      <c r="E137" s="1" t="s">
        <v>254</v>
      </c>
      <c r="F137" s="1" t="s">
        <v>254</v>
      </c>
      <c r="G137" s="1"/>
      <c r="H137" s="5" t="s">
        <v>2</v>
      </c>
      <c r="I137" s="75" t="s">
        <v>273</v>
      </c>
      <c r="J137" s="5" t="s">
        <v>92</v>
      </c>
      <c r="K137" s="6" t="s">
        <v>254</v>
      </c>
      <c r="L137" s="6" t="s">
        <v>254</v>
      </c>
      <c r="M137" s="50">
        <f>SUM(M138:M142)</f>
        <v>0</v>
      </c>
      <c r="N137" s="50">
        <v>0</v>
      </c>
      <c r="O137" s="50">
        <v>0</v>
      </c>
      <c r="P137" s="50">
        <v>0</v>
      </c>
      <c r="Q137" s="49">
        <v>0</v>
      </c>
      <c r="R137" s="49">
        <v>0</v>
      </c>
      <c r="S137" s="49">
        <v>320</v>
      </c>
      <c r="T137" s="54">
        <v>0</v>
      </c>
      <c r="U137" s="55">
        <v>0</v>
      </c>
      <c r="V137" s="55">
        <v>0</v>
      </c>
      <c r="W137" s="55">
        <v>0</v>
      </c>
      <c r="X137" s="55">
        <v>0</v>
      </c>
      <c r="Y137" s="55">
        <f>SUM(M137:X137)</f>
        <v>320</v>
      </c>
    </row>
    <row r="138" spans="1:25" outlineLevel="4" x14ac:dyDescent="0.25">
      <c r="A138" s="12"/>
      <c r="B138" s="102" t="s">
        <v>129</v>
      </c>
      <c r="C138" s="1" t="s">
        <v>55</v>
      </c>
      <c r="D138" s="1" t="s">
        <v>254</v>
      </c>
      <c r="E138" s="1" t="s">
        <v>254</v>
      </c>
      <c r="F138" s="1" t="s">
        <v>254</v>
      </c>
      <c r="G138" s="1"/>
      <c r="H138" s="5" t="s">
        <v>254</v>
      </c>
      <c r="I138" s="5" t="s">
        <v>254</v>
      </c>
      <c r="J138" s="5" t="s">
        <v>254</v>
      </c>
      <c r="K138" s="6" t="s">
        <v>254</v>
      </c>
      <c r="L138" s="6" t="s">
        <v>254</v>
      </c>
      <c r="M138" s="50">
        <f>SUM(M139:M142)</f>
        <v>0</v>
      </c>
      <c r="N138" s="50">
        <v>0</v>
      </c>
      <c r="O138" s="50">
        <v>0</v>
      </c>
      <c r="P138" s="50">
        <v>0</v>
      </c>
      <c r="Q138" s="49">
        <v>0</v>
      </c>
      <c r="R138" s="49">
        <v>0</v>
      </c>
      <c r="S138" s="49">
        <v>0</v>
      </c>
      <c r="T138" s="54">
        <v>0</v>
      </c>
      <c r="U138" s="55">
        <v>0</v>
      </c>
      <c r="V138" s="55">
        <v>0</v>
      </c>
      <c r="W138" s="55">
        <v>0</v>
      </c>
      <c r="X138" s="55">
        <v>0</v>
      </c>
      <c r="Y138" s="55">
        <f>SUM(M138:X138)</f>
        <v>0</v>
      </c>
    </row>
    <row r="139" spans="1:25" outlineLevel="4" x14ac:dyDescent="0.25">
      <c r="A139" s="12"/>
      <c r="B139" s="102" t="s">
        <v>159</v>
      </c>
      <c r="C139" s="1" t="s">
        <v>55</v>
      </c>
      <c r="D139" s="1" t="s">
        <v>254</v>
      </c>
      <c r="E139" s="1" t="s">
        <v>254</v>
      </c>
      <c r="F139" s="1" t="s">
        <v>254</v>
      </c>
      <c r="G139" s="1"/>
      <c r="H139" s="5" t="s">
        <v>254</v>
      </c>
      <c r="I139" s="5" t="s">
        <v>254</v>
      </c>
      <c r="J139" s="5" t="s">
        <v>254</v>
      </c>
      <c r="K139" s="6" t="s">
        <v>254</v>
      </c>
      <c r="L139" s="6" t="s">
        <v>254</v>
      </c>
      <c r="M139" s="50">
        <f>SUM(M142:M142)</f>
        <v>0</v>
      </c>
      <c r="N139" s="50">
        <v>0</v>
      </c>
      <c r="O139" s="50">
        <v>0</v>
      </c>
      <c r="P139" s="50">
        <v>0</v>
      </c>
      <c r="Q139" s="49">
        <v>0</v>
      </c>
      <c r="R139" s="49">
        <v>0</v>
      </c>
      <c r="S139" s="49">
        <v>0</v>
      </c>
      <c r="T139" s="54">
        <v>0</v>
      </c>
      <c r="U139" s="55">
        <v>0</v>
      </c>
      <c r="V139" s="55">
        <v>0</v>
      </c>
      <c r="W139" s="55">
        <v>0</v>
      </c>
      <c r="X139" s="55">
        <v>0</v>
      </c>
      <c r="Y139" s="55">
        <f>SUM(M139:X139)</f>
        <v>0</v>
      </c>
    </row>
    <row r="140" spans="1:25" ht="30" outlineLevel="4" x14ac:dyDescent="0.25">
      <c r="A140" s="12"/>
      <c r="B140" s="103" t="s">
        <v>325</v>
      </c>
      <c r="C140" s="1" t="s">
        <v>64</v>
      </c>
      <c r="D140" s="1"/>
      <c r="E140" s="1" t="s">
        <v>45</v>
      </c>
      <c r="F140" s="1"/>
      <c r="G140" s="1" t="s">
        <v>254</v>
      </c>
      <c r="H140" s="4" t="s">
        <v>254</v>
      </c>
      <c r="I140" s="5" t="s">
        <v>254</v>
      </c>
      <c r="J140" s="1" t="s">
        <v>254</v>
      </c>
      <c r="K140" s="6" t="s">
        <v>254</v>
      </c>
      <c r="L140" s="6" t="s">
        <v>254</v>
      </c>
      <c r="M140" s="31" t="s">
        <v>254</v>
      </c>
      <c r="N140" s="31" t="s">
        <v>254</v>
      </c>
      <c r="O140" s="31" t="s">
        <v>254</v>
      </c>
      <c r="P140" s="31" t="s">
        <v>254</v>
      </c>
      <c r="Q140" s="31" t="s">
        <v>254</v>
      </c>
      <c r="R140" s="31" t="s">
        <v>254</v>
      </c>
      <c r="S140" s="56">
        <v>11</v>
      </c>
      <c r="T140" s="58">
        <v>0</v>
      </c>
      <c r="U140" s="58">
        <v>0</v>
      </c>
      <c r="V140" s="58">
        <v>0</v>
      </c>
      <c r="W140" s="58">
        <v>0</v>
      </c>
      <c r="X140" s="58">
        <v>0</v>
      </c>
      <c r="Y140" s="68" t="s">
        <v>254</v>
      </c>
    </row>
    <row r="141" spans="1:25" ht="30" outlineLevel="4" x14ac:dyDescent="0.25">
      <c r="A141" s="12"/>
      <c r="B141" s="103" t="s">
        <v>326</v>
      </c>
      <c r="C141" s="1" t="s">
        <v>64</v>
      </c>
      <c r="D141" s="1"/>
      <c r="E141" s="1" t="s">
        <v>45</v>
      </c>
      <c r="F141" s="1"/>
      <c r="G141" s="1" t="s">
        <v>254</v>
      </c>
      <c r="H141" s="4" t="s">
        <v>254</v>
      </c>
      <c r="I141" s="5" t="s">
        <v>254</v>
      </c>
      <c r="J141" s="1" t="s">
        <v>254</v>
      </c>
      <c r="K141" s="6" t="s">
        <v>254</v>
      </c>
      <c r="L141" s="6" t="s">
        <v>254</v>
      </c>
      <c r="M141" s="31" t="s">
        <v>254</v>
      </c>
      <c r="N141" s="31" t="s">
        <v>254</v>
      </c>
      <c r="O141" s="31" t="s">
        <v>254</v>
      </c>
      <c r="P141" s="31" t="s">
        <v>254</v>
      </c>
      <c r="Q141" s="31" t="s">
        <v>254</v>
      </c>
      <c r="R141" s="31" t="s">
        <v>254</v>
      </c>
      <c r="S141" s="56">
        <v>1</v>
      </c>
      <c r="T141" s="58">
        <v>0</v>
      </c>
      <c r="U141" s="58">
        <v>0</v>
      </c>
      <c r="V141" s="58">
        <v>0</v>
      </c>
      <c r="W141" s="58">
        <v>0</v>
      </c>
      <c r="X141" s="58">
        <v>0</v>
      </c>
      <c r="Y141" s="68" t="s">
        <v>254</v>
      </c>
    </row>
    <row r="142" spans="1:25" ht="30" outlineLevel="4" x14ac:dyDescent="0.25">
      <c r="A142" s="12"/>
      <c r="B142" s="103" t="s">
        <v>327</v>
      </c>
      <c r="C142" s="1" t="s">
        <v>64</v>
      </c>
      <c r="D142" s="1"/>
      <c r="E142" s="1" t="s">
        <v>45</v>
      </c>
      <c r="F142" s="1"/>
      <c r="G142" s="1" t="s">
        <v>254</v>
      </c>
      <c r="H142" s="4" t="s">
        <v>254</v>
      </c>
      <c r="I142" s="5" t="s">
        <v>254</v>
      </c>
      <c r="J142" s="1" t="s">
        <v>254</v>
      </c>
      <c r="K142" s="6" t="s">
        <v>254</v>
      </c>
      <c r="L142" s="6" t="s">
        <v>254</v>
      </c>
      <c r="M142" s="31" t="s">
        <v>254</v>
      </c>
      <c r="N142" s="31" t="s">
        <v>254</v>
      </c>
      <c r="O142" s="31" t="s">
        <v>254</v>
      </c>
      <c r="P142" s="31" t="s">
        <v>254</v>
      </c>
      <c r="Q142" s="31" t="s">
        <v>254</v>
      </c>
      <c r="R142" s="31" t="s">
        <v>254</v>
      </c>
      <c r="S142" s="56">
        <v>11</v>
      </c>
      <c r="T142" s="58">
        <v>0</v>
      </c>
      <c r="U142" s="58">
        <v>0</v>
      </c>
      <c r="V142" s="58">
        <v>0</v>
      </c>
      <c r="W142" s="58">
        <v>0</v>
      </c>
      <c r="X142" s="58">
        <v>0</v>
      </c>
      <c r="Y142" s="68" t="s">
        <v>254</v>
      </c>
    </row>
    <row r="143" spans="1:25" ht="30" outlineLevel="4" x14ac:dyDescent="0.25">
      <c r="A143" s="35" t="s">
        <v>329</v>
      </c>
      <c r="B143" s="103" t="s">
        <v>292</v>
      </c>
      <c r="C143" s="1"/>
      <c r="D143" s="1"/>
      <c r="E143" s="1"/>
      <c r="F143" s="1" t="s">
        <v>476</v>
      </c>
      <c r="G143" s="1" t="s">
        <v>247</v>
      </c>
      <c r="H143" s="4"/>
      <c r="I143" s="4"/>
      <c r="J143" s="4"/>
      <c r="K143" s="11"/>
      <c r="L143" s="11"/>
      <c r="M143" s="6"/>
      <c r="N143" s="6"/>
      <c r="O143" s="6"/>
      <c r="P143" s="6"/>
      <c r="Q143" s="6"/>
      <c r="R143" s="6"/>
      <c r="S143" s="6"/>
      <c r="T143" s="7"/>
      <c r="U143" s="7"/>
      <c r="V143" s="7"/>
      <c r="W143" s="7"/>
      <c r="X143" s="7"/>
      <c r="Y143" s="7"/>
    </row>
    <row r="144" spans="1:25" outlineLevel="4" x14ac:dyDescent="0.25">
      <c r="A144" s="12"/>
      <c r="B144" s="101" t="s">
        <v>356</v>
      </c>
      <c r="C144" s="1" t="s">
        <v>55</v>
      </c>
      <c r="D144" s="1" t="s">
        <v>254</v>
      </c>
      <c r="E144" s="1" t="s">
        <v>254</v>
      </c>
      <c r="F144" s="1" t="s">
        <v>254</v>
      </c>
      <c r="G144" s="1"/>
      <c r="H144" s="5" t="s">
        <v>254</v>
      </c>
      <c r="I144" s="5" t="s">
        <v>254</v>
      </c>
      <c r="J144" s="5" t="s">
        <v>254</v>
      </c>
      <c r="K144" s="6" t="s">
        <v>254</v>
      </c>
      <c r="L144" s="6" t="s">
        <v>254</v>
      </c>
      <c r="M144" s="50">
        <f>SUM(M146:M148)</f>
        <v>0</v>
      </c>
      <c r="N144" s="50">
        <f>SUM(N146:N148)</f>
        <v>0</v>
      </c>
      <c r="O144" s="50">
        <f>SUM(O146:O148)</f>
        <v>0</v>
      </c>
      <c r="P144" s="50">
        <f>SUM(P146:P148)</f>
        <v>0</v>
      </c>
      <c r="Q144" s="50">
        <f>SUM(Q146:Q148)</f>
        <v>0</v>
      </c>
      <c r="R144" s="50">
        <v>0</v>
      </c>
      <c r="S144" s="50">
        <v>0</v>
      </c>
      <c r="T144" s="50">
        <f>T146+T147+T148+T145</f>
        <v>290</v>
      </c>
      <c r="U144" s="50">
        <f>U146+U147+U148+U145</f>
        <v>300</v>
      </c>
      <c r="V144" s="50">
        <f>V146+V147+V148</f>
        <v>0</v>
      </c>
      <c r="W144" s="50">
        <f>W146+W147+W148</f>
        <v>0</v>
      </c>
      <c r="X144" s="50">
        <f>X146+X147+X148</f>
        <v>0</v>
      </c>
      <c r="Y144" s="55">
        <f>SUM(M144:X144)</f>
        <v>590</v>
      </c>
    </row>
    <row r="145" spans="1:30" outlineLevel="4" x14ac:dyDescent="0.25">
      <c r="A145" s="12"/>
      <c r="B145" s="102" t="s">
        <v>57</v>
      </c>
      <c r="C145" s="1" t="s">
        <v>55</v>
      </c>
      <c r="D145" s="1" t="s">
        <v>254</v>
      </c>
      <c r="E145" s="1" t="s">
        <v>254</v>
      </c>
      <c r="F145" s="1" t="s">
        <v>254</v>
      </c>
      <c r="G145" s="1"/>
      <c r="H145" s="5" t="s">
        <v>2</v>
      </c>
      <c r="I145" s="75" t="s">
        <v>273</v>
      </c>
      <c r="J145" s="5" t="s">
        <v>92</v>
      </c>
      <c r="K145" s="6" t="s">
        <v>254</v>
      </c>
      <c r="L145" s="6" t="s">
        <v>254</v>
      </c>
      <c r="M145" s="50">
        <f>SUM(M146:M148)</f>
        <v>0</v>
      </c>
      <c r="N145" s="50">
        <v>0</v>
      </c>
      <c r="O145" s="50">
        <v>0</v>
      </c>
      <c r="P145" s="50">
        <v>0</v>
      </c>
      <c r="Q145" s="49">
        <v>0</v>
      </c>
      <c r="R145" s="49">
        <v>0</v>
      </c>
      <c r="S145" s="49">
        <v>0</v>
      </c>
      <c r="T145" s="54">
        <v>290</v>
      </c>
      <c r="U145" s="55">
        <v>0</v>
      </c>
      <c r="V145" s="55">
        <v>0</v>
      </c>
      <c r="W145" s="55">
        <v>0</v>
      </c>
      <c r="X145" s="55">
        <v>0</v>
      </c>
      <c r="Y145" s="55">
        <f>SUM(M145:X145)</f>
        <v>290</v>
      </c>
    </row>
    <row r="146" spans="1:30" outlineLevel="4" x14ac:dyDescent="0.25">
      <c r="A146" s="12"/>
      <c r="B146" s="102" t="s">
        <v>57</v>
      </c>
      <c r="C146" s="1" t="s">
        <v>55</v>
      </c>
      <c r="D146" s="1" t="s">
        <v>254</v>
      </c>
      <c r="E146" s="1" t="s">
        <v>254</v>
      </c>
      <c r="F146" s="1" t="s">
        <v>254</v>
      </c>
      <c r="G146" s="1"/>
      <c r="H146" s="5" t="s">
        <v>2</v>
      </c>
      <c r="I146" s="19" t="s">
        <v>474</v>
      </c>
      <c r="J146" s="5" t="s">
        <v>92</v>
      </c>
      <c r="K146" s="6" t="s">
        <v>254</v>
      </c>
      <c r="L146" s="6" t="s">
        <v>254</v>
      </c>
      <c r="M146" s="50">
        <f>SUM(M147:M149)</f>
        <v>0</v>
      </c>
      <c r="N146" s="50">
        <v>0</v>
      </c>
      <c r="O146" s="50">
        <v>0</v>
      </c>
      <c r="P146" s="50">
        <v>0</v>
      </c>
      <c r="Q146" s="49">
        <v>0</v>
      </c>
      <c r="R146" s="49">
        <v>0</v>
      </c>
      <c r="S146" s="49">
        <v>0</v>
      </c>
      <c r="T146" s="54">
        <v>0</v>
      </c>
      <c r="U146" s="55">
        <v>300</v>
      </c>
      <c r="V146" s="55">
        <v>0</v>
      </c>
      <c r="W146" s="55">
        <v>0</v>
      </c>
      <c r="X146" s="55">
        <v>0</v>
      </c>
      <c r="Y146" s="55">
        <f>SUM(M146:X146)</f>
        <v>300</v>
      </c>
    </row>
    <row r="147" spans="1:30" outlineLevel="4" x14ac:dyDescent="0.25">
      <c r="A147" s="12"/>
      <c r="B147" s="102" t="s">
        <v>129</v>
      </c>
      <c r="C147" s="1" t="s">
        <v>55</v>
      </c>
      <c r="D147" s="1" t="s">
        <v>254</v>
      </c>
      <c r="E147" s="1" t="s">
        <v>254</v>
      </c>
      <c r="F147" s="1" t="s">
        <v>254</v>
      </c>
      <c r="G147" s="1"/>
      <c r="H147" s="5" t="s">
        <v>254</v>
      </c>
      <c r="I147" s="5" t="s">
        <v>254</v>
      </c>
      <c r="J147" s="5" t="s">
        <v>254</v>
      </c>
      <c r="K147" s="6" t="s">
        <v>254</v>
      </c>
      <c r="L147" s="6" t="s">
        <v>254</v>
      </c>
      <c r="M147" s="50">
        <f>SUM(M148:M149)</f>
        <v>0</v>
      </c>
      <c r="N147" s="50">
        <v>0</v>
      </c>
      <c r="O147" s="50">
        <v>0</v>
      </c>
      <c r="P147" s="50">
        <v>0</v>
      </c>
      <c r="Q147" s="49">
        <v>0</v>
      </c>
      <c r="R147" s="49">
        <v>0</v>
      </c>
      <c r="S147" s="49">
        <v>0</v>
      </c>
      <c r="T147" s="54">
        <v>0</v>
      </c>
      <c r="U147" s="55">
        <v>0</v>
      </c>
      <c r="V147" s="55">
        <v>0</v>
      </c>
      <c r="W147" s="55">
        <v>0</v>
      </c>
      <c r="X147" s="55">
        <v>0</v>
      </c>
      <c r="Y147" s="55">
        <f>SUM(M147:X147)</f>
        <v>0</v>
      </c>
    </row>
    <row r="148" spans="1:30" outlineLevel="4" x14ac:dyDescent="0.25">
      <c r="A148" s="12"/>
      <c r="B148" s="102" t="s">
        <v>159</v>
      </c>
      <c r="C148" s="1" t="s">
        <v>55</v>
      </c>
      <c r="D148" s="1" t="s">
        <v>254</v>
      </c>
      <c r="E148" s="1" t="s">
        <v>254</v>
      </c>
      <c r="F148" s="1" t="s">
        <v>254</v>
      </c>
      <c r="G148" s="1"/>
      <c r="H148" s="5" t="s">
        <v>254</v>
      </c>
      <c r="I148" s="5" t="s">
        <v>254</v>
      </c>
      <c r="J148" s="5" t="s">
        <v>254</v>
      </c>
      <c r="K148" s="6" t="s">
        <v>254</v>
      </c>
      <c r="L148" s="6" t="s">
        <v>254</v>
      </c>
      <c r="M148" s="50">
        <f>SUM(M149:M149)</f>
        <v>0</v>
      </c>
      <c r="N148" s="50">
        <v>0</v>
      </c>
      <c r="O148" s="50">
        <v>0</v>
      </c>
      <c r="P148" s="50">
        <v>0</v>
      </c>
      <c r="Q148" s="49">
        <v>0</v>
      </c>
      <c r="R148" s="49">
        <v>0</v>
      </c>
      <c r="S148" s="49">
        <v>0</v>
      </c>
      <c r="T148" s="54">
        <v>0</v>
      </c>
      <c r="U148" s="55">
        <v>0</v>
      </c>
      <c r="V148" s="55">
        <v>0</v>
      </c>
      <c r="W148" s="55">
        <v>0</v>
      </c>
      <c r="X148" s="55">
        <v>0</v>
      </c>
      <c r="Y148" s="55">
        <f>SUM(M148:X148)</f>
        <v>0</v>
      </c>
    </row>
    <row r="149" spans="1:30" ht="57.75" customHeight="1" outlineLevel="4" x14ac:dyDescent="0.25">
      <c r="A149" s="12"/>
      <c r="B149" s="103" t="s">
        <v>293</v>
      </c>
      <c r="C149" s="1" t="s">
        <v>64</v>
      </c>
      <c r="D149" s="1"/>
      <c r="E149" s="1" t="s">
        <v>45</v>
      </c>
      <c r="F149" s="1"/>
      <c r="G149" s="1" t="s">
        <v>254</v>
      </c>
      <c r="H149" s="4" t="s">
        <v>254</v>
      </c>
      <c r="I149" s="5" t="s">
        <v>254</v>
      </c>
      <c r="J149" s="1" t="s">
        <v>254</v>
      </c>
      <c r="K149" s="6" t="s">
        <v>254</v>
      </c>
      <c r="L149" s="6" t="s">
        <v>254</v>
      </c>
      <c r="M149" s="31" t="s">
        <v>254</v>
      </c>
      <c r="N149" s="31" t="s">
        <v>254</v>
      </c>
      <c r="O149" s="31" t="s">
        <v>254</v>
      </c>
      <c r="P149" s="31" t="s">
        <v>254</v>
      </c>
      <c r="Q149" s="31" t="s">
        <v>254</v>
      </c>
      <c r="R149" s="31" t="s">
        <v>254</v>
      </c>
      <c r="S149" s="56">
        <v>0</v>
      </c>
      <c r="T149" s="58">
        <v>1</v>
      </c>
      <c r="U149" s="58">
        <v>1</v>
      </c>
      <c r="V149" s="58">
        <v>1</v>
      </c>
      <c r="W149" s="58">
        <v>0</v>
      </c>
      <c r="X149" s="58">
        <v>0</v>
      </c>
      <c r="Y149" s="68" t="s">
        <v>254</v>
      </c>
    </row>
    <row r="150" spans="1:30" ht="72" customHeight="1" x14ac:dyDescent="0.25">
      <c r="A150" s="12"/>
      <c r="B150" s="101" t="s">
        <v>104</v>
      </c>
      <c r="C150" s="19"/>
      <c r="D150" s="19"/>
      <c r="E150" s="19"/>
      <c r="F150" s="19"/>
      <c r="G150" s="1" t="s">
        <v>254</v>
      </c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7"/>
      <c r="U150" s="7"/>
      <c r="V150" s="7"/>
      <c r="W150" s="7"/>
      <c r="X150" s="7"/>
      <c r="Y150" s="7"/>
    </row>
    <row r="151" spans="1:30" ht="128.25" x14ac:dyDescent="0.25">
      <c r="A151" s="12"/>
      <c r="B151" s="101" t="s">
        <v>481</v>
      </c>
      <c r="C151" s="19"/>
      <c r="D151" s="19"/>
      <c r="E151" s="19"/>
      <c r="F151" s="19"/>
      <c r="G151" s="1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7"/>
      <c r="U151" s="7"/>
      <c r="V151" s="7"/>
      <c r="W151" s="7"/>
      <c r="X151" s="7"/>
      <c r="Y151" s="7"/>
    </row>
    <row r="152" spans="1:30" ht="161.25" customHeight="1" x14ac:dyDescent="0.25">
      <c r="A152" s="12" t="s">
        <v>105</v>
      </c>
      <c r="B152" s="101" t="s">
        <v>106</v>
      </c>
      <c r="C152" s="19"/>
      <c r="D152" s="19"/>
      <c r="E152" s="19"/>
      <c r="F152" s="19" t="s">
        <v>475</v>
      </c>
      <c r="G152" s="31" t="s">
        <v>387</v>
      </c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7"/>
      <c r="U152" s="7"/>
      <c r="V152" s="7"/>
      <c r="W152" s="7"/>
      <c r="X152" s="7"/>
      <c r="Y152" s="7"/>
    </row>
    <row r="153" spans="1:30" outlineLevel="4" x14ac:dyDescent="0.25">
      <c r="A153" s="12"/>
      <c r="B153" s="101" t="s">
        <v>356</v>
      </c>
      <c r="C153" s="1" t="s">
        <v>55</v>
      </c>
      <c r="D153" s="1" t="s">
        <v>254</v>
      </c>
      <c r="E153" s="1" t="s">
        <v>254</v>
      </c>
      <c r="F153" s="1" t="s">
        <v>254</v>
      </c>
      <c r="G153" s="1"/>
      <c r="H153" s="5" t="s">
        <v>254</v>
      </c>
      <c r="I153" s="5" t="s">
        <v>254</v>
      </c>
      <c r="J153" s="5" t="s">
        <v>254</v>
      </c>
      <c r="K153" s="6" t="s">
        <v>254</v>
      </c>
      <c r="L153" s="6" t="s">
        <v>254</v>
      </c>
      <c r="M153" s="50">
        <f>SUM(M154:M156)</f>
        <v>200</v>
      </c>
      <c r="N153" s="50">
        <f t="shared" ref="N153:T153" si="35">SUM(N154:N156)</f>
        <v>0</v>
      </c>
      <c r="O153" s="50">
        <f t="shared" si="35"/>
        <v>300</v>
      </c>
      <c r="P153" s="50">
        <f t="shared" si="35"/>
        <v>0</v>
      </c>
      <c r="Q153" s="50">
        <f t="shared" si="35"/>
        <v>569.79999999999995</v>
      </c>
      <c r="R153" s="50">
        <f t="shared" si="35"/>
        <v>25222.6</v>
      </c>
      <c r="S153" s="50">
        <f t="shared" si="35"/>
        <v>5600</v>
      </c>
      <c r="T153" s="50">
        <f t="shared" si="35"/>
        <v>4878.3</v>
      </c>
      <c r="U153" s="50">
        <f>SUM(U154:U156)</f>
        <v>4840</v>
      </c>
      <c r="V153" s="50">
        <f>SUM(V154:V156)</f>
        <v>9540</v>
      </c>
      <c r="W153" s="50">
        <f>SUM(W154:W156)</f>
        <v>7324.8</v>
      </c>
      <c r="X153" s="50">
        <f>SUM(X154:X156)</f>
        <v>9176.6</v>
      </c>
      <c r="Y153" s="55">
        <f>SUM(M153:X153)</f>
        <v>67652.100000000006</v>
      </c>
    </row>
    <row r="154" spans="1:30" outlineLevel="4" x14ac:dyDescent="0.25">
      <c r="A154" s="12"/>
      <c r="B154" s="102" t="s">
        <v>57</v>
      </c>
      <c r="C154" s="1" t="s">
        <v>55</v>
      </c>
      <c r="D154" s="1" t="s">
        <v>254</v>
      </c>
      <c r="E154" s="1" t="s">
        <v>254</v>
      </c>
      <c r="F154" s="1" t="s">
        <v>254</v>
      </c>
      <c r="G154" s="1"/>
      <c r="H154" s="5" t="s">
        <v>254</v>
      </c>
      <c r="I154" s="5" t="s">
        <v>254</v>
      </c>
      <c r="J154" s="5" t="s">
        <v>254</v>
      </c>
      <c r="K154" s="6" t="s">
        <v>254</v>
      </c>
      <c r="L154" s="6" t="s">
        <v>254</v>
      </c>
      <c r="M154" s="50">
        <f t="shared" ref="M154:U154" si="36">M160+M178+M198+M228+M246</f>
        <v>200</v>
      </c>
      <c r="N154" s="50">
        <f t="shared" si="36"/>
        <v>0</v>
      </c>
      <c r="O154" s="50">
        <f t="shared" si="36"/>
        <v>300</v>
      </c>
      <c r="P154" s="50">
        <f t="shared" si="36"/>
        <v>0</v>
      </c>
      <c r="Q154" s="50">
        <f t="shared" si="36"/>
        <v>569.79999999999995</v>
      </c>
      <c r="R154" s="50">
        <f t="shared" si="36"/>
        <v>25222.6</v>
      </c>
      <c r="S154" s="50">
        <f t="shared" si="36"/>
        <v>5600</v>
      </c>
      <c r="T154" s="50">
        <f t="shared" si="36"/>
        <v>4878.3</v>
      </c>
      <c r="U154" s="50">
        <f t="shared" si="36"/>
        <v>4840</v>
      </c>
      <c r="V154" s="50">
        <f>V160+V178+V198+V228+V246+V179</f>
        <v>9540</v>
      </c>
      <c r="W154" s="50">
        <f t="shared" ref="W154:X154" si="37">W160+W178+W198+W228+W246+W179</f>
        <v>7324.8</v>
      </c>
      <c r="X154" s="50">
        <f t="shared" si="37"/>
        <v>9176.6</v>
      </c>
      <c r="Y154" s="55">
        <f>SUM(M154:X154)</f>
        <v>67652.100000000006</v>
      </c>
    </row>
    <row r="155" spans="1:30" s="36" customFormat="1" outlineLevel="4" x14ac:dyDescent="0.25">
      <c r="A155" s="12"/>
      <c r="B155" s="102" t="s">
        <v>129</v>
      </c>
      <c r="C155" s="1" t="s">
        <v>55</v>
      </c>
      <c r="D155" s="1" t="s">
        <v>254</v>
      </c>
      <c r="E155" s="1" t="s">
        <v>254</v>
      </c>
      <c r="F155" s="1" t="s">
        <v>254</v>
      </c>
      <c r="G155" s="1"/>
      <c r="H155" s="5" t="s">
        <v>254</v>
      </c>
      <c r="I155" s="5" t="s">
        <v>254</v>
      </c>
      <c r="J155" s="5" t="s">
        <v>254</v>
      </c>
      <c r="K155" s="6" t="s">
        <v>254</v>
      </c>
      <c r="L155" s="6" t="s">
        <v>254</v>
      </c>
      <c r="M155" s="50">
        <f t="shared" ref="M155:X155" si="38">M161+M180+M199+M229+M247</f>
        <v>0</v>
      </c>
      <c r="N155" s="50">
        <f t="shared" si="38"/>
        <v>0</v>
      </c>
      <c r="O155" s="50">
        <f t="shared" si="38"/>
        <v>0</v>
      </c>
      <c r="P155" s="50">
        <f t="shared" si="38"/>
        <v>0</v>
      </c>
      <c r="Q155" s="50">
        <f t="shared" si="38"/>
        <v>0</v>
      </c>
      <c r="R155" s="50">
        <f t="shared" si="38"/>
        <v>0</v>
      </c>
      <c r="S155" s="50">
        <f t="shared" si="38"/>
        <v>0</v>
      </c>
      <c r="T155" s="50">
        <f t="shared" si="38"/>
        <v>0</v>
      </c>
      <c r="U155" s="50">
        <f t="shared" si="38"/>
        <v>0</v>
      </c>
      <c r="V155" s="50">
        <f t="shared" si="38"/>
        <v>0</v>
      </c>
      <c r="W155" s="50">
        <f t="shared" si="38"/>
        <v>0</v>
      </c>
      <c r="X155" s="50">
        <f t="shared" si="38"/>
        <v>0</v>
      </c>
      <c r="Y155" s="55">
        <f>SUM(M155:X155)</f>
        <v>0</v>
      </c>
      <c r="Z155" s="94"/>
      <c r="AA155" s="72"/>
      <c r="AB155" s="72"/>
      <c r="AC155" s="91"/>
      <c r="AD155" s="91"/>
    </row>
    <row r="156" spans="1:30" s="36" customFormat="1" outlineLevel="4" x14ac:dyDescent="0.25">
      <c r="A156" s="12"/>
      <c r="B156" s="102" t="s">
        <v>159</v>
      </c>
      <c r="C156" s="1" t="s">
        <v>55</v>
      </c>
      <c r="D156" s="1" t="s">
        <v>254</v>
      </c>
      <c r="E156" s="1" t="s">
        <v>254</v>
      </c>
      <c r="F156" s="1" t="s">
        <v>254</v>
      </c>
      <c r="G156" s="1"/>
      <c r="H156" s="5" t="s">
        <v>254</v>
      </c>
      <c r="I156" s="5" t="s">
        <v>254</v>
      </c>
      <c r="J156" s="5" t="s">
        <v>254</v>
      </c>
      <c r="K156" s="6" t="s">
        <v>254</v>
      </c>
      <c r="L156" s="6" t="s">
        <v>254</v>
      </c>
      <c r="M156" s="50">
        <f t="shared" ref="M156:X156" si="39">M162+M181+M200+M230+M248</f>
        <v>0</v>
      </c>
      <c r="N156" s="50">
        <f t="shared" si="39"/>
        <v>0</v>
      </c>
      <c r="O156" s="50">
        <f t="shared" si="39"/>
        <v>0</v>
      </c>
      <c r="P156" s="50">
        <f t="shared" si="39"/>
        <v>0</v>
      </c>
      <c r="Q156" s="50">
        <f t="shared" si="39"/>
        <v>0</v>
      </c>
      <c r="R156" s="50">
        <f t="shared" si="39"/>
        <v>0</v>
      </c>
      <c r="S156" s="50">
        <f t="shared" si="39"/>
        <v>0</v>
      </c>
      <c r="T156" s="50">
        <f t="shared" si="39"/>
        <v>0</v>
      </c>
      <c r="U156" s="50">
        <f t="shared" si="39"/>
        <v>0</v>
      </c>
      <c r="V156" s="50">
        <f t="shared" si="39"/>
        <v>0</v>
      </c>
      <c r="W156" s="50">
        <f t="shared" si="39"/>
        <v>0</v>
      </c>
      <c r="X156" s="50">
        <f t="shared" si="39"/>
        <v>0</v>
      </c>
      <c r="Y156" s="55">
        <f>SUM(M156:X156)</f>
        <v>0</v>
      </c>
      <c r="Z156" s="94"/>
      <c r="AA156" s="72"/>
      <c r="AB156" s="72"/>
      <c r="AC156" s="91"/>
      <c r="AD156" s="91"/>
    </row>
    <row r="157" spans="1:30" s="36" customFormat="1" ht="120" customHeight="1" outlineLevel="4" x14ac:dyDescent="0.25">
      <c r="A157" s="12"/>
      <c r="B157" s="102" t="s">
        <v>107</v>
      </c>
      <c r="C157" s="1" t="s">
        <v>42</v>
      </c>
      <c r="D157" s="1"/>
      <c r="E157" s="1" t="s">
        <v>362</v>
      </c>
      <c r="F157" s="1"/>
      <c r="G157" s="1" t="s">
        <v>254</v>
      </c>
      <c r="H157" s="4" t="s">
        <v>254</v>
      </c>
      <c r="I157" s="5" t="s">
        <v>254</v>
      </c>
      <c r="J157" s="1" t="s">
        <v>254</v>
      </c>
      <c r="K157" s="6" t="s">
        <v>254</v>
      </c>
      <c r="L157" s="6" t="s">
        <v>254</v>
      </c>
      <c r="M157" s="50">
        <v>73</v>
      </c>
      <c r="N157" s="50">
        <v>80</v>
      </c>
      <c r="O157" s="50">
        <v>80</v>
      </c>
      <c r="P157" s="50">
        <v>0</v>
      </c>
      <c r="Q157" s="50">
        <v>80</v>
      </c>
      <c r="R157" s="50">
        <v>80</v>
      </c>
      <c r="S157" s="50">
        <v>80</v>
      </c>
      <c r="T157" s="55">
        <v>80</v>
      </c>
      <c r="U157" s="55">
        <v>80</v>
      </c>
      <c r="V157" s="55">
        <v>80</v>
      </c>
      <c r="W157" s="55">
        <v>80</v>
      </c>
      <c r="X157" s="55">
        <v>80</v>
      </c>
      <c r="Y157" s="55" t="s">
        <v>254</v>
      </c>
      <c r="Z157" s="94"/>
      <c r="AA157" s="91"/>
      <c r="AB157" s="91"/>
      <c r="AC157" s="91"/>
      <c r="AD157" s="91"/>
    </row>
    <row r="158" spans="1:30" s="36" customFormat="1" ht="60" customHeight="1" x14ac:dyDescent="0.25">
      <c r="A158" s="12" t="s">
        <v>108</v>
      </c>
      <c r="B158" s="103" t="s">
        <v>109</v>
      </c>
      <c r="C158" s="1"/>
      <c r="D158" s="1"/>
      <c r="E158" s="1"/>
      <c r="F158" s="1" t="s">
        <v>165</v>
      </c>
      <c r="G158" s="1" t="s">
        <v>247</v>
      </c>
      <c r="H158" s="4"/>
      <c r="I158" s="4"/>
      <c r="J158" s="4"/>
      <c r="K158" s="11"/>
      <c r="L158" s="11"/>
      <c r="M158" s="11"/>
      <c r="N158" s="11"/>
      <c r="O158" s="11"/>
      <c r="P158" s="11"/>
      <c r="Q158" s="11"/>
      <c r="R158" s="11"/>
      <c r="S158" s="11"/>
      <c r="T158" s="9"/>
      <c r="U158" s="9"/>
      <c r="V158" s="9"/>
      <c r="W158" s="9"/>
      <c r="X158" s="9"/>
      <c r="Y158" s="7"/>
      <c r="Z158" s="94"/>
      <c r="AA158" s="91"/>
      <c r="AB158" s="91"/>
      <c r="AC158" s="91"/>
      <c r="AD158" s="91"/>
    </row>
    <row r="159" spans="1:30" s="36" customFormat="1" outlineLevel="4" x14ac:dyDescent="0.25">
      <c r="A159" s="12"/>
      <c r="B159" s="101" t="s">
        <v>356</v>
      </c>
      <c r="C159" s="1" t="s">
        <v>55</v>
      </c>
      <c r="D159" s="1" t="s">
        <v>254</v>
      </c>
      <c r="E159" s="1" t="s">
        <v>254</v>
      </c>
      <c r="F159" s="1" t="s">
        <v>254</v>
      </c>
      <c r="G159" s="1"/>
      <c r="H159" s="5" t="s">
        <v>254</v>
      </c>
      <c r="I159" s="5" t="s">
        <v>254</v>
      </c>
      <c r="J159" s="5" t="s">
        <v>254</v>
      </c>
      <c r="K159" s="6" t="s">
        <v>254</v>
      </c>
      <c r="L159" s="6" t="s">
        <v>254</v>
      </c>
      <c r="M159" s="49">
        <f>SUM(M160:M162)</f>
        <v>0</v>
      </c>
      <c r="N159" s="49">
        <f t="shared" ref="N159:T159" si="40">SUM(N160:N162)</f>
        <v>0</v>
      </c>
      <c r="O159" s="49">
        <f t="shared" si="40"/>
        <v>0</v>
      </c>
      <c r="P159" s="49">
        <f t="shared" si="40"/>
        <v>0</v>
      </c>
      <c r="Q159" s="49">
        <f t="shared" si="40"/>
        <v>0</v>
      </c>
      <c r="R159" s="49">
        <f t="shared" si="40"/>
        <v>0</v>
      </c>
      <c r="S159" s="49">
        <f t="shared" si="40"/>
        <v>0</v>
      </c>
      <c r="T159" s="49">
        <f t="shared" si="40"/>
        <v>0</v>
      </c>
      <c r="U159" s="49">
        <f>SUM(U160:U162)</f>
        <v>0</v>
      </c>
      <c r="V159" s="49">
        <f>SUM(V160:V162)</f>
        <v>0</v>
      </c>
      <c r="W159" s="49">
        <f>SUM(W160:W162)</f>
        <v>0</v>
      </c>
      <c r="X159" s="49">
        <f>SUM(X160:X162)</f>
        <v>0</v>
      </c>
      <c r="Y159" s="55">
        <f>SUM(M159:X159)</f>
        <v>0</v>
      </c>
      <c r="Z159" s="94"/>
      <c r="AA159" s="72"/>
      <c r="AB159" s="91"/>
      <c r="AC159" s="91"/>
      <c r="AD159" s="91"/>
    </row>
    <row r="160" spans="1:30" s="36" customFormat="1" outlineLevel="4" x14ac:dyDescent="0.25">
      <c r="A160" s="12"/>
      <c r="B160" s="102" t="s">
        <v>57</v>
      </c>
      <c r="C160" s="1" t="s">
        <v>55</v>
      </c>
      <c r="D160" s="1" t="s">
        <v>254</v>
      </c>
      <c r="E160" s="1" t="s">
        <v>254</v>
      </c>
      <c r="F160" s="1" t="s">
        <v>254</v>
      </c>
      <c r="G160" s="1"/>
      <c r="H160" s="5" t="s">
        <v>2</v>
      </c>
      <c r="I160" s="5" t="s">
        <v>295</v>
      </c>
      <c r="J160" s="5" t="s">
        <v>254</v>
      </c>
      <c r="K160" s="6" t="s">
        <v>254</v>
      </c>
      <c r="L160" s="6" t="s">
        <v>254</v>
      </c>
      <c r="M160" s="49">
        <f>M166+M172</f>
        <v>0</v>
      </c>
      <c r="N160" s="49">
        <f t="shared" ref="N160:W162" si="41">N166+N172</f>
        <v>0</v>
      </c>
      <c r="O160" s="49">
        <f t="shared" si="41"/>
        <v>0</v>
      </c>
      <c r="P160" s="49">
        <f t="shared" si="41"/>
        <v>0</v>
      </c>
      <c r="Q160" s="49">
        <f t="shared" si="41"/>
        <v>0</v>
      </c>
      <c r="R160" s="49">
        <f t="shared" si="41"/>
        <v>0</v>
      </c>
      <c r="S160" s="49">
        <f t="shared" si="41"/>
        <v>0</v>
      </c>
      <c r="T160" s="49">
        <f t="shared" si="41"/>
        <v>0</v>
      </c>
      <c r="U160" s="49">
        <f t="shared" si="41"/>
        <v>0</v>
      </c>
      <c r="V160" s="49">
        <f t="shared" si="41"/>
        <v>0</v>
      </c>
      <c r="W160" s="49">
        <f t="shared" si="41"/>
        <v>0</v>
      </c>
      <c r="X160" s="49">
        <f>X166+X172</f>
        <v>0</v>
      </c>
      <c r="Y160" s="55">
        <f>SUM(M160:X160)</f>
        <v>0</v>
      </c>
      <c r="Z160" s="94"/>
      <c r="AA160" s="72"/>
      <c r="AB160" s="91"/>
      <c r="AC160" s="91"/>
      <c r="AD160" s="91"/>
    </row>
    <row r="161" spans="1:30" s="36" customFormat="1" outlineLevel="4" x14ac:dyDescent="0.25">
      <c r="A161" s="12"/>
      <c r="B161" s="102" t="s">
        <v>129</v>
      </c>
      <c r="C161" s="1" t="s">
        <v>55</v>
      </c>
      <c r="D161" s="1" t="s">
        <v>254</v>
      </c>
      <c r="E161" s="1" t="s">
        <v>254</v>
      </c>
      <c r="F161" s="1" t="s">
        <v>254</v>
      </c>
      <c r="G161" s="1"/>
      <c r="H161" s="5" t="s">
        <v>254</v>
      </c>
      <c r="I161" s="5" t="s">
        <v>254</v>
      </c>
      <c r="J161" s="5" t="s">
        <v>254</v>
      </c>
      <c r="K161" s="6" t="s">
        <v>254</v>
      </c>
      <c r="L161" s="6" t="s">
        <v>254</v>
      </c>
      <c r="M161" s="49">
        <f t="shared" ref="M161:T162" si="42">M167+M173</f>
        <v>0</v>
      </c>
      <c r="N161" s="49">
        <f t="shared" si="42"/>
        <v>0</v>
      </c>
      <c r="O161" s="49">
        <f t="shared" si="42"/>
        <v>0</v>
      </c>
      <c r="P161" s="49">
        <f t="shared" si="42"/>
        <v>0</v>
      </c>
      <c r="Q161" s="49">
        <f t="shared" si="42"/>
        <v>0</v>
      </c>
      <c r="R161" s="49">
        <f t="shared" si="42"/>
        <v>0</v>
      </c>
      <c r="S161" s="49">
        <f t="shared" si="42"/>
        <v>0</v>
      </c>
      <c r="T161" s="49">
        <f t="shared" si="42"/>
        <v>0</v>
      </c>
      <c r="U161" s="49">
        <f t="shared" si="41"/>
        <v>0</v>
      </c>
      <c r="V161" s="49">
        <f t="shared" si="41"/>
        <v>0</v>
      </c>
      <c r="W161" s="49">
        <f t="shared" si="41"/>
        <v>0</v>
      </c>
      <c r="X161" s="49">
        <f>X167+X173</f>
        <v>0</v>
      </c>
      <c r="Y161" s="55">
        <f>SUM(M161:X161)</f>
        <v>0</v>
      </c>
      <c r="Z161" s="94"/>
      <c r="AA161" s="72"/>
      <c r="AB161" s="91"/>
      <c r="AC161" s="91"/>
      <c r="AD161" s="91"/>
    </row>
    <row r="162" spans="1:30" s="36" customFormat="1" outlineLevel="4" x14ac:dyDescent="0.25">
      <c r="A162" s="12"/>
      <c r="B162" s="102" t="s">
        <v>159</v>
      </c>
      <c r="C162" s="1" t="s">
        <v>55</v>
      </c>
      <c r="D162" s="1" t="s">
        <v>254</v>
      </c>
      <c r="E162" s="1" t="s">
        <v>254</v>
      </c>
      <c r="F162" s="1" t="s">
        <v>254</v>
      </c>
      <c r="G162" s="1"/>
      <c r="H162" s="5" t="s">
        <v>254</v>
      </c>
      <c r="I162" s="5" t="s">
        <v>254</v>
      </c>
      <c r="J162" s="5" t="s">
        <v>254</v>
      </c>
      <c r="K162" s="6" t="s">
        <v>254</v>
      </c>
      <c r="L162" s="6" t="s">
        <v>254</v>
      </c>
      <c r="M162" s="49">
        <f t="shared" si="42"/>
        <v>0</v>
      </c>
      <c r="N162" s="49">
        <f t="shared" si="42"/>
        <v>0</v>
      </c>
      <c r="O162" s="49">
        <f t="shared" si="42"/>
        <v>0</v>
      </c>
      <c r="P162" s="49">
        <f t="shared" si="42"/>
        <v>0</v>
      </c>
      <c r="Q162" s="49">
        <f t="shared" si="42"/>
        <v>0</v>
      </c>
      <c r="R162" s="49">
        <f t="shared" si="42"/>
        <v>0</v>
      </c>
      <c r="S162" s="49">
        <f t="shared" si="42"/>
        <v>0</v>
      </c>
      <c r="T162" s="49">
        <f t="shared" si="42"/>
        <v>0</v>
      </c>
      <c r="U162" s="49">
        <f t="shared" si="41"/>
        <v>0</v>
      </c>
      <c r="V162" s="49">
        <f t="shared" si="41"/>
        <v>0</v>
      </c>
      <c r="W162" s="49">
        <f t="shared" si="41"/>
        <v>0</v>
      </c>
      <c r="X162" s="49">
        <f>X168+X174</f>
        <v>0</v>
      </c>
      <c r="Y162" s="55">
        <f>SUM(M162:X162)</f>
        <v>0</v>
      </c>
      <c r="Z162" s="94"/>
      <c r="AA162" s="72"/>
      <c r="AB162" s="91"/>
      <c r="AC162" s="91"/>
      <c r="AD162" s="91"/>
    </row>
    <row r="163" spans="1:30" s="36" customFormat="1" ht="95.25" customHeight="1" outlineLevel="4" x14ac:dyDescent="0.25">
      <c r="A163" s="12"/>
      <c r="B163" s="103" t="s">
        <v>202</v>
      </c>
      <c r="C163" s="1" t="s">
        <v>54</v>
      </c>
      <c r="D163" s="1"/>
      <c r="E163" s="1" t="s">
        <v>45</v>
      </c>
      <c r="F163" s="1"/>
      <c r="G163" s="1" t="s">
        <v>254</v>
      </c>
      <c r="H163" s="4" t="s">
        <v>254</v>
      </c>
      <c r="I163" s="5" t="s">
        <v>254</v>
      </c>
      <c r="J163" s="1" t="s">
        <v>254</v>
      </c>
      <c r="K163" s="6" t="s">
        <v>254</v>
      </c>
      <c r="L163" s="6" t="s">
        <v>254</v>
      </c>
      <c r="M163" s="49">
        <v>25</v>
      </c>
      <c r="N163" s="49">
        <v>25</v>
      </c>
      <c r="O163" s="49">
        <v>25</v>
      </c>
      <c r="P163" s="49">
        <v>0</v>
      </c>
      <c r="Q163" s="49">
        <v>0</v>
      </c>
      <c r="R163" s="49">
        <v>0</v>
      </c>
      <c r="S163" s="49">
        <v>0</v>
      </c>
      <c r="T163" s="49">
        <v>0</v>
      </c>
      <c r="U163" s="49">
        <v>0</v>
      </c>
      <c r="V163" s="49">
        <v>0</v>
      </c>
      <c r="W163" s="49">
        <v>0</v>
      </c>
      <c r="X163" s="49">
        <v>0</v>
      </c>
      <c r="Y163" s="55" t="s">
        <v>254</v>
      </c>
      <c r="Z163" s="94"/>
      <c r="AA163" s="91"/>
      <c r="AB163" s="91"/>
      <c r="AC163" s="91"/>
      <c r="AD163" s="91"/>
    </row>
    <row r="164" spans="1:30" s="36" customFormat="1" ht="95.25" customHeight="1" x14ac:dyDescent="0.25">
      <c r="A164" s="12" t="s">
        <v>110</v>
      </c>
      <c r="B164" s="103" t="s">
        <v>215</v>
      </c>
      <c r="C164" s="1"/>
      <c r="D164" s="1"/>
      <c r="E164" s="1"/>
      <c r="F164" s="1" t="s">
        <v>165</v>
      </c>
      <c r="G164" s="1" t="s">
        <v>247</v>
      </c>
      <c r="H164" s="4"/>
      <c r="I164" s="4"/>
      <c r="J164" s="4"/>
      <c r="K164" s="11"/>
      <c r="L164" s="11"/>
      <c r="M164" s="11"/>
      <c r="N164" s="11"/>
      <c r="O164" s="11"/>
      <c r="P164" s="11"/>
      <c r="Q164" s="11"/>
      <c r="R164" s="11"/>
      <c r="S164" s="11"/>
      <c r="T164" s="9"/>
      <c r="U164" s="9"/>
      <c r="V164" s="9"/>
      <c r="W164" s="9"/>
      <c r="X164" s="9"/>
      <c r="Y164" s="7"/>
      <c r="Z164" s="94"/>
      <c r="AA164" s="91"/>
      <c r="AB164" s="91"/>
      <c r="AC164" s="91"/>
      <c r="AD164" s="91"/>
    </row>
    <row r="165" spans="1:30" s="36" customFormat="1" outlineLevel="4" x14ac:dyDescent="0.25">
      <c r="A165" s="12"/>
      <c r="B165" s="101" t="s">
        <v>356</v>
      </c>
      <c r="C165" s="1" t="s">
        <v>55</v>
      </c>
      <c r="D165" s="1" t="s">
        <v>254</v>
      </c>
      <c r="E165" s="1" t="s">
        <v>254</v>
      </c>
      <c r="F165" s="1" t="s">
        <v>254</v>
      </c>
      <c r="G165" s="1"/>
      <c r="H165" s="5" t="s">
        <v>254</v>
      </c>
      <c r="I165" s="5" t="s">
        <v>254</v>
      </c>
      <c r="J165" s="5" t="s">
        <v>254</v>
      </c>
      <c r="K165" s="6" t="s">
        <v>254</v>
      </c>
      <c r="L165" s="6" t="s">
        <v>254</v>
      </c>
      <c r="M165" s="49">
        <f t="shared" ref="M165:W165" si="43">SUM(M166:M168)</f>
        <v>0</v>
      </c>
      <c r="N165" s="49">
        <f t="shared" si="43"/>
        <v>0</v>
      </c>
      <c r="O165" s="49">
        <f t="shared" si="43"/>
        <v>0</v>
      </c>
      <c r="P165" s="49">
        <f t="shared" si="43"/>
        <v>0</v>
      </c>
      <c r="Q165" s="49">
        <f t="shared" si="43"/>
        <v>0</v>
      </c>
      <c r="R165" s="49">
        <f t="shared" si="43"/>
        <v>0</v>
      </c>
      <c r="S165" s="49">
        <f t="shared" si="43"/>
        <v>0</v>
      </c>
      <c r="T165" s="49">
        <f t="shared" si="43"/>
        <v>0</v>
      </c>
      <c r="U165" s="50">
        <f t="shared" si="43"/>
        <v>0</v>
      </c>
      <c r="V165" s="50">
        <f t="shared" si="43"/>
        <v>0</v>
      </c>
      <c r="W165" s="50">
        <f t="shared" si="43"/>
        <v>0</v>
      </c>
      <c r="X165" s="50">
        <f>SUM(X166:X168)</f>
        <v>0</v>
      </c>
      <c r="Y165" s="55">
        <f>SUM(M165:X165)</f>
        <v>0</v>
      </c>
      <c r="Z165" s="94"/>
      <c r="AA165" s="72"/>
      <c r="AB165" s="91"/>
      <c r="AC165" s="91"/>
      <c r="AD165" s="91"/>
    </row>
    <row r="166" spans="1:30" s="36" customFormat="1" outlineLevel="4" x14ac:dyDescent="0.25">
      <c r="A166" s="12"/>
      <c r="B166" s="102" t="s">
        <v>57</v>
      </c>
      <c r="C166" s="1" t="s">
        <v>55</v>
      </c>
      <c r="D166" s="1" t="s">
        <v>254</v>
      </c>
      <c r="E166" s="1" t="s">
        <v>254</v>
      </c>
      <c r="F166" s="1" t="s">
        <v>254</v>
      </c>
      <c r="G166" s="1"/>
      <c r="H166" s="5" t="s">
        <v>2</v>
      </c>
      <c r="I166" s="5" t="s">
        <v>295</v>
      </c>
      <c r="J166" s="5" t="s">
        <v>254</v>
      </c>
      <c r="K166" s="6" t="s">
        <v>254</v>
      </c>
      <c r="L166" s="6" t="s">
        <v>254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0</v>
      </c>
      <c r="T166" s="54">
        <v>0</v>
      </c>
      <c r="U166" s="55">
        <v>0</v>
      </c>
      <c r="V166" s="55">
        <v>0</v>
      </c>
      <c r="W166" s="55">
        <v>0</v>
      </c>
      <c r="X166" s="55">
        <v>0</v>
      </c>
      <c r="Y166" s="55">
        <f>SUM(M166:X166)</f>
        <v>0</v>
      </c>
      <c r="Z166" s="94"/>
      <c r="AA166" s="72"/>
      <c r="AB166" s="91"/>
      <c r="AC166" s="91"/>
      <c r="AD166" s="91"/>
    </row>
    <row r="167" spans="1:30" s="36" customFormat="1" outlineLevel="4" x14ac:dyDescent="0.25">
      <c r="A167" s="12"/>
      <c r="B167" s="102" t="s">
        <v>129</v>
      </c>
      <c r="C167" s="1" t="s">
        <v>55</v>
      </c>
      <c r="D167" s="1" t="s">
        <v>254</v>
      </c>
      <c r="E167" s="1" t="s">
        <v>254</v>
      </c>
      <c r="F167" s="1" t="s">
        <v>254</v>
      </c>
      <c r="G167" s="1"/>
      <c r="H167" s="5" t="s">
        <v>254</v>
      </c>
      <c r="I167" s="5" t="s">
        <v>254</v>
      </c>
      <c r="J167" s="5" t="s">
        <v>254</v>
      </c>
      <c r="K167" s="6" t="s">
        <v>254</v>
      </c>
      <c r="L167" s="6" t="s">
        <v>254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0</v>
      </c>
      <c r="T167" s="54">
        <v>0</v>
      </c>
      <c r="U167" s="55">
        <v>0</v>
      </c>
      <c r="V167" s="55">
        <v>0</v>
      </c>
      <c r="W167" s="55">
        <v>0</v>
      </c>
      <c r="X167" s="55">
        <v>0</v>
      </c>
      <c r="Y167" s="55">
        <f>SUM(M167:X167)</f>
        <v>0</v>
      </c>
      <c r="Z167" s="94"/>
      <c r="AA167" s="72"/>
      <c r="AB167" s="91"/>
      <c r="AC167" s="91"/>
      <c r="AD167" s="91"/>
    </row>
    <row r="168" spans="1:30" s="36" customFormat="1" outlineLevel="4" x14ac:dyDescent="0.25">
      <c r="A168" s="12"/>
      <c r="B168" s="102" t="s">
        <v>159</v>
      </c>
      <c r="C168" s="1" t="s">
        <v>55</v>
      </c>
      <c r="D168" s="1" t="s">
        <v>254</v>
      </c>
      <c r="E168" s="1" t="s">
        <v>254</v>
      </c>
      <c r="F168" s="1" t="s">
        <v>254</v>
      </c>
      <c r="G168" s="1"/>
      <c r="H168" s="5" t="s">
        <v>254</v>
      </c>
      <c r="I168" s="5" t="s">
        <v>254</v>
      </c>
      <c r="J168" s="5" t="s">
        <v>254</v>
      </c>
      <c r="K168" s="6" t="s">
        <v>254</v>
      </c>
      <c r="L168" s="6" t="s">
        <v>254</v>
      </c>
      <c r="M168" s="49">
        <v>0</v>
      </c>
      <c r="N168" s="49">
        <v>0</v>
      </c>
      <c r="O168" s="49">
        <v>0</v>
      </c>
      <c r="P168" s="49">
        <v>0</v>
      </c>
      <c r="Q168" s="49">
        <v>0</v>
      </c>
      <c r="R168" s="49">
        <v>0</v>
      </c>
      <c r="S168" s="49">
        <v>0</v>
      </c>
      <c r="T168" s="54">
        <v>0</v>
      </c>
      <c r="U168" s="55">
        <v>0</v>
      </c>
      <c r="V168" s="55">
        <v>0</v>
      </c>
      <c r="W168" s="55">
        <v>0</v>
      </c>
      <c r="X168" s="55">
        <v>0</v>
      </c>
      <c r="Y168" s="55">
        <f>SUM(M168:X168)</f>
        <v>0</v>
      </c>
      <c r="Z168" s="94"/>
      <c r="AA168" s="72"/>
      <c r="AB168" s="91"/>
      <c r="AC168" s="91"/>
      <c r="AD168" s="91"/>
    </row>
    <row r="169" spans="1:30" s="36" customFormat="1" ht="91.5" customHeight="1" outlineLevel="4" x14ac:dyDescent="0.25">
      <c r="A169" s="12"/>
      <c r="B169" s="102" t="s">
        <v>219</v>
      </c>
      <c r="C169" s="1" t="s">
        <v>42</v>
      </c>
      <c r="D169" s="1"/>
      <c r="E169" s="1" t="s">
        <v>45</v>
      </c>
      <c r="F169" s="1"/>
      <c r="G169" s="1" t="s">
        <v>254</v>
      </c>
      <c r="H169" s="4" t="s">
        <v>254</v>
      </c>
      <c r="I169" s="5" t="s">
        <v>254</v>
      </c>
      <c r="J169" s="1" t="s">
        <v>254</v>
      </c>
      <c r="K169" s="6" t="s">
        <v>254</v>
      </c>
      <c r="L169" s="6" t="s">
        <v>254</v>
      </c>
      <c r="M169" s="49">
        <v>0</v>
      </c>
      <c r="N169" s="49">
        <v>0</v>
      </c>
      <c r="O169" s="49">
        <v>0</v>
      </c>
      <c r="P169" s="49">
        <v>0</v>
      </c>
      <c r="Q169" s="49">
        <v>0</v>
      </c>
      <c r="R169" s="49">
        <v>0</v>
      </c>
      <c r="S169" s="49">
        <v>0</v>
      </c>
      <c r="T169" s="49">
        <v>0</v>
      </c>
      <c r="U169" s="49">
        <v>0</v>
      </c>
      <c r="V169" s="49">
        <v>0</v>
      </c>
      <c r="W169" s="49">
        <v>0</v>
      </c>
      <c r="X169" s="49">
        <v>0</v>
      </c>
      <c r="Y169" s="55" t="s">
        <v>254</v>
      </c>
      <c r="Z169" s="94"/>
      <c r="AA169" s="91"/>
      <c r="AB169" s="91"/>
      <c r="AC169" s="91"/>
      <c r="AD169" s="91"/>
    </row>
    <row r="170" spans="1:30" ht="62.25" customHeight="1" x14ac:dyDescent="0.25">
      <c r="A170" s="12" t="s">
        <v>111</v>
      </c>
      <c r="B170" s="103" t="s">
        <v>112</v>
      </c>
      <c r="C170" s="1"/>
      <c r="D170" s="1"/>
      <c r="E170" s="1"/>
      <c r="F170" s="1" t="s">
        <v>165</v>
      </c>
      <c r="G170" s="1" t="s">
        <v>247</v>
      </c>
      <c r="H170" s="4"/>
      <c r="I170" s="4"/>
      <c r="J170" s="4"/>
      <c r="K170" s="11"/>
      <c r="L170" s="11"/>
      <c r="M170" s="11"/>
      <c r="N170" s="11"/>
      <c r="O170" s="11"/>
      <c r="P170" s="11"/>
      <c r="Q170" s="11"/>
      <c r="R170" s="11"/>
      <c r="S170" s="11"/>
      <c r="T170" s="9"/>
      <c r="U170" s="9"/>
      <c r="V170" s="9"/>
      <c r="W170" s="9"/>
      <c r="X170" s="9"/>
      <c r="Y170" s="7"/>
    </row>
    <row r="171" spans="1:30" outlineLevel="4" x14ac:dyDescent="0.25">
      <c r="A171" s="12"/>
      <c r="B171" s="101" t="s">
        <v>356</v>
      </c>
      <c r="C171" s="1" t="s">
        <v>55</v>
      </c>
      <c r="D171" s="1" t="s">
        <v>254</v>
      </c>
      <c r="E171" s="1" t="s">
        <v>254</v>
      </c>
      <c r="F171" s="1" t="s">
        <v>254</v>
      </c>
      <c r="G171" s="1"/>
      <c r="H171" s="5" t="s">
        <v>254</v>
      </c>
      <c r="I171" s="5" t="s">
        <v>254</v>
      </c>
      <c r="J171" s="5" t="s">
        <v>254</v>
      </c>
      <c r="K171" s="6" t="s">
        <v>254</v>
      </c>
      <c r="L171" s="6" t="s">
        <v>254</v>
      </c>
      <c r="M171" s="49">
        <f t="shared" ref="M171:X171" si="44">SUM(M172:M174)</f>
        <v>0</v>
      </c>
      <c r="N171" s="49">
        <f t="shared" si="44"/>
        <v>0</v>
      </c>
      <c r="O171" s="49">
        <f t="shared" si="44"/>
        <v>0</v>
      </c>
      <c r="P171" s="49">
        <f t="shared" si="44"/>
        <v>0</v>
      </c>
      <c r="Q171" s="49">
        <f t="shared" si="44"/>
        <v>0</v>
      </c>
      <c r="R171" s="49">
        <f t="shared" si="44"/>
        <v>0</v>
      </c>
      <c r="S171" s="49">
        <f t="shared" si="44"/>
        <v>0</v>
      </c>
      <c r="T171" s="49">
        <f t="shared" si="44"/>
        <v>0</v>
      </c>
      <c r="U171" s="50">
        <f t="shared" si="44"/>
        <v>0</v>
      </c>
      <c r="V171" s="50">
        <f t="shared" si="44"/>
        <v>0</v>
      </c>
      <c r="W171" s="50">
        <f t="shared" si="44"/>
        <v>0</v>
      </c>
      <c r="X171" s="50">
        <f t="shared" si="44"/>
        <v>0</v>
      </c>
      <c r="Y171" s="55">
        <f>SUM(M171:X171)</f>
        <v>0</v>
      </c>
    </row>
    <row r="172" spans="1:30" outlineLevel="4" x14ac:dyDescent="0.25">
      <c r="A172" s="12"/>
      <c r="B172" s="103" t="s">
        <v>57</v>
      </c>
      <c r="C172" s="1" t="s">
        <v>55</v>
      </c>
      <c r="D172" s="1" t="s">
        <v>254</v>
      </c>
      <c r="E172" s="1" t="s">
        <v>254</v>
      </c>
      <c r="F172" s="1" t="s">
        <v>254</v>
      </c>
      <c r="G172" s="1"/>
      <c r="H172" s="5" t="s">
        <v>2</v>
      </c>
      <c r="I172" s="5" t="s">
        <v>295</v>
      </c>
      <c r="J172" s="5" t="s">
        <v>254</v>
      </c>
      <c r="K172" s="6" t="s">
        <v>254</v>
      </c>
      <c r="L172" s="6" t="s">
        <v>254</v>
      </c>
      <c r="M172" s="49">
        <v>0</v>
      </c>
      <c r="N172" s="49">
        <v>0</v>
      </c>
      <c r="O172" s="49">
        <v>0</v>
      </c>
      <c r="P172" s="49">
        <v>0</v>
      </c>
      <c r="Q172" s="49">
        <v>0</v>
      </c>
      <c r="R172" s="49">
        <v>0</v>
      </c>
      <c r="S172" s="49">
        <v>0</v>
      </c>
      <c r="T172" s="49">
        <v>0</v>
      </c>
      <c r="U172" s="55">
        <v>0</v>
      </c>
      <c r="V172" s="55">
        <v>0</v>
      </c>
      <c r="W172" s="55">
        <v>0</v>
      </c>
      <c r="X172" s="55">
        <v>0</v>
      </c>
      <c r="Y172" s="55">
        <f>SUM(M172:X172)</f>
        <v>0</v>
      </c>
    </row>
    <row r="173" spans="1:30" outlineLevel="4" x14ac:dyDescent="0.25">
      <c r="A173" s="12"/>
      <c r="B173" s="103" t="s">
        <v>129</v>
      </c>
      <c r="C173" s="1" t="s">
        <v>55</v>
      </c>
      <c r="D173" s="1" t="s">
        <v>254</v>
      </c>
      <c r="E173" s="1" t="s">
        <v>254</v>
      </c>
      <c r="F173" s="1" t="s">
        <v>254</v>
      </c>
      <c r="G173" s="1"/>
      <c r="H173" s="5" t="s">
        <v>254</v>
      </c>
      <c r="I173" s="5" t="s">
        <v>254</v>
      </c>
      <c r="J173" s="5" t="s">
        <v>254</v>
      </c>
      <c r="K173" s="6" t="s">
        <v>254</v>
      </c>
      <c r="L173" s="6" t="s">
        <v>254</v>
      </c>
      <c r="M173" s="49">
        <v>0</v>
      </c>
      <c r="N173" s="49">
        <v>0</v>
      </c>
      <c r="O173" s="49">
        <v>0</v>
      </c>
      <c r="P173" s="49">
        <v>0</v>
      </c>
      <c r="Q173" s="49">
        <v>0</v>
      </c>
      <c r="R173" s="49">
        <v>0</v>
      </c>
      <c r="S173" s="49">
        <v>0</v>
      </c>
      <c r="T173" s="49">
        <v>0</v>
      </c>
      <c r="U173" s="55">
        <v>0</v>
      </c>
      <c r="V173" s="55">
        <v>0</v>
      </c>
      <c r="W173" s="55">
        <v>0</v>
      </c>
      <c r="X173" s="55">
        <v>0</v>
      </c>
      <c r="Y173" s="55">
        <f>SUM(M173:X173)</f>
        <v>0</v>
      </c>
    </row>
    <row r="174" spans="1:30" outlineLevel="4" x14ac:dyDescent="0.25">
      <c r="A174" s="12"/>
      <c r="B174" s="102" t="s">
        <v>159</v>
      </c>
      <c r="C174" s="1" t="s">
        <v>55</v>
      </c>
      <c r="D174" s="1" t="s">
        <v>254</v>
      </c>
      <c r="E174" s="1" t="s">
        <v>254</v>
      </c>
      <c r="F174" s="1" t="s">
        <v>254</v>
      </c>
      <c r="G174" s="1"/>
      <c r="H174" s="5" t="s">
        <v>254</v>
      </c>
      <c r="I174" s="5" t="s">
        <v>254</v>
      </c>
      <c r="J174" s="5" t="s">
        <v>254</v>
      </c>
      <c r="K174" s="6" t="s">
        <v>254</v>
      </c>
      <c r="L174" s="6" t="s">
        <v>254</v>
      </c>
      <c r="M174" s="49">
        <v>0</v>
      </c>
      <c r="N174" s="49">
        <v>0</v>
      </c>
      <c r="O174" s="49">
        <v>0</v>
      </c>
      <c r="P174" s="49">
        <v>0</v>
      </c>
      <c r="Q174" s="49">
        <v>0</v>
      </c>
      <c r="R174" s="49">
        <v>0</v>
      </c>
      <c r="S174" s="49">
        <v>0</v>
      </c>
      <c r="T174" s="49">
        <v>0</v>
      </c>
      <c r="U174" s="55">
        <v>0</v>
      </c>
      <c r="V174" s="55">
        <v>0</v>
      </c>
      <c r="W174" s="55">
        <v>0</v>
      </c>
      <c r="X174" s="55">
        <v>0</v>
      </c>
      <c r="Y174" s="55">
        <f>SUM(M174:X174)</f>
        <v>0</v>
      </c>
    </row>
    <row r="175" spans="1:30" ht="54.75" customHeight="1" outlineLevel="4" x14ac:dyDescent="0.25">
      <c r="A175" s="12"/>
      <c r="B175" s="102" t="s">
        <v>238</v>
      </c>
      <c r="C175" s="1" t="s">
        <v>64</v>
      </c>
      <c r="D175" s="1"/>
      <c r="E175" s="1" t="s">
        <v>45</v>
      </c>
      <c r="F175" s="1"/>
      <c r="G175" s="1" t="s">
        <v>254</v>
      </c>
      <c r="H175" s="4" t="s">
        <v>254</v>
      </c>
      <c r="I175" s="5" t="s">
        <v>254</v>
      </c>
      <c r="J175" s="1" t="s">
        <v>254</v>
      </c>
      <c r="K175" s="6" t="s">
        <v>254</v>
      </c>
      <c r="L175" s="6" t="s">
        <v>254</v>
      </c>
      <c r="M175" s="56">
        <v>0</v>
      </c>
      <c r="N175" s="56">
        <v>0</v>
      </c>
      <c r="O175" s="56">
        <v>0</v>
      </c>
      <c r="P175" s="56">
        <v>0</v>
      </c>
      <c r="Q175" s="56">
        <v>0</v>
      </c>
      <c r="R175" s="56">
        <v>0</v>
      </c>
      <c r="S175" s="56">
        <v>0</v>
      </c>
      <c r="T175" s="56">
        <v>0</v>
      </c>
      <c r="U175" s="56">
        <v>0</v>
      </c>
      <c r="V175" s="56">
        <v>0</v>
      </c>
      <c r="W175" s="56">
        <v>0</v>
      </c>
      <c r="X175" s="56">
        <v>0</v>
      </c>
      <c r="Y175" s="68" t="s">
        <v>254</v>
      </c>
    </row>
    <row r="176" spans="1:30" ht="99.75" customHeight="1" x14ac:dyDescent="0.25">
      <c r="A176" s="12" t="s">
        <v>1</v>
      </c>
      <c r="B176" s="103" t="s">
        <v>494</v>
      </c>
      <c r="C176" s="1"/>
      <c r="D176" s="1"/>
      <c r="E176" s="1"/>
      <c r="F176" s="1" t="s">
        <v>475</v>
      </c>
      <c r="G176" s="1" t="s">
        <v>247</v>
      </c>
      <c r="H176" s="4"/>
      <c r="I176" s="4"/>
      <c r="J176" s="4"/>
      <c r="K176" s="11"/>
      <c r="L176" s="11"/>
      <c r="M176" s="11"/>
      <c r="N176" s="11"/>
      <c r="O176" s="11"/>
      <c r="P176" s="11"/>
      <c r="Q176" s="11"/>
      <c r="R176" s="11"/>
      <c r="S176" s="11"/>
      <c r="T176" s="9"/>
      <c r="U176" s="9"/>
      <c r="V176" s="9"/>
      <c r="W176" s="9"/>
      <c r="X176" s="9"/>
      <c r="Y176" s="7"/>
    </row>
    <row r="177" spans="1:25" outlineLevel="4" x14ac:dyDescent="0.25">
      <c r="A177" s="12"/>
      <c r="B177" s="101" t="s">
        <v>356</v>
      </c>
      <c r="C177" s="1" t="s">
        <v>55</v>
      </c>
      <c r="D177" s="1" t="s">
        <v>254</v>
      </c>
      <c r="E177" s="1" t="s">
        <v>254</v>
      </c>
      <c r="F177" s="1" t="s">
        <v>254</v>
      </c>
      <c r="G177" s="1"/>
      <c r="H177" s="5" t="s">
        <v>254</v>
      </c>
      <c r="I177" s="5" t="s">
        <v>254</v>
      </c>
      <c r="J177" s="5" t="s">
        <v>254</v>
      </c>
      <c r="K177" s="6" t="s">
        <v>254</v>
      </c>
      <c r="L177" s="6" t="s">
        <v>254</v>
      </c>
      <c r="M177" s="50">
        <f>SUM(M178:M181)</f>
        <v>200</v>
      </c>
      <c r="N177" s="50">
        <f t="shared" ref="N177:T177" si="45">SUM(N178:N181)</f>
        <v>0</v>
      </c>
      <c r="O177" s="50">
        <f t="shared" si="45"/>
        <v>300</v>
      </c>
      <c r="P177" s="50">
        <f t="shared" si="45"/>
        <v>0</v>
      </c>
      <c r="Q177" s="50">
        <f t="shared" si="45"/>
        <v>235</v>
      </c>
      <c r="R177" s="50">
        <f t="shared" si="45"/>
        <v>83.5</v>
      </c>
      <c r="S177" s="50">
        <f t="shared" si="45"/>
        <v>760</v>
      </c>
      <c r="T177" s="50">
        <f t="shared" si="45"/>
        <v>618.29999999999995</v>
      </c>
      <c r="U177" s="50">
        <f>SUM(U178:U181)</f>
        <v>0</v>
      </c>
      <c r="V177" s="50">
        <f>SUM(V178:V181)</f>
        <v>90</v>
      </c>
      <c r="W177" s="50">
        <f>SUM(W178:W181)</f>
        <v>69.099999999999994</v>
      </c>
      <c r="X177" s="50">
        <f>SUM(X178:X181)</f>
        <v>86.6</v>
      </c>
      <c r="Y177" s="55">
        <f>SUM(M177:X177)</f>
        <v>2442.5</v>
      </c>
    </row>
    <row r="178" spans="1:25" outlineLevel="4" x14ac:dyDescent="0.25">
      <c r="A178" s="12"/>
      <c r="B178" s="102" t="s">
        <v>57</v>
      </c>
      <c r="C178" s="1" t="s">
        <v>55</v>
      </c>
      <c r="D178" s="1" t="s">
        <v>254</v>
      </c>
      <c r="E178" s="1" t="s">
        <v>254</v>
      </c>
      <c r="F178" s="1" t="s">
        <v>254</v>
      </c>
      <c r="G178" s="1"/>
      <c r="H178" s="5" t="s">
        <v>2</v>
      </c>
      <c r="I178" s="5" t="s">
        <v>274</v>
      </c>
      <c r="J178" s="5" t="s">
        <v>92</v>
      </c>
      <c r="K178" s="6" t="s">
        <v>254</v>
      </c>
      <c r="L178" s="6" t="s">
        <v>254</v>
      </c>
      <c r="M178" s="49">
        <f t="shared" ref="M178:X178" si="46">M185+M192</f>
        <v>200</v>
      </c>
      <c r="N178" s="49">
        <f t="shared" si="46"/>
        <v>0</v>
      </c>
      <c r="O178" s="49">
        <f t="shared" si="46"/>
        <v>300</v>
      </c>
      <c r="P178" s="49">
        <f t="shared" si="46"/>
        <v>0</v>
      </c>
      <c r="Q178" s="49">
        <f t="shared" si="46"/>
        <v>235</v>
      </c>
      <c r="R178" s="49">
        <f t="shared" si="46"/>
        <v>83.5</v>
      </c>
      <c r="S178" s="49">
        <f t="shared" si="46"/>
        <v>760</v>
      </c>
      <c r="T178" s="49">
        <f t="shared" si="46"/>
        <v>618.29999999999995</v>
      </c>
      <c r="U178" s="49">
        <f t="shared" si="46"/>
        <v>0</v>
      </c>
      <c r="V178" s="49">
        <f t="shared" si="46"/>
        <v>0</v>
      </c>
      <c r="W178" s="49">
        <f t="shared" si="46"/>
        <v>0</v>
      </c>
      <c r="X178" s="49">
        <f t="shared" si="46"/>
        <v>0</v>
      </c>
      <c r="Y178" s="55">
        <f>SUM(M178:X178)</f>
        <v>2196.8000000000002</v>
      </c>
    </row>
    <row r="179" spans="1:25" outlineLevel="4" x14ac:dyDescent="0.25">
      <c r="A179" s="12"/>
      <c r="B179" s="102" t="s">
        <v>57</v>
      </c>
      <c r="C179" s="1" t="s">
        <v>55</v>
      </c>
      <c r="D179" s="1" t="s">
        <v>254</v>
      </c>
      <c r="E179" s="1" t="s">
        <v>254</v>
      </c>
      <c r="F179" s="1" t="s">
        <v>254</v>
      </c>
      <c r="G179" s="1"/>
      <c r="H179" s="5" t="s">
        <v>2</v>
      </c>
      <c r="I179" s="5" t="s">
        <v>316</v>
      </c>
      <c r="J179" s="5" t="s">
        <v>92</v>
      </c>
      <c r="K179" s="6" t="s">
        <v>254</v>
      </c>
      <c r="L179" s="6" t="s">
        <v>254</v>
      </c>
      <c r="M179" s="49">
        <f>M186</f>
        <v>0</v>
      </c>
      <c r="N179" s="49">
        <f t="shared" ref="N179:U179" si="47">N186</f>
        <v>0</v>
      </c>
      <c r="O179" s="49">
        <f t="shared" si="47"/>
        <v>0</v>
      </c>
      <c r="P179" s="49">
        <f t="shared" si="47"/>
        <v>0</v>
      </c>
      <c r="Q179" s="49">
        <f t="shared" si="47"/>
        <v>0</v>
      </c>
      <c r="R179" s="49">
        <f t="shared" si="47"/>
        <v>0</v>
      </c>
      <c r="S179" s="49">
        <f t="shared" si="47"/>
        <v>0</v>
      </c>
      <c r="T179" s="49">
        <f t="shared" si="47"/>
        <v>0</v>
      </c>
      <c r="U179" s="49">
        <f t="shared" si="47"/>
        <v>0</v>
      </c>
      <c r="V179" s="49">
        <f>V186</f>
        <v>90</v>
      </c>
      <c r="W179" s="49">
        <f t="shared" ref="W179:X179" si="48">W186</f>
        <v>69.099999999999994</v>
      </c>
      <c r="X179" s="49">
        <f t="shared" si="48"/>
        <v>86.6</v>
      </c>
      <c r="Y179" s="55">
        <f>SUM(M179:X179)</f>
        <v>245.7</v>
      </c>
    </row>
    <row r="180" spans="1:25" outlineLevel="4" x14ac:dyDescent="0.25">
      <c r="A180" s="12"/>
      <c r="B180" s="102" t="s">
        <v>129</v>
      </c>
      <c r="C180" s="1" t="s">
        <v>55</v>
      </c>
      <c r="D180" s="1" t="s">
        <v>254</v>
      </c>
      <c r="E180" s="1" t="s">
        <v>254</v>
      </c>
      <c r="F180" s="1" t="s">
        <v>254</v>
      </c>
      <c r="G180" s="1"/>
      <c r="H180" s="5" t="s">
        <v>254</v>
      </c>
      <c r="I180" s="5" t="s">
        <v>254</v>
      </c>
      <c r="J180" s="5" t="s">
        <v>254</v>
      </c>
      <c r="K180" s="6" t="s">
        <v>254</v>
      </c>
      <c r="L180" s="6" t="s">
        <v>254</v>
      </c>
      <c r="M180" s="49">
        <f t="shared" ref="M180:Q181" si="49">M187+M193</f>
        <v>0</v>
      </c>
      <c r="N180" s="49">
        <f>N187+N193</f>
        <v>0</v>
      </c>
      <c r="O180" s="49">
        <f t="shared" si="49"/>
        <v>0</v>
      </c>
      <c r="P180" s="49">
        <f t="shared" si="49"/>
        <v>0</v>
      </c>
      <c r="Q180" s="49">
        <f t="shared" si="49"/>
        <v>0</v>
      </c>
      <c r="R180" s="49">
        <f t="shared" ref="R180:T181" si="50">R187+R193</f>
        <v>0</v>
      </c>
      <c r="S180" s="49">
        <f t="shared" si="50"/>
        <v>0</v>
      </c>
      <c r="T180" s="49">
        <f t="shared" si="50"/>
        <v>0</v>
      </c>
      <c r="U180" s="49">
        <f t="shared" ref="U180:W181" si="51">U187+U193</f>
        <v>0</v>
      </c>
      <c r="V180" s="49">
        <f t="shared" si="51"/>
        <v>0</v>
      </c>
      <c r="W180" s="49">
        <f t="shared" si="51"/>
        <v>0</v>
      </c>
      <c r="X180" s="49">
        <f>X187+X193</f>
        <v>0</v>
      </c>
      <c r="Y180" s="55">
        <f>SUM(M180:X180)</f>
        <v>0</v>
      </c>
    </row>
    <row r="181" spans="1:25" outlineLevel="4" x14ac:dyDescent="0.25">
      <c r="A181" s="12"/>
      <c r="B181" s="102" t="s">
        <v>159</v>
      </c>
      <c r="C181" s="1" t="s">
        <v>55</v>
      </c>
      <c r="D181" s="1" t="s">
        <v>254</v>
      </c>
      <c r="E181" s="1" t="s">
        <v>254</v>
      </c>
      <c r="F181" s="1" t="s">
        <v>254</v>
      </c>
      <c r="G181" s="1"/>
      <c r="H181" s="5" t="s">
        <v>254</v>
      </c>
      <c r="I181" s="5" t="s">
        <v>254</v>
      </c>
      <c r="J181" s="5" t="s">
        <v>254</v>
      </c>
      <c r="K181" s="6" t="s">
        <v>254</v>
      </c>
      <c r="L181" s="6" t="s">
        <v>254</v>
      </c>
      <c r="M181" s="49">
        <f t="shared" si="49"/>
        <v>0</v>
      </c>
      <c r="N181" s="49">
        <f t="shared" si="49"/>
        <v>0</v>
      </c>
      <c r="O181" s="49">
        <f t="shared" si="49"/>
        <v>0</v>
      </c>
      <c r="P181" s="49">
        <f t="shared" si="49"/>
        <v>0</v>
      </c>
      <c r="Q181" s="49">
        <f t="shared" si="49"/>
        <v>0</v>
      </c>
      <c r="R181" s="49">
        <f t="shared" si="50"/>
        <v>0</v>
      </c>
      <c r="S181" s="49">
        <f t="shared" si="50"/>
        <v>0</v>
      </c>
      <c r="T181" s="49">
        <f t="shared" si="50"/>
        <v>0</v>
      </c>
      <c r="U181" s="49">
        <f t="shared" si="51"/>
        <v>0</v>
      </c>
      <c r="V181" s="49">
        <f t="shared" si="51"/>
        <v>0</v>
      </c>
      <c r="W181" s="49">
        <f t="shared" si="51"/>
        <v>0</v>
      </c>
      <c r="X181" s="49">
        <f>X188+X194</f>
        <v>0</v>
      </c>
      <c r="Y181" s="55">
        <f>SUM(M181:X181)</f>
        <v>0</v>
      </c>
    </row>
    <row r="182" spans="1:25" ht="123.75" customHeight="1" outlineLevel="4" x14ac:dyDescent="0.25">
      <c r="A182" s="12"/>
      <c r="B182" s="103" t="s">
        <v>213</v>
      </c>
      <c r="C182" s="1" t="s">
        <v>42</v>
      </c>
      <c r="D182" s="1"/>
      <c r="E182" s="1" t="s">
        <v>45</v>
      </c>
      <c r="F182" s="1"/>
      <c r="G182" s="1" t="s">
        <v>254</v>
      </c>
      <c r="H182" s="4" t="s">
        <v>254</v>
      </c>
      <c r="I182" s="5" t="s">
        <v>254</v>
      </c>
      <c r="J182" s="1" t="s">
        <v>254</v>
      </c>
      <c r="K182" s="6" t="s">
        <v>254</v>
      </c>
      <c r="L182" s="6" t="s">
        <v>254</v>
      </c>
      <c r="M182" s="49">
        <v>2.6</v>
      </c>
      <c r="N182" s="49">
        <v>1.4</v>
      </c>
      <c r="O182" s="49">
        <v>1.4</v>
      </c>
      <c r="P182" s="49">
        <v>0</v>
      </c>
      <c r="Q182" s="49">
        <v>1.4</v>
      </c>
      <c r="R182" s="49">
        <v>1.4</v>
      </c>
      <c r="S182" s="49">
        <v>1.4</v>
      </c>
      <c r="T182" s="49">
        <v>1.4</v>
      </c>
      <c r="U182" s="49">
        <v>2</v>
      </c>
      <c r="V182" s="49">
        <v>2</v>
      </c>
      <c r="W182" s="49">
        <v>2</v>
      </c>
      <c r="X182" s="49">
        <v>2</v>
      </c>
      <c r="Y182" s="55" t="s">
        <v>254</v>
      </c>
    </row>
    <row r="183" spans="1:25" ht="93.75" customHeight="1" x14ac:dyDescent="0.25">
      <c r="A183" s="12" t="s">
        <v>113</v>
      </c>
      <c r="B183" s="103" t="s">
        <v>216</v>
      </c>
      <c r="C183" s="4"/>
      <c r="D183" s="1"/>
      <c r="E183" s="1"/>
      <c r="F183" s="1" t="s">
        <v>475</v>
      </c>
      <c r="G183" s="1" t="s">
        <v>247</v>
      </c>
      <c r="H183" s="4"/>
      <c r="I183" s="4"/>
      <c r="J183" s="4"/>
      <c r="K183" s="11"/>
      <c r="L183" s="11"/>
      <c r="M183" s="11"/>
      <c r="N183" s="11"/>
      <c r="O183" s="11"/>
      <c r="P183" s="11"/>
      <c r="Q183" s="11"/>
      <c r="R183" s="11"/>
      <c r="S183" s="11"/>
      <c r="T183" s="9"/>
      <c r="U183" s="9"/>
      <c r="V183" s="9"/>
      <c r="W183" s="9"/>
      <c r="X183" s="9"/>
      <c r="Y183" s="7"/>
    </row>
    <row r="184" spans="1:25" outlineLevel="4" x14ac:dyDescent="0.25">
      <c r="A184" s="12"/>
      <c r="B184" s="101" t="s">
        <v>356</v>
      </c>
      <c r="C184" s="1" t="s">
        <v>55</v>
      </c>
      <c r="D184" s="1" t="s">
        <v>254</v>
      </c>
      <c r="E184" s="1" t="s">
        <v>254</v>
      </c>
      <c r="F184" s="1" t="s">
        <v>254</v>
      </c>
      <c r="G184" s="1"/>
      <c r="H184" s="5" t="s">
        <v>254</v>
      </c>
      <c r="I184" s="5" t="s">
        <v>254</v>
      </c>
      <c r="J184" s="5" t="s">
        <v>254</v>
      </c>
      <c r="K184" s="6" t="s">
        <v>254</v>
      </c>
      <c r="L184" s="6" t="s">
        <v>254</v>
      </c>
      <c r="M184" s="49">
        <f t="shared" ref="M184:X184" si="52">SUM(M185:M188)</f>
        <v>200</v>
      </c>
      <c r="N184" s="49">
        <f t="shared" si="52"/>
        <v>0</v>
      </c>
      <c r="O184" s="49">
        <f t="shared" si="52"/>
        <v>300</v>
      </c>
      <c r="P184" s="49">
        <f t="shared" si="52"/>
        <v>0</v>
      </c>
      <c r="Q184" s="49">
        <f t="shared" si="52"/>
        <v>0</v>
      </c>
      <c r="R184" s="49">
        <f t="shared" si="52"/>
        <v>83.5</v>
      </c>
      <c r="S184" s="49">
        <f t="shared" si="52"/>
        <v>260</v>
      </c>
      <c r="T184" s="49">
        <f t="shared" si="52"/>
        <v>228.9</v>
      </c>
      <c r="U184" s="50">
        <f t="shared" si="52"/>
        <v>0</v>
      </c>
      <c r="V184" s="50">
        <f t="shared" si="52"/>
        <v>90</v>
      </c>
      <c r="W184" s="50">
        <f t="shared" si="52"/>
        <v>69.099999999999994</v>
      </c>
      <c r="X184" s="50">
        <f t="shared" si="52"/>
        <v>86.6</v>
      </c>
      <c r="Y184" s="55">
        <f>SUM(M184:X184)</f>
        <v>1318.1</v>
      </c>
    </row>
    <row r="185" spans="1:25" ht="16.5" customHeight="1" outlineLevel="4" x14ac:dyDescent="0.25">
      <c r="A185" s="12"/>
      <c r="B185" s="102" t="s">
        <v>57</v>
      </c>
      <c r="C185" s="1" t="s">
        <v>55</v>
      </c>
      <c r="D185" s="1" t="s">
        <v>254</v>
      </c>
      <c r="E185" s="1" t="s">
        <v>254</v>
      </c>
      <c r="F185" s="1" t="s">
        <v>254</v>
      </c>
      <c r="G185" s="1"/>
      <c r="H185" s="5" t="s">
        <v>2</v>
      </c>
      <c r="I185" s="5" t="s">
        <v>274</v>
      </c>
      <c r="J185" s="5" t="s">
        <v>92</v>
      </c>
      <c r="K185" s="6" t="s">
        <v>254</v>
      </c>
      <c r="L185" s="6" t="s">
        <v>254</v>
      </c>
      <c r="M185" s="49">
        <v>200</v>
      </c>
      <c r="N185" s="49">
        <v>0</v>
      </c>
      <c r="O185" s="49">
        <v>300</v>
      </c>
      <c r="P185" s="49">
        <v>0</v>
      </c>
      <c r="Q185" s="49">
        <v>0</v>
      </c>
      <c r="R185" s="49">
        <v>83.5</v>
      </c>
      <c r="S185" s="49">
        <v>260</v>
      </c>
      <c r="T185" s="54">
        <v>228.9</v>
      </c>
      <c r="U185" s="55">
        <v>0</v>
      </c>
      <c r="V185" s="55">
        <v>0</v>
      </c>
      <c r="W185" s="55">
        <v>0</v>
      </c>
      <c r="X185" s="55">
        <v>0</v>
      </c>
      <c r="Y185" s="55">
        <f>SUM(M185:X185)</f>
        <v>1072.4000000000001</v>
      </c>
    </row>
    <row r="186" spans="1:25" ht="16.5" customHeight="1" outlineLevel="4" x14ac:dyDescent="0.25">
      <c r="A186" s="12"/>
      <c r="B186" s="102" t="s">
        <v>57</v>
      </c>
      <c r="C186" s="1" t="s">
        <v>55</v>
      </c>
      <c r="D186" s="1" t="s">
        <v>254</v>
      </c>
      <c r="E186" s="1" t="s">
        <v>254</v>
      </c>
      <c r="F186" s="1" t="s">
        <v>254</v>
      </c>
      <c r="G186" s="1"/>
      <c r="H186" s="5" t="s">
        <v>2</v>
      </c>
      <c r="I186" s="5" t="s">
        <v>316</v>
      </c>
      <c r="J186" s="5" t="s">
        <v>92</v>
      </c>
      <c r="K186" s="6" t="s">
        <v>254</v>
      </c>
      <c r="L186" s="6" t="s">
        <v>254</v>
      </c>
      <c r="M186" s="49">
        <v>0</v>
      </c>
      <c r="N186" s="49">
        <v>0</v>
      </c>
      <c r="O186" s="49">
        <v>0</v>
      </c>
      <c r="P186" s="49">
        <v>0</v>
      </c>
      <c r="Q186" s="49">
        <v>0</v>
      </c>
      <c r="R186" s="49">
        <v>0</v>
      </c>
      <c r="S186" s="49">
        <v>0</v>
      </c>
      <c r="T186" s="54">
        <v>0</v>
      </c>
      <c r="U186" s="55">
        <v>0</v>
      </c>
      <c r="V186" s="55">
        <v>90</v>
      </c>
      <c r="W186" s="55">
        <v>69.099999999999994</v>
      </c>
      <c r="X186" s="55">
        <v>86.6</v>
      </c>
      <c r="Y186" s="55"/>
    </row>
    <row r="187" spans="1:25" outlineLevel="4" x14ac:dyDescent="0.25">
      <c r="A187" s="12"/>
      <c r="B187" s="102" t="s">
        <v>129</v>
      </c>
      <c r="C187" s="1" t="s">
        <v>55</v>
      </c>
      <c r="D187" s="1" t="s">
        <v>254</v>
      </c>
      <c r="E187" s="1" t="s">
        <v>254</v>
      </c>
      <c r="F187" s="1" t="s">
        <v>254</v>
      </c>
      <c r="G187" s="1"/>
      <c r="H187" s="5" t="s">
        <v>254</v>
      </c>
      <c r="I187" s="5" t="s">
        <v>254</v>
      </c>
      <c r="J187" s="5" t="s">
        <v>254</v>
      </c>
      <c r="K187" s="6" t="s">
        <v>254</v>
      </c>
      <c r="L187" s="6" t="s">
        <v>254</v>
      </c>
      <c r="M187" s="49">
        <v>0</v>
      </c>
      <c r="N187" s="49">
        <v>0</v>
      </c>
      <c r="O187" s="49">
        <v>0</v>
      </c>
      <c r="P187" s="49">
        <v>0</v>
      </c>
      <c r="Q187" s="49">
        <v>0</v>
      </c>
      <c r="R187" s="49">
        <v>0</v>
      </c>
      <c r="S187" s="49">
        <v>0</v>
      </c>
      <c r="T187" s="54">
        <v>0</v>
      </c>
      <c r="U187" s="55">
        <v>0</v>
      </c>
      <c r="V187" s="55">
        <v>0</v>
      </c>
      <c r="W187" s="55">
        <v>0</v>
      </c>
      <c r="X187" s="55">
        <v>0</v>
      </c>
      <c r="Y187" s="55">
        <f>SUM(M187:X187)</f>
        <v>0</v>
      </c>
    </row>
    <row r="188" spans="1:25" outlineLevel="4" x14ac:dyDescent="0.25">
      <c r="A188" s="12"/>
      <c r="B188" s="102" t="s">
        <v>159</v>
      </c>
      <c r="C188" s="1" t="s">
        <v>55</v>
      </c>
      <c r="D188" s="1" t="s">
        <v>254</v>
      </c>
      <c r="E188" s="1" t="s">
        <v>254</v>
      </c>
      <c r="F188" s="1" t="s">
        <v>254</v>
      </c>
      <c r="G188" s="1"/>
      <c r="H188" s="5" t="s">
        <v>254</v>
      </c>
      <c r="I188" s="5" t="s">
        <v>254</v>
      </c>
      <c r="J188" s="5" t="s">
        <v>254</v>
      </c>
      <c r="K188" s="6" t="s">
        <v>254</v>
      </c>
      <c r="L188" s="6" t="s">
        <v>254</v>
      </c>
      <c r="M188" s="49">
        <v>0</v>
      </c>
      <c r="N188" s="49">
        <v>0</v>
      </c>
      <c r="O188" s="49">
        <v>0</v>
      </c>
      <c r="P188" s="49">
        <v>0</v>
      </c>
      <c r="Q188" s="49">
        <v>0</v>
      </c>
      <c r="R188" s="49">
        <v>0</v>
      </c>
      <c r="S188" s="49">
        <v>0</v>
      </c>
      <c r="T188" s="54">
        <v>0</v>
      </c>
      <c r="U188" s="55">
        <v>0</v>
      </c>
      <c r="V188" s="55">
        <v>0</v>
      </c>
      <c r="W188" s="55">
        <v>0</v>
      </c>
      <c r="X188" s="55">
        <v>0</v>
      </c>
      <c r="Y188" s="55">
        <f>SUM(M188:X188)</f>
        <v>0</v>
      </c>
    </row>
    <row r="189" spans="1:25" ht="95.25" customHeight="1" outlineLevel="4" x14ac:dyDescent="0.25">
      <c r="A189" s="12"/>
      <c r="B189" s="102" t="s">
        <v>372</v>
      </c>
      <c r="C189" s="1" t="s">
        <v>42</v>
      </c>
      <c r="D189" s="1"/>
      <c r="E189" s="1" t="s">
        <v>270</v>
      </c>
      <c r="F189" s="1"/>
      <c r="G189" s="1" t="s">
        <v>254</v>
      </c>
      <c r="H189" s="4" t="s">
        <v>254</v>
      </c>
      <c r="I189" s="5" t="s">
        <v>254</v>
      </c>
      <c r="J189" s="1" t="s">
        <v>254</v>
      </c>
      <c r="K189" s="6" t="s">
        <v>254</v>
      </c>
      <c r="L189" s="6" t="s">
        <v>254</v>
      </c>
      <c r="M189" s="50">
        <v>14.5</v>
      </c>
      <c r="N189" s="50">
        <v>14.6</v>
      </c>
      <c r="O189" s="50">
        <v>12</v>
      </c>
      <c r="P189" s="50">
        <v>0</v>
      </c>
      <c r="Q189" s="50">
        <v>0</v>
      </c>
      <c r="R189" s="50">
        <v>12</v>
      </c>
      <c r="S189" s="50">
        <v>12</v>
      </c>
      <c r="T189" s="55">
        <v>12</v>
      </c>
      <c r="U189" s="55">
        <v>12</v>
      </c>
      <c r="V189" s="55">
        <v>12</v>
      </c>
      <c r="W189" s="55">
        <v>12</v>
      </c>
      <c r="X189" s="55">
        <v>13</v>
      </c>
      <c r="Y189" s="55" t="s">
        <v>254</v>
      </c>
    </row>
    <row r="190" spans="1:25" ht="86.25" customHeight="1" x14ac:dyDescent="0.25">
      <c r="A190" s="12" t="s">
        <v>114</v>
      </c>
      <c r="B190" s="103" t="s">
        <v>217</v>
      </c>
      <c r="C190" s="19"/>
      <c r="D190" s="1"/>
      <c r="E190" s="1"/>
      <c r="F190" s="1" t="s">
        <v>475</v>
      </c>
      <c r="G190" s="1" t="s">
        <v>247</v>
      </c>
      <c r="H190" s="4"/>
      <c r="I190" s="4"/>
      <c r="J190" s="4"/>
      <c r="K190" s="11"/>
      <c r="L190" s="11"/>
      <c r="M190" s="49"/>
      <c r="N190" s="49"/>
      <c r="O190" s="49"/>
      <c r="P190" s="49"/>
      <c r="Q190" s="49"/>
      <c r="R190" s="49"/>
      <c r="S190" s="49"/>
      <c r="T190" s="54"/>
      <c r="U190" s="54"/>
      <c r="V190" s="54"/>
      <c r="W190" s="54"/>
      <c r="X190" s="54"/>
      <c r="Y190" s="55"/>
    </row>
    <row r="191" spans="1:25" outlineLevel="4" x14ac:dyDescent="0.25">
      <c r="A191" s="12"/>
      <c r="B191" s="101" t="s">
        <v>356</v>
      </c>
      <c r="C191" s="1" t="s">
        <v>55</v>
      </c>
      <c r="D191" s="1" t="s">
        <v>254</v>
      </c>
      <c r="E191" s="1" t="s">
        <v>254</v>
      </c>
      <c r="F191" s="1" t="s">
        <v>254</v>
      </c>
      <c r="G191" s="1"/>
      <c r="H191" s="5" t="s">
        <v>254</v>
      </c>
      <c r="I191" s="5" t="s">
        <v>254</v>
      </c>
      <c r="J191" s="5" t="s">
        <v>254</v>
      </c>
      <c r="K191" s="6" t="s">
        <v>254</v>
      </c>
      <c r="L191" s="6" t="s">
        <v>254</v>
      </c>
      <c r="M191" s="49">
        <f t="shared" ref="M191:X191" si="53">SUM(M192:M194)</f>
        <v>0</v>
      </c>
      <c r="N191" s="49">
        <f t="shared" si="53"/>
        <v>0</v>
      </c>
      <c r="O191" s="49">
        <f t="shared" si="53"/>
        <v>0</v>
      </c>
      <c r="P191" s="49">
        <f t="shared" si="53"/>
        <v>0</v>
      </c>
      <c r="Q191" s="49">
        <f t="shared" si="53"/>
        <v>235</v>
      </c>
      <c r="R191" s="49">
        <f t="shared" si="53"/>
        <v>0</v>
      </c>
      <c r="S191" s="49">
        <f t="shared" si="53"/>
        <v>500</v>
      </c>
      <c r="T191" s="49">
        <f t="shared" si="53"/>
        <v>389.4</v>
      </c>
      <c r="U191" s="50">
        <f t="shared" si="53"/>
        <v>0</v>
      </c>
      <c r="V191" s="50">
        <f t="shared" si="53"/>
        <v>0</v>
      </c>
      <c r="W191" s="50">
        <f t="shared" si="53"/>
        <v>0</v>
      </c>
      <c r="X191" s="50">
        <f t="shared" si="53"/>
        <v>0</v>
      </c>
      <c r="Y191" s="55">
        <f>SUM(M191:X191)</f>
        <v>1124.4000000000001</v>
      </c>
    </row>
    <row r="192" spans="1:25" ht="16.5" customHeight="1" outlineLevel="4" x14ac:dyDescent="0.25">
      <c r="A192" s="12"/>
      <c r="B192" s="102" t="s">
        <v>57</v>
      </c>
      <c r="C192" s="1" t="s">
        <v>55</v>
      </c>
      <c r="D192" s="1" t="s">
        <v>254</v>
      </c>
      <c r="E192" s="1" t="s">
        <v>254</v>
      </c>
      <c r="F192" s="1" t="s">
        <v>254</v>
      </c>
      <c r="G192" s="1"/>
      <c r="H192" s="5" t="s">
        <v>2</v>
      </c>
      <c r="I192" s="5" t="s">
        <v>274</v>
      </c>
      <c r="J192" s="5" t="s">
        <v>92</v>
      </c>
      <c r="K192" s="6" t="s">
        <v>254</v>
      </c>
      <c r="L192" s="6" t="s">
        <v>254</v>
      </c>
      <c r="M192" s="49">
        <v>0</v>
      </c>
      <c r="N192" s="49">
        <v>0</v>
      </c>
      <c r="O192" s="49">
        <v>0</v>
      </c>
      <c r="P192" s="49">
        <v>0</v>
      </c>
      <c r="Q192" s="49">
        <v>235</v>
      </c>
      <c r="R192" s="49">
        <v>0</v>
      </c>
      <c r="S192" s="49">
        <v>500</v>
      </c>
      <c r="T192" s="54">
        <v>389.4</v>
      </c>
      <c r="U192" s="55">
        <v>0</v>
      </c>
      <c r="V192" s="55">
        <v>0</v>
      </c>
      <c r="W192" s="55">
        <v>0</v>
      </c>
      <c r="X192" s="55">
        <v>0</v>
      </c>
      <c r="Y192" s="55">
        <f>SUM(M192:X192)</f>
        <v>1124.4000000000001</v>
      </c>
    </row>
    <row r="193" spans="1:25" outlineLevel="4" x14ac:dyDescent="0.25">
      <c r="A193" s="12"/>
      <c r="B193" s="102" t="s">
        <v>129</v>
      </c>
      <c r="C193" s="1" t="s">
        <v>55</v>
      </c>
      <c r="D193" s="1" t="s">
        <v>254</v>
      </c>
      <c r="E193" s="1" t="s">
        <v>254</v>
      </c>
      <c r="F193" s="1" t="s">
        <v>254</v>
      </c>
      <c r="G193" s="1"/>
      <c r="H193" s="5" t="s">
        <v>254</v>
      </c>
      <c r="I193" s="5" t="s">
        <v>254</v>
      </c>
      <c r="J193" s="5" t="s">
        <v>254</v>
      </c>
      <c r="K193" s="6" t="s">
        <v>254</v>
      </c>
      <c r="L193" s="6" t="s">
        <v>254</v>
      </c>
      <c r="M193" s="49">
        <v>0</v>
      </c>
      <c r="N193" s="49">
        <v>0</v>
      </c>
      <c r="O193" s="49">
        <v>0</v>
      </c>
      <c r="P193" s="49">
        <v>0</v>
      </c>
      <c r="Q193" s="49">
        <v>0</v>
      </c>
      <c r="R193" s="49">
        <v>0</v>
      </c>
      <c r="S193" s="49">
        <v>0</v>
      </c>
      <c r="T193" s="54">
        <v>0</v>
      </c>
      <c r="U193" s="55">
        <v>0</v>
      </c>
      <c r="V193" s="55">
        <v>0</v>
      </c>
      <c r="W193" s="55">
        <v>0</v>
      </c>
      <c r="X193" s="55">
        <v>0</v>
      </c>
      <c r="Y193" s="55">
        <f>SUM(M193:X193)</f>
        <v>0</v>
      </c>
    </row>
    <row r="194" spans="1:25" outlineLevel="4" x14ac:dyDescent="0.25">
      <c r="A194" s="12"/>
      <c r="B194" s="102" t="s">
        <v>159</v>
      </c>
      <c r="C194" s="1" t="s">
        <v>55</v>
      </c>
      <c r="D194" s="1" t="s">
        <v>254</v>
      </c>
      <c r="E194" s="1" t="s">
        <v>254</v>
      </c>
      <c r="F194" s="1" t="s">
        <v>254</v>
      </c>
      <c r="G194" s="1"/>
      <c r="H194" s="5" t="s">
        <v>254</v>
      </c>
      <c r="I194" s="5" t="s">
        <v>254</v>
      </c>
      <c r="J194" s="5" t="s">
        <v>254</v>
      </c>
      <c r="K194" s="6" t="s">
        <v>254</v>
      </c>
      <c r="L194" s="6" t="s">
        <v>254</v>
      </c>
      <c r="M194" s="49">
        <v>0</v>
      </c>
      <c r="N194" s="49">
        <v>0</v>
      </c>
      <c r="O194" s="49">
        <v>0</v>
      </c>
      <c r="P194" s="49">
        <v>0</v>
      </c>
      <c r="Q194" s="49">
        <v>0</v>
      </c>
      <c r="R194" s="49">
        <v>0</v>
      </c>
      <c r="S194" s="49">
        <v>0</v>
      </c>
      <c r="T194" s="54">
        <v>0</v>
      </c>
      <c r="U194" s="55">
        <v>0</v>
      </c>
      <c r="V194" s="55">
        <v>0</v>
      </c>
      <c r="W194" s="55">
        <v>0</v>
      </c>
      <c r="X194" s="55">
        <v>0</v>
      </c>
      <c r="Y194" s="55">
        <f>SUM(M194:X194)</f>
        <v>0</v>
      </c>
    </row>
    <row r="195" spans="1:25" ht="58.5" customHeight="1" outlineLevel="4" x14ac:dyDescent="0.25">
      <c r="A195" s="12"/>
      <c r="B195" s="102" t="s">
        <v>218</v>
      </c>
      <c r="C195" s="1" t="s">
        <v>64</v>
      </c>
      <c r="D195" s="1"/>
      <c r="E195" s="1" t="s">
        <v>45</v>
      </c>
      <c r="F195" s="1"/>
      <c r="G195" s="1" t="s">
        <v>254</v>
      </c>
      <c r="H195" s="4" t="s">
        <v>254</v>
      </c>
      <c r="I195" s="5" t="s">
        <v>254</v>
      </c>
      <c r="J195" s="1" t="s">
        <v>254</v>
      </c>
      <c r="K195" s="6" t="s">
        <v>254</v>
      </c>
      <c r="L195" s="6" t="s">
        <v>254</v>
      </c>
      <c r="M195" s="56">
        <v>0</v>
      </c>
      <c r="N195" s="56">
        <v>0</v>
      </c>
      <c r="O195" s="56">
        <v>0</v>
      </c>
      <c r="P195" s="56">
        <v>0</v>
      </c>
      <c r="Q195" s="56">
        <v>1</v>
      </c>
      <c r="R195" s="56">
        <v>0</v>
      </c>
      <c r="S195" s="56">
        <v>0</v>
      </c>
      <c r="T195" s="58">
        <v>1</v>
      </c>
      <c r="U195" s="58">
        <v>1</v>
      </c>
      <c r="V195" s="58">
        <v>0</v>
      </c>
      <c r="W195" s="58">
        <v>0</v>
      </c>
      <c r="X195" s="58">
        <v>0</v>
      </c>
      <c r="Y195" s="68" t="s">
        <v>254</v>
      </c>
    </row>
    <row r="196" spans="1:25" ht="87.75" customHeight="1" x14ac:dyDescent="0.25">
      <c r="A196" s="12" t="s">
        <v>115</v>
      </c>
      <c r="B196" s="103" t="s">
        <v>116</v>
      </c>
      <c r="C196" s="1"/>
      <c r="D196" s="1"/>
      <c r="E196" s="1"/>
      <c r="F196" s="1" t="s">
        <v>475</v>
      </c>
      <c r="G196" s="1" t="s">
        <v>247</v>
      </c>
      <c r="H196" s="4"/>
      <c r="I196" s="4"/>
      <c r="J196" s="4"/>
      <c r="K196" s="11"/>
      <c r="L196" s="11"/>
      <c r="M196" s="49"/>
      <c r="N196" s="49"/>
      <c r="O196" s="49"/>
      <c r="P196" s="49"/>
      <c r="Q196" s="49"/>
      <c r="R196" s="49"/>
      <c r="S196" s="49"/>
      <c r="T196" s="54"/>
      <c r="U196" s="54"/>
      <c r="V196" s="54"/>
      <c r="W196" s="54"/>
      <c r="X196" s="54"/>
      <c r="Y196" s="55"/>
    </row>
    <row r="197" spans="1:25" outlineLevel="4" x14ac:dyDescent="0.25">
      <c r="A197" s="12"/>
      <c r="B197" s="101" t="s">
        <v>356</v>
      </c>
      <c r="C197" s="1" t="s">
        <v>55</v>
      </c>
      <c r="D197" s="1" t="s">
        <v>254</v>
      </c>
      <c r="E197" s="1" t="s">
        <v>254</v>
      </c>
      <c r="F197" s="1" t="s">
        <v>254</v>
      </c>
      <c r="G197" s="1"/>
      <c r="H197" s="5" t="s">
        <v>254</v>
      </c>
      <c r="I197" s="5" t="s">
        <v>254</v>
      </c>
      <c r="J197" s="5" t="s">
        <v>254</v>
      </c>
      <c r="K197" s="6" t="s">
        <v>254</v>
      </c>
      <c r="L197" s="6" t="s">
        <v>254</v>
      </c>
      <c r="M197" s="49">
        <f>SUM(M198:M200)</f>
        <v>0</v>
      </c>
      <c r="N197" s="49">
        <f t="shared" ref="N197:T197" si="54">SUM(N198:N200)</f>
        <v>0</v>
      </c>
      <c r="O197" s="49">
        <f t="shared" si="54"/>
        <v>0</v>
      </c>
      <c r="P197" s="49">
        <f t="shared" si="54"/>
        <v>0</v>
      </c>
      <c r="Q197" s="49">
        <f t="shared" si="54"/>
        <v>334.8</v>
      </c>
      <c r="R197" s="49">
        <f t="shared" si="54"/>
        <v>0</v>
      </c>
      <c r="S197" s="49">
        <f t="shared" si="54"/>
        <v>4840</v>
      </c>
      <c r="T197" s="49">
        <f t="shared" si="54"/>
        <v>4260</v>
      </c>
      <c r="U197" s="49">
        <f>SUM(U198:U200)</f>
        <v>4840</v>
      </c>
      <c r="V197" s="49">
        <f>SUM(V198:V200)</f>
        <v>9450</v>
      </c>
      <c r="W197" s="49">
        <f>SUM(W198:W200)</f>
        <v>7255.7</v>
      </c>
      <c r="X197" s="49">
        <f>SUM(X198:X200)</f>
        <v>9090</v>
      </c>
      <c r="Y197" s="55">
        <f>SUM(M197:X197)</f>
        <v>40070.5</v>
      </c>
    </row>
    <row r="198" spans="1:25" outlineLevel="4" x14ac:dyDescent="0.25">
      <c r="A198" s="12"/>
      <c r="B198" s="102" t="s">
        <v>57</v>
      </c>
      <c r="C198" s="1" t="s">
        <v>55</v>
      </c>
      <c r="D198" s="1" t="s">
        <v>254</v>
      </c>
      <c r="E198" s="1" t="s">
        <v>254</v>
      </c>
      <c r="F198" s="1" t="s">
        <v>254</v>
      </c>
      <c r="G198" s="1"/>
      <c r="H198" s="5" t="s">
        <v>2</v>
      </c>
      <c r="I198" s="37" t="s">
        <v>316</v>
      </c>
      <c r="J198" s="5" t="s">
        <v>281</v>
      </c>
      <c r="K198" s="6" t="s">
        <v>254</v>
      </c>
      <c r="L198" s="6" t="s">
        <v>254</v>
      </c>
      <c r="M198" s="49">
        <f>M204+M210+M216+M222</f>
        <v>0</v>
      </c>
      <c r="N198" s="49">
        <f t="shared" ref="N198:W200" si="55">N204+N210+N216+N222</f>
        <v>0</v>
      </c>
      <c r="O198" s="49">
        <f t="shared" si="55"/>
        <v>0</v>
      </c>
      <c r="P198" s="49">
        <f t="shared" si="55"/>
        <v>0</v>
      </c>
      <c r="Q198" s="49">
        <f t="shared" si="55"/>
        <v>334.8</v>
      </c>
      <c r="R198" s="49">
        <f t="shared" si="55"/>
        <v>0</v>
      </c>
      <c r="S198" s="49">
        <f t="shared" si="55"/>
        <v>4840</v>
      </c>
      <c r="T198" s="49">
        <f t="shared" si="55"/>
        <v>4260</v>
      </c>
      <c r="U198" s="49">
        <f t="shared" si="55"/>
        <v>4840</v>
      </c>
      <c r="V198" s="49">
        <f>V204+V210+V216+V222</f>
        <v>9450</v>
      </c>
      <c r="W198" s="49">
        <f t="shared" si="55"/>
        <v>7255.7</v>
      </c>
      <c r="X198" s="49">
        <f>X204+X210+X216+X222</f>
        <v>9090</v>
      </c>
      <c r="Y198" s="55">
        <f>SUM(M198:X198)</f>
        <v>40070.5</v>
      </c>
    </row>
    <row r="199" spans="1:25" outlineLevel="4" x14ac:dyDescent="0.25">
      <c r="A199" s="12"/>
      <c r="B199" s="102" t="s">
        <v>129</v>
      </c>
      <c r="C199" s="1" t="s">
        <v>55</v>
      </c>
      <c r="D199" s="1" t="s">
        <v>254</v>
      </c>
      <c r="E199" s="1" t="s">
        <v>254</v>
      </c>
      <c r="F199" s="1" t="s">
        <v>254</v>
      </c>
      <c r="G199" s="1"/>
      <c r="H199" s="5" t="s">
        <v>254</v>
      </c>
      <c r="I199" s="5" t="s">
        <v>254</v>
      </c>
      <c r="J199" s="5" t="s">
        <v>254</v>
      </c>
      <c r="K199" s="6" t="s">
        <v>254</v>
      </c>
      <c r="L199" s="6" t="s">
        <v>254</v>
      </c>
      <c r="M199" s="49">
        <f t="shared" ref="M199:Q200" si="56">M205+M211+M217+M223</f>
        <v>0</v>
      </c>
      <c r="N199" s="49">
        <f t="shared" si="56"/>
        <v>0</v>
      </c>
      <c r="O199" s="49">
        <f t="shared" si="56"/>
        <v>0</v>
      </c>
      <c r="P199" s="49">
        <f t="shared" si="56"/>
        <v>0</v>
      </c>
      <c r="Q199" s="49">
        <f t="shared" si="56"/>
        <v>0</v>
      </c>
      <c r="R199" s="49">
        <f t="shared" ref="R199:T200" si="57">R205+R211+R217+R223</f>
        <v>0</v>
      </c>
      <c r="S199" s="49">
        <f t="shared" si="57"/>
        <v>0</v>
      </c>
      <c r="T199" s="49">
        <f t="shared" si="57"/>
        <v>0</v>
      </c>
      <c r="U199" s="49">
        <f t="shared" si="55"/>
        <v>0</v>
      </c>
      <c r="V199" s="49">
        <f t="shared" si="55"/>
        <v>0</v>
      </c>
      <c r="W199" s="49">
        <f t="shared" si="55"/>
        <v>0</v>
      </c>
      <c r="X199" s="49">
        <f>X205+X211+X217+X223</f>
        <v>0</v>
      </c>
      <c r="Y199" s="55">
        <f>SUM(M199:X199)</f>
        <v>0</v>
      </c>
    </row>
    <row r="200" spans="1:25" outlineLevel="4" x14ac:dyDescent="0.25">
      <c r="A200" s="12"/>
      <c r="B200" s="102" t="s">
        <v>159</v>
      </c>
      <c r="C200" s="1" t="s">
        <v>55</v>
      </c>
      <c r="D200" s="1" t="s">
        <v>254</v>
      </c>
      <c r="E200" s="1" t="s">
        <v>254</v>
      </c>
      <c r="F200" s="1" t="s">
        <v>254</v>
      </c>
      <c r="G200" s="1"/>
      <c r="H200" s="5" t="s">
        <v>254</v>
      </c>
      <c r="I200" s="5" t="s">
        <v>254</v>
      </c>
      <c r="J200" s="5" t="s">
        <v>254</v>
      </c>
      <c r="K200" s="6" t="s">
        <v>254</v>
      </c>
      <c r="L200" s="6" t="s">
        <v>254</v>
      </c>
      <c r="M200" s="49">
        <f t="shared" si="56"/>
        <v>0</v>
      </c>
      <c r="N200" s="49">
        <f t="shared" si="56"/>
        <v>0</v>
      </c>
      <c r="O200" s="49">
        <f t="shared" si="56"/>
        <v>0</v>
      </c>
      <c r="P200" s="49">
        <f t="shared" si="56"/>
        <v>0</v>
      </c>
      <c r="Q200" s="49">
        <f t="shared" si="56"/>
        <v>0</v>
      </c>
      <c r="R200" s="49">
        <f t="shared" si="57"/>
        <v>0</v>
      </c>
      <c r="S200" s="49">
        <f t="shared" si="57"/>
        <v>0</v>
      </c>
      <c r="T200" s="49">
        <f t="shared" si="57"/>
        <v>0</v>
      </c>
      <c r="U200" s="49">
        <f t="shared" si="55"/>
        <v>0</v>
      </c>
      <c r="V200" s="49">
        <f t="shared" si="55"/>
        <v>0</v>
      </c>
      <c r="W200" s="49">
        <f t="shared" si="55"/>
        <v>0</v>
      </c>
      <c r="X200" s="49">
        <f>X206+X212+X218+X224</f>
        <v>0</v>
      </c>
      <c r="Y200" s="55">
        <f>SUM(M200:X200)</f>
        <v>0</v>
      </c>
    </row>
    <row r="201" spans="1:25" ht="66" customHeight="1" outlineLevel="4" x14ac:dyDescent="0.25">
      <c r="A201" s="12"/>
      <c r="B201" s="102" t="s">
        <v>193</v>
      </c>
      <c r="C201" s="1" t="s">
        <v>89</v>
      </c>
      <c r="D201" s="1"/>
      <c r="E201" s="1" t="s">
        <v>45</v>
      </c>
      <c r="F201" s="1"/>
      <c r="G201" s="1" t="s">
        <v>254</v>
      </c>
      <c r="H201" s="4" t="s">
        <v>254</v>
      </c>
      <c r="I201" s="5" t="s">
        <v>254</v>
      </c>
      <c r="J201" s="1" t="s">
        <v>254</v>
      </c>
      <c r="K201" s="6" t="s">
        <v>254</v>
      </c>
      <c r="L201" s="6" t="s">
        <v>254</v>
      </c>
      <c r="M201" s="56">
        <v>0.1</v>
      </c>
      <c r="N201" s="56">
        <v>10</v>
      </c>
      <c r="O201" s="56">
        <v>12</v>
      </c>
      <c r="P201" s="56">
        <v>0</v>
      </c>
      <c r="Q201" s="56">
        <v>12</v>
      </c>
      <c r="R201" s="56">
        <v>12</v>
      </c>
      <c r="S201" s="56">
        <v>12</v>
      </c>
      <c r="T201" s="58">
        <v>12</v>
      </c>
      <c r="U201" s="58">
        <v>12</v>
      </c>
      <c r="V201" s="58">
        <v>12</v>
      </c>
      <c r="W201" s="58">
        <v>12</v>
      </c>
      <c r="X201" s="58">
        <v>12</v>
      </c>
      <c r="Y201" s="68" t="s">
        <v>254</v>
      </c>
    </row>
    <row r="202" spans="1:25" ht="80.25" customHeight="1" x14ac:dyDescent="0.25">
      <c r="A202" s="12" t="s">
        <v>117</v>
      </c>
      <c r="B202" s="103" t="s">
        <v>118</v>
      </c>
      <c r="C202" s="19"/>
      <c r="D202" s="1"/>
      <c r="E202" s="1"/>
      <c r="F202" s="1" t="s">
        <v>263</v>
      </c>
      <c r="G202" s="1" t="s">
        <v>247</v>
      </c>
      <c r="H202" s="4"/>
      <c r="I202" s="4"/>
      <c r="J202" s="4"/>
      <c r="K202" s="11"/>
      <c r="L202" s="11"/>
      <c r="M202" s="49"/>
      <c r="N202" s="49"/>
      <c r="O202" s="49"/>
      <c r="P202" s="49"/>
      <c r="Q202" s="49"/>
      <c r="R202" s="49"/>
      <c r="S202" s="49"/>
      <c r="T202" s="54"/>
      <c r="U202" s="54"/>
      <c r="V202" s="54"/>
      <c r="W202" s="54"/>
      <c r="X202" s="54"/>
      <c r="Y202" s="55"/>
    </row>
    <row r="203" spans="1:25" outlineLevel="4" x14ac:dyDescent="0.25">
      <c r="A203" s="12"/>
      <c r="B203" s="101" t="s">
        <v>356</v>
      </c>
      <c r="C203" s="1" t="s">
        <v>55</v>
      </c>
      <c r="D203" s="1" t="s">
        <v>254</v>
      </c>
      <c r="E203" s="1" t="s">
        <v>254</v>
      </c>
      <c r="F203" s="1" t="s">
        <v>254</v>
      </c>
      <c r="G203" s="1"/>
      <c r="H203" s="5" t="s">
        <v>254</v>
      </c>
      <c r="I203" s="5" t="s">
        <v>254</v>
      </c>
      <c r="J203" s="5" t="s">
        <v>254</v>
      </c>
      <c r="K203" s="6" t="s">
        <v>254</v>
      </c>
      <c r="L203" s="6" t="s">
        <v>254</v>
      </c>
      <c r="M203" s="49">
        <f t="shared" ref="M203:W203" si="58">SUM(M204:M206)</f>
        <v>0</v>
      </c>
      <c r="N203" s="49">
        <f t="shared" si="58"/>
        <v>0</v>
      </c>
      <c r="O203" s="49">
        <f t="shared" si="58"/>
        <v>0</v>
      </c>
      <c r="P203" s="49">
        <f t="shared" si="58"/>
        <v>0</v>
      </c>
      <c r="Q203" s="49">
        <f t="shared" si="58"/>
        <v>0</v>
      </c>
      <c r="R203" s="49">
        <f t="shared" si="58"/>
        <v>0</v>
      </c>
      <c r="S203" s="49">
        <f t="shared" si="58"/>
        <v>0</v>
      </c>
      <c r="T203" s="49">
        <f t="shared" si="58"/>
        <v>0</v>
      </c>
      <c r="U203" s="50">
        <f t="shared" si="58"/>
        <v>0</v>
      </c>
      <c r="V203" s="50">
        <f t="shared" si="58"/>
        <v>0</v>
      </c>
      <c r="W203" s="50">
        <f t="shared" si="58"/>
        <v>0</v>
      </c>
      <c r="X203" s="50">
        <f>SUM(X204:X206)</f>
        <v>0</v>
      </c>
      <c r="Y203" s="55">
        <f>SUM(M203:X203)</f>
        <v>0</v>
      </c>
    </row>
    <row r="204" spans="1:25" outlineLevel="4" x14ac:dyDescent="0.25">
      <c r="A204" s="12"/>
      <c r="B204" s="102" t="s">
        <v>57</v>
      </c>
      <c r="C204" s="1" t="s">
        <v>55</v>
      </c>
      <c r="D204" s="1" t="s">
        <v>254</v>
      </c>
      <c r="E204" s="1" t="s">
        <v>254</v>
      </c>
      <c r="F204" s="1" t="s">
        <v>254</v>
      </c>
      <c r="G204" s="1"/>
      <c r="H204" s="5" t="s">
        <v>2</v>
      </c>
      <c r="I204" s="37" t="s">
        <v>316</v>
      </c>
      <c r="J204" s="5" t="s">
        <v>254</v>
      </c>
      <c r="K204" s="6" t="s">
        <v>254</v>
      </c>
      <c r="L204" s="6" t="s">
        <v>254</v>
      </c>
      <c r="M204" s="49">
        <v>0</v>
      </c>
      <c r="N204" s="49">
        <v>0</v>
      </c>
      <c r="O204" s="49">
        <v>0</v>
      </c>
      <c r="P204" s="49">
        <v>0</v>
      </c>
      <c r="Q204" s="49">
        <v>0</v>
      </c>
      <c r="R204" s="49">
        <v>0</v>
      </c>
      <c r="S204" s="49">
        <v>0</v>
      </c>
      <c r="T204" s="49">
        <v>0</v>
      </c>
      <c r="U204" s="55">
        <v>0</v>
      </c>
      <c r="V204" s="55">
        <v>0</v>
      </c>
      <c r="W204" s="55">
        <v>0</v>
      </c>
      <c r="X204" s="55">
        <v>0</v>
      </c>
      <c r="Y204" s="55">
        <f>SUM(M204:X204)</f>
        <v>0</v>
      </c>
    </row>
    <row r="205" spans="1:25" outlineLevel="4" x14ac:dyDescent="0.25">
      <c r="A205" s="12"/>
      <c r="B205" s="102" t="s">
        <v>129</v>
      </c>
      <c r="C205" s="1" t="s">
        <v>55</v>
      </c>
      <c r="D205" s="1" t="s">
        <v>254</v>
      </c>
      <c r="E205" s="1" t="s">
        <v>254</v>
      </c>
      <c r="F205" s="1" t="s">
        <v>254</v>
      </c>
      <c r="G205" s="1"/>
      <c r="H205" s="5" t="s">
        <v>254</v>
      </c>
      <c r="I205" s="5" t="s">
        <v>254</v>
      </c>
      <c r="J205" s="5" t="s">
        <v>254</v>
      </c>
      <c r="K205" s="6" t="s">
        <v>254</v>
      </c>
      <c r="L205" s="6" t="s">
        <v>254</v>
      </c>
      <c r="M205" s="49">
        <v>0</v>
      </c>
      <c r="N205" s="49">
        <v>0</v>
      </c>
      <c r="O205" s="49">
        <v>0</v>
      </c>
      <c r="P205" s="49">
        <v>0</v>
      </c>
      <c r="Q205" s="49">
        <v>0</v>
      </c>
      <c r="R205" s="49">
        <v>0</v>
      </c>
      <c r="S205" s="49">
        <v>0</v>
      </c>
      <c r="T205" s="49">
        <v>0</v>
      </c>
      <c r="U205" s="55">
        <v>0</v>
      </c>
      <c r="V205" s="55">
        <v>0</v>
      </c>
      <c r="W205" s="55">
        <v>0</v>
      </c>
      <c r="X205" s="55">
        <v>0</v>
      </c>
      <c r="Y205" s="55">
        <f>SUM(M205:X205)</f>
        <v>0</v>
      </c>
    </row>
    <row r="206" spans="1:25" outlineLevel="4" x14ac:dyDescent="0.25">
      <c r="A206" s="12"/>
      <c r="B206" s="102" t="s">
        <v>159</v>
      </c>
      <c r="C206" s="1" t="s">
        <v>55</v>
      </c>
      <c r="D206" s="1" t="s">
        <v>254</v>
      </c>
      <c r="E206" s="1" t="s">
        <v>254</v>
      </c>
      <c r="F206" s="1" t="s">
        <v>254</v>
      </c>
      <c r="G206" s="1"/>
      <c r="H206" s="5" t="s">
        <v>254</v>
      </c>
      <c r="I206" s="5" t="s">
        <v>254</v>
      </c>
      <c r="J206" s="5" t="s">
        <v>254</v>
      </c>
      <c r="K206" s="6" t="s">
        <v>254</v>
      </c>
      <c r="L206" s="6" t="s">
        <v>254</v>
      </c>
      <c r="M206" s="49">
        <v>0</v>
      </c>
      <c r="N206" s="49">
        <v>0</v>
      </c>
      <c r="O206" s="49">
        <v>0</v>
      </c>
      <c r="P206" s="49">
        <v>0</v>
      </c>
      <c r="Q206" s="49">
        <v>0</v>
      </c>
      <c r="R206" s="49">
        <v>0</v>
      </c>
      <c r="S206" s="49">
        <v>0</v>
      </c>
      <c r="T206" s="49">
        <v>0</v>
      </c>
      <c r="U206" s="55">
        <v>0</v>
      </c>
      <c r="V206" s="55">
        <v>0</v>
      </c>
      <c r="W206" s="55">
        <v>0</v>
      </c>
      <c r="X206" s="55">
        <v>0</v>
      </c>
      <c r="Y206" s="55">
        <f>SUM(M206:X206)</f>
        <v>0</v>
      </c>
    </row>
    <row r="207" spans="1:25" ht="46.5" customHeight="1" outlineLevel="4" x14ac:dyDescent="0.25">
      <c r="A207" s="12"/>
      <c r="B207" s="102" t="s">
        <v>186</v>
      </c>
      <c r="C207" s="1" t="s">
        <v>64</v>
      </c>
      <c r="D207" s="1"/>
      <c r="E207" s="1" t="s">
        <v>45</v>
      </c>
      <c r="F207" s="1"/>
      <c r="G207" s="1" t="s">
        <v>254</v>
      </c>
      <c r="H207" s="4" t="s">
        <v>254</v>
      </c>
      <c r="I207" s="5" t="s">
        <v>254</v>
      </c>
      <c r="J207" s="1" t="s">
        <v>254</v>
      </c>
      <c r="K207" s="6" t="s">
        <v>254</v>
      </c>
      <c r="L207" s="6" t="s">
        <v>254</v>
      </c>
      <c r="M207" s="56">
        <v>0</v>
      </c>
      <c r="N207" s="56">
        <v>0</v>
      </c>
      <c r="O207" s="56">
        <v>0</v>
      </c>
      <c r="P207" s="56">
        <v>0</v>
      </c>
      <c r="Q207" s="56">
        <v>0</v>
      </c>
      <c r="R207" s="56">
        <v>1</v>
      </c>
      <c r="S207" s="56">
        <v>0</v>
      </c>
      <c r="T207" s="56">
        <v>0</v>
      </c>
      <c r="U207" s="56">
        <v>0</v>
      </c>
      <c r="V207" s="56">
        <v>0</v>
      </c>
      <c r="W207" s="56">
        <v>0</v>
      </c>
      <c r="X207" s="56">
        <v>0</v>
      </c>
      <c r="Y207" s="68" t="s">
        <v>254</v>
      </c>
    </row>
    <row r="208" spans="1:25" ht="67.5" customHeight="1" x14ac:dyDescent="0.25">
      <c r="A208" s="12" t="s">
        <v>119</v>
      </c>
      <c r="B208" s="103" t="s">
        <v>120</v>
      </c>
      <c r="C208" s="19"/>
      <c r="D208" s="1"/>
      <c r="E208" s="1"/>
      <c r="F208" s="1" t="s">
        <v>165</v>
      </c>
      <c r="G208" s="1" t="s">
        <v>247</v>
      </c>
      <c r="H208" s="4"/>
      <c r="I208" s="4"/>
      <c r="J208" s="4"/>
      <c r="K208" s="11"/>
      <c r="L208" s="11"/>
      <c r="M208" s="49"/>
      <c r="N208" s="49"/>
      <c r="O208" s="49"/>
      <c r="P208" s="49"/>
      <c r="Q208" s="49"/>
      <c r="R208" s="49"/>
      <c r="S208" s="49"/>
      <c r="T208" s="54"/>
      <c r="U208" s="54"/>
      <c r="V208" s="54"/>
      <c r="W208" s="54"/>
      <c r="X208" s="54"/>
      <c r="Y208" s="55"/>
    </row>
    <row r="209" spans="1:30" outlineLevel="4" x14ac:dyDescent="0.25">
      <c r="A209" s="12"/>
      <c r="B209" s="101" t="s">
        <v>356</v>
      </c>
      <c r="C209" s="1" t="s">
        <v>55</v>
      </c>
      <c r="D209" s="1" t="s">
        <v>254</v>
      </c>
      <c r="E209" s="1" t="s">
        <v>254</v>
      </c>
      <c r="F209" s="1" t="s">
        <v>254</v>
      </c>
      <c r="G209" s="1"/>
      <c r="H209" s="5" t="s">
        <v>254</v>
      </c>
      <c r="I209" s="5" t="s">
        <v>254</v>
      </c>
      <c r="J209" s="5" t="s">
        <v>254</v>
      </c>
      <c r="K209" s="6" t="s">
        <v>254</v>
      </c>
      <c r="L209" s="6" t="s">
        <v>254</v>
      </c>
      <c r="M209" s="49">
        <f t="shared" ref="M209:W209" si="59">SUM(M210:M212)</f>
        <v>0</v>
      </c>
      <c r="N209" s="49">
        <f t="shared" si="59"/>
        <v>0</v>
      </c>
      <c r="O209" s="49">
        <f t="shared" si="59"/>
        <v>0</v>
      </c>
      <c r="P209" s="49">
        <f t="shared" si="59"/>
        <v>0</v>
      </c>
      <c r="Q209" s="49">
        <f t="shared" si="59"/>
        <v>0</v>
      </c>
      <c r="R209" s="49">
        <f t="shared" si="59"/>
        <v>0</v>
      </c>
      <c r="S209" s="49">
        <f t="shared" si="59"/>
        <v>0</v>
      </c>
      <c r="T209" s="49">
        <f t="shared" si="59"/>
        <v>0</v>
      </c>
      <c r="U209" s="50">
        <f t="shared" si="59"/>
        <v>0</v>
      </c>
      <c r="V209" s="50">
        <f t="shared" si="59"/>
        <v>0</v>
      </c>
      <c r="W209" s="50">
        <f t="shared" si="59"/>
        <v>0</v>
      </c>
      <c r="X209" s="50">
        <f>SUM(X210:X212)</f>
        <v>0</v>
      </c>
      <c r="Y209" s="55">
        <f>SUM(M209:X209)</f>
        <v>0</v>
      </c>
    </row>
    <row r="210" spans="1:30" ht="15" customHeight="1" outlineLevel="4" x14ac:dyDescent="0.25">
      <c r="A210" s="12"/>
      <c r="B210" s="102" t="s">
        <v>57</v>
      </c>
      <c r="C210" s="1" t="s">
        <v>55</v>
      </c>
      <c r="D210" s="1" t="s">
        <v>254</v>
      </c>
      <c r="E210" s="1" t="s">
        <v>254</v>
      </c>
      <c r="F210" s="1" t="s">
        <v>254</v>
      </c>
      <c r="G210" s="1"/>
      <c r="H210" s="5" t="s">
        <v>2</v>
      </c>
      <c r="I210" s="37" t="s">
        <v>316</v>
      </c>
      <c r="J210" s="5" t="s">
        <v>254</v>
      </c>
      <c r="K210" s="6" t="s">
        <v>254</v>
      </c>
      <c r="L210" s="6" t="s">
        <v>254</v>
      </c>
      <c r="M210" s="49">
        <v>0</v>
      </c>
      <c r="N210" s="49">
        <v>0</v>
      </c>
      <c r="O210" s="49">
        <v>0</v>
      </c>
      <c r="P210" s="49">
        <v>0</v>
      </c>
      <c r="Q210" s="49">
        <v>0</v>
      </c>
      <c r="R210" s="49">
        <v>0</v>
      </c>
      <c r="S210" s="49">
        <v>0</v>
      </c>
      <c r="T210" s="49">
        <v>0</v>
      </c>
      <c r="U210" s="55">
        <v>0</v>
      </c>
      <c r="V210" s="55">
        <v>0</v>
      </c>
      <c r="W210" s="55">
        <v>0</v>
      </c>
      <c r="X210" s="55">
        <v>0</v>
      </c>
      <c r="Y210" s="55">
        <f>SUM(M210:X210)</f>
        <v>0</v>
      </c>
    </row>
    <row r="211" spans="1:30" outlineLevel="4" x14ac:dyDescent="0.25">
      <c r="A211" s="12"/>
      <c r="B211" s="102" t="s">
        <v>129</v>
      </c>
      <c r="C211" s="1" t="s">
        <v>55</v>
      </c>
      <c r="D211" s="1" t="s">
        <v>254</v>
      </c>
      <c r="E211" s="1" t="s">
        <v>254</v>
      </c>
      <c r="F211" s="1" t="s">
        <v>254</v>
      </c>
      <c r="G211" s="1"/>
      <c r="H211" s="5" t="s">
        <v>254</v>
      </c>
      <c r="I211" s="5" t="s">
        <v>254</v>
      </c>
      <c r="J211" s="5" t="s">
        <v>254</v>
      </c>
      <c r="K211" s="6" t="s">
        <v>254</v>
      </c>
      <c r="L211" s="6" t="s">
        <v>254</v>
      </c>
      <c r="M211" s="49">
        <v>0</v>
      </c>
      <c r="N211" s="49">
        <v>0</v>
      </c>
      <c r="O211" s="49">
        <v>0</v>
      </c>
      <c r="P211" s="49">
        <v>0</v>
      </c>
      <c r="Q211" s="49">
        <v>0</v>
      </c>
      <c r="R211" s="49">
        <v>0</v>
      </c>
      <c r="S211" s="49">
        <v>0</v>
      </c>
      <c r="T211" s="49">
        <v>0</v>
      </c>
      <c r="U211" s="55">
        <v>0</v>
      </c>
      <c r="V211" s="55">
        <v>0</v>
      </c>
      <c r="W211" s="55">
        <v>0</v>
      </c>
      <c r="X211" s="55">
        <v>0</v>
      </c>
      <c r="Y211" s="55">
        <f>SUM(M211:X211)</f>
        <v>0</v>
      </c>
    </row>
    <row r="212" spans="1:30" outlineLevel="4" x14ac:dyDescent="0.25">
      <c r="A212" s="12"/>
      <c r="B212" s="102" t="s">
        <v>159</v>
      </c>
      <c r="C212" s="1" t="s">
        <v>55</v>
      </c>
      <c r="D212" s="1" t="s">
        <v>254</v>
      </c>
      <c r="E212" s="1" t="s">
        <v>254</v>
      </c>
      <c r="F212" s="1" t="s">
        <v>254</v>
      </c>
      <c r="G212" s="1"/>
      <c r="H212" s="5" t="s">
        <v>254</v>
      </c>
      <c r="I212" s="5" t="s">
        <v>254</v>
      </c>
      <c r="J212" s="5" t="s">
        <v>254</v>
      </c>
      <c r="K212" s="6" t="s">
        <v>254</v>
      </c>
      <c r="L212" s="6" t="s">
        <v>254</v>
      </c>
      <c r="M212" s="49">
        <v>0</v>
      </c>
      <c r="N212" s="49">
        <v>0</v>
      </c>
      <c r="O212" s="49">
        <v>0</v>
      </c>
      <c r="P212" s="49">
        <v>0</v>
      </c>
      <c r="Q212" s="49">
        <v>0</v>
      </c>
      <c r="R212" s="49">
        <v>0</v>
      </c>
      <c r="S212" s="49">
        <v>0</v>
      </c>
      <c r="T212" s="49">
        <v>0</v>
      </c>
      <c r="U212" s="55">
        <v>0</v>
      </c>
      <c r="V212" s="55">
        <v>0</v>
      </c>
      <c r="W212" s="55">
        <v>0</v>
      </c>
      <c r="X212" s="55">
        <v>0</v>
      </c>
      <c r="Y212" s="55">
        <f>SUM(M212:X212)</f>
        <v>0</v>
      </c>
    </row>
    <row r="213" spans="1:30" ht="30" outlineLevel="4" x14ac:dyDescent="0.25">
      <c r="A213" s="12"/>
      <c r="B213" s="102" t="s">
        <v>186</v>
      </c>
      <c r="C213" s="1" t="s">
        <v>64</v>
      </c>
      <c r="D213" s="1"/>
      <c r="E213" s="1" t="s">
        <v>45</v>
      </c>
      <c r="F213" s="1"/>
      <c r="G213" s="1" t="s">
        <v>254</v>
      </c>
      <c r="H213" s="4" t="s">
        <v>254</v>
      </c>
      <c r="I213" s="5" t="s">
        <v>254</v>
      </c>
      <c r="J213" s="1" t="s">
        <v>254</v>
      </c>
      <c r="K213" s="6" t="s">
        <v>254</v>
      </c>
      <c r="L213" s="6" t="s">
        <v>254</v>
      </c>
      <c r="M213" s="56">
        <v>0</v>
      </c>
      <c r="N213" s="56">
        <v>0</v>
      </c>
      <c r="O213" s="56">
        <v>0</v>
      </c>
      <c r="P213" s="56">
        <v>0</v>
      </c>
      <c r="Q213" s="56">
        <v>0</v>
      </c>
      <c r="R213" s="56">
        <v>0</v>
      </c>
      <c r="S213" s="56">
        <v>0</v>
      </c>
      <c r="T213" s="56">
        <v>0</v>
      </c>
      <c r="U213" s="56">
        <v>0</v>
      </c>
      <c r="V213" s="56">
        <v>0</v>
      </c>
      <c r="W213" s="56">
        <v>0</v>
      </c>
      <c r="X213" s="56">
        <v>0</v>
      </c>
      <c r="Y213" s="68" t="s">
        <v>254</v>
      </c>
    </row>
    <row r="214" spans="1:30" s="27" customFormat="1" ht="69" customHeight="1" x14ac:dyDescent="0.25">
      <c r="A214" s="12" t="s">
        <v>121</v>
      </c>
      <c r="B214" s="103" t="s">
        <v>231</v>
      </c>
      <c r="C214" s="19"/>
      <c r="D214" s="1"/>
      <c r="E214" s="1"/>
      <c r="F214" s="1" t="s">
        <v>475</v>
      </c>
      <c r="G214" s="1" t="s">
        <v>247</v>
      </c>
      <c r="H214" s="4"/>
      <c r="I214" s="4"/>
      <c r="J214" s="4"/>
      <c r="K214" s="11"/>
      <c r="L214" s="11"/>
      <c r="M214" s="49"/>
      <c r="N214" s="49"/>
      <c r="O214" s="49"/>
      <c r="P214" s="49"/>
      <c r="Q214" s="49"/>
      <c r="R214" s="49"/>
      <c r="S214" s="49"/>
      <c r="T214" s="54"/>
      <c r="U214" s="54"/>
      <c r="V214" s="54"/>
      <c r="W214" s="54"/>
      <c r="X214" s="54"/>
      <c r="Y214" s="55"/>
      <c r="Z214" s="93"/>
      <c r="AA214" s="30"/>
      <c r="AB214" s="30"/>
      <c r="AC214" s="30"/>
      <c r="AD214" s="30"/>
    </row>
    <row r="215" spans="1:30" s="27" customFormat="1" outlineLevel="4" x14ac:dyDescent="0.25">
      <c r="A215" s="12"/>
      <c r="B215" s="101" t="s">
        <v>356</v>
      </c>
      <c r="C215" s="1" t="s">
        <v>55</v>
      </c>
      <c r="D215" s="1" t="s">
        <v>254</v>
      </c>
      <c r="E215" s="1" t="s">
        <v>254</v>
      </c>
      <c r="F215" s="1" t="s">
        <v>254</v>
      </c>
      <c r="G215" s="1"/>
      <c r="H215" s="5" t="s">
        <v>254</v>
      </c>
      <c r="I215" s="5" t="s">
        <v>254</v>
      </c>
      <c r="J215" s="5" t="s">
        <v>254</v>
      </c>
      <c r="K215" s="6" t="s">
        <v>254</v>
      </c>
      <c r="L215" s="6" t="s">
        <v>254</v>
      </c>
      <c r="M215" s="49">
        <f t="shared" ref="M215:X215" si="60">SUM(M216:M218)</f>
        <v>0</v>
      </c>
      <c r="N215" s="49">
        <f t="shared" si="60"/>
        <v>0</v>
      </c>
      <c r="O215" s="49">
        <f t="shared" si="60"/>
        <v>0</v>
      </c>
      <c r="P215" s="49">
        <f t="shared" si="60"/>
        <v>0</v>
      </c>
      <c r="Q215" s="49">
        <f t="shared" si="60"/>
        <v>334.8</v>
      </c>
      <c r="R215" s="49">
        <f t="shared" si="60"/>
        <v>0</v>
      </c>
      <c r="S215" s="49">
        <f t="shared" si="60"/>
        <v>3850</v>
      </c>
      <c r="T215" s="49">
        <f t="shared" si="60"/>
        <v>3850</v>
      </c>
      <c r="U215" s="50">
        <f t="shared" si="60"/>
        <v>3850</v>
      </c>
      <c r="V215" s="50">
        <f t="shared" si="60"/>
        <v>8460</v>
      </c>
      <c r="W215" s="50">
        <f t="shared" si="60"/>
        <v>6265.7</v>
      </c>
      <c r="X215" s="50">
        <f t="shared" si="60"/>
        <v>8100</v>
      </c>
      <c r="Y215" s="55">
        <f>SUM(M215:X215)</f>
        <v>34710.5</v>
      </c>
      <c r="Z215" s="93"/>
      <c r="AA215" s="72"/>
      <c r="AB215" s="30"/>
      <c r="AC215" s="30"/>
      <c r="AD215" s="30"/>
    </row>
    <row r="216" spans="1:30" outlineLevel="4" x14ac:dyDescent="0.25">
      <c r="A216" s="12"/>
      <c r="B216" s="102" t="s">
        <v>57</v>
      </c>
      <c r="C216" s="1" t="s">
        <v>55</v>
      </c>
      <c r="D216" s="1" t="s">
        <v>254</v>
      </c>
      <c r="E216" s="1" t="s">
        <v>254</v>
      </c>
      <c r="F216" s="1" t="s">
        <v>254</v>
      </c>
      <c r="G216" s="1"/>
      <c r="H216" s="5" t="s">
        <v>2</v>
      </c>
      <c r="I216" s="37" t="s">
        <v>316</v>
      </c>
      <c r="J216" s="5" t="s">
        <v>281</v>
      </c>
      <c r="K216" s="6" t="s">
        <v>254</v>
      </c>
      <c r="L216" s="6" t="s">
        <v>254</v>
      </c>
      <c r="M216" s="49">
        <v>0</v>
      </c>
      <c r="N216" s="49">
        <v>0</v>
      </c>
      <c r="O216" s="49">
        <v>0</v>
      </c>
      <c r="P216" s="49">
        <v>0</v>
      </c>
      <c r="Q216" s="49">
        <v>334.8</v>
      </c>
      <c r="R216" s="49">
        <v>0</v>
      </c>
      <c r="S216" s="49">
        <v>3850</v>
      </c>
      <c r="T216" s="54">
        <v>3850</v>
      </c>
      <c r="U216" s="55">
        <v>3850</v>
      </c>
      <c r="V216" s="55">
        <v>8460</v>
      </c>
      <c r="W216" s="55">
        <v>6265.7</v>
      </c>
      <c r="X216" s="55">
        <v>8100</v>
      </c>
      <c r="Y216" s="55">
        <f>SUM(M216:X216)</f>
        <v>34710.5</v>
      </c>
      <c r="Z216" s="93"/>
    </row>
    <row r="217" spans="1:30" outlineLevel="4" x14ac:dyDescent="0.25">
      <c r="A217" s="12"/>
      <c r="B217" s="102" t="s">
        <v>129</v>
      </c>
      <c r="C217" s="1" t="s">
        <v>55</v>
      </c>
      <c r="D217" s="1" t="s">
        <v>254</v>
      </c>
      <c r="E217" s="1" t="s">
        <v>254</v>
      </c>
      <c r="F217" s="1" t="s">
        <v>254</v>
      </c>
      <c r="G217" s="1"/>
      <c r="H217" s="5" t="s">
        <v>254</v>
      </c>
      <c r="I217" s="5" t="s">
        <v>254</v>
      </c>
      <c r="J217" s="5" t="s">
        <v>254</v>
      </c>
      <c r="K217" s="6" t="s">
        <v>254</v>
      </c>
      <c r="L217" s="6" t="s">
        <v>254</v>
      </c>
      <c r="M217" s="49">
        <v>0</v>
      </c>
      <c r="N217" s="49">
        <v>0</v>
      </c>
      <c r="O217" s="49">
        <v>0</v>
      </c>
      <c r="P217" s="49">
        <v>0</v>
      </c>
      <c r="Q217" s="49">
        <v>0</v>
      </c>
      <c r="R217" s="49">
        <v>0</v>
      </c>
      <c r="S217" s="49">
        <v>0</v>
      </c>
      <c r="T217" s="54">
        <v>0</v>
      </c>
      <c r="U217" s="55">
        <v>0</v>
      </c>
      <c r="V217" s="55">
        <v>0</v>
      </c>
      <c r="W217" s="55">
        <v>0</v>
      </c>
      <c r="X217" s="55">
        <v>0</v>
      </c>
      <c r="Y217" s="55">
        <f>SUM(M217:X217)</f>
        <v>0</v>
      </c>
      <c r="Z217" s="93"/>
    </row>
    <row r="218" spans="1:30" outlineLevel="4" x14ac:dyDescent="0.25">
      <c r="A218" s="12"/>
      <c r="B218" s="102" t="s">
        <v>159</v>
      </c>
      <c r="C218" s="1" t="s">
        <v>55</v>
      </c>
      <c r="D218" s="1" t="s">
        <v>254</v>
      </c>
      <c r="E218" s="1" t="s">
        <v>254</v>
      </c>
      <c r="F218" s="1" t="s">
        <v>254</v>
      </c>
      <c r="G218" s="1"/>
      <c r="H218" s="5" t="s">
        <v>254</v>
      </c>
      <c r="I218" s="5" t="s">
        <v>254</v>
      </c>
      <c r="J218" s="5" t="s">
        <v>254</v>
      </c>
      <c r="K218" s="6" t="s">
        <v>254</v>
      </c>
      <c r="L218" s="6" t="s">
        <v>254</v>
      </c>
      <c r="M218" s="49">
        <v>0</v>
      </c>
      <c r="N218" s="49">
        <v>0</v>
      </c>
      <c r="O218" s="49">
        <v>0</v>
      </c>
      <c r="P218" s="49">
        <v>0</v>
      </c>
      <c r="Q218" s="49">
        <v>0</v>
      </c>
      <c r="R218" s="49">
        <v>0</v>
      </c>
      <c r="S218" s="49">
        <v>0</v>
      </c>
      <c r="T218" s="54">
        <v>0</v>
      </c>
      <c r="U218" s="55">
        <v>0</v>
      </c>
      <c r="V218" s="55">
        <v>0</v>
      </c>
      <c r="W218" s="55">
        <v>0</v>
      </c>
      <c r="X218" s="55">
        <v>0</v>
      </c>
      <c r="Y218" s="55">
        <f>SUM(M218:X218)</f>
        <v>0</v>
      </c>
      <c r="Z218" s="93"/>
    </row>
    <row r="219" spans="1:30" ht="51" customHeight="1" outlineLevel="4" x14ac:dyDescent="0.25">
      <c r="A219" s="12"/>
      <c r="B219" s="102" t="s">
        <v>186</v>
      </c>
      <c r="C219" s="1" t="s">
        <v>64</v>
      </c>
      <c r="D219" s="1"/>
      <c r="E219" s="1" t="s">
        <v>45</v>
      </c>
      <c r="F219" s="19"/>
      <c r="G219" s="1" t="s">
        <v>254</v>
      </c>
      <c r="H219" s="4" t="s">
        <v>254</v>
      </c>
      <c r="I219" s="5" t="s">
        <v>254</v>
      </c>
      <c r="J219" s="1" t="s">
        <v>254</v>
      </c>
      <c r="K219" s="6" t="s">
        <v>254</v>
      </c>
      <c r="L219" s="6" t="s">
        <v>254</v>
      </c>
      <c r="M219" s="56">
        <v>0</v>
      </c>
      <c r="N219" s="56">
        <v>0</v>
      </c>
      <c r="O219" s="56">
        <v>0</v>
      </c>
      <c r="P219" s="56">
        <v>0</v>
      </c>
      <c r="Q219" s="56">
        <v>1</v>
      </c>
      <c r="R219" s="56">
        <v>1</v>
      </c>
      <c r="S219" s="56">
        <v>1</v>
      </c>
      <c r="T219" s="58">
        <v>1</v>
      </c>
      <c r="U219" s="58">
        <v>1</v>
      </c>
      <c r="V219" s="58">
        <v>1</v>
      </c>
      <c r="W219" s="58">
        <v>1</v>
      </c>
      <c r="X219" s="58">
        <v>1</v>
      </c>
      <c r="Y219" s="68" t="s">
        <v>254</v>
      </c>
    </row>
    <row r="220" spans="1:30" ht="52.5" customHeight="1" outlineLevel="4" x14ac:dyDescent="0.25">
      <c r="A220" s="12" t="s">
        <v>280</v>
      </c>
      <c r="B220" s="103" t="s">
        <v>287</v>
      </c>
      <c r="C220" s="19"/>
      <c r="D220" s="1"/>
      <c r="E220" s="1"/>
      <c r="F220" s="1" t="s">
        <v>476</v>
      </c>
      <c r="G220" s="1" t="s">
        <v>247</v>
      </c>
      <c r="H220" s="4"/>
      <c r="I220" s="4"/>
      <c r="J220" s="4"/>
      <c r="K220" s="11"/>
      <c r="L220" s="11"/>
      <c r="M220" s="49"/>
      <c r="N220" s="49"/>
      <c r="O220" s="49"/>
      <c r="P220" s="49"/>
      <c r="Q220" s="49"/>
      <c r="R220" s="49"/>
      <c r="S220" s="49"/>
      <c r="T220" s="54"/>
      <c r="U220" s="54"/>
      <c r="V220" s="54"/>
      <c r="W220" s="54"/>
      <c r="X220" s="54"/>
      <c r="Y220" s="55"/>
    </row>
    <row r="221" spans="1:30" outlineLevel="4" x14ac:dyDescent="0.25">
      <c r="A221" s="12"/>
      <c r="B221" s="101" t="s">
        <v>356</v>
      </c>
      <c r="C221" s="1" t="s">
        <v>55</v>
      </c>
      <c r="D221" s="1" t="s">
        <v>254</v>
      </c>
      <c r="E221" s="1" t="s">
        <v>254</v>
      </c>
      <c r="F221" s="1" t="s">
        <v>254</v>
      </c>
      <c r="G221" s="1"/>
      <c r="H221" s="5" t="s">
        <v>254</v>
      </c>
      <c r="I221" s="5" t="s">
        <v>254</v>
      </c>
      <c r="J221" s="5" t="s">
        <v>254</v>
      </c>
      <c r="K221" s="6" t="s">
        <v>254</v>
      </c>
      <c r="L221" s="6" t="s">
        <v>254</v>
      </c>
      <c r="M221" s="49">
        <f t="shared" ref="M221:W221" si="61">SUM(M222:M224)</f>
        <v>0</v>
      </c>
      <c r="N221" s="49">
        <f t="shared" si="61"/>
        <v>0</v>
      </c>
      <c r="O221" s="49">
        <f t="shared" si="61"/>
        <v>0</v>
      </c>
      <c r="P221" s="49">
        <f t="shared" si="61"/>
        <v>0</v>
      </c>
      <c r="Q221" s="49">
        <f t="shared" si="61"/>
        <v>0</v>
      </c>
      <c r="R221" s="49">
        <f t="shared" si="61"/>
        <v>0</v>
      </c>
      <c r="S221" s="49">
        <f t="shared" si="61"/>
        <v>990</v>
      </c>
      <c r="T221" s="49">
        <f t="shared" si="61"/>
        <v>410</v>
      </c>
      <c r="U221" s="50">
        <f t="shared" si="61"/>
        <v>990</v>
      </c>
      <c r="V221" s="50">
        <f t="shared" si="61"/>
        <v>990</v>
      </c>
      <c r="W221" s="50">
        <f t="shared" si="61"/>
        <v>990</v>
      </c>
      <c r="X221" s="50">
        <f>SUM(X222:X224)</f>
        <v>990</v>
      </c>
      <c r="Y221" s="55">
        <f>SUM(M221:X221)</f>
        <v>5360</v>
      </c>
    </row>
    <row r="222" spans="1:30" outlineLevel="4" x14ac:dyDescent="0.25">
      <c r="A222" s="12"/>
      <c r="B222" s="102" t="s">
        <v>57</v>
      </c>
      <c r="C222" s="1" t="s">
        <v>55</v>
      </c>
      <c r="D222" s="1" t="s">
        <v>254</v>
      </c>
      <c r="E222" s="1" t="s">
        <v>254</v>
      </c>
      <c r="F222" s="1" t="s">
        <v>254</v>
      </c>
      <c r="G222" s="1"/>
      <c r="H222" s="5" t="s">
        <v>2</v>
      </c>
      <c r="I222" s="37" t="s">
        <v>316</v>
      </c>
      <c r="J222" s="5" t="s">
        <v>281</v>
      </c>
      <c r="K222" s="6" t="s">
        <v>254</v>
      </c>
      <c r="L222" s="6" t="s">
        <v>254</v>
      </c>
      <c r="M222" s="49">
        <v>0</v>
      </c>
      <c r="N222" s="49">
        <v>0</v>
      </c>
      <c r="O222" s="49">
        <v>0</v>
      </c>
      <c r="P222" s="49">
        <v>0</v>
      </c>
      <c r="Q222" s="49">
        <v>0</v>
      </c>
      <c r="R222" s="49">
        <v>0</v>
      </c>
      <c r="S222" s="49">
        <v>990</v>
      </c>
      <c r="T222" s="54">
        <v>410</v>
      </c>
      <c r="U222" s="55">
        <v>990</v>
      </c>
      <c r="V222" s="55">
        <v>990</v>
      </c>
      <c r="W222" s="55">
        <v>990</v>
      </c>
      <c r="X222" s="55">
        <v>990</v>
      </c>
      <c r="Y222" s="55">
        <f>SUM(M222:X222)</f>
        <v>5360</v>
      </c>
    </row>
    <row r="223" spans="1:30" outlineLevel="4" x14ac:dyDescent="0.25">
      <c r="A223" s="12"/>
      <c r="B223" s="102" t="s">
        <v>129</v>
      </c>
      <c r="C223" s="1" t="s">
        <v>55</v>
      </c>
      <c r="D223" s="1" t="s">
        <v>254</v>
      </c>
      <c r="E223" s="1" t="s">
        <v>254</v>
      </c>
      <c r="F223" s="1" t="s">
        <v>254</v>
      </c>
      <c r="G223" s="1"/>
      <c r="H223" s="5" t="s">
        <v>254</v>
      </c>
      <c r="I223" s="5" t="s">
        <v>254</v>
      </c>
      <c r="J223" s="5" t="s">
        <v>254</v>
      </c>
      <c r="K223" s="6" t="s">
        <v>254</v>
      </c>
      <c r="L223" s="6" t="s">
        <v>254</v>
      </c>
      <c r="M223" s="49">
        <v>0</v>
      </c>
      <c r="N223" s="49">
        <v>0</v>
      </c>
      <c r="O223" s="49">
        <v>0</v>
      </c>
      <c r="P223" s="49">
        <v>0</v>
      </c>
      <c r="Q223" s="49">
        <v>0</v>
      </c>
      <c r="R223" s="49">
        <v>0</v>
      </c>
      <c r="S223" s="49">
        <v>0</v>
      </c>
      <c r="T223" s="54">
        <v>0</v>
      </c>
      <c r="U223" s="55">
        <v>0</v>
      </c>
      <c r="V223" s="55">
        <v>0</v>
      </c>
      <c r="W223" s="55">
        <v>0</v>
      </c>
      <c r="X223" s="55">
        <v>0</v>
      </c>
      <c r="Y223" s="55">
        <f>SUM(M223:X223)</f>
        <v>0</v>
      </c>
    </row>
    <row r="224" spans="1:30" outlineLevel="4" x14ac:dyDescent="0.25">
      <c r="A224" s="12"/>
      <c r="B224" s="102" t="s">
        <v>159</v>
      </c>
      <c r="C224" s="1" t="s">
        <v>55</v>
      </c>
      <c r="D224" s="1" t="s">
        <v>254</v>
      </c>
      <c r="E224" s="1" t="s">
        <v>254</v>
      </c>
      <c r="F224" s="1" t="s">
        <v>254</v>
      </c>
      <c r="G224" s="1"/>
      <c r="H224" s="5" t="s">
        <v>254</v>
      </c>
      <c r="I224" s="5" t="s">
        <v>254</v>
      </c>
      <c r="J224" s="5" t="s">
        <v>254</v>
      </c>
      <c r="K224" s="6" t="s">
        <v>254</v>
      </c>
      <c r="L224" s="6" t="s">
        <v>254</v>
      </c>
      <c r="M224" s="49">
        <v>0</v>
      </c>
      <c r="N224" s="49">
        <v>0</v>
      </c>
      <c r="O224" s="49">
        <v>0</v>
      </c>
      <c r="P224" s="49">
        <v>0</v>
      </c>
      <c r="Q224" s="49">
        <v>0</v>
      </c>
      <c r="R224" s="49">
        <v>0</v>
      </c>
      <c r="S224" s="49">
        <v>0</v>
      </c>
      <c r="T224" s="54">
        <v>0</v>
      </c>
      <c r="U224" s="55">
        <v>0</v>
      </c>
      <c r="V224" s="55">
        <v>0</v>
      </c>
      <c r="W224" s="55">
        <v>0</v>
      </c>
      <c r="X224" s="55">
        <v>0</v>
      </c>
      <c r="Y224" s="55">
        <f>SUM(M224:X224)</f>
        <v>0</v>
      </c>
    </row>
    <row r="225" spans="1:25" ht="29.25" customHeight="1" outlineLevel="4" x14ac:dyDescent="0.25">
      <c r="A225" s="12"/>
      <c r="B225" s="102" t="s">
        <v>186</v>
      </c>
      <c r="C225" s="1" t="s">
        <v>64</v>
      </c>
      <c r="D225" s="1"/>
      <c r="E225" s="1" t="s">
        <v>45</v>
      </c>
      <c r="F225" s="19"/>
      <c r="G225" s="1" t="s">
        <v>254</v>
      </c>
      <c r="H225" s="4" t="s">
        <v>254</v>
      </c>
      <c r="I225" s="5" t="s">
        <v>254</v>
      </c>
      <c r="J225" s="1" t="s">
        <v>254</v>
      </c>
      <c r="K225" s="6" t="s">
        <v>254</v>
      </c>
      <c r="L225" s="6" t="s">
        <v>254</v>
      </c>
      <c r="M225" s="56">
        <v>0</v>
      </c>
      <c r="N225" s="56">
        <v>0</v>
      </c>
      <c r="O225" s="56">
        <v>0</v>
      </c>
      <c r="P225" s="56">
        <v>0</v>
      </c>
      <c r="Q225" s="56">
        <v>0</v>
      </c>
      <c r="R225" s="56">
        <v>0</v>
      </c>
      <c r="S225" s="56">
        <v>1</v>
      </c>
      <c r="T225" s="58">
        <v>1</v>
      </c>
      <c r="U225" s="58">
        <v>1</v>
      </c>
      <c r="V225" s="58">
        <v>1</v>
      </c>
      <c r="W225" s="58">
        <v>1</v>
      </c>
      <c r="X225" s="58">
        <v>1</v>
      </c>
      <c r="Y225" s="68" t="s">
        <v>254</v>
      </c>
    </row>
    <row r="226" spans="1:25" ht="116.25" customHeight="1" x14ac:dyDescent="0.25">
      <c r="A226" s="12" t="s">
        <v>122</v>
      </c>
      <c r="B226" s="103" t="s">
        <v>123</v>
      </c>
      <c r="C226" s="1"/>
      <c r="D226" s="1"/>
      <c r="E226" s="1"/>
      <c r="F226" s="1" t="s">
        <v>165</v>
      </c>
      <c r="G226" s="1" t="s">
        <v>247</v>
      </c>
      <c r="H226" s="4"/>
      <c r="I226" s="4"/>
      <c r="J226" s="4"/>
      <c r="K226" s="11"/>
      <c r="L226" s="11"/>
      <c r="M226" s="49"/>
      <c r="N226" s="49"/>
      <c r="O226" s="49"/>
      <c r="P226" s="49"/>
      <c r="Q226" s="49"/>
      <c r="R226" s="49"/>
      <c r="S226" s="49"/>
      <c r="T226" s="54"/>
      <c r="U226" s="54"/>
      <c r="V226" s="54"/>
      <c r="W226" s="54"/>
      <c r="X226" s="54"/>
      <c r="Y226" s="55"/>
    </row>
    <row r="227" spans="1:25" outlineLevel="4" x14ac:dyDescent="0.25">
      <c r="A227" s="12"/>
      <c r="B227" s="101" t="s">
        <v>356</v>
      </c>
      <c r="C227" s="1" t="s">
        <v>55</v>
      </c>
      <c r="D227" s="1" t="s">
        <v>254</v>
      </c>
      <c r="E227" s="1" t="s">
        <v>254</v>
      </c>
      <c r="F227" s="1" t="s">
        <v>254</v>
      </c>
      <c r="G227" s="1"/>
      <c r="H227" s="5" t="s">
        <v>254</v>
      </c>
      <c r="I227" s="5" t="s">
        <v>254</v>
      </c>
      <c r="J227" s="5" t="s">
        <v>254</v>
      </c>
      <c r="K227" s="6" t="s">
        <v>254</v>
      </c>
      <c r="L227" s="6" t="s">
        <v>254</v>
      </c>
      <c r="M227" s="49">
        <f>SUM(M228:M230)</f>
        <v>0</v>
      </c>
      <c r="N227" s="49">
        <f t="shared" ref="N227:T227" si="62">SUM(N228:N230)</f>
        <v>0</v>
      </c>
      <c r="O227" s="49">
        <f t="shared" si="62"/>
        <v>0</v>
      </c>
      <c r="P227" s="49">
        <f t="shared" si="62"/>
        <v>0</v>
      </c>
      <c r="Q227" s="49">
        <f t="shared" si="62"/>
        <v>0</v>
      </c>
      <c r="R227" s="49">
        <f t="shared" si="62"/>
        <v>0</v>
      </c>
      <c r="S227" s="49">
        <f t="shared" si="62"/>
        <v>0</v>
      </c>
      <c r="T227" s="49">
        <f t="shared" si="62"/>
        <v>0</v>
      </c>
      <c r="U227" s="49">
        <f>SUM(U228:U230)</f>
        <v>0</v>
      </c>
      <c r="V227" s="49">
        <f>SUM(V228:V230)</f>
        <v>0</v>
      </c>
      <c r="W227" s="49">
        <f>SUM(W228:W230)</f>
        <v>0</v>
      </c>
      <c r="X227" s="49">
        <f>SUM(X228:X230)</f>
        <v>0</v>
      </c>
      <c r="Y227" s="55">
        <f>SUM(M227:X227)</f>
        <v>0</v>
      </c>
    </row>
    <row r="228" spans="1:25" outlineLevel="4" x14ac:dyDescent="0.25">
      <c r="A228" s="12"/>
      <c r="B228" s="102" t="s">
        <v>57</v>
      </c>
      <c r="C228" s="1" t="s">
        <v>55</v>
      </c>
      <c r="D228" s="1" t="s">
        <v>254</v>
      </c>
      <c r="E228" s="1" t="s">
        <v>254</v>
      </c>
      <c r="F228" s="1" t="s">
        <v>254</v>
      </c>
      <c r="G228" s="1"/>
      <c r="H228" s="5" t="s">
        <v>2</v>
      </c>
      <c r="I228" s="5" t="s">
        <v>296</v>
      </c>
      <c r="J228" s="5" t="s">
        <v>254</v>
      </c>
      <c r="K228" s="6" t="s">
        <v>254</v>
      </c>
      <c r="L228" s="6" t="s">
        <v>254</v>
      </c>
      <c r="M228" s="49">
        <f>M234+M240</f>
        <v>0</v>
      </c>
      <c r="N228" s="49">
        <f t="shared" ref="N228:W230" si="63">N234+N240</f>
        <v>0</v>
      </c>
      <c r="O228" s="49">
        <f t="shared" si="63"/>
        <v>0</v>
      </c>
      <c r="P228" s="49">
        <f t="shared" si="63"/>
        <v>0</v>
      </c>
      <c r="Q228" s="49">
        <f t="shared" si="63"/>
        <v>0</v>
      </c>
      <c r="R228" s="49">
        <f t="shared" si="63"/>
        <v>0</v>
      </c>
      <c r="S228" s="49">
        <f t="shared" si="63"/>
        <v>0</v>
      </c>
      <c r="T228" s="49">
        <f t="shared" si="63"/>
        <v>0</v>
      </c>
      <c r="U228" s="49">
        <f t="shared" si="63"/>
        <v>0</v>
      </c>
      <c r="V228" s="49">
        <f t="shared" si="63"/>
        <v>0</v>
      </c>
      <c r="W228" s="49">
        <f t="shared" si="63"/>
        <v>0</v>
      </c>
      <c r="X228" s="49">
        <f>X234+X240</f>
        <v>0</v>
      </c>
      <c r="Y228" s="55">
        <f>SUM(M228:X228)</f>
        <v>0</v>
      </c>
    </row>
    <row r="229" spans="1:25" outlineLevel="4" x14ac:dyDescent="0.25">
      <c r="A229" s="12"/>
      <c r="B229" s="102" t="s">
        <v>129</v>
      </c>
      <c r="C229" s="1" t="s">
        <v>55</v>
      </c>
      <c r="D229" s="1" t="s">
        <v>254</v>
      </c>
      <c r="E229" s="1" t="s">
        <v>254</v>
      </c>
      <c r="F229" s="1" t="s">
        <v>254</v>
      </c>
      <c r="G229" s="1"/>
      <c r="H229" s="5" t="s">
        <v>254</v>
      </c>
      <c r="I229" s="5" t="s">
        <v>254</v>
      </c>
      <c r="J229" s="5" t="s">
        <v>254</v>
      </c>
      <c r="K229" s="6" t="s">
        <v>254</v>
      </c>
      <c r="L229" s="6" t="s">
        <v>254</v>
      </c>
      <c r="M229" s="49">
        <f t="shared" ref="M229:T229" si="64">M235+M241</f>
        <v>0</v>
      </c>
      <c r="N229" s="49">
        <f t="shared" si="64"/>
        <v>0</v>
      </c>
      <c r="O229" s="49">
        <f t="shared" si="64"/>
        <v>0</v>
      </c>
      <c r="P229" s="49">
        <f t="shared" si="64"/>
        <v>0</v>
      </c>
      <c r="Q229" s="49">
        <f t="shared" si="64"/>
        <v>0</v>
      </c>
      <c r="R229" s="49">
        <f t="shared" si="64"/>
        <v>0</v>
      </c>
      <c r="S229" s="49">
        <f t="shared" si="64"/>
        <v>0</v>
      </c>
      <c r="T229" s="49">
        <f t="shared" si="64"/>
        <v>0</v>
      </c>
      <c r="U229" s="49">
        <f t="shared" si="63"/>
        <v>0</v>
      </c>
      <c r="V229" s="49">
        <f t="shared" si="63"/>
        <v>0</v>
      </c>
      <c r="W229" s="49">
        <f t="shared" si="63"/>
        <v>0</v>
      </c>
      <c r="X229" s="49">
        <f>X235+X241</f>
        <v>0</v>
      </c>
      <c r="Y229" s="55">
        <f>SUM(M229:X229)</f>
        <v>0</v>
      </c>
    </row>
    <row r="230" spans="1:25" outlineLevel="4" x14ac:dyDescent="0.25">
      <c r="A230" s="12"/>
      <c r="B230" s="102" t="s">
        <v>159</v>
      </c>
      <c r="C230" s="1" t="s">
        <v>55</v>
      </c>
      <c r="D230" s="1" t="s">
        <v>254</v>
      </c>
      <c r="E230" s="1" t="s">
        <v>254</v>
      </c>
      <c r="F230" s="1" t="s">
        <v>254</v>
      </c>
      <c r="G230" s="1"/>
      <c r="H230" s="5" t="s">
        <v>254</v>
      </c>
      <c r="I230" s="5" t="s">
        <v>254</v>
      </c>
      <c r="J230" s="5" t="s">
        <v>254</v>
      </c>
      <c r="K230" s="6" t="s">
        <v>254</v>
      </c>
      <c r="L230" s="6" t="s">
        <v>254</v>
      </c>
      <c r="M230" s="49">
        <f t="shared" ref="M230:T230" si="65">M236+M242</f>
        <v>0</v>
      </c>
      <c r="N230" s="49">
        <f t="shared" si="65"/>
        <v>0</v>
      </c>
      <c r="O230" s="49">
        <f t="shared" si="65"/>
        <v>0</v>
      </c>
      <c r="P230" s="49">
        <f t="shared" si="65"/>
        <v>0</v>
      </c>
      <c r="Q230" s="49">
        <f t="shared" si="65"/>
        <v>0</v>
      </c>
      <c r="R230" s="49">
        <f t="shared" si="65"/>
        <v>0</v>
      </c>
      <c r="S230" s="49">
        <f t="shared" si="65"/>
        <v>0</v>
      </c>
      <c r="T230" s="49">
        <f t="shared" si="65"/>
        <v>0</v>
      </c>
      <c r="U230" s="49">
        <f t="shared" si="63"/>
        <v>0</v>
      </c>
      <c r="V230" s="49">
        <f t="shared" si="63"/>
        <v>0</v>
      </c>
      <c r="W230" s="49">
        <f t="shared" si="63"/>
        <v>0</v>
      </c>
      <c r="X230" s="49">
        <f>X236+X242</f>
        <v>0</v>
      </c>
      <c r="Y230" s="55">
        <f>SUM(M230:X230)</f>
        <v>0</v>
      </c>
    </row>
    <row r="231" spans="1:25" ht="170.25" customHeight="1" outlineLevel="4" x14ac:dyDescent="0.25">
      <c r="A231" s="12"/>
      <c r="B231" s="103" t="s">
        <v>203</v>
      </c>
      <c r="C231" s="1" t="s">
        <v>42</v>
      </c>
      <c r="D231" s="19"/>
      <c r="E231" s="1" t="s">
        <v>363</v>
      </c>
      <c r="F231" s="19"/>
      <c r="G231" s="1" t="s">
        <v>254</v>
      </c>
      <c r="H231" s="4" t="s">
        <v>254</v>
      </c>
      <c r="I231" s="5" t="s">
        <v>254</v>
      </c>
      <c r="J231" s="1" t="s">
        <v>254</v>
      </c>
      <c r="K231" s="6" t="s">
        <v>254</v>
      </c>
      <c r="L231" s="6" t="s">
        <v>254</v>
      </c>
      <c r="M231" s="49">
        <v>0</v>
      </c>
      <c r="N231" s="49">
        <v>0</v>
      </c>
      <c r="O231" s="49">
        <v>0</v>
      </c>
      <c r="P231" s="49">
        <v>0</v>
      </c>
      <c r="Q231" s="49">
        <v>0</v>
      </c>
      <c r="R231" s="49">
        <v>0</v>
      </c>
      <c r="S231" s="49">
        <v>0</v>
      </c>
      <c r="T231" s="54">
        <v>0</v>
      </c>
      <c r="U231" s="54">
        <v>0</v>
      </c>
      <c r="V231" s="54">
        <v>0</v>
      </c>
      <c r="W231" s="54">
        <v>0</v>
      </c>
      <c r="X231" s="54">
        <v>0</v>
      </c>
      <c r="Y231" s="55" t="s">
        <v>254</v>
      </c>
    </row>
    <row r="232" spans="1:25" ht="69.75" customHeight="1" x14ac:dyDescent="0.25">
      <c r="A232" s="12" t="s">
        <v>124</v>
      </c>
      <c r="B232" s="103" t="s">
        <v>125</v>
      </c>
      <c r="C232" s="19"/>
      <c r="D232" s="1"/>
      <c r="E232" s="1"/>
      <c r="F232" s="1" t="s">
        <v>165</v>
      </c>
      <c r="G232" s="1" t="s">
        <v>247</v>
      </c>
      <c r="H232" s="4"/>
      <c r="I232" s="4"/>
      <c r="J232" s="4"/>
      <c r="K232" s="11"/>
      <c r="L232" s="11"/>
      <c r="M232" s="49"/>
      <c r="N232" s="49"/>
      <c r="O232" s="49"/>
      <c r="P232" s="49"/>
      <c r="Q232" s="49"/>
      <c r="R232" s="49"/>
      <c r="S232" s="49"/>
      <c r="T232" s="54"/>
      <c r="U232" s="54"/>
      <c r="V232" s="54"/>
      <c r="W232" s="54"/>
      <c r="X232" s="54"/>
      <c r="Y232" s="55"/>
    </row>
    <row r="233" spans="1:25" outlineLevel="4" x14ac:dyDescent="0.25">
      <c r="A233" s="12"/>
      <c r="B233" s="101" t="s">
        <v>356</v>
      </c>
      <c r="C233" s="1" t="s">
        <v>55</v>
      </c>
      <c r="D233" s="1" t="s">
        <v>254</v>
      </c>
      <c r="E233" s="1" t="s">
        <v>254</v>
      </c>
      <c r="F233" s="1" t="s">
        <v>254</v>
      </c>
      <c r="G233" s="1"/>
      <c r="H233" s="5" t="s">
        <v>254</v>
      </c>
      <c r="I233" s="5" t="s">
        <v>254</v>
      </c>
      <c r="J233" s="5" t="s">
        <v>254</v>
      </c>
      <c r="K233" s="6" t="s">
        <v>254</v>
      </c>
      <c r="L233" s="6" t="s">
        <v>254</v>
      </c>
      <c r="M233" s="49">
        <f t="shared" ref="M233:W233" si="66">SUM(M234:M236)</f>
        <v>0</v>
      </c>
      <c r="N233" s="49">
        <f t="shared" si="66"/>
        <v>0</v>
      </c>
      <c r="O233" s="49">
        <f t="shared" si="66"/>
        <v>0</v>
      </c>
      <c r="P233" s="49">
        <f t="shared" si="66"/>
        <v>0</v>
      </c>
      <c r="Q233" s="49">
        <f t="shared" si="66"/>
        <v>0</v>
      </c>
      <c r="R233" s="49">
        <f t="shared" si="66"/>
        <v>0</v>
      </c>
      <c r="S233" s="49">
        <f t="shared" si="66"/>
        <v>0</v>
      </c>
      <c r="T233" s="49">
        <f t="shared" si="66"/>
        <v>0</v>
      </c>
      <c r="U233" s="50">
        <f t="shared" si="66"/>
        <v>0</v>
      </c>
      <c r="V233" s="50">
        <f t="shared" si="66"/>
        <v>0</v>
      </c>
      <c r="W233" s="50">
        <f t="shared" si="66"/>
        <v>0</v>
      </c>
      <c r="X233" s="50">
        <f>SUM(X234:X236)</f>
        <v>0</v>
      </c>
      <c r="Y233" s="55">
        <f>SUM(M233:X233)</f>
        <v>0</v>
      </c>
    </row>
    <row r="234" spans="1:25" outlineLevel="4" x14ac:dyDescent="0.25">
      <c r="A234" s="12"/>
      <c r="B234" s="102" t="s">
        <v>57</v>
      </c>
      <c r="C234" s="1" t="s">
        <v>55</v>
      </c>
      <c r="D234" s="1" t="s">
        <v>254</v>
      </c>
      <c r="E234" s="1" t="s">
        <v>254</v>
      </c>
      <c r="F234" s="1" t="s">
        <v>254</v>
      </c>
      <c r="G234" s="1"/>
      <c r="H234" s="5" t="s">
        <v>2</v>
      </c>
      <c r="I234" s="5" t="s">
        <v>296</v>
      </c>
      <c r="J234" s="5" t="s">
        <v>254</v>
      </c>
      <c r="K234" s="6" t="s">
        <v>254</v>
      </c>
      <c r="L234" s="6" t="s">
        <v>254</v>
      </c>
      <c r="M234" s="49">
        <v>0</v>
      </c>
      <c r="N234" s="49">
        <v>0</v>
      </c>
      <c r="O234" s="49">
        <v>0</v>
      </c>
      <c r="P234" s="49">
        <v>0</v>
      </c>
      <c r="Q234" s="49">
        <v>0</v>
      </c>
      <c r="R234" s="49">
        <v>0</v>
      </c>
      <c r="S234" s="49">
        <v>0</v>
      </c>
      <c r="T234" s="54">
        <v>0</v>
      </c>
      <c r="U234" s="55">
        <v>0</v>
      </c>
      <c r="V234" s="55">
        <v>0</v>
      </c>
      <c r="W234" s="55">
        <v>0</v>
      </c>
      <c r="X234" s="55">
        <v>0</v>
      </c>
      <c r="Y234" s="55">
        <f>SUM(M234:X234)</f>
        <v>0</v>
      </c>
    </row>
    <row r="235" spans="1:25" outlineLevel="4" x14ac:dyDescent="0.25">
      <c r="A235" s="12"/>
      <c r="B235" s="102" t="s">
        <v>129</v>
      </c>
      <c r="C235" s="1" t="s">
        <v>55</v>
      </c>
      <c r="D235" s="1" t="s">
        <v>254</v>
      </c>
      <c r="E235" s="1" t="s">
        <v>254</v>
      </c>
      <c r="F235" s="1" t="s">
        <v>254</v>
      </c>
      <c r="G235" s="1"/>
      <c r="H235" s="5" t="s">
        <v>254</v>
      </c>
      <c r="I235" s="5" t="s">
        <v>254</v>
      </c>
      <c r="J235" s="5" t="s">
        <v>254</v>
      </c>
      <c r="K235" s="6" t="s">
        <v>254</v>
      </c>
      <c r="L235" s="6" t="s">
        <v>254</v>
      </c>
      <c r="M235" s="49">
        <v>0</v>
      </c>
      <c r="N235" s="49">
        <v>0</v>
      </c>
      <c r="O235" s="49">
        <v>0</v>
      </c>
      <c r="P235" s="49">
        <v>0</v>
      </c>
      <c r="Q235" s="49">
        <v>0</v>
      </c>
      <c r="R235" s="49">
        <v>0</v>
      </c>
      <c r="S235" s="49">
        <v>0</v>
      </c>
      <c r="T235" s="54">
        <v>0</v>
      </c>
      <c r="U235" s="55">
        <v>0</v>
      </c>
      <c r="V235" s="55">
        <v>0</v>
      </c>
      <c r="W235" s="55">
        <v>0</v>
      </c>
      <c r="X235" s="55">
        <v>0</v>
      </c>
      <c r="Y235" s="55">
        <f>SUM(M235:X235)</f>
        <v>0</v>
      </c>
    </row>
    <row r="236" spans="1:25" outlineLevel="4" x14ac:dyDescent="0.25">
      <c r="A236" s="12"/>
      <c r="B236" s="102" t="s">
        <v>159</v>
      </c>
      <c r="C236" s="1" t="s">
        <v>55</v>
      </c>
      <c r="D236" s="1" t="s">
        <v>254</v>
      </c>
      <c r="E236" s="1" t="s">
        <v>254</v>
      </c>
      <c r="F236" s="1" t="s">
        <v>254</v>
      </c>
      <c r="G236" s="1"/>
      <c r="H236" s="5" t="s">
        <v>254</v>
      </c>
      <c r="I236" s="5" t="s">
        <v>254</v>
      </c>
      <c r="J236" s="5" t="s">
        <v>254</v>
      </c>
      <c r="K236" s="6" t="s">
        <v>254</v>
      </c>
      <c r="L236" s="6" t="s">
        <v>254</v>
      </c>
      <c r="M236" s="49">
        <v>0</v>
      </c>
      <c r="N236" s="49">
        <v>0</v>
      </c>
      <c r="O236" s="49">
        <v>0</v>
      </c>
      <c r="P236" s="49">
        <v>0</v>
      </c>
      <c r="Q236" s="49">
        <v>0</v>
      </c>
      <c r="R236" s="49">
        <v>0</v>
      </c>
      <c r="S236" s="49">
        <v>0</v>
      </c>
      <c r="T236" s="54">
        <v>0</v>
      </c>
      <c r="U236" s="55">
        <v>0</v>
      </c>
      <c r="V236" s="55">
        <v>0</v>
      </c>
      <c r="W236" s="55">
        <v>0</v>
      </c>
      <c r="X236" s="55">
        <v>0</v>
      </c>
      <c r="Y236" s="55">
        <f>SUM(M236:X236)</f>
        <v>0</v>
      </c>
    </row>
    <row r="237" spans="1:25" outlineLevel="4" x14ac:dyDescent="0.25">
      <c r="A237" s="12"/>
      <c r="B237" s="102" t="s">
        <v>187</v>
      </c>
      <c r="C237" s="1" t="s">
        <v>89</v>
      </c>
      <c r="D237" s="1"/>
      <c r="E237" s="1" t="s">
        <v>45</v>
      </c>
      <c r="F237" s="19"/>
      <c r="G237" s="1" t="s">
        <v>254</v>
      </c>
      <c r="H237" s="4" t="s">
        <v>254</v>
      </c>
      <c r="I237" s="5" t="s">
        <v>254</v>
      </c>
      <c r="J237" s="1" t="s">
        <v>254</v>
      </c>
      <c r="K237" s="6" t="s">
        <v>254</v>
      </c>
      <c r="L237" s="6" t="s">
        <v>254</v>
      </c>
      <c r="M237" s="56">
        <v>0</v>
      </c>
      <c r="N237" s="56">
        <v>0</v>
      </c>
      <c r="O237" s="56">
        <v>0</v>
      </c>
      <c r="P237" s="56">
        <v>0</v>
      </c>
      <c r="Q237" s="56">
        <v>0</v>
      </c>
      <c r="R237" s="56">
        <v>0</v>
      </c>
      <c r="S237" s="56">
        <v>0</v>
      </c>
      <c r="T237" s="58">
        <v>0</v>
      </c>
      <c r="U237" s="58">
        <v>0</v>
      </c>
      <c r="V237" s="58">
        <v>0</v>
      </c>
      <c r="W237" s="58">
        <v>0</v>
      </c>
      <c r="X237" s="58">
        <v>0</v>
      </c>
      <c r="Y237" s="68" t="s">
        <v>254</v>
      </c>
    </row>
    <row r="238" spans="1:25" ht="69" customHeight="1" x14ac:dyDescent="0.25">
      <c r="A238" s="12" t="s">
        <v>126</v>
      </c>
      <c r="B238" s="103" t="s">
        <v>127</v>
      </c>
      <c r="C238" s="19"/>
      <c r="D238" s="1"/>
      <c r="E238" s="1"/>
      <c r="F238" s="1" t="s">
        <v>165</v>
      </c>
      <c r="G238" s="1" t="s">
        <v>247</v>
      </c>
      <c r="H238" s="4"/>
      <c r="I238" s="4"/>
      <c r="J238" s="4"/>
      <c r="K238" s="11"/>
      <c r="L238" s="11"/>
      <c r="M238" s="49"/>
      <c r="N238" s="49"/>
      <c r="O238" s="49"/>
      <c r="P238" s="49"/>
      <c r="Q238" s="49"/>
      <c r="R238" s="49"/>
      <c r="S238" s="49"/>
      <c r="T238" s="54"/>
      <c r="U238" s="54"/>
      <c r="V238" s="54"/>
      <c r="W238" s="54"/>
      <c r="X238" s="54"/>
      <c r="Y238" s="55"/>
    </row>
    <row r="239" spans="1:25" outlineLevel="4" x14ac:dyDescent="0.25">
      <c r="A239" s="12"/>
      <c r="B239" s="101" t="s">
        <v>356</v>
      </c>
      <c r="C239" s="1" t="s">
        <v>55</v>
      </c>
      <c r="D239" s="1" t="s">
        <v>254</v>
      </c>
      <c r="E239" s="1" t="s">
        <v>254</v>
      </c>
      <c r="F239" s="1" t="s">
        <v>254</v>
      </c>
      <c r="G239" s="1"/>
      <c r="H239" s="5" t="s">
        <v>254</v>
      </c>
      <c r="I239" s="5" t="s">
        <v>254</v>
      </c>
      <c r="J239" s="5" t="s">
        <v>254</v>
      </c>
      <c r="K239" s="6" t="s">
        <v>254</v>
      </c>
      <c r="L239" s="6" t="s">
        <v>254</v>
      </c>
      <c r="M239" s="49">
        <f t="shared" ref="M239:W239" si="67">SUM(M240:M242)</f>
        <v>0</v>
      </c>
      <c r="N239" s="49">
        <f t="shared" si="67"/>
        <v>0</v>
      </c>
      <c r="O239" s="49">
        <f t="shared" si="67"/>
        <v>0</v>
      </c>
      <c r="P239" s="49">
        <f t="shared" si="67"/>
        <v>0</v>
      </c>
      <c r="Q239" s="49">
        <f t="shared" si="67"/>
        <v>0</v>
      </c>
      <c r="R239" s="49">
        <f t="shared" si="67"/>
        <v>0</v>
      </c>
      <c r="S239" s="49">
        <f t="shared" si="67"/>
        <v>0</v>
      </c>
      <c r="T239" s="49">
        <f t="shared" si="67"/>
        <v>0</v>
      </c>
      <c r="U239" s="50">
        <f t="shared" si="67"/>
        <v>0</v>
      </c>
      <c r="V239" s="50">
        <f t="shared" si="67"/>
        <v>0</v>
      </c>
      <c r="W239" s="50">
        <f t="shared" si="67"/>
        <v>0</v>
      </c>
      <c r="X239" s="50">
        <f>SUM(X240:X242)</f>
        <v>0</v>
      </c>
      <c r="Y239" s="55">
        <f>SUM(M239:X239)</f>
        <v>0</v>
      </c>
    </row>
    <row r="240" spans="1:25" outlineLevel="4" x14ac:dyDescent="0.25">
      <c r="A240" s="12"/>
      <c r="B240" s="102" t="s">
        <v>57</v>
      </c>
      <c r="C240" s="1" t="s">
        <v>55</v>
      </c>
      <c r="D240" s="1" t="s">
        <v>254</v>
      </c>
      <c r="E240" s="1" t="s">
        <v>254</v>
      </c>
      <c r="F240" s="1" t="s">
        <v>254</v>
      </c>
      <c r="G240" s="1"/>
      <c r="H240" s="5" t="s">
        <v>2</v>
      </c>
      <c r="I240" s="5" t="s">
        <v>296</v>
      </c>
      <c r="J240" s="5" t="s">
        <v>254</v>
      </c>
      <c r="K240" s="6" t="s">
        <v>254</v>
      </c>
      <c r="L240" s="6" t="s">
        <v>254</v>
      </c>
      <c r="M240" s="49">
        <v>0</v>
      </c>
      <c r="N240" s="49">
        <v>0</v>
      </c>
      <c r="O240" s="49">
        <v>0</v>
      </c>
      <c r="P240" s="49">
        <v>0</v>
      </c>
      <c r="Q240" s="49">
        <v>0</v>
      </c>
      <c r="R240" s="49">
        <v>0</v>
      </c>
      <c r="S240" s="49">
        <v>0</v>
      </c>
      <c r="T240" s="54">
        <v>0</v>
      </c>
      <c r="U240" s="55">
        <v>0</v>
      </c>
      <c r="V240" s="55">
        <v>0</v>
      </c>
      <c r="W240" s="55">
        <v>0</v>
      </c>
      <c r="X240" s="55">
        <v>0</v>
      </c>
      <c r="Y240" s="55">
        <f>SUM(M240:X240)</f>
        <v>0</v>
      </c>
    </row>
    <row r="241" spans="1:25" outlineLevel="4" x14ac:dyDescent="0.25">
      <c r="A241" s="12"/>
      <c r="B241" s="102" t="s">
        <v>129</v>
      </c>
      <c r="C241" s="1" t="s">
        <v>55</v>
      </c>
      <c r="D241" s="1" t="s">
        <v>254</v>
      </c>
      <c r="E241" s="1" t="s">
        <v>254</v>
      </c>
      <c r="F241" s="1" t="s">
        <v>254</v>
      </c>
      <c r="G241" s="1"/>
      <c r="H241" s="5" t="s">
        <v>254</v>
      </c>
      <c r="I241" s="5" t="s">
        <v>254</v>
      </c>
      <c r="J241" s="5" t="s">
        <v>254</v>
      </c>
      <c r="K241" s="6" t="s">
        <v>254</v>
      </c>
      <c r="L241" s="6" t="s">
        <v>254</v>
      </c>
      <c r="M241" s="49">
        <v>0</v>
      </c>
      <c r="N241" s="49">
        <v>0</v>
      </c>
      <c r="O241" s="49">
        <v>0</v>
      </c>
      <c r="P241" s="49">
        <v>0</v>
      </c>
      <c r="Q241" s="49">
        <v>0</v>
      </c>
      <c r="R241" s="49">
        <v>0</v>
      </c>
      <c r="S241" s="49">
        <v>0</v>
      </c>
      <c r="T241" s="54">
        <v>0</v>
      </c>
      <c r="U241" s="55">
        <v>0</v>
      </c>
      <c r="V241" s="55">
        <v>0</v>
      </c>
      <c r="W241" s="55">
        <v>0</v>
      </c>
      <c r="X241" s="55">
        <v>0</v>
      </c>
      <c r="Y241" s="55">
        <f>SUM(M241:X241)</f>
        <v>0</v>
      </c>
    </row>
    <row r="242" spans="1:25" outlineLevel="4" x14ac:dyDescent="0.25">
      <c r="A242" s="12"/>
      <c r="B242" s="102" t="s">
        <v>159</v>
      </c>
      <c r="C242" s="1" t="s">
        <v>55</v>
      </c>
      <c r="D242" s="1" t="s">
        <v>254</v>
      </c>
      <c r="E242" s="1" t="s">
        <v>254</v>
      </c>
      <c r="F242" s="1" t="s">
        <v>254</v>
      </c>
      <c r="G242" s="1"/>
      <c r="H242" s="5" t="s">
        <v>254</v>
      </c>
      <c r="I242" s="5" t="s">
        <v>254</v>
      </c>
      <c r="J242" s="5" t="s">
        <v>254</v>
      </c>
      <c r="K242" s="6" t="s">
        <v>254</v>
      </c>
      <c r="L242" s="6" t="s">
        <v>254</v>
      </c>
      <c r="M242" s="49">
        <v>0</v>
      </c>
      <c r="N242" s="49">
        <v>0</v>
      </c>
      <c r="O242" s="49">
        <v>0</v>
      </c>
      <c r="P242" s="49">
        <v>0</v>
      </c>
      <c r="Q242" s="49">
        <v>0</v>
      </c>
      <c r="R242" s="49">
        <v>0</v>
      </c>
      <c r="S242" s="49">
        <v>0</v>
      </c>
      <c r="T242" s="54">
        <v>0</v>
      </c>
      <c r="U242" s="55">
        <v>0</v>
      </c>
      <c r="V242" s="55">
        <v>0</v>
      </c>
      <c r="W242" s="55">
        <v>0</v>
      </c>
      <c r="X242" s="55">
        <v>0</v>
      </c>
      <c r="Y242" s="55">
        <f>SUM(M242:X242)</f>
        <v>0</v>
      </c>
    </row>
    <row r="243" spans="1:25" ht="48.75" customHeight="1" outlineLevel="4" x14ac:dyDescent="0.25">
      <c r="A243" s="12"/>
      <c r="B243" s="102" t="s">
        <v>188</v>
      </c>
      <c r="C243" s="1" t="s">
        <v>64</v>
      </c>
      <c r="D243" s="1"/>
      <c r="E243" s="1" t="s">
        <v>45</v>
      </c>
      <c r="F243" s="1"/>
      <c r="G243" s="1" t="s">
        <v>254</v>
      </c>
      <c r="H243" s="4" t="s">
        <v>254</v>
      </c>
      <c r="I243" s="5" t="s">
        <v>254</v>
      </c>
      <c r="J243" s="1" t="s">
        <v>254</v>
      </c>
      <c r="K243" s="6" t="s">
        <v>254</v>
      </c>
      <c r="L243" s="6" t="s">
        <v>254</v>
      </c>
      <c r="M243" s="56">
        <v>0</v>
      </c>
      <c r="N243" s="56">
        <v>0</v>
      </c>
      <c r="O243" s="56">
        <v>0</v>
      </c>
      <c r="P243" s="56">
        <v>0</v>
      </c>
      <c r="Q243" s="56">
        <v>0</v>
      </c>
      <c r="R243" s="56">
        <v>0</v>
      </c>
      <c r="S243" s="56">
        <v>0</v>
      </c>
      <c r="T243" s="58">
        <v>0</v>
      </c>
      <c r="U243" s="58">
        <v>0</v>
      </c>
      <c r="V243" s="58">
        <v>0</v>
      </c>
      <c r="W243" s="58">
        <v>0</v>
      </c>
      <c r="X243" s="58">
        <v>0</v>
      </c>
      <c r="Y243" s="68" t="s">
        <v>254</v>
      </c>
    </row>
    <row r="244" spans="1:25" ht="174.75" customHeight="1" outlineLevel="4" x14ac:dyDescent="0.25">
      <c r="A244" s="12" t="s">
        <v>236</v>
      </c>
      <c r="B244" s="103" t="s">
        <v>237</v>
      </c>
      <c r="C244" s="19"/>
      <c r="D244" s="1"/>
      <c r="E244" s="1"/>
      <c r="F244" s="1" t="s">
        <v>271</v>
      </c>
      <c r="G244" s="31" t="s">
        <v>387</v>
      </c>
      <c r="H244" s="4"/>
      <c r="I244" s="4"/>
      <c r="J244" s="4"/>
      <c r="K244" s="11"/>
      <c r="L244" s="11"/>
      <c r="M244" s="50"/>
      <c r="N244" s="50"/>
      <c r="O244" s="50"/>
      <c r="P244" s="50"/>
      <c r="Q244" s="50"/>
      <c r="R244" s="50"/>
      <c r="S244" s="50"/>
      <c r="T244" s="55"/>
      <c r="U244" s="55"/>
      <c r="V244" s="55"/>
      <c r="W244" s="55"/>
      <c r="X244" s="55"/>
      <c r="Y244" s="55"/>
    </row>
    <row r="245" spans="1:25" outlineLevel="4" x14ac:dyDescent="0.25">
      <c r="A245" s="12"/>
      <c r="B245" s="101" t="s">
        <v>356</v>
      </c>
      <c r="C245" s="1" t="s">
        <v>55</v>
      </c>
      <c r="D245" s="1" t="s">
        <v>254</v>
      </c>
      <c r="E245" s="1" t="s">
        <v>254</v>
      </c>
      <c r="F245" s="1" t="s">
        <v>254</v>
      </c>
      <c r="G245" s="1"/>
      <c r="H245" s="5" t="s">
        <v>254</v>
      </c>
      <c r="I245" s="5" t="s">
        <v>254</v>
      </c>
      <c r="J245" s="5" t="s">
        <v>254</v>
      </c>
      <c r="K245" s="6" t="s">
        <v>254</v>
      </c>
      <c r="L245" s="6" t="s">
        <v>254</v>
      </c>
      <c r="M245" s="49">
        <f t="shared" ref="M245:T245" si="68">SUM(M246:M248)</f>
        <v>0</v>
      </c>
      <c r="N245" s="49">
        <f t="shared" si="68"/>
        <v>0</v>
      </c>
      <c r="O245" s="49">
        <f t="shared" si="68"/>
        <v>0</v>
      </c>
      <c r="P245" s="49">
        <f t="shared" si="68"/>
        <v>0</v>
      </c>
      <c r="Q245" s="49">
        <f t="shared" si="68"/>
        <v>0</v>
      </c>
      <c r="R245" s="49">
        <f t="shared" si="68"/>
        <v>25139.1</v>
      </c>
      <c r="S245" s="49">
        <f t="shared" si="68"/>
        <v>0</v>
      </c>
      <c r="T245" s="49">
        <f t="shared" si="68"/>
        <v>0</v>
      </c>
      <c r="U245" s="49">
        <f>SUM(U246:U248)</f>
        <v>0</v>
      </c>
      <c r="V245" s="49">
        <f>SUM(V246:V248)</f>
        <v>0</v>
      </c>
      <c r="W245" s="49">
        <f>SUM(W246:W248)</f>
        <v>0</v>
      </c>
      <c r="X245" s="49">
        <f>SUM(X246:X248)</f>
        <v>0</v>
      </c>
      <c r="Y245" s="55">
        <f>SUM(M245:X245)</f>
        <v>25139.1</v>
      </c>
    </row>
    <row r="246" spans="1:25" outlineLevel="4" x14ac:dyDescent="0.25">
      <c r="A246" s="12"/>
      <c r="B246" s="102" t="s">
        <v>57</v>
      </c>
      <c r="C246" s="1" t="s">
        <v>55</v>
      </c>
      <c r="D246" s="1" t="s">
        <v>254</v>
      </c>
      <c r="E246" s="1" t="s">
        <v>254</v>
      </c>
      <c r="F246" s="1" t="s">
        <v>254</v>
      </c>
      <c r="G246" s="1"/>
      <c r="H246" s="5" t="s">
        <v>255</v>
      </c>
      <c r="I246" s="5" t="s">
        <v>279</v>
      </c>
      <c r="J246" s="5" t="s">
        <v>301</v>
      </c>
      <c r="K246" s="6" t="s">
        <v>254</v>
      </c>
      <c r="L246" s="6" t="s">
        <v>254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25139.1</v>
      </c>
      <c r="S246" s="50">
        <v>0</v>
      </c>
      <c r="T246" s="55">
        <v>0</v>
      </c>
      <c r="U246" s="55">
        <v>0</v>
      </c>
      <c r="V246" s="55">
        <v>0</v>
      </c>
      <c r="W246" s="55">
        <v>0</v>
      </c>
      <c r="X246" s="55">
        <v>0</v>
      </c>
      <c r="Y246" s="55">
        <f>SUM(M246:X246)</f>
        <v>25139.1</v>
      </c>
    </row>
    <row r="247" spans="1:25" outlineLevel="4" x14ac:dyDescent="0.25">
      <c r="A247" s="12"/>
      <c r="B247" s="102" t="s">
        <v>129</v>
      </c>
      <c r="C247" s="1" t="s">
        <v>55</v>
      </c>
      <c r="D247" s="1" t="s">
        <v>254</v>
      </c>
      <c r="E247" s="1" t="s">
        <v>254</v>
      </c>
      <c r="F247" s="1" t="s">
        <v>254</v>
      </c>
      <c r="G247" s="1"/>
      <c r="H247" s="5" t="s">
        <v>254</v>
      </c>
      <c r="I247" s="5" t="s">
        <v>254</v>
      </c>
      <c r="J247" s="5" t="s">
        <v>254</v>
      </c>
      <c r="K247" s="6" t="s">
        <v>254</v>
      </c>
      <c r="L247" s="6" t="s">
        <v>254</v>
      </c>
      <c r="M247" s="50">
        <v>0</v>
      </c>
      <c r="N247" s="50">
        <v>0</v>
      </c>
      <c r="O247" s="50">
        <v>0</v>
      </c>
      <c r="P247" s="50">
        <v>0</v>
      </c>
      <c r="Q247" s="50">
        <v>0</v>
      </c>
      <c r="R247" s="50">
        <v>0</v>
      </c>
      <c r="S247" s="50">
        <v>0</v>
      </c>
      <c r="T247" s="55">
        <v>0</v>
      </c>
      <c r="U247" s="55">
        <v>0</v>
      </c>
      <c r="V247" s="55">
        <v>0</v>
      </c>
      <c r="W247" s="55">
        <v>0</v>
      </c>
      <c r="X247" s="55">
        <v>0</v>
      </c>
      <c r="Y247" s="55">
        <f>SUM(M247:X247)</f>
        <v>0</v>
      </c>
    </row>
    <row r="248" spans="1:25" outlineLevel="4" x14ac:dyDescent="0.25">
      <c r="A248" s="12"/>
      <c r="B248" s="102" t="s">
        <v>159</v>
      </c>
      <c r="C248" s="1" t="s">
        <v>55</v>
      </c>
      <c r="D248" s="1" t="s">
        <v>254</v>
      </c>
      <c r="E248" s="1" t="s">
        <v>254</v>
      </c>
      <c r="F248" s="1" t="s">
        <v>254</v>
      </c>
      <c r="G248" s="1"/>
      <c r="H248" s="5" t="s">
        <v>254</v>
      </c>
      <c r="I248" s="5" t="s">
        <v>254</v>
      </c>
      <c r="J248" s="5" t="s">
        <v>254</v>
      </c>
      <c r="K248" s="6" t="s">
        <v>254</v>
      </c>
      <c r="L248" s="6" t="s">
        <v>254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5">
        <v>0</v>
      </c>
      <c r="U248" s="55">
        <v>0</v>
      </c>
      <c r="V248" s="55">
        <v>0</v>
      </c>
      <c r="W248" s="55">
        <v>0</v>
      </c>
      <c r="X248" s="55">
        <v>0</v>
      </c>
      <c r="Y248" s="55">
        <f>SUM(M248:X248)</f>
        <v>0</v>
      </c>
    </row>
    <row r="249" spans="1:25" ht="101.25" customHeight="1" outlineLevel="4" x14ac:dyDescent="0.25">
      <c r="A249" s="12"/>
      <c r="B249" s="102" t="s">
        <v>514</v>
      </c>
      <c r="C249" s="1" t="s">
        <v>42</v>
      </c>
      <c r="D249" s="1"/>
      <c r="E249" s="1" t="s">
        <v>364</v>
      </c>
      <c r="F249" s="1"/>
      <c r="G249" s="1" t="s">
        <v>254</v>
      </c>
      <c r="H249" s="4" t="s">
        <v>254</v>
      </c>
      <c r="I249" s="5" t="s">
        <v>254</v>
      </c>
      <c r="J249" s="1" t="s">
        <v>254</v>
      </c>
      <c r="K249" s="6" t="s">
        <v>254</v>
      </c>
      <c r="L249" s="6" t="s">
        <v>254</v>
      </c>
      <c r="M249" s="49">
        <v>0</v>
      </c>
      <c r="N249" s="49">
        <v>0</v>
      </c>
      <c r="O249" s="49">
        <v>0</v>
      </c>
      <c r="P249" s="49">
        <v>0</v>
      </c>
      <c r="Q249" s="49">
        <v>0</v>
      </c>
      <c r="R249" s="49">
        <v>100</v>
      </c>
      <c r="S249" s="49">
        <v>100</v>
      </c>
      <c r="T249" s="54">
        <v>0</v>
      </c>
      <c r="U249" s="54">
        <v>0</v>
      </c>
      <c r="V249" s="54">
        <v>0</v>
      </c>
      <c r="W249" s="54">
        <v>0</v>
      </c>
      <c r="X249" s="54">
        <v>0</v>
      </c>
      <c r="Y249" s="55" t="s">
        <v>254</v>
      </c>
    </row>
    <row r="250" spans="1:25" ht="99.75" customHeight="1" x14ac:dyDescent="0.25">
      <c r="A250" s="12"/>
      <c r="B250" s="101" t="s">
        <v>480</v>
      </c>
      <c r="C250" s="19"/>
      <c r="D250" s="19"/>
      <c r="E250" s="19"/>
      <c r="F250" s="19"/>
      <c r="G250" s="1" t="s">
        <v>254</v>
      </c>
      <c r="H250" s="5"/>
      <c r="I250" s="5"/>
      <c r="J250" s="5"/>
      <c r="K250" s="6"/>
      <c r="L250" s="6"/>
      <c r="M250" s="50"/>
      <c r="N250" s="50"/>
      <c r="O250" s="50"/>
      <c r="P250" s="50"/>
      <c r="Q250" s="50"/>
      <c r="R250" s="50"/>
      <c r="S250" s="50"/>
      <c r="T250" s="55"/>
      <c r="U250" s="55"/>
      <c r="V250" s="55"/>
      <c r="W250" s="55"/>
      <c r="X250" s="55"/>
      <c r="Y250" s="55"/>
    </row>
    <row r="251" spans="1:25" ht="30" x14ac:dyDescent="0.25">
      <c r="A251" s="12" t="s">
        <v>3</v>
      </c>
      <c r="B251" s="101" t="s">
        <v>62</v>
      </c>
      <c r="C251" s="19"/>
      <c r="D251" s="19"/>
      <c r="E251" s="19"/>
      <c r="F251" s="19" t="s">
        <v>475</v>
      </c>
      <c r="G251" s="1" t="s">
        <v>247</v>
      </c>
      <c r="H251" s="5"/>
      <c r="I251" s="5"/>
      <c r="J251" s="5"/>
      <c r="K251" s="6"/>
      <c r="L251" s="6"/>
      <c r="M251" s="50"/>
      <c r="N251" s="50"/>
      <c r="O251" s="50"/>
      <c r="P251" s="50"/>
      <c r="Q251" s="50"/>
      <c r="R251" s="50"/>
      <c r="S251" s="50"/>
      <c r="T251" s="55"/>
      <c r="U251" s="55"/>
      <c r="V251" s="55"/>
      <c r="W251" s="55"/>
      <c r="X251" s="55"/>
      <c r="Y251" s="55"/>
    </row>
    <row r="252" spans="1:25" outlineLevel="4" x14ac:dyDescent="0.25">
      <c r="A252" s="12"/>
      <c r="B252" s="101" t="s">
        <v>356</v>
      </c>
      <c r="C252" s="1" t="s">
        <v>55</v>
      </c>
      <c r="D252" s="1" t="s">
        <v>254</v>
      </c>
      <c r="E252" s="1" t="s">
        <v>254</v>
      </c>
      <c r="F252" s="1" t="s">
        <v>254</v>
      </c>
      <c r="G252" s="1"/>
      <c r="H252" s="5" t="s">
        <v>254</v>
      </c>
      <c r="I252" s="5" t="s">
        <v>254</v>
      </c>
      <c r="J252" s="5" t="s">
        <v>254</v>
      </c>
      <c r="K252" s="6" t="s">
        <v>254</v>
      </c>
      <c r="L252" s="6" t="s">
        <v>254</v>
      </c>
      <c r="M252" s="50">
        <f>SUM(M253:M255)</f>
        <v>0</v>
      </c>
      <c r="N252" s="50">
        <f t="shared" ref="N252:T252" si="69">SUM(N253:N255)</f>
        <v>25</v>
      </c>
      <c r="O252" s="50">
        <f t="shared" si="69"/>
        <v>0</v>
      </c>
      <c r="P252" s="50">
        <f t="shared" si="69"/>
        <v>70</v>
      </c>
      <c r="Q252" s="50">
        <f t="shared" si="69"/>
        <v>45</v>
      </c>
      <c r="R252" s="50">
        <f t="shared" si="69"/>
        <v>0</v>
      </c>
      <c r="S252" s="50">
        <f t="shared" si="69"/>
        <v>50</v>
      </c>
      <c r="T252" s="50">
        <f t="shared" si="69"/>
        <v>50</v>
      </c>
      <c r="U252" s="50">
        <f>SUM(U253:U255)</f>
        <v>500</v>
      </c>
      <c r="V252" s="50">
        <f>SUM(V253:V255)</f>
        <v>500</v>
      </c>
      <c r="W252" s="50">
        <f>SUM(W253:W255)</f>
        <v>383.9</v>
      </c>
      <c r="X252" s="50">
        <f>SUM(X253:X255)</f>
        <v>481</v>
      </c>
      <c r="Y252" s="55">
        <f>SUM(M252:X252)</f>
        <v>2104.9</v>
      </c>
    </row>
    <row r="253" spans="1:25" outlineLevel="4" x14ac:dyDescent="0.25">
      <c r="A253" s="12"/>
      <c r="B253" s="102" t="s">
        <v>57</v>
      </c>
      <c r="C253" s="1" t="s">
        <v>55</v>
      </c>
      <c r="D253" s="1" t="s">
        <v>254</v>
      </c>
      <c r="E253" s="1" t="s">
        <v>254</v>
      </c>
      <c r="F253" s="1" t="s">
        <v>254</v>
      </c>
      <c r="G253" s="1"/>
      <c r="H253" s="5" t="s">
        <v>254</v>
      </c>
      <c r="I253" s="5" t="s">
        <v>254</v>
      </c>
      <c r="J253" s="5" t="s">
        <v>254</v>
      </c>
      <c r="K253" s="6" t="s">
        <v>254</v>
      </c>
      <c r="L253" s="6" t="s">
        <v>254</v>
      </c>
      <c r="M253" s="49">
        <f>M259+M271</f>
        <v>0</v>
      </c>
      <c r="N253" s="49">
        <f t="shared" ref="N253:T253" si="70">N259+N271</f>
        <v>25</v>
      </c>
      <c r="O253" s="49">
        <f t="shared" si="70"/>
        <v>0</v>
      </c>
      <c r="P253" s="49">
        <f t="shared" si="70"/>
        <v>70</v>
      </c>
      <c r="Q253" s="49">
        <f t="shared" si="70"/>
        <v>45</v>
      </c>
      <c r="R253" s="49">
        <f t="shared" si="70"/>
        <v>0</v>
      </c>
      <c r="S253" s="49">
        <f t="shared" si="70"/>
        <v>50</v>
      </c>
      <c r="T253" s="49">
        <f t="shared" si="70"/>
        <v>50</v>
      </c>
      <c r="U253" s="49">
        <f t="shared" ref="U253:W255" si="71">U259+U271</f>
        <v>500</v>
      </c>
      <c r="V253" s="49">
        <f>V259+V271</f>
        <v>500</v>
      </c>
      <c r="W253" s="49">
        <f t="shared" si="71"/>
        <v>383.9</v>
      </c>
      <c r="X253" s="49">
        <f>X259+X271</f>
        <v>481</v>
      </c>
      <c r="Y253" s="55">
        <f>SUM(M253:X253)</f>
        <v>2104.9</v>
      </c>
    </row>
    <row r="254" spans="1:25" outlineLevel="4" x14ac:dyDescent="0.25">
      <c r="A254" s="12"/>
      <c r="B254" s="102" t="s">
        <v>129</v>
      </c>
      <c r="C254" s="1" t="s">
        <v>55</v>
      </c>
      <c r="D254" s="1" t="s">
        <v>254</v>
      </c>
      <c r="E254" s="1" t="s">
        <v>254</v>
      </c>
      <c r="F254" s="1" t="s">
        <v>254</v>
      </c>
      <c r="G254" s="1"/>
      <c r="H254" s="5" t="s">
        <v>254</v>
      </c>
      <c r="I254" s="5" t="s">
        <v>254</v>
      </c>
      <c r="J254" s="5" t="s">
        <v>254</v>
      </c>
      <c r="K254" s="6" t="s">
        <v>254</v>
      </c>
      <c r="L254" s="6" t="s">
        <v>254</v>
      </c>
      <c r="M254" s="49">
        <f t="shared" ref="M254:T255" si="72">M260+M272</f>
        <v>0</v>
      </c>
      <c r="N254" s="49">
        <f t="shared" si="72"/>
        <v>0</v>
      </c>
      <c r="O254" s="49">
        <f t="shared" si="72"/>
        <v>0</v>
      </c>
      <c r="P254" s="49">
        <f t="shared" si="72"/>
        <v>0</v>
      </c>
      <c r="Q254" s="49">
        <f t="shared" si="72"/>
        <v>0</v>
      </c>
      <c r="R254" s="49">
        <f t="shared" si="72"/>
        <v>0</v>
      </c>
      <c r="S254" s="49">
        <f t="shared" si="72"/>
        <v>0</v>
      </c>
      <c r="T254" s="49">
        <f t="shared" si="72"/>
        <v>0</v>
      </c>
      <c r="U254" s="49">
        <f t="shared" si="71"/>
        <v>0</v>
      </c>
      <c r="V254" s="49">
        <f t="shared" si="71"/>
        <v>0</v>
      </c>
      <c r="W254" s="49">
        <f t="shared" si="71"/>
        <v>0</v>
      </c>
      <c r="X254" s="49">
        <f>X260+X272</f>
        <v>0</v>
      </c>
      <c r="Y254" s="55">
        <f>SUM(M254:X254)</f>
        <v>0</v>
      </c>
    </row>
    <row r="255" spans="1:25" outlineLevel="4" x14ac:dyDescent="0.25">
      <c r="A255" s="12"/>
      <c r="B255" s="102" t="s">
        <v>159</v>
      </c>
      <c r="C255" s="1" t="s">
        <v>55</v>
      </c>
      <c r="D255" s="1" t="s">
        <v>254</v>
      </c>
      <c r="E255" s="1" t="s">
        <v>254</v>
      </c>
      <c r="F255" s="1" t="s">
        <v>254</v>
      </c>
      <c r="G255" s="1"/>
      <c r="H255" s="5" t="s">
        <v>254</v>
      </c>
      <c r="I255" s="5" t="s">
        <v>254</v>
      </c>
      <c r="J255" s="5" t="s">
        <v>254</v>
      </c>
      <c r="K255" s="6" t="s">
        <v>254</v>
      </c>
      <c r="L255" s="6" t="s">
        <v>254</v>
      </c>
      <c r="M255" s="49">
        <f t="shared" si="72"/>
        <v>0</v>
      </c>
      <c r="N255" s="49">
        <f t="shared" si="72"/>
        <v>0</v>
      </c>
      <c r="O255" s="49">
        <f t="shared" si="72"/>
        <v>0</v>
      </c>
      <c r="P255" s="49">
        <f t="shared" si="72"/>
        <v>0</v>
      </c>
      <c r="Q255" s="49">
        <f t="shared" si="72"/>
        <v>0</v>
      </c>
      <c r="R255" s="49">
        <f t="shared" si="72"/>
        <v>0</v>
      </c>
      <c r="S255" s="49">
        <f t="shared" si="72"/>
        <v>0</v>
      </c>
      <c r="T255" s="49">
        <f t="shared" si="72"/>
        <v>0</v>
      </c>
      <c r="U255" s="49">
        <f t="shared" si="71"/>
        <v>0</v>
      </c>
      <c r="V255" s="49">
        <f t="shared" si="71"/>
        <v>0</v>
      </c>
      <c r="W255" s="49">
        <f t="shared" si="71"/>
        <v>0</v>
      </c>
      <c r="X255" s="49">
        <f>X261+X273</f>
        <v>0</v>
      </c>
      <c r="Y255" s="55">
        <f>SUM(M255:X255)</f>
        <v>0</v>
      </c>
    </row>
    <row r="256" spans="1:25" ht="271.5" customHeight="1" outlineLevel="4" x14ac:dyDescent="0.25">
      <c r="A256" s="12"/>
      <c r="B256" s="103" t="s">
        <v>495</v>
      </c>
      <c r="C256" s="19" t="s">
        <v>42</v>
      </c>
      <c r="D256" s="19"/>
      <c r="E256" s="1" t="s">
        <v>366</v>
      </c>
      <c r="F256" s="19"/>
      <c r="G256" s="19" t="s">
        <v>254</v>
      </c>
      <c r="H256" s="4" t="s">
        <v>254</v>
      </c>
      <c r="I256" s="5" t="s">
        <v>254</v>
      </c>
      <c r="J256" s="1" t="s">
        <v>254</v>
      </c>
      <c r="K256" s="6" t="s">
        <v>254</v>
      </c>
      <c r="L256" s="6" t="s">
        <v>254</v>
      </c>
      <c r="M256" s="49">
        <v>6.5</v>
      </c>
      <c r="N256" s="49">
        <v>6.5</v>
      </c>
      <c r="O256" s="49">
        <v>6.4</v>
      </c>
      <c r="P256" s="49">
        <v>6.4</v>
      </c>
      <c r="Q256" s="49">
        <v>6.4</v>
      </c>
      <c r="R256" s="49">
        <v>6.3</v>
      </c>
      <c r="S256" s="49">
        <v>6.3</v>
      </c>
      <c r="T256" s="54">
        <v>6.3</v>
      </c>
      <c r="U256" s="54">
        <v>6.3</v>
      </c>
      <c r="V256" s="9">
        <v>39</v>
      </c>
      <c r="W256" s="9">
        <v>39</v>
      </c>
      <c r="X256" s="9">
        <v>40</v>
      </c>
      <c r="Y256" s="55" t="s">
        <v>254</v>
      </c>
    </row>
    <row r="257" spans="1:25" ht="45" x14ac:dyDescent="0.25">
      <c r="A257" s="12" t="s">
        <v>4</v>
      </c>
      <c r="B257" s="103" t="s">
        <v>172</v>
      </c>
      <c r="C257" s="1"/>
      <c r="D257" s="1"/>
      <c r="E257" s="1"/>
      <c r="F257" s="19" t="s">
        <v>475</v>
      </c>
      <c r="G257" s="1" t="s">
        <v>247</v>
      </c>
      <c r="H257" s="4"/>
      <c r="I257" s="4"/>
      <c r="J257" s="4"/>
      <c r="K257" s="11"/>
      <c r="L257" s="11"/>
      <c r="M257" s="49"/>
      <c r="N257" s="49"/>
      <c r="O257" s="49"/>
      <c r="P257" s="49"/>
      <c r="Q257" s="49"/>
      <c r="R257" s="49"/>
      <c r="S257" s="49"/>
      <c r="T257" s="54"/>
      <c r="U257" s="54"/>
      <c r="V257" s="54"/>
      <c r="W257" s="54"/>
      <c r="X257" s="54"/>
      <c r="Y257" s="55"/>
    </row>
    <row r="258" spans="1:25" outlineLevel="4" x14ac:dyDescent="0.25">
      <c r="A258" s="12"/>
      <c r="B258" s="101" t="s">
        <v>356</v>
      </c>
      <c r="C258" s="1" t="s">
        <v>55</v>
      </c>
      <c r="D258" s="1" t="s">
        <v>254</v>
      </c>
      <c r="E258" s="1" t="s">
        <v>254</v>
      </c>
      <c r="F258" s="1" t="s">
        <v>254</v>
      </c>
      <c r="G258" s="1"/>
      <c r="H258" s="5" t="s">
        <v>254</v>
      </c>
      <c r="I258" s="5" t="s">
        <v>254</v>
      </c>
      <c r="J258" s="5" t="s">
        <v>254</v>
      </c>
      <c r="K258" s="6" t="s">
        <v>254</v>
      </c>
      <c r="L258" s="6" t="s">
        <v>254</v>
      </c>
      <c r="M258" s="49">
        <f>SUM(M259:M261)</f>
        <v>0</v>
      </c>
      <c r="N258" s="49">
        <f t="shared" ref="N258:T258" si="73">SUM(N259:N261)</f>
        <v>25</v>
      </c>
      <c r="O258" s="49">
        <f t="shared" si="73"/>
        <v>0</v>
      </c>
      <c r="P258" s="49">
        <f t="shared" si="73"/>
        <v>70</v>
      </c>
      <c r="Q258" s="49">
        <f t="shared" si="73"/>
        <v>45</v>
      </c>
      <c r="R258" s="49">
        <f t="shared" si="73"/>
        <v>0</v>
      </c>
      <c r="S258" s="49">
        <f t="shared" si="73"/>
        <v>50</v>
      </c>
      <c r="T258" s="49">
        <f t="shared" si="73"/>
        <v>50</v>
      </c>
      <c r="U258" s="49">
        <f>SUM(U259:U261)</f>
        <v>140</v>
      </c>
      <c r="V258" s="49">
        <f>SUM(V259:V261)</f>
        <v>140</v>
      </c>
      <c r="W258" s="49">
        <f>SUM(W259:W261)</f>
        <v>107.5</v>
      </c>
      <c r="X258" s="49">
        <f>SUM(X259:X261)</f>
        <v>134.69999999999999</v>
      </c>
      <c r="Y258" s="55">
        <f>SUM(M258:X258)</f>
        <v>762.2</v>
      </c>
    </row>
    <row r="259" spans="1:25" outlineLevel="4" x14ac:dyDescent="0.25">
      <c r="A259" s="12"/>
      <c r="B259" s="103" t="s">
        <v>57</v>
      </c>
      <c r="C259" s="1" t="s">
        <v>55</v>
      </c>
      <c r="D259" s="1" t="s">
        <v>254</v>
      </c>
      <c r="E259" s="1" t="s">
        <v>254</v>
      </c>
      <c r="F259" s="1" t="s">
        <v>254</v>
      </c>
      <c r="G259" s="1"/>
      <c r="H259" s="5" t="s">
        <v>2</v>
      </c>
      <c r="I259" s="5" t="s">
        <v>275</v>
      </c>
      <c r="J259" s="5" t="s">
        <v>92</v>
      </c>
      <c r="K259" s="6" t="s">
        <v>254</v>
      </c>
      <c r="L259" s="6" t="s">
        <v>254</v>
      </c>
      <c r="M259" s="49">
        <f>M265</f>
        <v>0</v>
      </c>
      <c r="N259" s="49">
        <f t="shared" ref="N259:T259" si="74">N265</f>
        <v>25</v>
      </c>
      <c r="O259" s="49">
        <f t="shared" si="74"/>
        <v>0</v>
      </c>
      <c r="P259" s="49">
        <f t="shared" si="74"/>
        <v>70</v>
      </c>
      <c r="Q259" s="49">
        <f t="shared" si="74"/>
        <v>45</v>
      </c>
      <c r="R259" s="49">
        <f t="shared" si="74"/>
        <v>0</v>
      </c>
      <c r="S259" s="49">
        <f t="shared" si="74"/>
        <v>50</v>
      </c>
      <c r="T259" s="49">
        <f t="shared" si="74"/>
        <v>50</v>
      </c>
      <c r="U259" s="49">
        <f t="shared" ref="U259:W261" si="75">U265</f>
        <v>140</v>
      </c>
      <c r="V259" s="49">
        <f t="shared" si="75"/>
        <v>140</v>
      </c>
      <c r="W259" s="49">
        <f t="shared" si="75"/>
        <v>107.5</v>
      </c>
      <c r="X259" s="49">
        <f>X265</f>
        <v>134.69999999999999</v>
      </c>
      <c r="Y259" s="55">
        <f>SUM(M259:X259)</f>
        <v>762.2</v>
      </c>
    </row>
    <row r="260" spans="1:25" outlineLevel="4" x14ac:dyDescent="0.25">
      <c r="A260" s="12"/>
      <c r="B260" s="102" t="s">
        <v>129</v>
      </c>
      <c r="C260" s="1" t="s">
        <v>55</v>
      </c>
      <c r="D260" s="1" t="s">
        <v>254</v>
      </c>
      <c r="E260" s="1" t="s">
        <v>254</v>
      </c>
      <c r="F260" s="1" t="s">
        <v>254</v>
      </c>
      <c r="G260" s="1"/>
      <c r="H260" s="5" t="s">
        <v>254</v>
      </c>
      <c r="I260" s="5" t="s">
        <v>254</v>
      </c>
      <c r="J260" s="5" t="s">
        <v>254</v>
      </c>
      <c r="K260" s="6" t="s">
        <v>254</v>
      </c>
      <c r="L260" s="6" t="s">
        <v>254</v>
      </c>
      <c r="M260" s="49">
        <f>M266</f>
        <v>0</v>
      </c>
      <c r="N260" s="49">
        <f t="shared" ref="N260:T260" si="76">N266</f>
        <v>0</v>
      </c>
      <c r="O260" s="49">
        <f t="shared" si="76"/>
        <v>0</v>
      </c>
      <c r="P260" s="49">
        <f t="shared" si="76"/>
        <v>0</v>
      </c>
      <c r="Q260" s="49">
        <f t="shared" si="76"/>
        <v>0</v>
      </c>
      <c r="R260" s="49">
        <f t="shared" si="76"/>
        <v>0</v>
      </c>
      <c r="S260" s="49">
        <f t="shared" si="76"/>
        <v>0</v>
      </c>
      <c r="T260" s="49">
        <f t="shared" si="76"/>
        <v>0</v>
      </c>
      <c r="U260" s="49">
        <f t="shared" si="75"/>
        <v>0</v>
      </c>
      <c r="V260" s="49">
        <f t="shared" si="75"/>
        <v>0</v>
      </c>
      <c r="W260" s="49">
        <f t="shared" si="75"/>
        <v>0</v>
      </c>
      <c r="X260" s="49">
        <f>X266</f>
        <v>0</v>
      </c>
      <c r="Y260" s="55">
        <f>SUM(M260:X260)</f>
        <v>0</v>
      </c>
    </row>
    <row r="261" spans="1:25" outlineLevel="4" x14ac:dyDescent="0.25">
      <c r="A261" s="12"/>
      <c r="B261" s="102" t="s">
        <v>159</v>
      </c>
      <c r="C261" s="1" t="s">
        <v>55</v>
      </c>
      <c r="D261" s="1" t="s">
        <v>254</v>
      </c>
      <c r="E261" s="1" t="s">
        <v>254</v>
      </c>
      <c r="F261" s="1" t="s">
        <v>254</v>
      </c>
      <c r="G261" s="1"/>
      <c r="H261" s="5" t="s">
        <v>254</v>
      </c>
      <c r="I261" s="5" t="s">
        <v>254</v>
      </c>
      <c r="J261" s="5" t="s">
        <v>254</v>
      </c>
      <c r="K261" s="6" t="s">
        <v>254</v>
      </c>
      <c r="L261" s="6" t="s">
        <v>254</v>
      </c>
      <c r="M261" s="49">
        <f>M267</f>
        <v>0</v>
      </c>
      <c r="N261" s="49">
        <f t="shared" ref="N261:T261" si="77">N267</f>
        <v>0</v>
      </c>
      <c r="O261" s="49">
        <f t="shared" si="77"/>
        <v>0</v>
      </c>
      <c r="P261" s="49">
        <f t="shared" si="77"/>
        <v>0</v>
      </c>
      <c r="Q261" s="49">
        <f t="shared" si="77"/>
        <v>0</v>
      </c>
      <c r="R261" s="49">
        <f t="shared" si="77"/>
        <v>0</v>
      </c>
      <c r="S261" s="49">
        <f t="shared" si="77"/>
        <v>0</v>
      </c>
      <c r="T261" s="49">
        <f t="shared" si="77"/>
        <v>0</v>
      </c>
      <c r="U261" s="49">
        <f t="shared" si="75"/>
        <v>0</v>
      </c>
      <c r="V261" s="49">
        <f t="shared" si="75"/>
        <v>0</v>
      </c>
      <c r="W261" s="49">
        <f t="shared" si="75"/>
        <v>0</v>
      </c>
      <c r="X261" s="49">
        <f>X267</f>
        <v>0</v>
      </c>
      <c r="Y261" s="55">
        <f>SUM(M261:X261)</f>
        <v>0</v>
      </c>
    </row>
    <row r="262" spans="1:25" ht="150" outlineLevel="4" x14ac:dyDescent="0.25">
      <c r="A262" s="12"/>
      <c r="B262" s="103" t="s">
        <v>513</v>
      </c>
      <c r="C262" s="19" t="s">
        <v>89</v>
      </c>
      <c r="D262" s="19" t="s">
        <v>89</v>
      </c>
      <c r="E262" s="1" t="s">
        <v>45</v>
      </c>
      <c r="F262" s="19"/>
      <c r="G262" s="19" t="s">
        <v>254</v>
      </c>
      <c r="H262" s="4" t="s">
        <v>254</v>
      </c>
      <c r="I262" s="5" t="s">
        <v>254</v>
      </c>
      <c r="J262" s="1" t="s">
        <v>254</v>
      </c>
      <c r="K262" s="6" t="s">
        <v>254</v>
      </c>
      <c r="L262" s="6" t="s">
        <v>254</v>
      </c>
      <c r="M262" s="56">
        <v>6.5</v>
      </c>
      <c r="N262" s="56">
        <v>6.5</v>
      </c>
      <c r="O262" s="56">
        <v>6.4</v>
      </c>
      <c r="P262" s="56">
        <v>30</v>
      </c>
      <c r="Q262" s="56">
        <v>30</v>
      </c>
      <c r="R262" s="56">
        <v>30</v>
      </c>
      <c r="S262" s="56">
        <v>30</v>
      </c>
      <c r="T262" s="58">
        <v>30</v>
      </c>
      <c r="U262" s="58">
        <v>40</v>
      </c>
      <c r="V262" s="58">
        <v>45</v>
      </c>
      <c r="W262" s="58">
        <v>50</v>
      </c>
      <c r="X262" s="58">
        <v>58</v>
      </c>
      <c r="Y262" s="68" t="s">
        <v>254</v>
      </c>
    </row>
    <row r="263" spans="1:25" ht="105" x14ac:dyDescent="0.25">
      <c r="A263" s="12" t="s">
        <v>5</v>
      </c>
      <c r="B263" s="103" t="s">
        <v>0</v>
      </c>
      <c r="C263" s="1"/>
      <c r="D263" s="1"/>
      <c r="E263" s="1"/>
      <c r="F263" s="19" t="s">
        <v>475</v>
      </c>
      <c r="G263" s="1" t="s">
        <v>247</v>
      </c>
      <c r="H263" s="4"/>
      <c r="I263" s="4"/>
      <c r="J263" s="4"/>
      <c r="K263" s="11"/>
      <c r="L263" s="11"/>
      <c r="M263" s="49"/>
      <c r="N263" s="49"/>
      <c r="O263" s="49"/>
      <c r="P263" s="49"/>
      <c r="Q263" s="49"/>
      <c r="R263" s="49"/>
      <c r="S263" s="49"/>
      <c r="T263" s="54"/>
      <c r="U263" s="54"/>
      <c r="V263" s="54"/>
      <c r="W263" s="54"/>
      <c r="X263" s="54"/>
      <c r="Y263" s="55"/>
    </row>
    <row r="264" spans="1:25" outlineLevel="4" x14ac:dyDescent="0.25">
      <c r="A264" s="12"/>
      <c r="B264" s="101" t="s">
        <v>356</v>
      </c>
      <c r="C264" s="1" t="s">
        <v>55</v>
      </c>
      <c r="D264" s="1" t="s">
        <v>254</v>
      </c>
      <c r="E264" s="1" t="s">
        <v>254</v>
      </c>
      <c r="F264" s="1" t="s">
        <v>254</v>
      </c>
      <c r="G264" s="1"/>
      <c r="H264" s="5" t="s">
        <v>254</v>
      </c>
      <c r="I264" s="5" t="s">
        <v>254</v>
      </c>
      <c r="J264" s="5" t="s">
        <v>254</v>
      </c>
      <c r="K264" s="6" t="s">
        <v>254</v>
      </c>
      <c r="L264" s="6" t="s">
        <v>254</v>
      </c>
      <c r="M264" s="50">
        <f t="shared" ref="M264:W264" si="78">SUM(M265:M267)</f>
        <v>0</v>
      </c>
      <c r="N264" s="50">
        <f t="shared" si="78"/>
        <v>25</v>
      </c>
      <c r="O264" s="50">
        <f t="shared" si="78"/>
        <v>0</v>
      </c>
      <c r="P264" s="50">
        <f t="shared" si="78"/>
        <v>70</v>
      </c>
      <c r="Q264" s="50">
        <f t="shared" si="78"/>
        <v>45</v>
      </c>
      <c r="R264" s="50">
        <f t="shared" si="78"/>
        <v>0</v>
      </c>
      <c r="S264" s="50">
        <f t="shared" si="78"/>
        <v>50</v>
      </c>
      <c r="T264" s="50">
        <f t="shared" si="78"/>
        <v>50</v>
      </c>
      <c r="U264" s="50">
        <f t="shared" si="78"/>
        <v>140</v>
      </c>
      <c r="V264" s="50">
        <f t="shared" si="78"/>
        <v>140</v>
      </c>
      <c r="W264" s="50">
        <f t="shared" si="78"/>
        <v>107.5</v>
      </c>
      <c r="X264" s="50">
        <f>SUM(X265:X267)</f>
        <v>134.69999999999999</v>
      </c>
      <c r="Y264" s="55">
        <f>SUM(M264:X264)</f>
        <v>762.2</v>
      </c>
    </row>
    <row r="265" spans="1:25" outlineLevel="4" x14ac:dyDescent="0.25">
      <c r="A265" s="12"/>
      <c r="B265" s="103" t="s">
        <v>57</v>
      </c>
      <c r="C265" s="1" t="s">
        <v>55</v>
      </c>
      <c r="D265" s="1" t="s">
        <v>254</v>
      </c>
      <c r="E265" s="1" t="s">
        <v>254</v>
      </c>
      <c r="F265" s="1" t="s">
        <v>254</v>
      </c>
      <c r="G265" s="1"/>
      <c r="H265" s="5" t="s">
        <v>2</v>
      </c>
      <c r="I265" s="5" t="s">
        <v>275</v>
      </c>
      <c r="J265" s="5" t="s">
        <v>92</v>
      </c>
      <c r="K265" s="6" t="s">
        <v>254</v>
      </c>
      <c r="L265" s="6" t="s">
        <v>254</v>
      </c>
      <c r="M265" s="50">
        <v>0</v>
      </c>
      <c r="N265" s="50">
        <v>25</v>
      </c>
      <c r="O265" s="49">
        <v>0</v>
      </c>
      <c r="P265" s="49">
        <v>70</v>
      </c>
      <c r="Q265" s="49">
        <v>45</v>
      </c>
      <c r="R265" s="49">
        <v>0</v>
      </c>
      <c r="S265" s="49">
        <v>50</v>
      </c>
      <c r="T265" s="54">
        <v>50</v>
      </c>
      <c r="U265" s="55">
        <v>140</v>
      </c>
      <c r="V265" s="55">
        <v>140</v>
      </c>
      <c r="W265" s="55">
        <v>107.5</v>
      </c>
      <c r="X265" s="55">
        <v>134.69999999999999</v>
      </c>
      <c r="Y265" s="55">
        <f>SUM(M265:X265)</f>
        <v>762.2</v>
      </c>
    </row>
    <row r="266" spans="1:25" outlineLevel="4" x14ac:dyDescent="0.25">
      <c r="A266" s="12"/>
      <c r="B266" s="103" t="s">
        <v>129</v>
      </c>
      <c r="C266" s="1" t="s">
        <v>55</v>
      </c>
      <c r="D266" s="1" t="s">
        <v>254</v>
      </c>
      <c r="E266" s="1" t="s">
        <v>254</v>
      </c>
      <c r="F266" s="1" t="s">
        <v>254</v>
      </c>
      <c r="G266" s="1"/>
      <c r="H266" s="5" t="s">
        <v>254</v>
      </c>
      <c r="I266" s="5" t="s">
        <v>254</v>
      </c>
      <c r="J266" s="5" t="s">
        <v>254</v>
      </c>
      <c r="K266" s="6" t="s">
        <v>254</v>
      </c>
      <c r="L266" s="6" t="s">
        <v>254</v>
      </c>
      <c r="M266" s="50">
        <v>0</v>
      </c>
      <c r="N266" s="50">
        <v>0</v>
      </c>
      <c r="O266" s="49">
        <v>0</v>
      </c>
      <c r="P266" s="49">
        <v>0</v>
      </c>
      <c r="Q266" s="49">
        <v>0</v>
      </c>
      <c r="R266" s="49">
        <v>0</v>
      </c>
      <c r="S266" s="49">
        <v>0</v>
      </c>
      <c r="T266" s="54">
        <v>0</v>
      </c>
      <c r="U266" s="55">
        <v>0</v>
      </c>
      <c r="V266" s="55">
        <v>0</v>
      </c>
      <c r="W266" s="55">
        <v>0</v>
      </c>
      <c r="X266" s="55">
        <v>0</v>
      </c>
      <c r="Y266" s="55">
        <f>SUM(M266:X266)</f>
        <v>0</v>
      </c>
    </row>
    <row r="267" spans="1:25" outlineLevel="4" x14ac:dyDescent="0.25">
      <c r="A267" s="12"/>
      <c r="B267" s="103" t="s">
        <v>159</v>
      </c>
      <c r="C267" s="1" t="s">
        <v>55</v>
      </c>
      <c r="D267" s="1" t="s">
        <v>254</v>
      </c>
      <c r="E267" s="1" t="s">
        <v>254</v>
      </c>
      <c r="F267" s="1" t="s">
        <v>254</v>
      </c>
      <c r="G267" s="1"/>
      <c r="H267" s="5" t="s">
        <v>254</v>
      </c>
      <c r="I267" s="5" t="s">
        <v>254</v>
      </c>
      <c r="J267" s="5" t="s">
        <v>254</v>
      </c>
      <c r="K267" s="6" t="s">
        <v>254</v>
      </c>
      <c r="L267" s="6" t="s">
        <v>254</v>
      </c>
      <c r="M267" s="50">
        <v>0</v>
      </c>
      <c r="N267" s="50">
        <v>0</v>
      </c>
      <c r="O267" s="49">
        <v>0</v>
      </c>
      <c r="P267" s="49">
        <v>0</v>
      </c>
      <c r="Q267" s="49">
        <v>0</v>
      </c>
      <c r="R267" s="49">
        <v>0</v>
      </c>
      <c r="S267" s="49">
        <v>0</v>
      </c>
      <c r="T267" s="54">
        <v>0</v>
      </c>
      <c r="U267" s="55">
        <v>0</v>
      </c>
      <c r="V267" s="55">
        <v>0</v>
      </c>
      <c r="W267" s="55">
        <v>0</v>
      </c>
      <c r="X267" s="55">
        <v>0</v>
      </c>
      <c r="Y267" s="55">
        <f>SUM(M267:X267)</f>
        <v>0</v>
      </c>
    </row>
    <row r="268" spans="1:25" ht="261" customHeight="1" outlineLevel="4" x14ac:dyDescent="0.25">
      <c r="A268" s="12"/>
      <c r="B268" s="103" t="s">
        <v>413</v>
      </c>
      <c r="C268" s="1" t="s">
        <v>42</v>
      </c>
      <c r="D268" s="19"/>
      <c r="E268" s="1" t="s">
        <v>365</v>
      </c>
      <c r="F268" s="19"/>
      <c r="G268" s="19" t="s">
        <v>254</v>
      </c>
      <c r="H268" s="4" t="s">
        <v>254</v>
      </c>
      <c r="I268" s="5" t="s">
        <v>254</v>
      </c>
      <c r="J268" s="1" t="s">
        <v>254</v>
      </c>
      <c r="K268" s="6" t="s">
        <v>254</v>
      </c>
      <c r="L268" s="6" t="s">
        <v>254</v>
      </c>
      <c r="M268" s="49">
        <v>0</v>
      </c>
      <c r="N268" s="49">
        <v>0</v>
      </c>
      <c r="O268" s="49">
        <v>20</v>
      </c>
      <c r="P268" s="49">
        <v>25</v>
      </c>
      <c r="Q268" s="49">
        <v>30</v>
      </c>
      <c r="R268" s="49">
        <v>35</v>
      </c>
      <c r="S268" s="49">
        <v>40</v>
      </c>
      <c r="T268" s="54">
        <v>40</v>
      </c>
      <c r="U268" s="54">
        <v>40</v>
      </c>
      <c r="V268" s="9">
        <v>45</v>
      </c>
      <c r="W268" s="9">
        <v>50</v>
      </c>
      <c r="X268" s="9">
        <v>80</v>
      </c>
      <c r="Y268" s="55" t="s">
        <v>254</v>
      </c>
    </row>
    <row r="269" spans="1:25" ht="45" x14ac:dyDescent="0.25">
      <c r="A269" s="12" t="s">
        <v>46</v>
      </c>
      <c r="B269" s="102" t="s">
        <v>47</v>
      </c>
      <c r="C269" s="74"/>
      <c r="D269" s="1"/>
      <c r="E269" s="1"/>
      <c r="F269" s="19" t="s">
        <v>475</v>
      </c>
      <c r="G269" s="1" t="s">
        <v>247</v>
      </c>
      <c r="H269" s="4"/>
      <c r="I269" s="4"/>
      <c r="J269" s="4"/>
      <c r="K269" s="11"/>
      <c r="L269" s="11"/>
      <c r="M269" s="59"/>
      <c r="N269" s="59"/>
      <c r="O269" s="59"/>
      <c r="P269" s="59"/>
      <c r="Q269" s="59"/>
      <c r="R269" s="59"/>
      <c r="S269" s="59"/>
      <c r="T269" s="60"/>
      <c r="U269" s="60"/>
      <c r="V269" s="60"/>
      <c r="W269" s="60"/>
      <c r="X269" s="60"/>
      <c r="Y269" s="55"/>
    </row>
    <row r="270" spans="1:25" outlineLevel="4" x14ac:dyDescent="0.25">
      <c r="A270" s="12"/>
      <c r="B270" s="101" t="s">
        <v>356</v>
      </c>
      <c r="C270" s="1" t="s">
        <v>55</v>
      </c>
      <c r="D270" s="1" t="s">
        <v>254</v>
      </c>
      <c r="E270" s="1" t="s">
        <v>254</v>
      </c>
      <c r="F270" s="1" t="s">
        <v>254</v>
      </c>
      <c r="G270" s="1"/>
      <c r="H270" s="5" t="s">
        <v>254</v>
      </c>
      <c r="I270" s="5" t="s">
        <v>254</v>
      </c>
      <c r="J270" s="5" t="s">
        <v>254</v>
      </c>
      <c r="K270" s="6" t="s">
        <v>254</v>
      </c>
      <c r="L270" s="6" t="s">
        <v>254</v>
      </c>
      <c r="M270" s="49">
        <f>SUM(M271:M273)</f>
        <v>0</v>
      </c>
      <c r="N270" s="49">
        <f t="shared" ref="N270:T270" si="79">SUM(N271:N273)</f>
        <v>0</v>
      </c>
      <c r="O270" s="49">
        <f t="shared" si="79"/>
        <v>0</v>
      </c>
      <c r="P270" s="49">
        <f t="shared" si="79"/>
        <v>0</v>
      </c>
      <c r="Q270" s="49">
        <f t="shared" si="79"/>
        <v>0</v>
      </c>
      <c r="R270" s="49">
        <f t="shared" si="79"/>
        <v>0</v>
      </c>
      <c r="S270" s="49">
        <f t="shared" si="79"/>
        <v>0</v>
      </c>
      <c r="T270" s="49">
        <f t="shared" si="79"/>
        <v>0</v>
      </c>
      <c r="U270" s="49">
        <f>SUM(U271:U273)</f>
        <v>360</v>
      </c>
      <c r="V270" s="49">
        <f>SUM(V271:V273)</f>
        <v>360</v>
      </c>
      <c r="W270" s="49">
        <f>SUM(W271:W273)</f>
        <v>276.39999999999998</v>
      </c>
      <c r="X270" s="49">
        <f>SUM(X271:X273)</f>
        <v>346.3</v>
      </c>
      <c r="Y270" s="55">
        <f>SUM(M270:X270)</f>
        <v>1342.7</v>
      </c>
    </row>
    <row r="271" spans="1:25" outlineLevel="4" x14ac:dyDescent="0.25">
      <c r="A271" s="12"/>
      <c r="B271" s="102" t="s">
        <v>57</v>
      </c>
      <c r="C271" s="1" t="s">
        <v>55</v>
      </c>
      <c r="D271" s="1" t="s">
        <v>254</v>
      </c>
      <c r="E271" s="1" t="s">
        <v>254</v>
      </c>
      <c r="F271" s="1" t="s">
        <v>254</v>
      </c>
      <c r="G271" s="1"/>
      <c r="H271" s="5" t="s">
        <v>2</v>
      </c>
      <c r="I271" s="5" t="s">
        <v>297</v>
      </c>
      <c r="J271" s="5" t="s">
        <v>254</v>
      </c>
      <c r="K271" s="6" t="s">
        <v>254</v>
      </c>
      <c r="L271" s="6" t="s">
        <v>254</v>
      </c>
      <c r="M271" s="61">
        <f>M277+M283</f>
        <v>0</v>
      </c>
      <c r="N271" s="61">
        <f t="shared" ref="N271:T271" si="80">N277+N283</f>
        <v>0</v>
      </c>
      <c r="O271" s="61">
        <f t="shared" si="80"/>
        <v>0</v>
      </c>
      <c r="P271" s="61">
        <f t="shared" si="80"/>
        <v>0</v>
      </c>
      <c r="Q271" s="61">
        <f t="shared" si="80"/>
        <v>0</v>
      </c>
      <c r="R271" s="61">
        <f t="shared" si="80"/>
        <v>0</v>
      </c>
      <c r="S271" s="61">
        <f t="shared" si="80"/>
        <v>0</v>
      </c>
      <c r="T271" s="61">
        <f t="shared" si="80"/>
        <v>0</v>
      </c>
      <c r="U271" s="61">
        <f t="shared" ref="U271:W273" si="81">U277+U283</f>
        <v>360</v>
      </c>
      <c r="V271" s="61">
        <f t="shared" si="81"/>
        <v>360</v>
      </c>
      <c r="W271" s="61">
        <f t="shared" si="81"/>
        <v>276.39999999999998</v>
      </c>
      <c r="X271" s="61">
        <f>X277+X283</f>
        <v>346.3</v>
      </c>
      <c r="Y271" s="55">
        <f>SUM(M271:X271)</f>
        <v>1342.7</v>
      </c>
    </row>
    <row r="272" spans="1:25" outlineLevel="4" x14ac:dyDescent="0.25">
      <c r="A272" s="12"/>
      <c r="B272" s="102" t="s">
        <v>129</v>
      </c>
      <c r="C272" s="1" t="s">
        <v>55</v>
      </c>
      <c r="D272" s="1" t="s">
        <v>254</v>
      </c>
      <c r="E272" s="1" t="s">
        <v>254</v>
      </c>
      <c r="F272" s="1" t="s">
        <v>254</v>
      </c>
      <c r="G272" s="1"/>
      <c r="H272" s="5" t="s">
        <v>254</v>
      </c>
      <c r="I272" s="5" t="s">
        <v>254</v>
      </c>
      <c r="J272" s="5" t="s">
        <v>254</v>
      </c>
      <c r="K272" s="6" t="s">
        <v>254</v>
      </c>
      <c r="L272" s="6" t="s">
        <v>254</v>
      </c>
      <c r="M272" s="61">
        <f t="shared" ref="M272:T273" si="82">M278+M284</f>
        <v>0</v>
      </c>
      <c r="N272" s="61">
        <f t="shared" si="82"/>
        <v>0</v>
      </c>
      <c r="O272" s="61">
        <f t="shared" si="82"/>
        <v>0</v>
      </c>
      <c r="P272" s="61">
        <f t="shared" si="82"/>
        <v>0</v>
      </c>
      <c r="Q272" s="61">
        <f t="shared" si="82"/>
        <v>0</v>
      </c>
      <c r="R272" s="61">
        <f t="shared" si="82"/>
        <v>0</v>
      </c>
      <c r="S272" s="61">
        <f t="shared" si="82"/>
        <v>0</v>
      </c>
      <c r="T272" s="61">
        <f t="shared" si="82"/>
        <v>0</v>
      </c>
      <c r="U272" s="61">
        <f t="shared" si="81"/>
        <v>0</v>
      </c>
      <c r="V272" s="61">
        <f t="shared" si="81"/>
        <v>0</v>
      </c>
      <c r="W272" s="61">
        <f t="shared" si="81"/>
        <v>0</v>
      </c>
      <c r="X272" s="61">
        <f>X278+X284</f>
        <v>0</v>
      </c>
      <c r="Y272" s="55">
        <f>SUM(M272:X272)</f>
        <v>0</v>
      </c>
    </row>
    <row r="273" spans="1:25" outlineLevel="4" x14ac:dyDescent="0.25">
      <c r="A273" s="12"/>
      <c r="B273" s="102" t="s">
        <v>159</v>
      </c>
      <c r="C273" s="1" t="s">
        <v>55</v>
      </c>
      <c r="D273" s="1" t="s">
        <v>254</v>
      </c>
      <c r="E273" s="1" t="s">
        <v>254</v>
      </c>
      <c r="F273" s="1" t="s">
        <v>254</v>
      </c>
      <c r="G273" s="1"/>
      <c r="H273" s="5" t="s">
        <v>254</v>
      </c>
      <c r="I273" s="5" t="s">
        <v>254</v>
      </c>
      <c r="J273" s="5" t="s">
        <v>254</v>
      </c>
      <c r="K273" s="6" t="s">
        <v>254</v>
      </c>
      <c r="L273" s="6" t="s">
        <v>254</v>
      </c>
      <c r="M273" s="61">
        <f t="shared" si="82"/>
        <v>0</v>
      </c>
      <c r="N273" s="61">
        <f t="shared" si="82"/>
        <v>0</v>
      </c>
      <c r="O273" s="61">
        <f t="shared" si="82"/>
        <v>0</v>
      </c>
      <c r="P273" s="61">
        <f t="shared" si="82"/>
        <v>0</v>
      </c>
      <c r="Q273" s="61">
        <f t="shared" si="82"/>
        <v>0</v>
      </c>
      <c r="R273" s="61">
        <f t="shared" si="82"/>
        <v>0</v>
      </c>
      <c r="S273" s="61">
        <f t="shared" si="82"/>
        <v>0</v>
      </c>
      <c r="T273" s="61">
        <f t="shared" si="82"/>
        <v>0</v>
      </c>
      <c r="U273" s="61">
        <f t="shared" si="81"/>
        <v>0</v>
      </c>
      <c r="V273" s="61">
        <f t="shared" si="81"/>
        <v>0</v>
      </c>
      <c r="W273" s="61">
        <f t="shared" si="81"/>
        <v>0</v>
      </c>
      <c r="X273" s="61">
        <f>X279+X285</f>
        <v>0</v>
      </c>
      <c r="Y273" s="55">
        <f>SUM(M273:X273)</f>
        <v>0</v>
      </c>
    </row>
    <row r="274" spans="1:25" ht="106.5" customHeight="1" outlineLevel="4" x14ac:dyDescent="0.25">
      <c r="A274" s="12"/>
      <c r="B274" s="103" t="s">
        <v>75</v>
      </c>
      <c r="C274" s="1" t="s">
        <v>42</v>
      </c>
      <c r="D274" s="19"/>
      <c r="E274" s="1" t="s">
        <v>366</v>
      </c>
      <c r="F274" s="38"/>
      <c r="G274" s="38" t="s">
        <v>254</v>
      </c>
      <c r="H274" s="4" t="s">
        <v>254</v>
      </c>
      <c r="I274" s="5" t="s">
        <v>254</v>
      </c>
      <c r="J274" s="1" t="s">
        <v>254</v>
      </c>
      <c r="K274" s="6" t="s">
        <v>254</v>
      </c>
      <c r="L274" s="6" t="s">
        <v>254</v>
      </c>
      <c r="M274" s="49">
        <v>32</v>
      </c>
      <c r="N274" s="49">
        <v>33</v>
      </c>
      <c r="O274" s="49">
        <v>34</v>
      </c>
      <c r="P274" s="49">
        <v>35</v>
      </c>
      <c r="Q274" s="49">
        <v>36</v>
      </c>
      <c r="R274" s="49">
        <v>37</v>
      </c>
      <c r="S274" s="49">
        <v>38</v>
      </c>
      <c r="T274" s="54">
        <v>38</v>
      </c>
      <c r="U274" s="54">
        <v>39</v>
      </c>
      <c r="V274" s="54">
        <v>39</v>
      </c>
      <c r="W274" s="54">
        <v>39</v>
      </c>
      <c r="X274" s="54">
        <v>40</v>
      </c>
      <c r="Y274" s="55" t="s">
        <v>254</v>
      </c>
    </row>
    <row r="275" spans="1:25" ht="45" x14ac:dyDescent="0.25">
      <c r="A275" s="12" t="s">
        <v>48</v>
      </c>
      <c r="B275" s="103" t="s">
        <v>60</v>
      </c>
      <c r="C275" s="1"/>
      <c r="D275" s="1"/>
      <c r="E275" s="1"/>
      <c r="F275" s="19" t="s">
        <v>475</v>
      </c>
      <c r="G275" s="1" t="s">
        <v>247</v>
      </c>
      <c r="H275" s="4"/>
      <c r="I275" s="4"/>
      <c r="J275" s="4"/>
      <c r="K275" s="11"/>
      <c r="L275" s="11"/>
      <c r="M275" s="49"/>
      <c r="N275" s="49"/>
      <c r="O275" s="49"/>
      <c r="P275" s="49"/>
      <c r="Q275" s="49"/>
      <c r="R275" s="49"/>
      <c r="S275" s="49"/>
      <c r="T275" s="54"/>
      <c r="U275" s="54"/>
      <c r="V275" s="54"/>
      <c r="W275" s="54"/>
      <c r="X275" s="54"/>
      <c r="Y275" s="55"/>
    </row>
    <row r="276" spans="1:25" outlineLevel="4" x14ac:dyDescent="0.25">
      <c r="A276" s="12"/>
      <c r="B276" s="101" t="s">
        <v>356</v>
      </c>
      <c r="C276" s="1" t="s">
        <v>55</v>
      </c>
      <c r="D276" s="1" t="s">
        <v>254</v>
      </c>
      <c r="E276" s="1" t="s">
        <v>254</v>
      </c>
      <c r="F276" s="1" t="s">
        <v>254</v>
      </c>
      <c r="G276" s="1"/>
      <c r="H276" s="5" t="s">
        <v>254</v>
      </c>
      <c r="I276" s="5" t="s">
        <v>254</v>
      </c>
      <c r="J276" s="5" t="s">
        <v>254</v>
      </c>
      <c r="K276" s="6" t="s">
        <v>254</v>
      </c>
      <c r="L276" s="6" t="s">
        <v>254</v>
      </c>
      <c r="M276" s="49">
        <f t="shared" ref="M276:T276" si="83">SUM(M277:M279)</f>
        <v>0</v>
      </c>
      <c r="N276" s="49">
        <f t="shared" si="83"/>
        <v>0</v>
      </c>
      <c r="O276" s="49">
        <f t="shared" si="83"/>
        <v>0</v>
      </c>
      <c r="P276" s="49">
        <f t="shared" si="83"/>
        <v>0</v>
      </c>
      <c r="Q276" s="49">
        <f t="shared" si="83"/>
        <v>0</v>
      </c>
      <c r="R276" s="49">
        <f t="shared" si="83"/>
        <v>0</v>
      </c>
      <c r="S276" s="49">
        <f t="shared" si="83"/>
        <v>0</v>
      </c>
      <c r="T276" s="49">
        <f t="shared" si="83"/>
        <v>0</v>
      </c>
      <c r="U276" s="50">
        <f>SUM(U277:U279)</f>
        <v>0</v>
      </c>
      <c r="V276" s="50">
        <f>SUM(V277:V279)</f>
        <v>0</v>
      </c>
      <c r="W276" s="50">
        <f>SUM(W277:W279)</f>
        <v>0</v>
      </c>
      <c r="X276" s="50">
        <v>0</v>
      </c>
      <c r="Y276" s="55">
        <f>SUM(M276:X276)</f>
        <v>0</v>
      </c>
    </row>
    <row r="277" spans="1:25" outlineLevel="4" x14ac:dyDescent="0.25">
      <c r="A277" s="12"/>
      <c r="B277" s="103" t="s">
        <v>57</v>
      </c>
      <c r="C277" s="1" t="s">
        <v>55</v>
      </c>
      <c r="D277" s="1" t="s">
        <v>254</v>
      </c>
      <c r="E277" s="1" t="s">
        <v>254</v>
      </c>
      <c r="F277" s="1" t="s">
        <v>254</v>
      </c>
      <c r="G277" s="1"/>
      <c r="H277" s="5" t="s">
        <v>2</v>
      </c>
      <c r="I277" s="5" t="s">
        <v>297</v>
      </c>
      <c r="J277" s="5" t="s">
        <v>254</v>
      </c>
      <c r="K277" s="6" t="s">
        <v>254</v>
      </c>
      <c r="L277" s="6" t="s">
        <v>254</v>
      </c>
      <c r="M277" s="61">
        <v>0</v>
      </c>
      <c r="N277" s="61">
        <v>0</v>
      </c>
      <c r="O277" s="62">
        <v>0</v>
      </c>
      <c r="P277" s="62">
        <v>0</v>
      </c>
      <c r="Q277" s="62">
        <v>0</v>
      </c>
      <c r="R277" s="62">
        <v>0</v>
      </c>
      <c r="S277" s="62">
        <v>0</v>
      </c>
      <c r="T277" s="63">
        <v>0</v>
      </c>
      <c r="U277" s="55">
        <v>0</v>
      </c>
      <c r="V277" s="55">
        <v>0</v>
      </c>
      <c r="W277" s="55">
        <v>0</v>
      </c>
      <c r="X277" s="55">
        <v>0</v>
      </c>
      <c r="Y277" s="55">
        <f>SUM(M277:X277)</f>
        <v>0</v>
      </c>
    </row>
    <row r="278" spans="1:25" outlineLevel="4" x14ac:dyDescent="0.25">
      <c r="A278" s="12"/>
      <c r="B278" s="103" t="s">
        <v>129</v>
      </c>
      <c r="C278" s="1" t="s">
        <v>55</v>
      </c>
      <c r="D278" s="1" t="s">
        <v>254</v>
      </c>
      <c r="E278" s="1" t="s">
        <v>254</v>
      </c>
      <c r="F278" s="1" t="s">
        <v>254</v>
      </c>
      <c r="G278" s="1"/>
      <c r="H278" s="5" t="s">
        <v>254</v>
      </c>
      <c r="I278" s="5" t="s">
        <v>254</v>
      </c>
      <c r="J278" s="5" t="s">
        <v>254</v>
      </c>
      <c r="K278" s="6" t="s">
        <v>254</v>
      </c>
      <c r="L278" s="6" t="s">
        <v>254</v>
      </c>
      <c r="M278" s="61">
        <v>0</v>
      </c>
      <c r="N278" s="61">
        <v>0</v>
      </c>
      <c r="O278" s="62">
        <v>0</v>
      </c>
      <c r="P278" s="62">
        <v>0</v>
      </c>
      <c r="Q278" s="62">
        <v>0</v>
      </c>
      <c r="R278" s="62">
        <v>0</v>
      </c>
      <c r="S278" s="62">
        <v>0</v>
      </c>
      <c r="T278" s="63">
        <v>0</v>
      </c>
      <c r="U278" s="55">
        <v>0</v>
      </c>
      <c r="V278" s="55">
        <v>0</v>
      </c>
      <c r="W278" s="55">
        <v>0</v>
      </c>
      <c r="X278" s="55">
        <v>0</v>
      </c>
      <c r="Y278" s="55">
        <f>SUM(M278:X278)</f>
        <v>0</v>
      </c>
    </row>
    <row r="279" spans="1:25" outlineLevel="4" x14ac:dyDescent="0.25">
      <c r="A279" s="12"/>
      <c r="B279" s="103" t="s">
        <v>159</v>
      </c>
      <c r="C279" s="1" t="s">
        <v>55</v>
      </c>
      <c r="D279" s="1" t="s">
        <v>254</v>
      </c>
      <c r="E279" s="1" t="s">
        <v>254</v>
      </c>
      <c r="F279" s="1" t="s">
        <v>254</v>
      </c>
      <c r="G279" s="1"/>
      <c r="H279" s="5" t="s">
        <v>254</v>
      </c>
      <c r="I279" s="5" t="s">
        <v>254</v>
      </c>
      <c r="J279" s="5" t="s">
        <v>254</v>
      </c>
      <c r="K279" s="6" t="s">
        <v>254</v>
      </c>
      <c r="L279" s="6" t="s">
        <v>254</v>
      </c>
      <c r="M279" s="61">
        <v>0</v>
      </c>
      <c r="N279" s="61">
        <v>0</v>
      </c>
      <c r="O279" s="62">
        <v>0</v>
      </c>
      <c r="P279" s="62">
        <v>0</v>
      </c>
      <c r="Q279" s="62">
        <v>0</v>
      </c>
      <c r="R279" s="62">
        <v>0</v>
      </c>
      <c r="S279" s="62">
        <v>0</v>
      </c>
      <c r="T279" s="63">
        <v>0</v>
      </c>
      <c r="U279" s="55">
        <v>0</v>
      </c>
      <c r="V279" s="55">
        <v>0</v>
      </c>
      <c r="W279" s="55">
        <v>0</v>
      </c>
      <c r="X279" s="55">
        <v>0</v>
      </c>
      <c r="Y279" s="55">
        <f>SUM(M279:X279)</f>
        <v>0</v>
      </c>
    </row>
    <row r="280" spans="1:25" ht="63.75" customHeight="1" outlineLevel="4" x14ac:dyDescent="0.25">
      <c r="A280" s="12"/>
      <c r="B280" s="103" t="s">
        <v>173</v>
      </c>
      <c r="C280" s="1" t="s">
        <v>64</v>
      </c>
      <c r="D280" s="1"/>
      <c r="E280" s="1" t="s">
        <v>45</v>
      </c>
      <c r="F280" s="19"/>
      <c r="G280" s="1" t="s">
        <v>254</v>
      </c>
      <c r="H280" s="4" t="s">
        <v>254</v>
      </c>
      <c r="I280" s="5" t="s">
        <v>254</v>
      </c>
      <c r="J280" s="1" t="s">
        <v>254</v>
      </c>
      <c r="K280" s="6" t="s">
        <v>254</v>
      </c>
      <c r="L280" s="6" t="s">
        <v>254</v>
      </c>
      <c r="M280" s="56">
        <v>0</v>
      </c>
      <c r="N280" s="56">
        <v>0</v>
      </c>
      <c r="O280" s="56">
        <v>0</v>
      </c>
      <c r="P280" s="56">
        <v>10</v>
      </c>
      <c r="Q280" s="56">
        <v>10</v>
      </c>
      <c r="R280" s="56">
        <v>15</v>
      </c>
      <c r="S280" s="56">
        <v>15</v>
      </c>
      <c r="T280" s="58">
        <v>15</v>
      </c>
      <c r="U280" s="58">
        <v>15</v>
      </c>
      <c r="V280" s="58">
        <v>15</v>
      </c>
      <c r="W280" s="58">
        <v>15</v>
      </c>
      <c r="X280" s="58">
        <v>17</v>
      </c>
      <c r="Y280" s="68" t="s">
        <v>254</v>
      </c>
    </row>
    <row r="281" spans="1:25" ht="159" customHeight="1" x14ac:dyDescent="0.25">
      <c r="A281" s="12" t="s">
        <v>49</v>
      </c>
      <c r="B281" s="103" t="s">
        <v>61</v>
      </c>
      <c r="C281" s="1"/>
      <c r="D281" s="1"/>
      <c r="E281" s="1"/>
      <c r="F281" s="19" t="s">
        <v>475</v>
      </c>
      <c r="G281" s="1" t="s">
        <v>247</v>
      </c>
      <c r="H281" s="4"/>
      <c r="I281" s="4"/>
      <c r="J281" s="4"/>
      <c r="K281" s="11"/>
      <c r="L281" s="11"/>
      <c r="M281" s="49"/>
      <c r="N281" s="49"/>
      <c r="O281" s="49"/>
      <c r="P281" s="49"/>
      <c r="Q281" s="49"/>
      <c r="R281" s="49"/>
      <c r="S281" s="49"/>
      <c r="T281" s="54"/>
      <c r="U281" s="54"/>
      <c r="V281" s="54"/>
      <c r="W281" s="54"/>
      <c r="X281" s="54"/>
      <c r="Y281" s="55"/>
    </row>
    <row r="282" spans="1:25" outlineLevel="4" x14ac:dyDescent="0.25">
      <c r="A282" s="12"/>
      <c r="B282" s="101" t="s">
        <v>356</v>
      </c>
      <c r="C282" s="1" t="s">
        <v>55</v>
      </c>
      <c r="D282" s="1" t="s">
        <v>254</v>
      </c>
      <c r="E282" s="1" t="s">
        <v>254</v>
      </c>
      <c r="F282" s="1" t="s">
        <v>254</v>
      </c>
      <c r="G282" s="1" t="s">
        <v>254</v>
      </c>
      <c r="H282" s="5" t="s">
        <v>254</v>
      </c>
      <c r="I282" s="5" t="s">
        <v>254</v>
      </c>
      <c r="J282" s="5" t="s">
        <v>254</v>
      </c>
      <c r="K282" s="6" t="s">
        <v>254</v>
      </c>
      <c r="L282" s="6" t="s">
        <v>254</v>
      </c>
      <c r="M282" s="49">
        <f t="shared" ref="M282:W282" si="84">SUM(M283:M285)</f>
        <v>0</v>
      </c>
      <c r="N282" s="49">
        <f t="shared" si="84"/>
        <v>0</v>
      </c>
      <c r="O282" s="49">
        <f t="shared" si="84"/>
        <v>0</v>
      </c>
      <c r="P282" s="49">
        <f t="shared" si="84"/>
        <v>0</v>
      </c>
      <c r="Q282" s="49">
        <f t="shared" si="84"/>
        <v>0</v>
      </c>
      <c r="R282" s="49">
        <f t="shared" si="84"/>
        <v>0</v>
      </c>
      <c r="S282" s="49">
        <f t="shared" si="84"/>
        <v>0</v>
      </c>
      <c r="T282" s="49">
        <f t="shared" si="84"/>
        <v>0</v>
      </c>
      <c r="U282" s="50">
        <f t="shared" si="84"/>
        <v>360</v>
      </c>
      <c r="V282" s="50">
        <f t="shared" si="84"/>
        <v>360</v>
      </c>
      <c r="W282" s="50">
        <f t="shared" si="84"/>
        <v>276.39999999999998</v>
      </c>
      <c r="X282" s="50">
        <v>0</v>
      </c>
      <c r="Y282" s="55">
        <f>SUM(M282:X282)</f>
        <v>996.4</v>
      </c>
    </row>
    <row r="283" spans="1:25" outlineLevel="4" x14ac:dyDescent="0.25">
      <c r="A283" s="12"/>
      <c r="B283" s="103" t="s">
        <v>57</v>
      </c>
      <c r="C283" s="1" t="s">
        <v>55</v>
      </c>
      <c r="D283" s="19" t="s">
        <v>254</v>
      </c>
      <c r="E283" s="19" t="s">
        <v>254</v>
      </c>
      <c r="F283" s="1" t="s">
        <v>254</v>
      </c>
      <c r="G283" s="1" t="s">
        <v>254</v>
      </c>
      <c r="H283" s="5" t="s">
        <v>2</v>
      </c>
      <c r="I283" s="5" t="s">
        <v>297</v>
      </c>
      <c r="J283" s="5" t="s">
        <v>92</v>
      </c>
      <c r="K283" s="6" t="s">
        <v>254</v>
      </c>
      <c r="L283" s="6" t="s">
        <v>254</v>
      </c>
      <c r="M283" s="61">
        <v>0</v>
      </c>
      <c r="N283" s="61">
        <v>0</v>
      </c>
      <c r="O283" s="62">
        <v>0</v>
      </c>
      <c r="P283" s="62">
        <v>0</v>
      </c>
      <c r="Q283" s="62">
        <v>0</v>
      </c>
      <c r="R283" s="62">
        <v>0</v>
      </c>
      <c r="S283" s="62">
        <v>0</v>
      </c>
      <c r="T283" s="63">
        <v>0</v>
      </c>
      <c r="U283" s="55">
        <v>360</v>
      </c>
      <c r="V283" s="55">
        <v>360</v>
      </c>
      <c r="W283" s="55">
        <v>276.39999999999998</v>
      </c>
      <c r="X283" s="55">
        <v>346.3</v>
      </c>
      <c r="Y283" s="55">
        <f>SUM(M283:X283)</f>
        <v>1342.7</v>
      </c>
    </row>
    <row r="284" spans="1:25" outlineLevel="4" x14ac:dyDescent="0.25">
      <c r="A284" s="12"/>
      <c r="B284" s="102" t="s">
        <v>129</v>
      </c>
      <c r="C284" s="1" t="s">
        <v>55</v>
      </c>
      <c r="D284" s="1" t="s">
        <v>254</v>
      </c>
      <c r="E284" s="1" t="s">
        <v>254</v>
      </c>
      <c r="F284" s="1" t="s">
        <v>254</v>
      </c>
      <c r="G284" s="1" t="s">
        <v>254</v>
      </c>
      <c r="H284" s="5" t="s">
        <v>254</v>
      </c>
      <c r="I284" s="5" t="s">
        <v>254</v>
      </c>
      <c r="J284" s="5" t="s">
        <v>254</v>
      </c>
      <c r="K284" s="6" t="s">
        <v>254</v>
      </c>
      <c r="L284" s="6" t="s">
        <v>254</v>
      </c>
      <c r="M284" s="61">
        <v>0</v>
      </c>
      <c r="N284" s="61">
        <v>0</v>
      </c>
      <c r="O284" s="62">
        <v>0</v>
      </c>
      <c r="P284" s="62">
        <v>0</v>
      </c>
      <c r="Q284" s="62">
        <v>0</v>
      </c>
      <c r="R284" s="62">
        <v>0</v>
      </c>
      <c r="S284" s="62">
        <v>0</v>
      </c>
      <c r="T284" s="63">
        <v>0</v>
      </c>
      <c r="U284" s="55">
        <v>0</v>
      </c>
      <c r="V284" s="55">
        <v>0</v>
      </c>
      <c r="W284" s="55">
        <v>0</v>
      </c>
      <c r="X284" s="55">
        <v>0</v>
      </c>
      <c r="Y284" s="55">
        <f>SUM(M284:X284)</f>
        <v>0</v>
      </c>
    </row>
    <row r="285" spans="1:25" outlineLevel="4" x14ac:dyDescent="0.25">
      <c r="A285" s="12"/>
      <c r="B285" s="102" t="s">
        <v>159</v>
      </c>
      <c r="C285" s="1" t="s">
        <v>55</v>
      </c>
      <c r="D285" s="1" t="s">
        <v>254</v>
      </c>
      <c r="E285" s="1" t="s">
        <v>254</v>
      </c>
      <c r="F285" s="1" t="s">
        <v>254</v>
      </c>
      <c r="G285" s="1" t="s">
        <v>254</v>
      </c>
      <c r="H285" s="5" t="s">
        <v>254</v>
      </c>
      <c r="I285" s="5" t="s">
        <v>254</v>
      </c>
      <c r="J285" s="5" t="s">
        <v>254</v>
      </c>
      <c r="K285" s="6" t="s">
        <v>254</v>
      </c>
      <c r="L285" s="6" t="s">
        <v>254</v>
      </c>
      <c r="M285" s="61">
        <v>0</v>
      </c>
      <c r="N285" s="61">
        <v>0</v>
      </c>
      <c r="O285" s="62">
        <v>0</v>
      </c>
      <c r="P285" s="62">
        <v>0</v>
      </c>
      <c r="Q285" s="62">
        <v>0</v>
      </c>
      <c r="R285" s="62">
        <v>0</v>
      </c>
      <c r="S285" s="62">
        <v>0</v>
      </c>
      <c r="T285" s="63">
        <v>0</v>
      </c>
      <c r="U285" s="55">
        <v>0</v>
      </c>
      <c r="V285" s="55">
        <v>0</v>
      </c>
      <c r="W285" s="55">
        <v>0</v>
      </c>
      <c r="X285" s="55">
        <v>0</v>
      </c>
      <c r="Y285" s="55">
        <f>SUM(M285:X285)</f>
        <v>0</v>
      </c>
    </row>
    <row r="286" spans="1:25" ht="87.75" customHeight="1" outlineLevel="4" x14ac:dyDescent="0.25">
      <c r="A286" s="12"/>
      <c r="B286" s="103" t="s">
        <v>74</v>
      </c>
      <c r="C286" s="1" t="s">
        <v>42</v>
      </c>
      <c r="D286" s="19"/>
      <c r="E286" s="1" t="s">
        <v>367</v>
      </c>
      <c r="F286" s="19"/>
      <c r="G286" s="1" t="s">
        <v>254</v>
      </c>
      <c r="H286" s="4" t="s">
        <v>254</v>
      </c>
      <c r="I286" s="5" t="s">
        <v>254</v>
      </c>
      <c r="J286" s="1" t="s">
        <v>254</v>
      </c>
      <c r="K286" s="6" t="s">
        <v>254</v>
      </c>
      <c r="L286" s="6" t="s">
        <v>254</v>
      </c>
      <c r="M286" s="49">
        <v>0</v>
      </c>
      <c r="N286" s="49">
        <v>0</v>
      </c>
      <c r="O286" s="49">
        <v>25</v>
      </c>
      <c r="P286" s="49">
        <v>24</v>
      </c>
      <c r="Q286" s="49">
        <v>24</v>
      </c>
      <c r="R286" s="49">
        <v>23</v>
      </c>
      <c r="S286" s="49">
        <v>23</v>
      </c>
      <c r="T286" s="54">
        <v>23</v>
      </c>
      <c r="U286" s="54">
        <v>23</v>
      </c>
      <c r="V286" s="54">
        <v>23</v>
      </c>
      <c r="W286" s="54">
        <v>23</v>
      </c>
      <c r="X286" s="54">
        <v>22</v>
      </c>
      <c r="Y286" s="55" t="s">
        <v>254</v>
      </c>
    </row>
    <row r="287" spans="1:25" ht="97.5" customHeight="1" outlineLevel="4" x14ac:dyDescent="0.25">
      <c r="A287" s="12"/>
      <c r="B287" s="101" t="s">
        <v>409</v>
      </c>
      <c r="C287" s="19"/>
      <c r="D287" s="19"/>
      <c r="E287" s="19"/>
      <c r="F287" s="19"/>
      <c r="G287" s="1" t="s">
        <v>254</v>
      </c>
      <c r="H287" s="5"/>
      <c r="I287" s="5"/>
      <c r="J287" s="5"/>
      <c r="K287" s="6"/>
      <c r="L287" s="6"/>
      <c r="M287" s="50"/>
      <c r="N287" s="50"/>
      <c r="O287" s="50"/>
      <c r="P287" s="50"/>
      <c r="Q287" s="50"/>
      <c r="R287" s="50"/>
      <c r="S287" s="50"/>
      <c r="T287" s="55"/>
      <c r="U287" s="55"/>
      <c r="V287" s="55"/>
      <c r="W287" s="55"/>
      <c r="X287" s="55"/>
      <c r="Y287" s="55"/>
    </row>
    <row r="288" spans="1:25" ht="92.25" customHeight="1" outlineLevel="4" x14ac:dyDescent="0.25">
      <c r="A288" s="73" t="s">
        <v>128</v>
      </c>
      <c r="B288" s="101" t="s">
        <v>330</v>
      </c>
      <c r="C288" s="39"/>
      <c r="D288" s="39"/>
      <c r="E288" s="39"/>
      <c r="F288" s="19" t="s">
        <v>165</v>
      </c>
      <c r="G288" s="1" t="s">
        <v>247</v>
      </c>
      <c r="H288" s="38"/>
      <c r="I288" s="38"/>
      <c r="J288" s="38"/>
      <c r="K288" s="46"/>
      <c r="L288" s="46"/>
      <c r="M288" s="64"/>
      <c r="N288" s="64"/>
      <c r="O288" s="64"/>
      <c r="P288" s="49"/>
      <c r="Q288" s="49"/>
      <c r="R288" s="49"/>
      <c r="S288" s="49"/>
      <c r="T288" s="54"/>
      <c r="U288" s="54"/>
      <c r="V288" s="54"/>
      <c r="W288" s="54"/>
      <c r="X288" s="54"/>
      <c r="Y288" s="55"/>
    </row>
    <row r="289" spans="1:25" outlineLevel="4" x14ac:dyDescent="0.25">
      <c r="A289" s="73"/>
      <c r="B289" s="101" t="s">
        <v>356</v>
      </c>
      <c r="C289" s="1" t="s">
        <v>55</v>
      </c>
      <c r="D289" s="39" t="s">
        <v>254</v>
      </c>
      <c r="E289" s="39" t="s">
        <v>254</v>
      </c>
      <c r="F289" s="19" t="s">
        <v>254</v>
      </c>
      <c r="G289" s="1" t="s">
        <v>254</v>
      </c>
      <c r="H289" s="38" t="s">
        <v>254</v>
      </c>
      <c r="I289" s="38" t="s">
        <v>254</v>
      </c>
      <c r="J289" s="38" t="s">
        <v>254</v>
      </c>
      <c r="K289" s="6" t="s">
        <v>254</v>
      </c>
      <c r="L289" s="6" t="s">
        <v>254</v>
      </c>
      <c r="M289" s="50">
        <f>SUM(M290:M292)</f>
        <v>14599</v>
      </c>
      <c r="N289" s="50">
        <f>SUM(N290:N292)</f>
        <v>9568.9</v>
      </c>
      <c r="O289" s="50">
        <f>SUM(O290:O292)</f>
        <v>657</v>
      </c>
      <c r="P289" s="49">
        <v>0</v>
      </c>
      <c r="Q289" s="49">
        <v>0</v>
      </c>
      <c r="R289" s="49">
        <v>0</v>
      </c>
      <c r="S289" s="49">
        <v>0</v>
      </c>
      <c r="T289" s="54">
        <v>0</v>
      </c>
      <c r="U289" s="54">
        <v>0</v>
      </c>
      <c r="V289" s="54">
        <v>0</v>
      </c>
      <c r="W289" s="54">
        <v>0</v>
      </c>
      <c r="X289" s="54">
        <v>0</v>
      </c>
      <c r="Y289" s="55">
        <f>SUM(M289:W289)</f>
        <v>24824.9</v>
      </c>
    </row>
    <row r="290" spans="1:25" outlineLevel="4" x14ac:dyDescent="0.25">
      <c r="A290" s="12"/>
      <c r="B290" s="102" t="s">
        <v>57</v>
      </c>
      <c r="C290" s="1" t="s">
        <v>55</v>
      </c>
      <c r="D290" s="1" t="s">
        <v>254</v>
      </c>
      <c r="E290" s="1" t="s">
        <v>254</v>
      </c>
      <c r="F290" s="19" t="s">
        <v>254</v>
      </c>
      <c r="G290" s="1" t="s">
        <v>254</v>
      </c>
      <c r="H290" s="5" t="s">
        <v>277</v>
      </c>
      <c r="I290" s="5" t="s">
        <v>284</v>
      </c>
      <c r="J290" s="5" t="s">
        <v>267</v>
      </c>
      <c r="K290" s="6" t="s">
        <v>254</v>
      </c>
      <c r="L290" s="6" t="s">
        <v>254</v>
      </c>
      <c r="M290" s="50">
        <f>M296+M302+M308+M314</f>
        <v>2100</v>
      </c>
      <c r="N290" s="50">
        <f>N296+N302+N308+N314</f>
        <v>657.9</v>
      </c>
      <c r="O290" s="50">
        <f>O296+O302+O308+O314</f>
        <v>657</v>
      </c>
      <c r="P290" s="49">
        <v>0</v>
      </c>
      <c r="Q290" s="49">
        <v>0</v>
      </c>
      <c r="R290" s="49">
        <v>0</v>
      </c>
      <c r="S290" s="49">
        <v>0</v>
      </c>
      <c r="T290" s="54">
        <v>0</v>
      </c>
      <c r="U290" s="54">
        <v>0</v>
      </c>
      <c r="V290" s="54">
        <v>0</v>
      </c>
      <c r="W290" s="54">
        <v>0</v>
      </c>
      <c r="X290" s="54">
        <v>0</v>
      </c>
      <c r="Y290" s="55">
        <f>SUM(M290:W290)</f>
        <v>3414.9</v>
      </c>
    </row>
    <row r="291" spans="1:25" outlineLevel="4" x14ac:dyDescent="0.25">
      <c r="A291" s="12"/>
      <c r="B291" s="103" t="s">
        <v>129</v>
      </c>
      <c r="C291" s="1" t="s">
        <v>55</v>
      </c>
      <c r="D291" s="1" t="s">
        <v>254</v>
      </c>
      <c r="E291" s="1" t="s">
        <v>254</v>
      </c>
      <c r="F291" s="19" t="s">
        <v>254</v>
      </c>
      <c r="G291" s="1" t="s">
        <v>254</v>
      </c>
      <c r="H291" s="5" t="s">
        <v>277</v>
      </c>
      <c r="I291" s="5" t="s">
        <v>331</v>
      </c>
      <c r="J291" s="5" t="s">
        <v>267</v>
      </c>
      <c r="K291" s="6" t="s">
        <v>254</v>
      </c>
      <c r="L291" s="6" t="s">
        <v>254</v>
      </c>
      <c r="M291" s="50">
        <f t="shared" ref="M291:O292" si="85">M297+M303+M309+M315</f>
        <v>12499</v>
      </c>
      <c r="N291" s="50">
        <f t="shared" si="85"/>
        <v>8911</v>
      </c>
      <c r="O291" s="50">
        <f t="shared" si="85"/>
        <v>0</v>
      </c>
      <c r="P291" s="49">
        <v>0</v>
      </c>
      <c r="Q291" s="49">
        <v>0</v>
      </c>
      <c r="R291" s="49">
        <v>0</v>
      </c>
      <c r="S291" s="49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5">
        <f>SUM(M291:W291)</f>
        <v>21410</v>
      </c>
    </row>
    <row r="292" spans="1:25" outlineLevel="4" x14ac:dyDescent="0.25">
      <c r="A292" s="12"/>
      <c r="B292" s="103" t="s">
        <v>159</v>
      </c>
      <c r="C292" s="1" t="s">
        <v>55</v>
      </c>
      <c r="D292" s="1" t="s">
        <v>254</v>
      </c>
      <c r="E292" s="1" t="s">
        <v>254</v>
      </c>
      <c r="F292" s="19" t="s">
        <v>254</v>
      </c>
      <c r="G292" s="1" t="s">
        <v>254</v>
      </c>
      <c r="H292" s="5" t="s">
        <v>254</v>
      </c>
      <c r="I292" s="5" t="s">
        <v>254</v>
      </c>
      <c r="J292" s="5" t="s">
        <v>254</v>
      </c>
      <c r="K292" s="6" t="s">
        <v>254</v>
      </c>
      <c r="L292" s="6" t="s">
        <v>254</v>
      </c>
      <c r="M292" s="50">
        <f t="shared" si="85"/>
        <v>0</v>
      </c>
      <c r="N292" s="50">
        <f t="shared" si="85"/>
        <v>0</v>
      </c>
      <c r="O292" s="50">
        <f t="shared" si="85"/>
        <v>0</v>
      </c>
      <c r="P292" s="49">
        <v>0</v>
      </c>
      <c r="Q292" s="49">
        <v>0</v>
      </c>
      <c r="R292" s="49">
        <v>0</v>
      </c>
      <c r="S292" s="49">
        <v>0</v>
      </c>
      <c r="T292" s="54">
        <v>0</v>
      </c>
      <c r="U292" s="54">
        <v>0</v>
      </c>
      <c r="V292" s="54">
        <v>0</v>
      </c>
      <c r="W292" s="54">
        <v>0</v>
      </c>
      <c r="X292" s="54">
        <v>0</v>
      </c>
      <c r="Y292" s="55">
        <f>SUM(M292:W292)</f>
        <v>0</v>
      </c>
    </row>
    <row r="293" spans="1:25" ht="73.5" customHeight="1" outlineLevel="4" x14ac:dyDescent="0.25">
      <c r="A293" s="12"/>
      <c r="B293" s="103" t="s">
        <v>345</v>
      </c>
      <c r="C293" s="1" t="s">
        <v>64</v>
      </c>
      <c r="D293" s="13"/>
      <c r="E293" s="1" t="s">
        <v>45</v>
      </c>
      <c r="F293" s="1"/>
      <c r="G293" s="1" t="s">
        <v>254</v>
      </c>
      <c r="H293" s="5" t="s">
        <v>254</v>
      </c>
      <c r="I293" s="5" t="s">
        <v>254</v>
      </c>
      <c r="J293" s="5" t="s">
        <v>254</v>
      </c>
      <c r="K293" s="6" t="s">
        <v>254</v>
      </c>
      <c r="L293" s="6" t="s">
        <v>254</v>
      </c>
      <c r="M293" s="31">
        <v>64</v>
      </c>
      <c r="N293" s="31">
        <v>68</v>
      </c>
      <c r="O293" s="31">
        <v>72</v>
      </c>
      <c r="P293" s="56" t="s">
        <v>254</v>
      </c>
      <c r="Q293" s="56" t="s">
        <v>254</v>
      </c>
      <c r="R293" s="56" t="s">
        <v>254</v>
      </c>
      <c r="S293" s="56" t="s">
        <v>254</v>
      </c>
      <c r="T293" s="58" t="s">
        <v>254</v>
      </c>
      <c r="U293" s="58" t="s">
        <v>254</v>
      </c>
      <c r="V293" s="58" t="s">
        <v>254</v>
      </c>
      <c r="W293" s="58" t="s">
        <v>254</v>
      </c>
      <c r="X293" s="58" t="s">
        <v>254</v>
      </c>
      <c r="Y293" s="68" t="s">
        <v>254</v>
      </c>
    </row>
    <row r="294" spans="1:25" ht="84" customHeight="1" outlineLevel="4" x14ac:dyDescent="0.25">
      <c r="A294" s="12" t="s">
        <v>130</v>
      </c>
      <c r="B294" s="103" t="s">
        <v>346</v>
      </c>
      <c r="C294" s="1"/>
      <c r="D294" s="1"/>
      <c r="E294" s="1"/>
      <c r="F294" s="1" t="s">
        <v>165</v>
      </c>
      <c r="G294" s="1" t="s">
        <v>247</v>
      </c>
      <c r="H294" s="5"/>
      <c r="I294" s="5"/>
      <c r="J294" s="5"/>
      <c r="K294" s="6"/>
      <c r="L294" s="6"/>
      <c r="M294" s="50"/>
      <c r="N294" s="50"/>
      <c r="O294" s="50"/>
      <c r="P294" s="49"/>
      <c r="Q294" s="49"/>
      <c r="R294" s="49"/>
      <c r="S294" s="49"/>
      <c r="T294" s="54"/>
      <c r="U294" s="54"/>
      <c r="V294" s="54"/>
      <c r="W294" s="54"/>
      <c r="X294" s="54"/>
      <c r="Y294" s="55"/>
    </row>
    <row r="295" spans="1:25" outlineLevel="4" x14ac:dyDescent="0.25">
      <c r="A295" s="12"/>
      <c r="B295" s="101" t="s">
        <v>356</v>
      </c>
      <c r="C295" s="1" t="s">
        <v>55</v>
      </c>
      <c r="D295" s="39" t="s">
        <v>254</v>
      </c>
      <c r="E295" s="39" t="s">
        <v>254</v>
      </c>
      <c r="F295" s="19" t="s">
        <v>254</v>
      </c>
      <c r="G295" s="1" t="s">
        <v>254</v>
      </c>
      <c r="H295" s="5" t="s">
        <v>254</v>
      </c>
      <c r="I295" s="5" t="s">
        <v>254</v>
      </c>
      <c r="J295" s="5" t="s">
        <v>254</v>
      </c>
      <c r="K295" s="6" t="s">
        <v>254</v>
      </c>
      <c r="L295" s="6" t="s">
        <v>254</v>
      </c>
      <c r="M295" s="50">
        <f>SUM(M296:M298)</f>
        <v>14599</v>
      </c>
      <c r="N295" s="50">
        <f>SUM(N296:N298)</f>
        <v>9568.9</v>
      </c>
      <c r="O295" s="50">
        <f>SUM(O296:O298)</f>
        <v>657</v>
      </c>
      <c r="P295" s="49">
        <v>0</v>
      </c>
      <c r="Q295" s="49">
        <v>0</v>
      </c>
      <c r="R295" s="49">
        <v>0</v>
      </c>
      <c r="S295" s="49">
        <v>0</v>
      </c>
      <c r="T295" s="54">
        <v>0</v>
      </c>
      <c r="U295" s="54">
        <v>0</v>
      </c>
      <c r="V295" s="54">
        <v>0</v>
      </c>
      <c r="W295" s="54">
        <v>0</v>
      </c>
      <c r="X295" s="54">
        <v>0</v>
      </c>
      <c r="Y295" s="55">
        <f>SUM(M295:W295)</f>
        <v>24824.9</v>
      </c>
    </row>
    <row r="296" spans="1:25" outlineLevel="4" x14ac:dyDescent="0.25">
      <c r="A296" s="12"/>
      <c r="B296" s="103" t="s">
        <v>344</v>
      </c>
      <c r="C296" s="1" t="s">
        <v>55</v>
      </c>
      <c r="D296" s="1" t="s">
        <v>254</v>
      </c>
      <c r="E296" s="1" t="s">
        <v>254</v>
      </c>
      <c r="F296" s="19" t="s">
        <v>254</v>
      </c>
      <c r="G296" s="1" t="s">
        <v>254</v>
      </c>
      <c r="H296" s="5" t="s">
        <v>277</v>
      </c>
      <c r="I296" s="5" t="s">
        <v>284</v>
      </c>
      <c r="J296" s="5" t="s">
        <v>267</v>
      </c>
      <c r="K296" s="6" t="s">
        <v>254</v>
      </c>
      <c r="L296" s="6" t="s">
        <v>254</v>
      </c>
      <c r="M296" s="50">
        <v>2100</v>
      </c>
      <c r="N296" s="50">
        <v>657.9</v>
      </c>
      <c r="O296" s="50">
        <v>657</v>
      </c>
      <c r="P296" s="49">
        <v>0</v>
      </c>
      <c r="Q296" s="49">
        <v>0</v>
      </c>
      <c r="R296" s="49">
        <v>0</v>
      </c>
      <c r="S296" s="49">
        <v>0</v>
      </c>
      <c r="T296" s="54">
        <v>0</v>
      </c>
      <c r="U296" s="54">
        <v>0</v>
      </c>
      <c r="V296" s="54">
        <v>0</v>
      </c>
      <c r="W296" s="54">
        <v>0</v>
      </c>
      <c r="X296" s="54">
        <v>0</v>
      </c>
      <c r="Y296" s="55">
        <f>SUM(M296:W296)</f>
        <v>3414.9</v>
      </c>
    </row>
    <row r="297" spans="1:25" outlineLevel="4" x14ac:dyDescent="0.25">
      <c r="A297" s="12"/>
      <c r="B297" s="103" t="s">
        <v>129</v>
      </c>
      <c r="C297" s="1" t="s">
        <v>55</v>
      </c>
      <c r="D297" s="1" t="s">
        <v>254</v>
      </c>
      <c r="E297" s="1" t="s">
        <v>254</v>
      </c>
      <c r="F297" s="19" t="s">
        <v>254</v>
      </c>
      <c r="G297" s="1" t="s">
        <v>254</v>
      </c>
      <c r="H297" s="5" t="s">
        <v>277</v>
      </c>
      <c r="I297" s="5" t="s">
        <v>331</v>
      </c>
      <c r="J297" s="5" t="s">
        <v>267</v>
      </c>
      <c r="K297" s="6" t="s">
        <v>254</v>
      </c>
      <c r="L297" s="6" t="s">
        <v>254</v>
      </c>
      <c r="M297" s="50">
        <v>12499</v>
      </c>
      <c r="N297" s="50">
        <v>8911</v>
      </c>
      <c r="O297" s="50">
        <v>0</v>
      </c>
      <c r="P297" s="49">
        <v>0</v>
      </c>
      <c r="Q297" s="49">
        <v>0</v>
      </c>
      <c r="R297" s="49">
        <v>0</v>
      </c>
      <c r="S297" s="49">
        <v>0</v>
      </c>
      <c r="T297" s="54">
        <v>0</v>
      </c>
      <c r="U297" s="54">
        <v>0</v>
      </c>
      <c r="V297" s="54">
        <v>0</v>
      </c>
      <c r="W297" s="54">
        <v>0</v>
      </c>
      <c r="X297" s="54">
        <v>0</v>
      </c>
      <c r="Y297" s="55">
        <f>SUM(M297:W297)</f>
        <v>21410</v>
      </c>
    </row>
    <row r="298" spans="1:25" outlineLevel="4" x14ac:dyDescent="0.25">
      <c r="A298" s="12"/>
      <c r="B298" s="103" t="s">
        <v>159</v>
      </c>
      <c r="C298" s="1" t="s">
        <v>55</v>
      </c>
      <c r="D298" s="1" t="s">
        <v>254</v>
      </c>
      <c r="E298" s="1" t="s">
        <v>254</v>
      </c>
      <c r="F298" s="19" t="s">
        <v>254</v>
      </c>
      <c r="G298" s="1" t="s">
        <v>254</v>
      </c>
      <c r="H298" s="5" t="s">
        <v>254</v>
      </c>
      <c r="I298" s="5" t="s">
        <v>254</v>
      </c>
      <c r="J298" s="5" t="s">
        <v>254</v>
      </c>
      <c r="K298" s="6" t="s">
        <v>254</v>
      </c>
      <c r="L298" s="6" t="s">
        <v>254</v>
      </c>
      <c r="M298" s="50">
        <v>0</v>
      </c>
      <c r="N298" s="50">
        <v>0</v>
      </c>
      <c r="O298" s="50">
        <v>0</v>
      </c>
      <c r="P298" s="49">
        <v>0</v>
      </c>
      <c r="Q298" s="49">
        <v>0</v>
      </c>
      <c r="R298" s="49">
        <v>0</v>
      </c>
      <c r="S298" s="49">
        <v>0</v>
      </c>
      <c r="T298" s="54">
        <v>0</v>
      </c>
      <c r="U298" s="54">
        <v>0</v>
      </c>
      <c r="V298" s="54">
        <v>0</v>
      </c>
      <c r="W298" s="54">
        <v>0</v>
      </c>
      <c r="X298" s="54">
        <v>0</v>
      </c>
      <c r="Y298" s="55">
        <f>SUM(M298:W298)</f>
        <v>0</v>
      </c>
    </row>
    <row r="299" spans="1:25" ht="84.75" customHeight="1" outlineLevel="4" x14ac:dyDescent="0.25">
      <c r="A299" s="12"/>
      <c r="B299" s="103" t="s">
        <v>347</v>
      </c>
      <c r="C299" s="1" t="s">
        <v>64</v>
      </c>
      <c r="D299" s="13"/>
      <c r="E299" s="1" t="s">
        <v>45</v>
      </c>
      <c r="F299" s="1"/>
      <c r="G299" s="1" t="s">
        <v>254</v>
      </c>
      <c r="H299" s="5" t="s">
        <v>254</v>
      </c>
      <c r="I299" s="5" t="s">
        <v>254</v>
      </c>
      <c r="J299" s="5" t="s">
        <v>254</v>
      </c>
      <c r="K299" s="14">
        <v>84</v>
      </c>
      <c r="L299" s="14">
        <v>100</v>
      </c>
      <c r="M299" s="31">
        <v>110</v>
      </c>
      <c r="N299" s="31">
        <v>120</v>
      </c>
      <c r="O299" s="31">
        <v>130</v>
      </c>
      <c r="P299" s="56" t="s">
        <v>254</v>
      </c>
      <c r="Q299" s="56" t="s">
        <v>254</v>
      </c>
      <c r="R299" s="56" t="s">
        <v>254</v>
      </c>
      <c r="S299" s="56" t="s">
        <v>254</v>
      </c>
      <c r="T299" s="58" t="s">
        <v>254</v>
      </c>
      <c r="U299" s="58" t="s">
        <v>254</v>
      </c>
      <c r="V299" s="58" t="s">
        <v>254</v>
      </c>
      <c r="W299" s="58" t="s">
        <v>254</v>
      </c>
      <c r="X299" s="58" t="s">
        <v>254</v>
      </c>
      <c r="Y299" s="68" t="s">
        <v>254</v>
      </c>
    </row>
    <row r="300" spans="1:25" ht="88.5" customHeight="1" outlineLevel="4" x14ac:dyDescent="0.25">
      <c r="A300" s="12" t="s">
        <v>131</v>
      </c>
      <c r="B300" s="103" t="s">
        <v>348</v>
      </c>
      <c r="C300" s="1"/>
      <c r="D300" s="1"/>
      <c r="E300" s="1"/>
      <c r="F300" s="1" t="s">
        <v>165</v>
      </c>
      <c r="G300" s="1" t="s">
        <v>247</v>
      </c>
      <c r="H300" s="5"/>
      <c r="I300" s="5"/>
      <c r="J300" s="5"/>
      <c r="K300" s="6"/>
      <c r="L300" s="6"/>
      <c r="M300" s="50"/>
      <c r="N300" s="50"/>
      <c r="O300" s="50"/>
      <c r="P300" s="49"/>
      <c r="Q300" s="49"/>
      <c r="R300" s="49"/>
      <c r="S300" s="49"/>
      <c r="T300" s="54"/>
      <c r="U300" s="54"/>
      <c r="V300" s="54"/>
      <c r="W300" s="54"/>
      <c r="X300" s="54"/>
      <c r="Y300" s="55"/>
    </row>
    <row r="301" spans="1:25" outlineLevel="4" x14ac:dyDescent="0.25">
      <c r="A301" s="12"/>
      <c r="B301" s="101" t="s">
        <v>356</v>
      </c>
      <c r="C301" s="1" t="s">
        <v>55</v>
      </c>
      <c r="D301" s="39" t="s">
        <v>254</v>
      </c>
      <c r="E301" s="39" t="s">
        <v>254</v>
      </c>
      <c r="F301" s="19" t="s">
        <v>254</v>
      </c>
      <c r="G301" s="1" t="s">
        <v>254</v>
      </c>
      <c r="H301" s="5" t="s">
        <v>254</v>
      </c>
      <c r="I301" s="5" t="s">
        <v>254</v>
      </c>
      <c r="J301" s="5" t="s">
        <v>254</v>
      </c>
      <c r="K301" s="6" t="s">
        <v>254</v>
      </c>
      <c r="L301" s="6" t="s">
        <v>254</v>
      </c>
      <c r="M301" s="50">
        <f>SUM(M302:M304)</f>
        <v>0</v>
      </c>
      <c r="N301" s="50">
        <f>SUM(N302:N304)</f>
        <v>0</v>
      </c>
      <c r="O301" s="50">
        <f>SUM(O302:O304)</f>
        <v>0</v>
      </c>
      <c r="P301" s="49">
        <v>0</v>
      </c>
      <c r="Q301" s="49">
        <v>0</v>
      </c>
      <c r="R301" s="49">
        <v>0</v>
      </c>
      <c r="S301" s="49">
        <v>0</v>
      </c>
      <c r="T301" s="54">
        <v>0</v>
      </c>
      <c r="U301" s="54">
        <v>0</v>
      </c>
      <c r="V301" s="54">
        <v>0</v>
      </c>
      <c r="W301" s="54">
        <v>0</v>
      </c>
      <c r="X301" s="54">
        <v>0</v>
      </c>
      <c r="Y301" s="55">
        <f>SUM(M301:W301)</f>
        <v>0</v>
      </c>
    </row>
    <row r="302" spans="1:25" outlineLevel="4" x14ac:dyDescent="0.25">
      <c r="A302" s="12"/>
      <c r="B302" s="103" t="s">
        <v>344</v>
      </c>
      <c r="C302" s="1" t="s">
        <v>55</v>
      </c>
      <c r="D302" s="1" t="s">
        <v>254</v>
      </c>
      <c r="E302" s="1" t="s">
        <v>254</v>
      </c>
      <c r="F302" s="19" t="s">
        <v>254</v>
      </c>
      <c r="G302" s="1" t="s">
        <v>254</v>
      </c>
      <c r="H302" s="38" t="s">
        <v>254</v>
      </c>
      <c r="I302" s="38" t="s">
        <v>254</v>
      </c>
      <c r="J302" s="38" t="s">
        <v>254</v>
      </c>
      <c r="K302" s="6" t="s">
        <v>254</v>
      </c>
      <c r="L302" s="6" t="s">
        <v>254</v>
      </c>
      <c r="M302" s="50">
        <v>0</v>
      </c>
      <c r="N302" s="50">
        <v>0</v>
      </c>
      <c r="O302" s="50">
        <v>0</v>
      </c>
      <c r="P302" s="49">
        <v>0</v>
      </c>
      <c r="Q302" s="49">
        <v>0</v>
      </c>
      <c r="R302" s="49">
        <v>0</v>
      </c>
      <c r="S302" s="49">
        <v>0</v>
      </c>
      <c r="T302" s="54">
        <v>0</v>
      </c>
      <c r="U302" s="54">
        <v>0</v>
      </c>
      <c r="V302" s="54">
        <v>0</v>
      </c>
      <c r="W302" s="54">
        <v>0</v>
      </c>
      <c r="X302" s="54">
        <v>0</v>
      </c>
      <c r="Y302" s="55">
        <f>SUM(M302:W302)</f>
        <v>0</v>
      </c>
    </row>
    <row r="303" spans="1:25" outlineLevel="4" x14ac:dyDescent="0.25">
      <c r="A303" s="12"/>
      <c r="B303" s="103" t="s">
        <v>129</v>
      </c>
      <c r="C303" s="1" t="s">
        <v>55</v>
      </c>
      <c r="D303" s="1" t="s">
        <v>254</v>
      </c>
      <c r="E303" s="1" t="s">
        <v>254</v>
      </c>
      <c r="F303" s="19" t="s">
        <v>254</v>
      </c>
      <c r="G303" s="1" t="s">
        <v>254</v>
      </c>
      <c r="H303" s="38" t="s">
        <v>254</v>
      </c>
      <c r="I303" s="38" t="s">
        <v>254</v>
      </c>
      <c r="J303" s="38" t="s">
        <v>254</v>
      </c>
      <c r="K303" s="6" t="s">
        <v>254</v>
      </c>
      <c r="L303" s="6" t="s">
        <v>254</v>
      </c>
      <c r="M303" s="50">
        <v>0</v>
      </c>
      <c r="N303" s="50">
        <v>0</v>
      </c>
      <c r="O303" s="50">
        <v>0</v>
      </c>
      <c r="P303" s="49">
        <v>0</v>
      </c>
      <c r="Q303" s="49">
        <v>0</v>
      </c>
      <c r="R303" s="49">
        <v>0</v>
      </c>
      <c r="S303" s="49">
        <v>0</v>
      </c>
      <c r="T303" s="54">
        <v>0</v>
      </c>
      <c r="U303" s="54">
        <v>0</v>
      </c>
      <c r="V303" s="54">
        <v>0</v>
      </c>
      <c r="W303" s="54">
        <v>0</v>
      </c>
      <c r="X303" s="54">
        <v>0</v>
      </c>
      <c r="Y303" s="55">
        <f>SUM(M303:W303)</f>
        <v>0</v>
      </c>
    </row>
    <row r="304" spans="1:25" outlineLevel="4" x14ac:dyDescent="0.25">
      <c r="A304" s="12"/>
      <c r="B304" s="103" t="s">
        <v>159</v>
      </c>
      <c r="C304" s="1" t="s">
        <v>55</v>
      </c>
      <c r="D304" s="1" t="s">
        <v>254</v>
      </c>
      <c r="E304" s="1" t="s">
        <v>254</v>
      </c>
      <c r="F304" s="19" t="s">
        <v>254</v>
      </c>
      <c r="G304" s="1" t="s">
        <v>254</v>
      </c>
      <c r="H304" s="38" t="s">
        <v>254</v>
      </c>
      <c r="I304" s="38" t="s">
        <v>254</v>
      </c>
      <c r="J304" s="38" t="s">
        <v>254</v>
      </c>
      <c r="K304" s="6" t="s">
        <v>254</v>
      </c>
      <c r="L304" s="6" t="s">
        <v>254</v>
      </c>
      <c r="M304" s="50">
        <v>0</v>
      </c>
      <c r="N304" s="50">
        <v>0</v>
      </c>
      <c r="O304" s="50">
        <v>0</v>
      </c>
      <c r="P304" s="49">
        <v>0</v>
      </c>
      <c r="Q304" s="49">
        <v>0</v>
      </c>
      <c r="R304" s="49">
        <v>0</v>
      </c>
      <c r="S304" s="49">
        <v>0</v>
      </c>
      <c r="T304" s="54">
        <v>0</v>
      </c>
      <c r="U304" s="54">
        <v>0</v>
      </c>
      <c r="V304" s="54">
        <v>0</v>
      </c>
      <c r="W304" s="54">
        <v>0</v>
      </c>
      <c r="X304" s="54">
        <v>0</v>
      </c>
      <c r="Y304" s="55">
        <f>SUM(M304:W304)</f>
        <v>0</v>
      </c>
    </row>
    <row r="305" spans="1:25" ht="137.25" customHeight="1" outlineLevel="4" x14ac:dyDescent="0.25">
      <c r="A305" s="12"/>
      <c r="B305" s="103" t="s">
        <v>313</v>
      </c>
      <c r="C305" s="1" t="s">
        <v>64</v>
      </c>
      <c r="D305" s="13"/>
      <c r="E305" s="1" t="s">
        <v>45</v>
      </c>
      <c r="F305" s="1"/>
      <c r="G305" s="1" t="s">
        <v>254</v>
      </c>
      <c r="H305" s="5" t="s">
        <v>254</v>
      </c>
      <c r="I305" s="5" t="s">
        <v>254</v>
      </c>
      <c r="J305" s="5" t="s">
        <v>254</v>
      </c>
      <c r="K305" s="14">
        <v>30</v>
      </c>
      <c r="L305" s="14">
        <v>40</v>
      </c>
      <c r="M305" s="31">
        <v>50</v>
      </c>
      <c r="N305" s="31">
        <v>55</v>
      </c>
      <c r="O305" s="31">
        <v>60</v>
      </c>
      <c r="P305" s="56" t="s">
        <v>254</v>
      </c>
      <c r="Q305" s="56" t="s">
        <v>254</v>
      </c>
      <c r="R305" s="56" t="s">
        <v>254</v>
      </c>
      <c r="S305" s="56" t="s">
        <v>254</v>
      </c>
      <c r="T305" s="58" t="s">
        <v>254</v>
      </c>
      <c r="U305" s="58" t="s">
        <v>254</v>
      </c>
      <c r="V305" s="58" t="s">
        <v>254</v>
      </c>
      <c r="W305" s="58" t="s">
        <v>254</v>
      </c>
      <c r="X305" s="58" t="s">
        <v>254</v>
      </c>
      <c r="Y305" s="68" t="s">
        <v>254</v>
      </c>
    </row>
    <row r="306" spans="1:25" ht="132.75" customHeight="1" outlineLevel="4" x14ac:dyDescent="0.25">
      <c r="A306" s="12" t="s">
        <v>132</v>
      </c>
      <c r="B306" s="103" t="s">
        <v>349</v>
      </c>
      <c r="C306" s="1"/>
      <c r="D306" s="1"/>
      <c r="E306" s="1"/>
      <c r="F306" s="1" t="s">
        <v>165</v>
      </c>
      <c r="G306" s="1" t="s">
        <v>247</v>
      </c>
      <c r="H306" s="5"/>
      <c r="I306" s="5"/>
      <c r="J306" s="5"/>
      <c r="K306" s="6"/>
      <c r="L306" s="6"/>
      <c r="M306" s="50"/>
      <c r="N306" s="50"/>
      <c r="O306" s="50"/>
      <c r="P306" s="49"/>
      <c r="Q306" s="49"/>
      <c r="R306" s="49"/>
      <c r="S306" s="49"/>
      <c r="T306" s="54"/>
      <c r="U306" s="54"/>
      <c r="V306" s="54"/>
      <c r="W306" s="54"/>
      <c r="X306" s="54"/>
      <c r="Y306" s="55"/>
    </row>
    <row r="307" spans="1:25" outlineLevel="4" x14ac:dyDescent="0.25">
      <c r="A307" s="12"/>
      <c r="B307" s="101" t="s">
        <v>356</v>
      </c>
      <c r="C307" s="1" t="s">
        <v>55</v>
      </c>
      <c r="D307" s="39" t="s">
        <v>254</v>
      </c>
      <c r="E307" s="39" t="s">
        <v>254</v>
      </c>
      <c r="F307" s="19" t="s">
        <v>254</v>
      </c>
      <c r="G307" s="1" t="s">
        <v>254</v>
      </c>
      <c r="H307" s="5" t="s">
        <v>254</v>
      </c>
      <c r="I307" s="5" t="s">
        <v>254</v>
      </c>
      <c r="J307" s="5" t="s">
        <v>254</v>
      </c>
      <c r="K307" s="6" t="s">
        <v>254</v>
      </c>
      <c r="L307" s="6" t="s">
        <v>254</v>
      </c>
      <c r="M307" s="50">
        <f>SUM(M308:M310)</f>
        <v>0</v>
      </c>
      <c r="N307" s="50">
        <f>SUM(N308:N310)</f>
        <v>0</v>
      </c>
      <c r="O307" s="50">
        <f>SUM(O308:O310)</f>
        <v>0</v>
      </c>
      <c r="P307" s="49">
        <v>0</v>
      </c>
      <c r="Q307" s="49">
        <v>0</v>
      </c>
      <c r="R307" s="49">
        <v>0</v>
      </c>
      <c r="S307" s="49">
        <v>0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55">
        <f>SUM(M307:W307)</f>
        <v>0</v>
      </c>
    </row>
    <row r="308" spans="1:25" outlineLevel="4" x14ac:dyDescent="0.25">
      <c r="A308" s="12"/>
      <c r="B308" s="103" t="s">
        <v>344</v>
      </c>
      <c r="C308" s="1" t="s">
        <v>55</v>
      </c>
      <c r="D308" s="1" t="s">
        <v>254</v>
      </c>
      <c r="E308" s="1" t="s">
        <v>254</v>
      </c>
      <c r="F308" s="19" t="s">
        <v>254</v>
      </c>
      <c r="G308" s="1" t="s">
        <v>254</v>
      </c>
      <c r="H308" s="38" t="s">
        <v>254</v>
      </c>
      <c r="I308" s="38" t="s">
        <v>254</v>
      </c>
      <c r="J308" s="38" t="s">
        <v>254</v>
      </c>
      <c r="K308" s="6" t="s">
        <v>254</v>
      </c>
      <c r="L308" s="6" t="s">
        <v>254</v>
      </c>
      <c r="M308" s="50">
        <v>0</v>
      </c>
      <c r="N308" s="50">
        <v>0</v>
      </c>
      <c r="O308" s="50">
        <v>0</v>
      </c>
      <c r="P308" s="49">
        <v>0</v>
      </c>
      <c r="Q308" s="49">
        <v>0</v>
      </c>
      <c r="R308" s="49">
        <v>0</v>
      </c>
      <c r="S308" s="49">
        <v>0</v>
      </c>
      <c r="T308" s="54">
        <v>0</v>
      </c>
      <c r="U308" s="54">
        <v>0</v>
      </c>
      <c r="V308" s="54">
        <v>0</v>
      </c>
      <c r="W308" s="54">
        <v>0</v>
      </c>
      <c r="X308" s="54">
        <v>0</v>
      </c>
      <c r="Y308" s="55">
        <f>SUM(M308:W308)</f>
        <v>0</v>
      </c>
    </row>
    <row r="309" spans="1:25" outlineLevel="4" x14ac:dyDescent="0.25">
      <c r="A309" s="12"/>
      <c r="B309" s="103" t="s">
        <v>129</v>
      </c>
      <c r="C309" s="1" t="s">
        <v>55</v>
      </c>
      <c r="D309" s="1" t="s">
        <v>254</v>
      </c>
      <c r="E309" s="1" t="s">
        <v>254</v>
      </c>
      <c r="F309" s="19" t="s">
        <v>254</v>
      </c>
      <c r="G309" s="1" t="s">
        <v>254</v>
      </c>
      <c r="H309" s="38" t="s">
        <v>254</v>
      </c>
      <c r="I309" s="38" t="s">
        <v>254</v>
      </c>
      <c r="J309" s="38" t="s">
        <v>254</v>
      </c>
      <c r="K309" s="6" t="s">
        <v>254</v>
      </c>
      <c r="L309" s="6" t="s">
        <v>254</v>
      </c>
      <c r="M309" s="50">
        <v>0</v>
      </c>
      <c r="N309" s="50">
        <v>0</v>
      </c>
      <c r="O309" s="50">
        <v>0</v>
      </c>
      <c r="P309" s="49">
        <v>0</v>
      </c>
      <c r="Q309" s="49">
        <v>0</v>
      </c>
      <c r="R309" s="49">
        <v>0</v>
      </c>
      <c r="S309" s="49">
        <v>0</v>
      </c>
      <c r="T309" s="54">
        <v>0</v>
      </c>
      <c r="U309" s="54">
        <v>0</v>
      </c>
      <c r="V309" s="54">
        <v>0</v>
      </c>
      <c r="W309" s="54">
        <v>0</v>
      </c>
      <c r="X309" s="54">
        <v>0</v>
      </c>
      <c r="Y309" s="55">
        <f>SUM(M309:W309)</f>
        <v>0</v>
      </c>
    </row>
    <row r="310" spans="1:25" outlineLevel="4" x14ac:dyDescent="0.25">
      <c r="A310" s="12"/>
      <c r="B310" s="103" t="s">
        <v>159</v>
      </c>
      <c r="C310" s="1" t="s">
        <v>55</v>
      </c>
      <c r="D310" s="1" t="s">
        <v>254</v>
      </c>
      <c r="E310" s="1" t="s">
        <v>254</v>
      </c>
      <c r="F310" s="19" t="s">
        <v>254</v>
      </c>
      <c r="G310" s="1" t="s">
        <v>254</v>
      </c>
      <c r="H310" s="38" t="s">
        <v>254</v>
      </c>
      <c r="I310" s="38" t="s">
        <v>254</v>
      </c>
      <c r="J310" s="38" t="s">
        <v>254</v>
      </c>
      <c r="K310" s="6" t="s">
        <v>254</v>
      </c>
      <c r="L310" s="6" t="s">
        <v>254</v>
      </c>
      <c r="M310" s="50">
        <v>0</v>
      </c>
      <c r="N310" s="50">
        <v>0</v>
      </c>
      <c r="O310" s="50">
        <v>0</v>
      </c>
      <c r="P310" s="49">
        <v>0</v>
      </c>
      <c r="Q310" s="49">
        <v>0</v>
      </c>
      <c r="R310" s="49">
        <v>0</v>
      </c>
      <c r="S310" s="49">
        <v>0</v>
      </c>
      <c r="T310" s="54">
        <v>0</v>
      </c>
      <c r="U310" s="54">
        <v>0</v>
      </c>
      <c r="V310" s="54">
        <v>0</v>
      </c>
      <c r="W310" s="54">
        <v>0</v>
      </c>
      <c r="X310" s="54">
        <v>0</v>
      </c>
      <c r="Y310" s="55">
        <f>SUM(M310:W310)</f>
        <v>0</v>
      </c>
    </row>
    <row r="311" spans="1:25" ht="90" customHeight="1" outlineLevel="4" x14ac:dyDescent="0.25">
      <c r="A311" s="12"/>
      <c r="B311" s="103" t="s">
        <v>314</v>
      </c>
      <c r="C311" s="1" t="s">
        <v>64</v>
      </c>
      <c r="D311" s="13"/>
      <c r="E311" s="1" t="s">
        <v>45</v>
      </c>
      <c r="F311" s="1"/>
      <c r="G311" s="1" t="s">
        <v>254</v>
      </c>
      <c r="H311" s="5" t="s">
        <v>254</v>
      </c>
      <c r="I311" s="5" t="s">
        <v>254</v>
      </c>
      <c r="J311" s="5" t="s">
        <v>254</v>
      </c>
      <c r="K311" s="14">
        <v>0</v>
      </c>
      <c r="L311" s="14">
        <v>1</v>
      </c>
      <c r="M311" s="31">
        <v>2</v>
      </c>
      <c r="N311" s="31">
        <v>6</v>
      </c>
      <c r="O311" s="31">
        <v>10</v>
      </c>
      <c r="P311" s="56" t="s">
        <v>254</v>
      </c>
      <c r="Q311" s="56" t="s">
        <v>254</v>
      </c>
      <c r="R311" s="56" t="s">
        <v>254</v>
      </c>
      <c r="S311" s="56" t="s">
        <v>254</v>
      </c>
      <c r="T311" s="58" t="s">
        <v>254</v>
      </c>
      <c r="U311" s="58" t="s">
        <v>254</v>
      </c>
      <c r="V311" s="58" t="s">
        <v>254</v>
      </c>
      <c r="W311" s="58" t="s">
        <v>254</v>
      </c>
      <c r="X311" s="58" t="s">
        <v>254</v>
      </c>
      <c r="Y311" s="68" t="s">
        <v>254</v>
      </c>
    </row>
    <row r="312" spans="1:25" ht="92.25" customHeight="1" outlineLevel="4" x14ac:dyDescent="0.25">
      <c r="A312" s="15" t="s">
        <v>133</v>
      </c>
      <c r="B312" s="106" t="s">
        <v>350</v>
      </c>
      <c r="C312" s="12"/>
      <c r="D312" s="12"/>
      <c r="E312" s="12"/>
      <c r="F312" s="1" t="s">
        <v>165</v>
      </c>
      <c r="G312" s="1" t="s">
        <v>247</v>
      </c>
      <c r="H312" s="16"/>
      <c r="I312" s="16"/>
      <c r="J312" s="16"/>
      <c r="K312" s="17"/>
      <c r="L312" s="17"/>
      <c r="M312" s="65"/>
      <c r="N312" s="65"/>
      <c r="O312" s="65"/>
      <c r="P312" s="49"/>
      <c r="Q312" s="49"/>
      <c r="R312" s="49"/>
      <c r="S312" s="49"/>
      <c r="T312" s="54"/>
      <c r="U312" s="54"/>
      <c r="V312" s="54"/>
      <c r="W312" s="54"/>
      <c r="X312" s="54"/>
      <c r="Y312" s="55"/>
    </row>
    <row r="313" spans="1:25" outlineLevel="4" x14ac:dyDescent="0.25">
      <c r="A313" s="15"/>
      <c r="B313" s="101" t="s">
        <v>356</v>
      </c>
      <c r="C313" s="12" t="s">
        <v>55</v>
      </c>
      <c r="D313" s="39" t="s">
        <v>254</v>
      </c>
      <c r="E313" s="39" t="s">
        <v>254</v>
      </c>
      <c r="F313" s="19" t="s">
        <v>254</v>
      </c>
      <c r="G313" s="1" t="s">
        <v>254</v>
      </c>
      <c r="H313" s="5" t="s">
        <v>254</v>
      </c>
      <c r="I313" s="5" t="s">
        <v>254</v>
      </c>
      <c r="J313" s="5" t="s">
        <v>254</v>
      </c>
      <c r="K313" s="17" t="s">
        <v>254</v>
      </c>
      <c r="L313" s="17" t="s">
        <v>254</v>
      </c>
      <c r="M313" s="65">
        <f>SUM(M314:M316)</f>
        <v>0</v>
      </c>
      <c r="N313" s="65">
        <f>SUM(N314:N316)</f>
        <v>0</v>
      </c>
      <c r="O313" s="65">
        <f>SUM(O314:O316)</f>
        <v>0</v>
      </c>
      <c r="P313" s="49">
        <v>0</v>
      </c>
      <c r="Q313" s="49">
        <v>0</v>
      </c>
      <c r="R313" s="49">
        <v>0</v>
      </c>
      <c r="S313" s="49">
        <v>0</v>
      </c>
      <c r="T313" s="54">
        <v>0</v>
      </c>
      <c r="U313" s="54">
        <v>0</v>
      </c>
      <c r="V313" s="54">
        <v>0</v>
      </c>
      <c r="W313" s="54">
        <v>0</v>
      </c>
      <c r="X313" s="54">
        <v>0</v>
      </c>
      <c r="Y313" s="55">
        <f>SUM(M313:W313)</f>
        <v>0</v>
      </c>
    </row>
    <row r="314" spans="1:25" outlineLevel="4" x14ac:dyDescent="0.25">
      <c r="A314" s="12"/>
      <c r="B314" s="106" t="s">
        <v>344</v>
      </c>
      <c r="C314" s="12" t="s">
        <v>55</v>
      </c>
      <c r="D314" s="1" t="s">
        <v>254</v>
      </c>
      <c r="E314" s="1" t="s">
        <v>254</v>
      </c>
      <c r="F314" s="19" t="s">
        <v>254</v>
      </c>
      <c r="G314" s="1" t="s">
        <v>254</v>
      </c>
      <c r="H314" s="38" t="s">
        <v>254</v>
      </c>
      <c r="I314" s="38" t="s">
        <v>254</v>
      </c>
      <c r="J314" s="38" t="s">
        <v>254</v>
      </c>
      <c r="K314" s="17" t="s">
        <v>254</v>
      </c>
      <c r="L314" s="17" t="s">
        <v>254</v>
      </c>
      <c r="M314" s="65">
        <v>0</v>
      </c>
      <c r="N314" s="65">
        <v>0</v>
      </c>
      <c r="O314" s="65">
        <v>0</v>
      </c>
      <c r="P314" s="49">
        <v>0</v>
      </c>
      <c r="Q314" s="49">
        <v>0</v>
      </c>
      <c r="R314" s="49">
        <v>0</v>
      </c>
      <c r="S314" s="49">
        <v>0</v>
      </c>
      <c r="T314" s="54">
        <v>0</v>
      </c>
      <c r="U314" s="54">
        <v>0</v>
      </c>
      <c r="V314" s="54">
        <v>0</v>
      </c>
      <c r="W314" s="54">
        <v>0</v>
      </c>
      <c r="X314" s="54">
        <v>0</v>
      </c>
      <c r="Y314" s="55">
        <f>SUM(M314:W314)</f>
        <v>0</v>
      </c>
    </row>
    <row r="315" spans="1:25" outlineLevel="4" x14ac:dyDescent="0.25">
      <c r="A315" s="12"/>
      <c r="B315" s="106" t="s">
        <v>129</v>
      </c>
      <c r="C315" s="12" t="s">
        <v>55</v>
      </c>
      <c r="D315" s="1" t="s">
        <v>254</v>
      </c>
      <c r="E315" s="1" t="s">
        <v>254</v>
      </c>
      <c r="F315" s="19" t="s">
        <v>254</v>
      </c>
      <c r="G315" s="1" t="s">
        <v>254</v>
      </c>
      <c r="H315" s="38" t="s">
        <v>254</v>
      </c>
      <c r="I315" s="38" t="s">
        <v>254</v>
      </c>
      <c r="J315" s="38" t="s">
        <v>254</v>
      </c>
      <c r="K315" s="17" t="s">
        <v>254</v>
      </c>
      <c r="L315" s="17" t="s">
        <v>254</v>
      </c>
      <c r="M315" s="65">
        <v>0</v>
      </c>
      <c r="N315" s="65">
        <v>0</v>
      </c>
      <c r="O315" s="65">
        <v>0</v>
      </c>
      <c r="P315" s="49">
        <v>0</v>
      </c>
      <c r="Q315" s="49">
        <v>0</v>
      </c>
      <c r="R315" s="49">
        <v>0</v>
      </c>
      <c r="S315" s="49">
        <v>0</v>
      </c>
      <c r="T315" s="54">
        <v>0</v>
      </c>
      <c r="U315" s="54">
        <v>0</v>
      </c>
      <c r="V315" s="54">
        <v>0</v>
      </c>
      <c r="W315" s="54">
        <v>0</v>
      </c>
      <c r="X315" s="54">
        <v>0</v>
      </c>
      <c r="Y315" s="55">
        <f>SUM(M315:W315)</f>
        <v>0</v>
      </c>
    </row>
    <row r="316" spans="1:25" outlineLevel="4" x14ac:dyDescent="0.25">
      <c r="A316" s="12"/>
      <c r="B316" s="106" t="s">
        <v>159</v>
      </c>
      <c r="C316" s="12" t="s">
        <v>55</v>
      </c>
      <c r="D316" s="1" t="s">
        <v>254</v>
      </c>
      <c r="E316" s="1" t="s">
        <v>254</v>
      </c>
      <c r="F316" s="19" t="s">
        <v>254</v>
      </c>
      <c r="G316" s="1" t="s">
        <v>254</v>
      </c>
      <c r="H316" s="38" t="s">
        <v>254</v>
      </c>
      <c r="I316" s="38" t="s">
        <v>254</v>
      </c>
      <c r="J316" s="38" t="s">
        <v>254</v>
      </c>
      <c r="K316" s="17" t="s">
        <v>254</v>
      </c>
      <c r="L316" s="17" t="s">
        <v>254</v>
      </c>
      <c r="M316" s="65">
        <v>0</v>
      </c>
      <c r="N316" s="65">
        <v>0</v>
      </c>
      <c r="O316" s="65">
        <v>0</v>
      </c>
      <c r="P316" s="49">
        <v>0</v>
      </c>
      <c r="Q316" s="49">
        <v>0</v>
      </c>
      <c r="R316" s="49">
        <v>0</v>
      </c>
      <c r="S316" s="49">
        <v>0</v>
      </c>
      <c r="T316" s="54">
        <v>0</v>
      </c>
      <c r="U316" s="54">
        <v>0</v>
      </c>
      <c r="V316" s="54">
        <v>0</v>
      </c>
      <c r="W316" s="54">
        <v>0</v>
      </c>
      <c r="X316" s="54">
        <v>0</v>
      </c>
      <c r="Y316" s="55">
        <f>SUM(M316:W316)</f>
        <v>0</v>
      </c>
    </row>
    <row r="317" spans="1:25" ht="87.75" customHeight="1" outlineLevel="4" x14ac:dyDescent="0.25">
      <c r="A317" s="12"/>
      <c r="B317" s="106" t="s">
        <v>315</v>
      </c>
      <c r="C317" s="1" t="s">
        <v>64</v>
      </c>
      <c r="D317" s="13"/>
      <c r="E317" s="1" t="s">
        <v>45</v>
      </c>
      <c r="F317" s="1"/>
      <c r="G317" s="1" t="s">
        <v>254</v>
      </c>
      <c r="H317" s="5" t="s">
        <v>254</v>
      </c>
      <c r="I317" s="5" t="s">
        <v>254</v>
      </c>
      <c r="J317" s="5" t="s">
        <v>254</v>
      </c>
      <c r="K317" s="14">
        <v>0</v>
      </c>
      <c r="L317" s="14">
        <v>0</v>
      </c>
      <c r="M317" s="31">
        <v>0</v>
      </c>
      <c r="N317" s="31">
        <v>0</v>
      </c>
      <c r="O317" s="31">
        <v>0</v>
      </c>
      <c r="P317" s="56" t="s">
        <v>254</v>
      </c>
      <c r="Q317" s="56" t="s">
        <v>254</v>
      </c>
      <c r="R317" s="56" t="s">
        <v>254</v>
      </c>
      <c r="S317" s="56" t="s">
        <v>254</v>
      </c>
      <c r="T317" s="58" t="s">
        <v>254</v>
      </c>
      <c r="U317" s="58" t="s">
        <v>254</v>
      </c>
      <c r="V317" s="58" t="s">
        <v>254</v>
      </c>
      <c r="W317" s="58" t="s">
        <v>254</v>
      </c>
      <c r="X317" s="58" t="s">
        <v>254</v>
      </c>
      <c r="Y317" s="68" t="s">
        <v>254</v>
      </c>
    </row>
    <row r="318" spans="1:25" ht="56.25" customHeight="1" x14ac:dyDescent="0.25">
      <c r="A318" s="12"/>
      <c r="B318" s="101" t="s">
        <v>437</v>
      </c>
      <c r="C318" s="19"/>
      <c r="D318" s="19"/>
      <c r="E318" s="19"/>
      <c r="F318" s="19"/>
      <c r="G318" s="1" t="s">
        <v>254</v>
      </c>
      <c r="H318" s="5"/>
      <c r="I318" s="5"/>
      <c r="J318" s="5"/>
      <c r="K318" s="6"/>
      <c r="L318" s="6"/>
      <c r="M318" s="50"/>
      <c r="N318" s="50"/>
      <c r="O318" s="50"/>
      <c r="P318" s="50"/>
      <c r="Q318" s="50"/>
      <c r="R318" s="50"/>
      <c r="S318" s="50"/>
      <c r="T318" s="55"/>
      <c r="U318" s="55"/>
      <c r="V318" s="55"/>
      <c r="W318" s="55"/>
      <c r="X318" s="55"/>
      <c r="Y318" s="55"/>
    </row>
    <row r="319" spans="1:25" ht="61.5" customHeight="1" x14ac:dyDescent="0.25">
      <c r="A319" s="12"/>
      <c r="B319" s="101" t="s">
        <v>483</v>
      </c>
      <c r="C319" s="19"/>
      <c r="D319" s="19"/>
      <c r="E319" s="19"/>
      <c r="F319" s="19"/>
      <c r="G319" s="1"/>
      <c r="H319" s="5"/>
      <c r="I319" s="5"/>
      <c r="J319" s="5"/>
      <c r="K319" s="6"/>
      <c r="L319" s="6"/>
      <c r="M319" s="50"/>
      <c r="N319" s="50"/>
      <c r="O319" s="50"/>
      <c r="P319" s="50"/>
      <c r="Q319" s="50"/>
      <c r="R319" s="50"/>
      <c r="S319" s="50"/>
      <c r="T319" s="55"/>
      <c r="U319" s="55"/>
      <c r="V319" s="55"/>
      <c r="W319" s="55"/>
      <c r="X319" s="55"/>
      <c r="Y319" s="55"/>
    </row>
    <row r="320" spans="1:25" ht="149.25" customHeight="1" outlineLevel="4" x14ac:dyDescent="0.25">
      <c r="A320" s="12" t="s">
        <v>6</v>
      </c>
      <c r="B320" s="101" t="s">
        <v>7</v>
      </c>
      <c r="C320" s="39"/>
      <c r="D320" s="19"/>
      <c r="E320" s="19"/>
      <c r="F320" s="19" t="s">
        <v>475</v>
      </c>
      <c r="G320" s="1" t="s">
        <v>451</v>
      </c>
      <c r="H320" s="5"/>
      <c r="I320" s="5"/>
      <c r="J320" s="5"/>
      <c r="K320" s="6"/>
      <c r="L320" s="6"/>
      <c r="M320" s="50"/>
      <c r="N320" s="64"/>
      <c r="O320" s="64"/>
      <c r="P320" s="64"/>
      <c r="Q320" s="64"/>
      <c r="R320" s="64"/>
      <c r="S320" s="64"/>
      <c r="T320" s="66"/>
      <c r="U320" s="66"/>
      <c r="V320" s="66"/>
      <c r="W320" s="66"/>
      <c r="X320" s="66"/>
      <c r="Y320" s="55"/>
    </row>
    <row r="321" spans="1:25" outlineLevel="4" x14ac:dyDescent="0.25">
      <c r="A321" s="12"/>
      <c r="B321" s="101" t="s">
        <v>356</v>
      </c>
      <c r="C321" s="1" t="s">
        <v>55</v>
      </c>
      <c r="D321" s="1" t="s">
        <v>254</v>
      </c>
      <c r="E321" s="1" t="s">
        <v>254</v>
      </c>
      <c r="F321" s="1" t="s">
        <v>254</v>
      </c>
      <c r="G321" s="1"/>
      <c r="H321" s="5" t="s">
        <v>254</v>
      </c>
      <c r="I321" s="5" t="s">
        <v>254</v>
      </c>
      <c r="J321" s="5" t="s">
        <v>254</v>
      </c>
      <c r="K321" s="6" t="s">
        <v>254</v>
      </c>
      <c r="L321" s="6" t="s">
        <v>254</v>
      </c>
      <c r="M321" s="50">
        <f t="shared" ref="M321:T321" si="86">SUM(M322:M324)</f>
        <v>0</v>
      </c>
      <c r="N321" s="50">
        <f t="shared" si="86"/>
        <v>500</v>
      </c>
      <c r="O321" s="50">
        <f t="shared" si="86"/>
        <v>333.3</v>
      </c>
      <c r="P321" s="50">
        <f t="shared" si="86"/>
        <v>50</v>
      </c>
      <c r="Q321" s="50">
        <f t="shared" si="86"/>
        <v>125</v>
      </c>
      <c r="R321" s="50">
        <f t="shared" si="86"/>
        <v>140</v>
      </c>
      <c r="S321" s="50">
        <f t="shared" si="86"/>
        <v>150</v>
      </c>
      <c r="T321" s="50">
        <f t="shared" si="86"/>
        <v>244</v>
      </c>
      <c r="U321" s="50">
        <f>U327+U360+U398</f>
        <v>5500</v>
      </c>
      <c r="V321" s="50">
        <f>V327+V360+V398</f>
        <v>300</v>
      </c>
      <c r="W321" s="50">
        <f>W327+W360+W398</f>
        <v>230.4</v>
      </c>
      <c r="X321" s="50">
        <f>X327+X360+X398</f>
        <v>288.60000000000002</v>
      </c>
      <c r="Y321" s="55">
        <f>SUM(M321:X321)</f>
        <v>7861.3</v>
      </c>
    </row>
    <row r="322" spans="1:25" outlineLevel="4" x14ac:dyDescent="0.25">
      <c r="A322" s="12"/>
      <c r="B322" s="103" t="s">
        <v>57</v>
      </c>
      <c r="C322" s="1" t="s">
        <v>55</v>
      </c>
      <c r="D322" s="1" t="s">
        <v>254</v>
      </c>
      <c r="E322" s="1" t="s">
        <v>254</v>
      </c>
      <c r="F322" s="1" t="s">
        <v>254</v>
      </c>
      <c r="G322" s="1"/>
      <c r="H322" s="5" t="s">
        <v>254</v>
      </c>
      <c r="I322" s="5" t="s">
        <v>254</v>
      </c>
      <c r="J322" s="5" t="s">
        <v>254</v>
      </c>
      <c r="K322" s="6" t="s">
        <v>254</v>
      </c>
      <c r="L322" s="6" t="s">
        <v>254</v>
      </c>
      <c r="M322" s="50">
        <f>M328+M329+M330</f>
        <v>0</v>
      </c>
      <c r="N322" s="50">
        <f t="shared" ref="N322:T322" si="87">N328+N329+N330</f>
        <v>500</v>
      </c>
      <c r="O322" s="50">
        <f t="shared" si="87"/>
        <v>333.3</v>
      </c>
      <c r="P322" s="50">
        <f t="shared" si="87"/>
        <v>50</v>
      </c>
      <c r="Q322" s="50">
        <f t="shared" si="87"/>
        <v>125</v>
      </c>
      <c r="R322" s="50">
        <f t="shared" si="87"/>
        <v>140</v>
      </c>
      <c r="S322" s="50">
        <f t="shared" si="87"/>
        <v>150</v>
      </c>
      <c r="T322" s="50">
        <f t="shared" si="87"/>
        <v>244</v>
      </c>
      <c r="U322" s="50">
        <f>U329+U328+U330+U361+U362+U399</f>
        <v>5500</v>
      </c>
      <c r="V322" s="50">
        <f>V328+V329+V330+V361+V362</f>
        <v>300</v>
      </c>
      <c r="W322" s="50">
        <f>W328+W329+W330+W361+W362</f>
        <v>230.4</v>
      </c>
      <c r="X322" s="50">
        <f>X328+X329+X330+X361+X362</f>
        <v>288.60000000000002</v>
      </c>
      <c r="Y322" s="55">
        <f>SUM(M322:X322)</f>
        <v>7861.3</v>
      </c>
    </row>
    <row r="323" spans="1:25" outlineLevel="4" x14ac:dyDescent="0.25">
      <c r="A323" s="12"/>
      <c r="B323" s="103" t="s">
        <v>129</v>
      </c>
      <c r="C323" s="1" t="s">
        <v>55</v>
      </c>
      <c r="D323" s="1" t="s">
        <v>254</v>
      </c>
      <c r="E323" s="1" t="s">
        <v>254</v>
      </c>
      <c r="F323" s="1" t="s">
        <v>254</v>
      </c>
      <c r="G323" s="1"/>
      <c r="H323" s="5" t="s">
        <v>254</v>
      </c>
      <c r="I323" s="5" t="s">
        <v>254</v>
      </c>
      <c r="J323" s="5" t="s">
        <v>254</v>
      </c>
      <c r="K323" s="6" t="s">
        <v>254</v>
      </c>
      <c r="L323" s="6" t="s">
        <v>254</v>
      </c>
      <c r="M323" s="50">
        <f t="shared" ref="M323:W324" si="88">M331</f>
        <v>0</v>
      </c>
      <c r="N323" s="50">
        <f t="shared" si="88"/>
        <v>0</v>
      </c>
      <c r="O323" s="50">
        <f t="shared" si="88"/>
        <v>0</v>
      </c>
      <c r="P323" s="50">
        <f t="shared" si="88"/>
        <v>0</v>
      </c>
      <c r="Q323" s="50">
        <f t="shared" si="88"/>
        <v>0</v>
      </c>
      <c r="R323" s="50">
        <f t="shared" si="88"/>
        <v>0</v>
      </c>
      <c r="S323" s="50">
        <f t="shared" si="88"/>
        <v>0</v>
      </c>
      <c r="T323" s="50">
        <f t="shared" si="88"/>
        <v>0</v>
      </c>
      <c r="U323" s="50">
        <f t="shared" si="88"/>
        <v>0</v>
      </c>
      <c r="V323" s="50">
        <f t="shared" si="88"/>
        <v>0</v>
      </c>
      <c r="W323" s="50">
        <f t="shared" si="88"/>
        <v>0</v>
      </c>
      <c r="X323" s="50">
        <f>X331</f>
        <v>0</v>
      </c>
      <c r="Y323" s="55">
        <f>SUM(M323:X323)</f>
        <v>0</v>
      </c>
    </row>
    <row r="324" spans="1:25" outlineLevel="4" x14ac:dyDescent="0.25">
      <c r="A324" s="12"/>
      <c r="B324" s="103" t="s">
        <v>159</v>
      </c>
      <c r="C324" s="1" t="s">
        <v>55</v>
      </c>
      <c r="D324" s="1" t="s">
        <v>254</v>
      </c>
      <c r="E324" s="1" t="s">
        <v>254</v>
      </c>
      <c r="F324" s="1" t="s">
        <v>254</v>
      </c>
      <c r="G324" s="1"/>
      <c r="H324" s="5" t="s">
        <v>254</v>
      </c>
      <c r="I324" s="5" t="s">
        <v>254</v>
      </c>
      <c r="J324" s="5" t="s">
        <v>254</v>
      </c>
      <c r="K324" s="6" t="s">
        <v>254</v>
      </c>
      <c r="L324" s="6" t="s">
        <v>254</v>
      </c>
      <c r="M324" s="50">
        <f t="shared" si="88"/>
        <v>0</v>
      </c>
      <c r="N324" s="50">
        <f t="shared" si="88"/>
        <v>0</v>
      </c>
      <c r="O324" s="50">
        <f t="shared" si="88"/>
        <v>0</v>
      </c>
      <c r="P324" s="50">
        <f t="shared" si="88"/>
        <v>0</v>
      </c>
      <c r="Q324" s="50">
        <f t="shared" si="88"/>
        <v>0</v>
      </c>
      <c r="R324" s="50">
        <f t="shared" si="88"/>
        <v>0</v>
      </c>
      <c r="S324" s="50">
        <f t="shared" si="88"/>
        <v>0</v>
      </c>
      <c r="T324" s="50">
        <f t="shared" si="88"/>
        <v>0</v>
      </c>
      <c r="U324" s="50">
        <f t="shared" si="88"/>
        <v>0</v>
      </c>
      <c r="V324" s="50">
        <f t="shared" si="88"/>
        <v>0</v>
      </c>
      <c r="W324" s="50">
        <f t="shared" si="88"/>
        <v>0</v>
      </c>
      <c r="X324" s="50">
        <f>X332</f>
        <v>0</v>
      </c>
      <c r="Y324" s="55">
        <f>SUM(M324:X324)</f>
        <v>0</v>
      </c>
    </row>
    <row r="325" spans="1:25" ht="75" x14ac:dyDescent="0.25">
      <c r="A325" s="12"/>
      <c r="B325" s="103" t="s">
        <v>427</v>
      </c>
      <c r="C325" s="1" t="s">
        <v>42</v>
      </c>
      <c r="D325" s="19"/>
      <c r="E325" s="1" t="s">
        <v>373</v>
      </c>
      <c r="F325" s="19"/>
      <c r="G325" s="19" t="s">
        <v>254</v>
      </c>
      <c r="H325" s="4" t="s">
        <v>254</v>
      </c>
      <c r="I325" s="5" t="s">
        <v>254</v>
      </c>
      <c r="J325" s="1" t="s">
        <v>254</v>
      </c>
      <c r="K325" s="6" t="s">
        <v>254</v>
      </c>
      <c r="L325" s="6" t="s">
        <v>254</v>
      </c>
      <c r="M325" s="50">
        <f>SUM(M326:M330)</f>
        <v>0</v>
      </c>
      <c r="N325" s="49">
        <v>0</v>
      </c>
      <c r="O325" s="49">
        <v>40</v>
      </c>
      <c r="P325" s="49">
        <v>45</v>
      </c>
      <c r="Q325" s="49">
        <v>50</v>
      </c>
      <c r="R325" s="49">
        <v>55</v>
      </c>
      <c r="S325" s="49">
        <v>60</v>
      </c>
      <c r="T325" s="54">
        <v>89</v>
      </c>
      <c r="U325" s="54">
        <v>89</v>
      </c>
      <c r="V325" s="54">
        <v>89</v>
      </c>
      <c r="W325" s="54">
        <v>89</v>
      </c>
      <c r="X325" s="54">
        <v>89</v>
      </c>
      <c r="Y325" s="55" t="s">
        <v>254</v>
      </c>
    </row>
    <row r="326" spans="1:25" ht="105" x14ac:dyDescent="0.25">
      <c r="A326" s="12" t="s">
        <v>8</v>
      </c>
      <c r="B326" s="103" t="s">
        <v>50</v>
      </c>
      <c r="C326" s="19"/>
      <c r="D326" s="1"/>
      <c r="E326" s="1"/>
      <c r="F326" s="1" t="s">
        <v>475</v>
      </c>
      <c r="G326" s="1" t="s">
        <v>388</v>
      </c>
      <c r="H326" s="4"/>
      <c r="I326" s="4"/>
      <c r="J326" s="4"/>
      <c r="K326" s="11"/>
      <c r="L326" s="11"/>
      <c r="M326" s="50"/>
      <c r="N326" s="50"/>
      <c r="O326" s="50"/>
      <c r="P326" s="50"/>
      <c r="Q326" s="50"/>
      <c r="R326" s="50"/>
      <c r="S326" s="50"/>
      <c r="T326" s="55"/>
      <c r="U326" s="55"/>
      <c r="V326" s="55"/>
      <c r="W326" s="55"/>
      <c r="X326" s="55"/>
      <c r="Y326" s="55"/>
    </row>
    <row r="327" spans="1:25" outlineLevel="4" x14ac:dyDescent="0.25">
      <c r="A327" s="12"/>
      <c r="B327" s="101" t="s">
        <v>356</v>
      </c>
      <c r="C327" s="1" t="s">
        <v>55</v>
      </c>
      <c r="D327" s="1" t="s">
        <v>254</v>
      </c>
      <c r="E327" s="1" t="s">
        <v>254</v>
      </c>
      <c r="F327" s="1" t="s">
        <v>254</v>
      </c>
      <c r="G327" s="1"/>
      <c r="H327" s="5" t="s">
        <v>254</v>
      </c>
      <c r="I327" s="5" t="s">
        <v>254</v>
      </c>
      <c r="J327" s="5" t="s">
        <v>254</v>
      </c>
      <c r="K327" s="6" t="s">
        <v>254</v>
      </c>
      <c r="L327" s="6" t="s">
        <v>254</v>
      </c>
      <c r="M327" s="50">
        <f t="shared" ref="M327:T327" si="89">SUM(M328:M332)</f>
        <v>0</v>
      </c>
      <c r="N327" s="50">
        <f t="shared" si="89"/>
        <v>500</v>
      </c>
      <c r="O327" s="50">
        <f t="shared" si="89"/>
        <v>333.3</v>
      </c>
      <c r="P327" s="50">
        <f t="shared" si="89"/>
        <v>50</v>
      </c>
      <c r="Q327" s="50">
        <f t="shared" si="89"/>
        <v>125</v>
      </c>
      <c r="R327" s="50">
        <f t="shared" si="89"/>
        <v>140</v>
      </c>
      <c r="S327" s="50">
        <f t="shared" si="89"/>
        <v>150</v>
      </c>
      <c r="T327" s="50">
        <f t="shared" si="89"/>
        <v>244</v>
      </c>
      <c r="U327" s="50">
        <f>U328+U329+U330+U331+U332</f>
        <v>50</v>
      </c>
      <c r="V327" s="50">
        <f>V328+V329+V330+V331+V332</f>
        <v>150</v>
      </c>
      <c r="W327" s="50">
        <f>W328+W329+W330+W331+W332</f>
        <v>115.2</v>
      </c>
      <c r="X327" s="50">
        <f t="shared" ref="X327" si="90">X328+X329+X330+X331+X332</f>
        <v>144.30000000000001</v>
      </c>
      <c r="Y327" s="55">
        <f t="shared" ref="Y327:Y332" si="91">SUM(M327:X327)</f>
        <v>2001.8</v>
      </c>
    </row>
    <row r="328" spans="1:25" outlineLevel="4" x14ac:dyDescent="0.25">
      <c r="A328" s="12"/>
      <c r="B328" s="103" t="s">
        <v>57</v>
      </c>
      <c r="C328" s="1" t="s">
        <v>55</v>
      </c>
      <c r="D328" s="1" t="s">
        <v>254</v>
      </c>
      <c r="E328" s="1" t="s">
        <v>254</v>
      </c>
      <c r="F328" s="1" t="s">
        <v>254</v>
      </c>
      <c r="G328" s="1"/>
      <c r="H328" s="5" t="s">
        <v>2</v>
      </c>
      <c r="I328" s="5" t="s">
        <v>276</v>
      </c>
      <c r="J328" s="5" t="s">
        <v>463</v>
      </c>
      <c r="K328" s="6" t="s">
        <v>254</v>
      </c>
      <c r="L328" s="6" t="s">
        <v>254</v>
      </c>
      <c r="M328" s="50">
        <f>M336</f>
        <v>0</v>
      </c>
      <c r="N328" s="50">
        <f t="shared" ref="N328:T328" si="92">N336</f>
        <v>0</v>
      </c>
      <c r="O328" s="50">
        <f t="shared" si="92"/>
        <v>0</v>
      </c>
      <c r="P328" s="50">
        <f t="shared" si="92"/>
        <v>0</v>
      </c>
      <c r="Q328" s="50">
        <f t="shared" si="92"/>
        <v>0</v>
      </c>
      <c r="R328" s="50">
        <f t="shared" si="92"/>
        <v>0</v>
      </c>
      <c r="S328" s="50">
        <f t="shared" si="92"/>
        <v>0</v>
      </c>
      <c r="T328" s="50">
        <f t="shared" si="92"/>
        <v>0</v>
      </c>
      <c r="U328" s="50">
        <f>U336</f>
        <v>0</v>
      </c>
      <c r="V328" s="50">
        <f>V336+V349+V355</f>
        <v>150</v>
      </c>
      <c r="W328" s="50">
        <f>W336+W355+W349</f>
        <v>115.2</v>
      </c>
      <c r="X328" s="50">
        <f>X336+X355+X349</f>
        <v>144.30000000000001</v>
      </c>
      <c r="Y328" s="55">
        <f t="shared" si="91"/>
        <v>409.5</v>
      </c>
    </row>
    <row r="329" spans="1:25" outlineLevel="4" x14ac:dyDescent="0.25">
      <c r="A329" s="12"/>
      <c r="B329" s="103" t="s">
        <v>57</v>
      </c>
      <c r="C329" s="1" t="s">
        <v>55</v>
      </c>
      <c r="D329" s="1" t="s">
        <v>254</v>
      </c>
      <c r="E329" s="1" t="s">
        <v>254</v>
      </c>
      <c r="F329" s="1" t="s">
        <v>254</v>
      </c>
      <c r="G329" s="1"/>
      <c r="H329" s="5" t="s">
        <v>2</v>
      </c>
      <c r="I329" s="5" t="s">
        <v>276</v>
      </c>
      <c r="J329" s="5" t="s">
        <v>519</v>
      </c>
      <c r="K329" s="6" t="s">
        <v>254</v>
      </c>
      <c r="L329" s="6" t="s">
        <v>254</v>
      </c>
      <c r="M329" s="50">
        <f t="shared" ref="M329:U329" si="93">M349+M355</f>
        <v>0</v>
      </c>
      <c r="N329" s="50">
        <f t="shared" si="93"/>
        <v>0</v>
      </c>
      <c r="O329" s="50">
        <f t="shared" si="93"/>
        <v>100</v>
      </c>
      <c r="P329" s="50">
        <f t="shared" si="93"/>
        <v>13</v>
      </c>
      <c r="Q329" s="50">
        <f t="shared" si="93"/>
        <v>125</v>
      </c>
      <c r="R329" s="50">
        <f t="shared" si="93"/>
        <v>0</v>
      </c>
      <c r="S329" s="50">
        <f t="shared" si="93"/>
        <v>105.5</v>
      </c>
      <c r="T329" s="50">
        <f t="shared" si="93"/>
        <v>150</v>
      </c>
      <c r="U329" s="50">
        <f t="shared" si="93"/>
        <v>50</v>
      </c>
      <c r="V329" s="50">
        <v>0</v>
      </c>
      <c r="W329" s="50">
        <f>W355</f>
        <v>0</v>
      </c>
      <c r="X329" s="50">
        <f>X355</f>
        <v>0</v>
      </c>
      <c r="Y329" s="55">
        <f t="shared" si="91"/>
        <v>543.5</v>
      </c>
    </row>
    <row r="330" spans="1:25" outlineLevel="4" x14ac:dyDescent="0.25">
      <c r="A330" s="12"/>
      <c r="B330" s="103" t="s">
        <v>57</v>
      </c>
      <c r="C330" s="1" t="s">
        <v>55</v>
      </c>
      <c r="D330" s="1" t="s">
        <v>254</v>
      </c>
      <c r="E330" s="1" t="s">
        <v>254</v>
      </c>
      <c r="F330" s="1" t="s">
        <v>254</v>
      </c>
      <c r="G330" s="1"/>
      <c r="H330" s="5" t="s">
        <v>2</v>
      </c>
      <c r="I330" s="5" t="s">
        <v>276</v>
      </c>
      <c r="J330" s="5" t="s">
        <v>385</v>
      </c>
      <c r="K330" s="6" t="s">
        <v>254</v>
      </c>
      <c r="L330" s="6" t="s">
        <v>254</v>
      </c>
      <c r="M330" s="50">
        <f>M337+M343</f>
        <v>0</v>
      </c>
      <c r="N330" s="50">
        <f t="shared" ref="N330:T330" si="94">N337+N343</f>
        <v>500</v>
      </c>
      <c r="O330" s="50">
        <f t="shared" si="94"/>
        <v>233.3</v>
      </c>
      <c r="P330" s="50">
        <f t="shared" si="94"/>
        <v>37</v>
      </c>
      <c r="Q330" s="50">
        <f t="shared" si="94"/>
        <v>0</v>
      </c>
      <c r="R330" s="50">
        <f t="shared" si="94"/>
        <v>140</v>
      </c>
      <c r="S330" s="50">
        <f t="shared" si="94"/>
        <v>44.5</v>
      </c>
      <c r="T330" s="50">
        <f t="shared" si="94"/>
        <v>94</v>
      </c>
      <c r="U330" s="50">
        <f>U337+U343</f>
        <v>0</v>
      </c>
      <c r="V330" s="50">
        <f>V337+V343</f>
        <v>0</v>
      </c>
      <c r="W330" s="50">
        <f>W337+W343</f>
        <v>0</v>
      </c>
      <c r="X330" s="50">
        <f>X337+X343</f>
        <v>0</v>
      </c>
      <c r="Y330" s="55">
        <f t="shared" si="91"/>
        <v>1048.8</v>
      </c>
    </row>
    <row r="331" spans="1:25" outlineLevel="4" x14ac:dyDescent="0.25">
      <c r="A331" s="12"/>
      <c r="B331" s="103" t="s">
        <v>129</v>
      </c>
      <c r="C331" s="1" t="s">
        <v>55</v>
      </c>
      <c r="D331" s="1" t="s">
        <v>254</v>
      </c>
      <c r="E331" s="1" t="s">
        <v>254</v>
      </c>
      <c r="F331" s="1" t="s">
        <v>254</v>
      </c>
      <c r="G331" s="1"/>
      <c r="H331" s="5" t="s">
        <v>254</v>
      </c>
      <c r="I331" s="5" t="s">
        <v>254</v>
      </c>
      <c r="J331" s="5" t="s">
        <v>254</v>
      </c>
      <c r="K331" s="6" t="s">
        <v>254</v>
      </c>
      <c r="L331" s="6" t="s">
        <v>254</v>
      </c>
      <c r="M331" s="50">
        <f t="shared" ref="M331:X331" si="95">M338+M344+M350+M356</f>
        <v>0</v>
      </c>
      <c r="N331" s="50">
        <f t="shared" si="95"/>
        <v>0</v>
      </c>
      <c r="O331" s="50">
        <f t="shared" si="95"/>
        <v>0</v>
      </c>
      <c r="P331" s="50">
        <f t="shared" si="95"/>
        <v>0</v>
      </c>
      <c r="Q331" s="50">
        <f t="shared" si="95"/>
        <v>0</v>
      </c>
      <c r="R331" s="50">
        <f t="shared" si="95"/>
        <v>0</v>
      </c>
      <c r="S331" s="50">
        <f t="shared" si="95"/>
        <v>0</v>
      </c>
      <c r="T331" s="50">
        <f t="shared" si="95"/>
        <v>0</v>
      </c>
      <c r="U331" s="50">
        <f t="shared" si="95"/>
        <v>0</v>
      </c>
      <c r="V331" s="50">
        <f t="shared" si="95"/>
        <v>0</v>
      </c>
      <c r="W331" s="50">
        <f t="shared" si="95"/>
        <v>0</v>
      </c>
      <c r="X331" s="50">
        <f t="shared" si="95"/>
        <v>0</v>
      </c>
      <c r="Y331" s="55">
        <f t="shared" si="91"/>
        <v>0</v>
      </c>
    </row>
    <row r="332" spans="1:25" outlineLevel="4" x14ac:dyDescent="0.25">
      <c r="A332" s="12"/>
      <c r="B332" s="103" t="s">
        <v>159</v>
      </c>
      <c r="C332" s="1" t="s">
        <v>55</v>
      </c>
      <c r="D332" s="1" t="s">
        <v>254</v>
      </c>
      <c r="E332" s="1" t="s">
        <v>254</v>
      </c>
      <c r="F332" s="1" t="s">
        <v>254</v>
      </c>
      <c r="G332" s="1"/>
      <c r="H332" s="5" t="s">
        <v>254</v>
      </c>
      <c r="I332" s="5" t="s">
        <v>254</v>
      </c>
      <c r="J332" s="5" t="s">
        <v>254</v>
      </c>
      <c r="K332" s="6" t="s">
        <v>254</v>
      </c>
      <c r="L332" s="6" t="s">
        <v>254</v>
      </c>
      <c r="M332" s="50">
        <f t="shared" ref="M332:X332" si="96">M339+M345+M351+M357</f>
        <v>0</v>
      </c>
      <c r="N332" s="50">
        <f t="shared" si="96"/>
        <v>0</v>
      </c>
      <c r="O332" s="50">
        <f t="shared" si="96"/>
        <v>0</v>
      </c>
      <c r="P332" s="50">
        <f t="shared" si="96"/>
        <v>0</v>
      </c>
      <c r="Q332" s="50">
        <f t="shared" si="96"/>
        <v>0</v>
      </c>
      <c r="R332" s="50">
        <f t="shared" si="96"/>
        <v>0</v>
      </c>
      <c r="S332" s="50">
        <f t="shared" si="96"/>
        <v>0</v>
      </c>
      <c r="T332" s="50">
        <f t="shared" si="96"/>
        <v>0</v>
      </c>
      <c r="U332" s="50">
        <f t="shared" si="96"/>
        <v>0</v>
      </c>
      <c r="V332" s="50">
        <f t="shared" si="96"/>
        <v>0</v>
      </c>
      <c r="W332" s="50">
        <f t="shared" si="96"/>
        <v>0</v>
      </c>
      <c r="X332" s="50">
        <f t="shared" si="96"/>
        <v>0</v>
      </c>
      <c r="Y332" s="55">
        <f t="shared" si="91"/>
        <v>0</v>
      </c>
    </row>
    <row r="333" spans="1:25" ht="141" customHeight="1" outlineLevel="4" x14ac:dyDescent="0.25">
      <c r="A333" s="12"/>
      <c r="B333" s="103" t="s">
        <v>428</v>
      </c>
      <c r="C333" s="1" t="s">
        <v>42</v>
      </c>
      <c r="D333" s="19"/>
      <c r="E333" s="1" t="s">
        <v>394</v>
      </c>
      <c r="F333" s="19"/>
      <c r="G333" s="19" t="s">
        <v>254</v>
      </c>
      <c r="H333" s="4" t="s">
        <v>254</v>
      </c>
      <c r="I333" s="5" t="s">
        <v>254</v>
      </c>
      <c r="J333" s="1" t="s">
        <v>254</v>
      </c>
      <c r="K333" s="6" t="s">
        <v>254</v>
      </c>
      <c r="L333" s="6" t="s">
        <v>254</v>
      </c>
      <c r="M333" s="50">
        <v>9.3000000000000007</v>
      </c>
      <c r="N333" s="49">
        <v>9.1999999999999993</v>
      </c>
      <c r="O333" s="49">
        <v>9.1</v>
      </c>
      <c r="P333" s="49">
        <v>9</v>
      </c>
      <c r="Q333" s="49">
        <v>8.9</v>
      </c>
      <c r="R333" s="49">
        <v>8.8000000000000007</v>
      </c>
      <c r="S333" s="49">
        <v>8.6999999999999993</v>
      </c>
      <c r="T333" s="54">
        <v>8.6</v>
      </c>
      <c r="U333" s="54">
        <v>8</v>
      </c>
      <c r="V333" s="54">
        <v>7.9</v>
      </c>
      <c r="W333" s="54">
        <v>7.8</v>
      </c>
      <c r="X333" s="54">
        <v>7.7</v>
      </c>
      <c r="Y333" s="55" t="s">
        <v>254</v>
      </c>
    </row>
    <row r="334" spans="1:25" ht="78.75" customHeight="1" x14ac:dyDescent="0.25">
      <c r="A334" s="12" t="s">
        <v>9</v>
      </c>
      <c r="B334" s="103" t="s">
        <v>103</v>
      </c>
      <c r="C334" s="19"/>
      <c r="D334" s="1"/>
      <c r="E334" s="1"/>
      <c r="F334" s="1" t="s">
        <v>475</v>
      </c>
      <c r="G334" s="1" t="s">
        <v>291</v>
      </c>
      <c r="H334" s="4"/>
      <c r="I334" s="4"/>
      <c r="J334" s="4"/>
      <c r="K334" s="11"/>
      <c r="L334" s="11"/>
      <c r="M334" s="50"/>
      <c r="N334" s="50"/>
      <c r="O334" s="50"/>
      <c r="P334" s="50"/>
      <c r="Q334" s="50"/>
      <c r="R334" s="50"/>
      <c r="S334" s="50"/>
      <c r="T334" s="55"/>
      <c r="U334" s="55"/>
      <c r="V334" s="55"/>
      <c r="W334" s="55"/>
      <c r="X334" s="55"/>
      <c r="Y334" s="55"/>
    </row>
    <row r="335" spans="1:25" outlineLevel="4" x14ac:dyDescent="0.25">
      <c r="A335" s="12"/>
      <c r="B335" s="101" t="s">
        <v>356</v>
      </c>
      <c r="C335" s="1" t="s">
        <v>55</v>
      </c>
      <c r="D335" s="1" t="s">
        <v>254</v>
      </c>
      <c r="E335" s="1" t="s">
        <v>254</v>
      </c>
      <c r="F335" s="1" t="s">
        <v>254</v>
      </c>
      <c r="G335" s="1"/>
      <c r="H335" s="5" t="s">
        <v>254</v>
      </c>
      <c r="I335" s="5" t="s">
        <v>254</v>
      </c>
      <c r="J335" s="5" t="s">
        <v>254</v>
      </c>
      <c r="K335" s="6" t="s">
        <v>254</v>
      </c>
      <c r="L335" s="6" t="s">
        <v>254</v>
      </c>
      <c r="M335" s="50">
        <f>SUM(M337:M339)</f>
        <v>0</v>
      </c>
      <c r="N335" s="50">
        <f>SUM(N336:N339)</f>
        <v>200</v>
      </c>
      <c r="O335" s="50">
        <f t="shared" ref="O335:T335" si="97">SUM(O336:O339)</f>
        <v>93.3</v>
      </c>
      <c r="P335" s="50">
        <f t="shared" si="97"/>
        <v>37</v>
      </c>
      <c r="Q335" s="50">
        <f t="shared" si="97"/>
        <v>0</v>
      </c>
      <c r="R335" s="50">
        <f t="shared" si="97"/>
        <v>140</v>
      </c>
      <c r="S335" s="50">
        <f t="shared" si="97"/>
        <v>44.5</v>
      </c>
      <c r="T335" s="50">
        <f t="shared" si="97"/>
        <v>94</v>
      </c>
      <c r="U335" s="61">
        <f>U336+U337+U338+U339</f>
        <v>0</v>
      </c>
      <c r="V335" s="61">
        <f>V336+V337+V338+V339</f>
        <v>0</v>
      </c>
      <c r="W335" s="61">
        <f>W336+W337+W338+W339</f>
        <v>65.2</v>
      </c>
      <c r="X335" s="61">
        <f>X336+X337+X338+X339</f>
        <v>94.3</v>
      </c>
      <c r="Y335" s="55">
        <f>SUM(M335:X335)</f>
        <v>768.3</v>
      </c>
    </row>
    <row r="336" spans="1:25" outlineLevel="4" x14ac:dyDescent="0.25">
      <c r="A336" s="12"/>
      <c r="B336" s="103" t="s">
        <v>57</v>
      </c>
      <c r="C336" s="1" t="s">
        <v>55</v>
      </c>
      <c r="D336" s="1" t="s">
        <v>254</v>
      </c>
      <c r="E336" s="1" t="s">
        <v>254</v>
      </c>
      <c r="F336" s="1" t="s">
        <v>254</v>
      </c>
      <c r="G336" s="1"/>
      <c r="H336" s="5" t="s">
        <v>2</v>
      </c>
      <c r="I336" s="5" t="s">
        <v>276</v>
      </c>
      <c r="J336" s="5" t="s">
        <v>463</v>
      </c>
      <c r="K336" s="6" t="s">
        <v>254</v>
      </c>
      <c r="L336" s="6" t="s">
        <v>254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5">
        <v>0</v>
      </c>
      <c r="U336" s="61">
        <v>0</v>
      </c>
      <c r="V336" s="50">
        <v>0</v>
      </c>
      <c r="W336" s="50">
        <v>65.2</v>
      </c>
      <c r="X336" s="61">
        <v>94.3</v>
      </c>
      <c r="Y336" s="55">
        <f>SUM(M336:X336)</f>
        <v>159.5</v>
      </c>
    </row>
    <row r="337" spans="1:25" outlineLevel="4" x14ac:dyDescent="0.25">
      <c r="A337" s="12"/>
      <c r="B337" s="103" t="s">
        <v>57</v>
      </c>
      <c r="C337" s="1" t="s">
        <v>55</v>
      </c>
      <c r="D337" s="1" t="s">
        <v>254</v>
      </c>
      <c r="E337" s="1" t="s">
        <v>254</v>
      </c>
      <c r="F337" s="1" t="s">
        <v>254</v>
      </c>
      <c r="G337" s="1"/>
      <c r="H337" s="5" t="s">
        <v>2</v>
      </c>
      <c r="I337" s="5" t="s">
        <v>276</v>
      </c>
      <c r="J337" s="5" t="s">
        <v>385</v>
      </c>
      <c r="K337" s="6" t="s">
        <v>254</v>
      </c>
      <c r="L337" s="6" t="s">
        <v>254</v>
      </c>
      <c r="M337" s="50">
        <v>0</v>
      </c>
      <c r="N337" s="49">
        <v>200</v>
      </c>
      <c r="O337" s="49">
        <v>93.3</v>
      </c>
      <c r="P337" s="49">
        <v>37</v>
      </c>
      <c r="Q337" s="49">
        <v>0</v>
      </c>
      <c r="R337" s="49">
        <v>140</v>
      </c>
      <c r="S337" s="49">
        <v>44.5</v>
      </c>
      <c r="T337" s="54">
        <v>94</v>
      </c>
      <c r="U337" s="50">
        <v>0</v>
      </c>
      <c r="V337" s="50">
        <v>0</v>
      </c>
      <c r="W337" s="50">
        <v>0</v>
      </c>
      <c r="X337" s="50">
        <v>0</v>
      </c>
      <c r="Y337" s="55">
        <f>SUM(M337:X337)</f>
        <v>608.79999999999995</v>
      </c>
    </row>
    <row r="338" spans="1:25" outlineLevel="4" x14ac:dyDescent="0.25">
      <c r="A338" s="12"/>
      <c r="B338" s="103" t="s">
        <v>129</v>
      </c>
      <c r="C338" s="1" t="s">
        <v>55</v>
      </c>
      <c r="D338" s="1" t="s">
        <v>254</v>
      </c>
      <c r="E338" s="1" t="s">
        <v>254</v>
      </c>
      <c r="F338" s="1" t="s">
        <v>254</v>
      </c>
      <c r="G338" s="1"/>
      <c r="H338" s="5" t="s">
        <v>254</v>
      </c>
      <c r="I338" s="5" t="s">
        <v>254</v>
      </c>
      <c r="J338" s="5" t="s">
        <v>254</v>
      </c>
      <c r="K338" s="6" t="s">
        <v>254</v>
      </c>
      <c r="L338" s="6" t="s">
        <v>254</v>
      </c>
      <c r="M338" s="50">
        <v>0</v>
      </c>
      <c r="N338" s="49">
        <v>0</v>
      </c>
      <c r="O338" s="49">
        <v>0</v>
      </c>
      <c r="P338" s="49">
        <v>0</v>
      </c>
      <c r="Q338" s="49">
        <v>0</v>
      </c>
      <c r="R338" s="49">
        <v>0</v>
      </c>
      <c r="S338" s="49">
        <v>0</v>
      </c>
      <c r="T338" s="54">
        <v>0</v>
      </c>
      <c r="U338" s="50">
        <v>0</v>
      </c>
      <c r="V338" s="50">
        <v>0</v>
      </c>
      <c r="W338" s="50">
        <v>0</v>
      </c>
      <c r="X338" s="50">
        <v>0</v>
      </c>
      <c r="Y338" s="55">
        <f>SUM(M338:X338)</f>
        <v>0</v>
      </c>
    </row>
    <row r="339" spans="1:25" outlineLevel="4" x14ac:dyDescent="0.25">
      <c r="A339" s="12"/>
      <c r="B339" s="103" t="s">
        <v>159</v>
      </c>
      <c r="C339" s="1" t="s">
        <v>55</v>
      </c>
      <c r="D339" s="1" t="s">
        <v>254</v>
      </c>
      <c r="E339" s="1" t="s">
        <v>254</v>
      </c>
      <c r="F339" s="1" t="s">
        <v>254</v>
      </c>
      <c r="G339" s="1"/>
      <c r="H339" s="5" t="s">
        <v>254</v>
      </c>
      <c r="I339" s="5" t="s">
        <v>254</v>
      </c>
      <c r="J339" s="5" t="s">
        <v>254</v>
      </c>
      <c r="K339" s="6" t="s">
        <v>254</v>
      </c>
      <c r="L339" s="6" t="s">
        <v>254</v>
      </c>
      <c r="M339" s="50">
        <v>0</v>
      </c>
      <c r="N339" s="49">
        <v>0</v>
      </c>
      <c r="O339" s="49">
        <v>0</v>
      </c>
      <c r="P339" s="49">
        <v>0</v>
      </c>
      <c r="Q339" s="49">
        <v>0</v>
      </c>
      <c r="R339" s="49">
        <v>0</v>
      </c>
      <c r="S339" s="49">
        <v>0</v>
      </c>
      <c r="T339" s="54">
        <v>0</v>
      </c>
      <c r="U339" s="50">
        <v>0</v>
      </c>
      <c r="V339" s="50">
        <v>0</v>
      </c>
      <c r="W339" s="50">
        <v>0</v>
      </c>
      <c r="X339" s="50">
        <v>0</v>
      </c>
      <c r="Y339" s="55">
        <f>SUM(M339:X339)</f>
        <v>0</v>
      </c>
    </row>
    <row r="340" spans="1:25" ht="30" outlineLevel="4" x14ac:dyDescent="0.25">
      <c r="A340" s="12"/>
      <c r="B340" s="103" t="s">
        <v>86</v>
      </c>
      <c r="C340" s="1" t="s">
        <v>87</v>
      </c>
      <c r="D340" s="1"/>
      <c r="E340" s="19" t="s">
        <v>45</v>
      </c>
      <c r="F340" s="1"/>
      <c r="G340" s="19" t="s">
        <v>254</v>
      </c>
      <c r="H340" s="4" t="s">
        <v>254</v>
      </c>
      <c r="I340" s="5" t="s">
        <v>254</v>
      </c>
      <c r="J340" s="1" t="s">
        <v>254</v>
      </c>
      <c r="K340" s="6" t="s">
        <v>254</v>
      </c>
      <c r="L340" s="6" t="s">
        <v>254</v>
      </c>
      <c r="M340" s="56">
        <f>SUM(M341:M343)</f>
        <v>0</v>
      </c>
      <c r="N340" s="56">
        <v>0</v>
      </c>
      <c r="O340" s="56">
        <v>246</v>
      </c>
      <c r="P340" s="56">
        <v>237</v>
      </c>
      <c r="Q340" s="56">
        <v>228.5</v>
      </c>
      <c r="R340" s="56">
        <v>219</v>
      </c>
      <c r="S340" s="56">
        <v>213.6</v>
      </c>
      <c r="T340" s="58">
        <v>205.2</v>
      </c>
      <c r="U340" s="58">
        <v>200</v>
      </c>
      <c r="V340" s="58">
        <v>210</v>
      </c>
      <c r="W340" s="58">
        <v>200</v>
      </c>
      <c r="X340" s="58">
        <v>195</v>
      </c>
      <c r="Y340" s="68" t="s">
        <v>254</v>
      </c>
    </row>
    <row r="341" spans="1:25" ht="116.25" customHeight="1" x14ac:dyDescent="0.25">
      <c r="A341" s="12" t="s">
        <v>10</v>
      </c>
      <c r="B341" s="103" t="s">
        <v>88</v>
      </c>
      <c r="C341" s="19"/>
      <c r="D341" s="1"/>
      <c r="E341" s="1"/>
      <c r="F341" s="1" t="s">
        <v>475</v>
      </c>
      <c r="G341" s="1" t="s">
        <v>389</v>
      </c>
      <c r="H341" s="4"/>
      <c r="I341" s="4"/>
      <c r="J341" s="4"/>
      <c r="K341" s="11"/>
      <c r="L341" s="11"/>
      <c r="M341" s="50"/>
      <c r="N341" s="50"/>
      <c r="O341" s="50"/>
      <c r="P341" s="50"/>
      <c r="Q341" s="50"/>
      <c r="R341" s="50"/>
      <c r="S341" s="50"/>
      <c r="T341" s="55"/>
      <c r="U341" s="55"/>
      <c r="V341" s="55"/>
      <c r="W341" s="55"/>
      <c r="X341" s="55"/>
      <c r="Y341" s="55"/>
    </row>
    <row r="342" spans="1:25" outlineLevel="4" x14ac:dyDescent="0.25">
      <c r="A342" s="12"/>
      <c r="B342" s="101" t="s">
        <v>356</v>
      </c>
      <c r="C342" s="1" t="s">
        <v>55</v>
      </c>
      <c r="D342" s="1" t="s">
        <v>254</v>
      </c>
      <c r="E342" s="1" t="s">
        <v>254</v>
      </c>
      <c r="F342" s="1" t="s">
        <v>254</v>
      </c>
      <c r="G342" s="1"/>
      <c r="H342" s="5" t="s">
        <v>254</v>
      </c>
      <c r="I342" s="5" t="s">
        <v>254</v>
      </c>
      <c r="J342" s="5" t="s">
        <v>254</v>
      </c>
      <c r="K342" s="6" t="s">
        <v>254</v>
      </c>
      <c r="L342" s="6" t="s">
        <v>254</v>
      </c>
      <c r="M342" s="50">
        <f t="shared" ref="M342:T342" si="98">SUM(M343:M345)</f>
        <v>0</v>
      </c>
      <c r="N342" s="50">
        <f t="shared" si="98"/>
        <v>300</v>
      </c>
      <c r="O342" s="50">
        <f t="shared" si="98"/>
        <v>140</v>
      </c>
      <c r="P342" s="50">
        <f t="shared" si="98"/>
        <v>0</v>
      </c>
      <c r="Q342" s="50">
        <f t="shared" si="98"/>
        <v>0</v>
      </c>
      <c r="R342" s="50">
        <f t="shared" si="98"/>
        <v>0</v>
      </c>
      <c r="S342" s="50">
        <f t="shared" si="98"/>
        <v>0</v>
      </c>
      <c r="T342" s="50">
        <f t="shared" si="98"/>
        <v>0</v>
      </c>
      <c r="U342" s="61">
        <f>U343+U344+U345</f>
        <v>0</v>
      </c>
      <c r="V342" s="61">
        <f>V343+V344+V345</f>
        <v>0</v>
      </c>
      <c r="W342" s="61">
        <f>W343+W344+W345</f>
        <v>0</v>
      </c>
      <c r="X342" s="61">
        <f>X343+X344+X345</f>
        <v>0</v>
      </c>
      <c r="Y342" s="55">
        <f>SUM(M342:X342)</f>
        <v>440</v>
      </c>
    </row>
    <row r="343" spans="1:25" outlineLevel="4" x14ac:dyDescent="0.25">
      <c r="A343" s="12"/>
      <c r="B343" s="103" t="s">
        <v>57</v>
      </c>
      <c r="C343" s="1" t="s">
        <v>55</v>
      </c>
      <c r="D343" s="1" t="s">
        <v>254</v>
      </c>
      <c r="E343" s="1" t="s">
        <v>254</v>
      </c>
      <c r="F343" s="1" t="s">
        <v>254</v>
      </c>
      <c r="G343" s="1"/>
      <c r="H343" s="5" t="s">
        <v>2</v>
      </c>
      <c r="I343" s="5" t="s">
        <v>276</v>
      </c>
      <c r="J343" s="5" t="s">
        <v>385</v>
      </c>
      <c r="K343" s="6" t="s">
        <v>254</v>
      </c>
      <c r="L343" s="6" t="s">
        <v>254</v>
      </c>
      <c r="M343" s="50">
        <v>0</v>
      </c>
      <c r="N343" s="49">
        <v>300</v>
      </c>
      <c r="O343" s="49">
        <v>140</v>
      </c>
      <c r="P343" s="49">
        <v>0</v>
      </c>
      <c r="Q343" s="49">
        <v>0</v>
      </c>
      <c r="R343" s="49">
        <v>0</v>
      </c>
      <c r="S343" s="49">
        <v>0</v>
      </c>
      <c r="T343" s="54">
        <v>0</v>
      </c>
      <c r="U343" s="50">
        <v>0</v>
      </c>
      <c r="V343" s="50">
        <v>0</v>
      </c>
      <c r="W343" s="50">
        <v>0</v>
      </c>
      <c r="X343" s="50">
        <v>0</v>
      </c>
      <c r="Y343" s="55">
        <f>SUM(M343:X343)</f>
        <v>440</v>
      </c>
    </row>
    <row r="344" spans="1:25" outlineLevel="4" x14ac:dyDescent="0.25">
      <c r="A344" s="12"/>
      <c r="B344" s="103" t="s">
        <v>129</v>
      </c>
      <c r="C344" s="1" t="s">
        <v>55</v>
      </c>
      <c r="D344" s="1" t="s">
        <v>254</v>
      </c>
      <c r="E344" s="1" t="s">
        <v>254</v>
      </c>
      <c r="F344" s="1" t="s">
        <v>254</v>
      </c>
      <c r="G344" s="1"/>
      <c r="H344" s="5" t="s">
        <v>254</v>
      </c>
      <c r="I344" s="5" t="s">
        <v>254</v>
      </c>
      <c r="J344" s="5" t="s">
        <v>254</v>
      </c>
      <c r="K344" s="6" t="s">
        <v>254</v>
      </c>
      <c r="L344" s="6" t="s">
        <v>254</v>
      </c>
      <c r="M344" s="50">
        <v>0</v>
      </c>
      <c r="N344" s="49">
        <v>0</v>
      </c>
      <c r="O344" s="49">
        <v>0</v>
      </c>
      <c r="P344" s="49">
        <v>0</v>
      </c>
      <c r="Q344" s="49">
        <v>0</v>
      </c>
      <c r="R344" s="49">
        <v>0</v>
      </c>
      <c r="S344" s="49">
        <v>0</v>
      </c>
      <c r="T344" s="54">
        <v>0</v>
      </c>
      <c r="U344" s="50">
        <v>0</v>
      </c>
      <c r="V344" s="50">
        <v>0</v>
      </c>
      <c r="W344" s="50">
        <v>0</v>
      </c>
      <c r="X344" s="50">
        <v>0</v>
      </c>
      <c r="Y344" s="55">
        <f>SUM(M344:X344)</f>
        <v>0</v>
      </c>
    </row>
    <row r="345" spans="1:25" outlineLevel="4" x14ac:dyDescent="0.25">
      <c r="A345" s="12"/>
      <c r="B345" s="103" t="s">
        <v>159</v>
      </c>
      <c r="C345" s="1" t="s">
        <v>55</v>
      </c>
      <c r="D345" s="1" t="s">
        <v>254</v>
      </c>
      <c r="E345" s="1" t="s">
        <v>254</v>
      </c>
      <c r="F345" s="1" t="s">
        <v>254</v>
      </c>
      <c r="G345" s="1"/>
      <c r="H345" s="5" t="s">
        <v>254</v>
      </c>
      <c r="I345" s="5" t="s">
        <v>254</v>
      </c>
      <c r="J345" s="5" t="s">
        <v>254</v>
      </c>
      <c r="K345" s="6" t="s">
        <v>254</v>
      </c>
      <c r="L345" s="6" t="s">
        <v>254</v>
      </c>
      <c r="M345" s="50">
        <v>0</v>
      </c>
      <c r="N345" s="49">
        <v>0</v>
      </c>
      <c r="O345" s="49">
        <v>0</v>
      </c>
      <c r="P345" s="49">
        <v>0</v>
      </c>
      <c r="Q345" s="49">
        <v>0</v>
      </c>
      <c r="R345" s="49">
        <v>0</v>
      </c>
      <c r="S345" s="49">
        <v>0</v>
      </c>
      <c r="T345" s="54">
        <v>0</v>
      </c>
      <c r="U345" s="50">
        <v>0</v>
      </c>
      <c r="V345" s="50">
        <v>0</v>
      </c>
      <c r="W345" s="50">
        <v>0</v>
      </c>
      <c r="X345" s="50">
        <v>0</v>
      </c>
      <c r="Y345" s="55">
        <f>SUM(M345:X345)</f>
        <v>0</v>
      </c>
    </row>
    <row r="346" spans="1:25" ht="99" customHeight="1" outlineLevel="4" x14ac:dyDescent="0.25">
      <c r="A346" s="12"/>
      <c r="B346" s="103" t="s">
        <v>99</v>
      </c>
      <c r="C346" s="1" t="s">
        <v>89</v>
      </c>
      <c r="D346" s="19"/>
      <c r="E346" s="19" t="s">
        <v>45</v>
      </c>
      <c r="F346" s="19"/>
      <c r="G346" s="1" t="s">
        <v>254</v>
      </c>
      <c r="H346" s="4" t="s">
        <v>254</v>
      </c>
      <c r="I346" s="5" t="s">
        <v>254</v>
      </c>
      <c r="J346" s="1" t="s">
        <v>254</v>
      </c>
      <c r="K346" s="6" t="s">
        <v>254</v>
      </c>
      <c r="L346" s="6" t="s">
        <v>254</v>
      </c>
      <c r="M346" s="56">
        <v>0</v>
      </c>
      <c r="N346" s="56">
        <v>0</v>
      </c>
      <c r="O346" s="56">
        <v>0</v>
      </c>
      <c r="P346" s="56">
        <v>150</v>
      </c>
      <c r="Q346" s="56">
        <v>150</v>
      </c>
      <c r="R346" s="56">
        <v>150</v>
      </c>
      <c r="S346" s="56">
        <v>150</v>
      </c>
      <c r="T346" s="58">
        <v>150</v>
      </c>
      <c r="U346" s="58">
        <v>150</v>
      </c>
      <c r="V346" s="58">
        <v>150</v>
      </c>
      <c r="W346" s="58">
        <v>150</v>
      </c>
      <c r="X346" s="58">
        <v>150</v>
      </c>
      <c r="Y346" s="68" t="s">
        <v>254</v>
      </c>
    </row>
    <row r="347" spans="1:25" ht="126" customHeight="1" x14ac:dyDescent="0.25">
      <c r="A347" s="12" t="s">
        <v>11</v>
      </c>
      <c r="B347" s="103" t="s">
        <v>282</v>
      </c>
      <c r="C347" s="19"/>
      <c r="D347" s="1"/>
      <c r="E347" s="1"/>
      <c r="F347" s="1" t="s">
        <v>475</v>
      </c>
      <c r="G347" s="1" t="s">
        <v>247</v>
      </c>
      <c r="H347" s="4"/>
      <c r="I347" s="4"/>
      <c r="J347" s="4"/>
      <c r="K347" s="11"/>
      <c r="L347" s="11"/>
      <c r="M347" s="50"/>
      <c r="N347" s="50"/>
      <c r="O347" s="50"/>
      <c r="P347" s="50"/>
      <c r="Q347" s="50"/>
      <c r="R347" s="50"/>
      <c r="S347" s="50"/>
      <c r="T347" s="55"/>
      <c r="U347" s="55"/>
      <c r="V347" s="55"/>
      <c r="W347" s="55"/>
      <c r="X347" s="55"/>
      <c r="Y347" s="55"/>
    </row>
    <row r="348" spans="1:25" outlineLevel="4" x14ac:dyDescent="0.25">
      <c r="A348" s="12"/>
      <c r="B348" s="101" t="s">
        <v>356</v>
      </c>
      <c r="C348" s="1" t="s">
        <v>55</v>
      </c>
      <c r="D348" s="1" t="s">
        <v>254</v>
      </c>
      <c r="E348" s="1" t="s">
        <v>254</v>
      </c>
      <c r="F348" s="1" t="s">
        <v>254</v>
      </c>
      <c r="G348" s="1"/>
      <c r="H348" s="5" t="s">
        <v>254</v>
      </c>
      <c r="I348" s="5" t="s">
        <v>254</v>
      </c>
      <c r="J348" s="5" t="s">
        <v>254</v>
      </c>
      <c r="K348" s="6" t="s">
        <v>254</v>
      </c>
      <c r="L348" s="6" t="s">
        <v>254</v>
      </c>
      <c r="M348" s="50">
        <f t="shared" ref="M348:T348" si="99">SUM(M349:M351)</f>
        <v>0</v>
      </c>
      <c r="N348" s="50">
        <f t="shared" si="99"/>
        <v>0</v>
      </c>
      <c r="O348" s="50">
        <f t="shared" si="99"/>
        <v>100</v>
      </c>
      <c r="P348" s="50">
        <f t="shared" si="99"/>
        <v>13</v>
      </c>
      <c r="Q348" s="50">
        <f t="shared" si="99"/>
        <v>25</v>
      </c>
      <c r="R348" s="50">
        <f t="shared" si="99"/>
        <v>0</v>
      </c>
      <c r="S348" s="50">
        <f t="shared" si="99"/>
        <v>5.5</v>
      </c>
      <c r="T348" s="50">
        <f t="shared" si="99"/>
        <v>50</v>
      </c>
      <c r="U348" s="61">
        <v>50</v>
      </c>
      <c r="V348" s="50">
        <f>SUM(V349:V351)</f>
        <v>50</v>
      </c>
      <c r="W348" s="50">
        <f>SUM(W349:W351)</f>
        <v>50</v>
      </c>
      <c r="X348" s="61">
        <v>50</v>
      </c>
      <c r="Y348" s="55">
        <f>SUM(M348:X348)</f>
        <v>393.5</v>
      </c>
    </row>
    <row r="349" spans="1:25" outlineLevel="4" x14ac:dyDescent="0.25">
      <c r="A349" s="12"/>
      <c r="B349" s="103" t="s">
        <v>57</v>
      </c>
      <c r="C349" s="1" t="s">
        <v>55</v>
      </c>
      <c r="D349" s="1" t="s">
        <v>254</v>
      </c>
      <c r="E349" s="1" t="s">
        <v>254</v>
      </c>
      <c r="F349" s="1" t="s">
        <v>254</v>
      </c>
      <c r="G349" s="1"/>
      <c r="H349" s="5" t="s">
        <v>2</v>
      </c>
      <c r="I349" s="5" t="s">
        <v>276</v>
      </c>
      <c r="J349" s="5" t="s">
        <v>519</v>
      </c>
      <c r="K349" s="6" t="s">
        <v>254</v>
      </c>
      <c r="L349" s="6" t="s">
        <v>254</v>
      </c>
      <c r="M349" s="50">
        <v>0</v>
      </c>
      <c r="N349" s="49">
        <v>0</v>
      </c>
      <c r="O349" s="49">
        <v>100</v>
      </c>
      <c r="P349" s="49">
        <v>13</v>
      </c>
      <c r="Q349" s="49">
        <v>25</v>
      </c>
      <c r="R349" s="49">
        <v>0</v>
      </c>
      <c r="S349" s="49">
        <v>5.5</v>
      </c>
      <c r="T349" s="54">
        <v>50</v>
      </c>
      <c r="U349" s="50">
        <v>50</v>
      </c>
      <c r="V349" s="50">
        <v>50</v>
      </c>
      <c r="W349" s="50">
        <v>50</v>
      </c>
      <c r="X349" s="50">
        <v>50</v>
      </c>
      <c r="Y349" s="55">
        <f>SUM(M349:X349)</f>
        <v>393.5</v>
      </c>
    </row>
    <row r="350" spans="1:25" outlineLevel="4" x14ac:dyDescent="0.25">
      <c r="A350" s="12"/>
      <c r="B350" s="103" t="s">
        <v>129</v>
      </c>
      <c r="C350" s="1" t="s">
        <v>55</v>
      </c>
      <c r="D350" s="1" t="s">
        <v>254</v>
      </c>
      <c r="E350" s="1" t="s">
        <v>254</v>
      </c>
      <c r="F350" s="1" t="s">
        <v>254</v>
      </c>
      <c r="G350" s="1"/>
      <c r="H350" s="5" t="s">
        <v>254</v>
      </c>
      <c r="I350" s="5" t="s">
        <v>254</v>
      </c>
      <c r="J350" s="5" t="s">
        <v>254</v>
      </c>
      <c r="K350" s="6" t="s">
        <v>254</v>
      </c>
      <c r="L350" s="6" t="s">
        <v>254</v>
      </c>
      <c r="M350" s="50">
        <v>0</v>
      </c>
      <c r="N350" s="49">
        <v>0</v>
      </c>
      <c r="O350" s="49">
        <v>0</v>
      </c>
      <c r="P350" s="49">
        <v>0</v>
      </c>
      <c r="Q350" s="49">
        <v>0</v>
      </c>
      <c r="R350" s="49">
        <v>0</v>
      </c>
      <c r="S350" s="49">
        <v>0</v>
      </c>
      <c r="T350" s="54">
        <v>0</v>
      </c>
      <c r="U350" s="50">
        <v>0</v>
      </c>
      <c r="V350" s="50">
        <v>0</v>
      </c>
      <c r="W350" s="50">
        <v>0</v>
      </c>
      <c r="X350" s="50">
        <v>0</v>
      </c>
      <c r="Y350" s="55">
        <f>SUM(M350:X350)</f>
        <v>0</v>
      </c>
    </row>
    <row r="351" spans="1:25" outlineLevel="4" x14ac:dyDescent="0.25">
      <c r="A351" s="12"/>
      <c r="B351" s="103" t="s">
        <v>159</v>
      </c>
      <c r="C351" s="1" t="s">
        <v>55</v>
      </c>
      <c r="D351" s="1" t="s">
        <v>254</v>
      </c>
      <c r="E351" s="1" t="s">
        <v>254</v>
      </c>
      <c r="F351" s="1" t="s">
        <v>254</v>
      </c>
      <c r="G351" s="1"/>
      <c r="H351" s="5" t="s">
        <v>254</v>
      </c>
      <c r="I351" s="5" t="s">
        <v>254</v>
      </c>
      <c r="J351" s="5" t="s">
        <v>254</v>
      </c>
      <c r="K351" s="6" t="s">
        <v>254</v>
      </c>
      <c r="L351" s="6" t="s">
        <v>254</v>
      </c>
      <c r="M351" s="50">
        <v>0</v>
      </c>
      <c r="N351" s="49">
        <v>0</v>
      </c>
      <c r="O351" s="49">
        <v>0</v>
      </c>
      <c r="P351" s="49">
        <v>0</v>
      </c>
      <c r="Q351" s="49">
        <v>0</v>
      </c>
      <c r="R351" s="49">
        <v>0</v>
      </c>
      <c r="S351" s="49">
        <v>0</v>
      </c>
      <c r="T351" s="54">
        <v>0</v>
      </c>
      <c r="U351" s="50">
        <v>0</v>
      </c>
      <c r="V351" s="50">
        <v>0</v>
      </c>
      <c r="W351" s="50">
        <v>0</v>
      </c>
      <c r="X351" s="50">
        <v>0</v>
      </c>
      <c r="Y351" s="55">
        <f>SUM(M351:X351)</f>
        <v>0</v>
      </c>
    </row>
    <row r="352" spans="1:25" ht="111" customHeight="1" outlineLevel="4" x14ac:dyDescent="0.25">
      <c r="A352" s="18"/>
      <c r="B352" s="103" t="s">
        <v>283</v>
      </c>
      <c r="C352" s="1" t="s">
        <v>90</v>
      </c>
      <c r="D352" s="19"/>
      <c r="E352" s="19" t="s">
        <v>45</v>
      </c>
      <c r="F352" s="1" t="s">
        <v>254</v>
      </c>
      <c r="G352" s="1" t="s">
        <v>254</v>
      </c>
      <c r="H352" s="4" t="s">
        <v>254</v>
      </c>
      <c r="I352" s="5" t="s">
        <v>254</v>
      </c>
      <c r="J352" s="1" t="s">
        <v>254</v>
      </c>
      <c r="K352" s="6" t="s">
        <v>254</v>
      </c>
      <c r="L352" s="6" t="s">
        <v>254</v>
      </c>
      <c r="M352" s="50">
        <f>SUM(M353:M355)</f>
        <v>0</v>
      </c>
      <c r="N352" s="49">
        <v>0</v>
      </c>
      <c r="O352" s="49">
        <v>50</v>
      </c>
      <c r="P352" s="49">
        <v>30</v>
      </c>
      <c r="Q352" s="49">
        <v>30</v>
      </c>
      <c r="R352" s="49">
        <v>30</v>
      </c>
      <c r="S352" s="49">
        <v>30</v>
      </c>
      <c r="T352" s="54">
        <v>50</v>
      </c>
      <c r="U352" s="54">
        <v>50</v>
      </c>
      <c r="V352" s="54">
        <v>50</v>
      </c>
      <c r="W352" s="54">
        <v>50</v>
      </c>
      <c r="X352" s="54">
        <v>50</v>
      </c>
      <c r="Y352" s="55" t="s">
        <v>254</v>
      </c>
    </row>
    <row r="353" spans="1:31" ht="86.25" customHeight="1" x14ac:dyDescent="0.25">
      <c r="A353" s="47" t="s">
        <v>221</v>
      </c>
      <c r="B353" s="106" t="s">
        <v>222</v>
      </c>
      <c r="C353" s="19"/>
      <c r="D353" s="1"/>
      <c r="E353" s="1"/>
      <c r="F353" s="1" t="s">
        <v>475</v>
      </c>
      <c r="G353" s="1" t="s">
        <v>247</v>
      </c>
      <c r="H353" s="4"/>
      <c r="I353" s="4"/>
      <c r="J353" s="4"/>
      <c r="K353" s="11"/>
      <c r="L353" s="11"/>
      <c r="M353" s="50"/>
      <c r="N353" s="49"/>
      <c r="O353" s="49"/>
      <c r="P353" s="49"/>
      <c r="Q353" s="49"/>
      <c r="R353" s="49"/>
      <c r="S353" s="54"/>
      <c r="T353" s="54"/>
      <c r="U353" s="54"/>
      <c r="V353" s="54"/>
      <c r="W353" s="54"/>
      <c r="X353" s="54"/>
      <c r="Y353" s="55"/>
    </row>
    <row r="354" spans="1:31" outlineLevel="4" x14ac:dyDescent="0.25">
      <c r="A354" s="47"/>
      <c r="B354" s="101" t="s">
        <v>356</v>
      </c>
      <c r="C354" s="1" t="s">
        <v>55</v>
      </c>
      <c r="D354" s="1" t="s">
        <v>254</v>
      </c>
      <c r="E354" s="1" t="s">
        <v>254</v>
      </c>
      <c r="F354" s="1" t="s">
        <v>254</v>
      </c>
      <c r="G354" s="1"/>
      <c r="H354" s="5" t="s">
        <v>254</v>
      </c>
      <c r="I354" s="5" t="s">
        <v>254</v>
      </c>
      <c r="J354" s="5" t="s">
        <v>254</v>
      </c>
      <c r="K354" s="6" t="s">
        <v>254</v>
      </c>
      <c r="L354" s="6" t="s">
        <v>254</v>
      </c>
      <c r="M354" s="50">
        <f t="shared" ref="M354:T354" si="100">SUM(M355:M357)</f>
        <v>0</v>
      </c>
      <c r="N354" s="50">
        <f t="shared" si="100"/>
        <v>0</v>
      </c>
      <c r="O354" s="50">
        <f t="shared" si="100"/>
        <v>0</v>
      </c>
      <c r="P354" s="50">
        <f t="shared" si="100"/>
        <v>0</v>
      </c>
      <c r="Q354" s="50">
        <f t="shared" si="100"/>
        <v>100</v>
      </c>
      <c r="R354" s="50">
        <f t="shared" si="100"/>
        <v>0</v>
      </c>
      <c r="S354" s="50">
        <f t="shared" si="100"/>
        <v>100</v>
      </c>
      <c r="T354" s="50">
        <f t="shared" si="100"/>
        <v>100</v>
      </c>
      <c r="U354" s="61">
        <f>U355+U356+U357</f>
        <v>0</v>
      </c>
      <c r="V354" s="61">
        <f>V355+V356+V357</f>
        <v>100</v>
      </c>
      <c r="W354" s="61">
        <f>W355+W356+W357</f>
        <v>0</v>
      </c>
      <c r="X354" s="61">
        <f>X355+X356+X357</f>
        <v>0</v>
      </c>
      <c r="Y354" s="55">
        <f>SUM(M354:X354)</f>
        <v>400</v>
      </c>
    </row>
    <row r="355" spans="1:31" outlineLevel="4" x14ac:dyDescent="0.25">
      <c r="A355" s="18"/>
      <c r="B355" s="103" t="s">
        <v>57</v>
      </c>
      <c r="C355" s="1" t="s">
        <v>55</v>
      </c>
      <c r="D355" s="1" t="s">
        <v>254</v>
      </c>
      <c r="E355" s="1" t="s">
        <v>254</v>
      </c>
      <c r="F355" s="1" t="s">
        <v>254</v>
      </c>
      <c r="G355" s="1"/>
      <c r="H355" s="5" t="s">
        <v>2</v>
      </c>
      <c r="I355" s="5" t="s">
        <v>276</v>
      </c>
      <c r="J355" s="5" t="s">
        <v>519</v>
      </c>
      <c r="K355" s="6" t="s">
        <v>254</v>
      </c>
      <c r="L355" s="6" t="s">
        <v>254</v>
      </c>
      <c r="M355" s="50">
        <v>0</v>
      </c>
      <c r="N355" s="54">
        <v>0</v>
      </c>
      <c r="O355" s="54">
        <v>0</v>
      </c>
      <c r="P355" s="54">
        <v>0</v>
      </c>
      <c r="Q355" s="49">
        <v>100</v>
      </c>
      <c r="R355" s="49">
        <v>0</v>
      </c>
      <c r="S355" s="54">
        <v>100</v>
      </c>
      <c r="T355" s="54">
        <v>100</v>
      </c>
      <c r="U355" s="50">
        <v>0</v>
      </c>
      <c r="V355" s="50">
        <v>100</v>
      </c>
      <c r="W355" s="50">
        <v>0</v>
      </c>
      <c r="X355" s="50">
        <v>0</v>
      </c>
      <c r="Y355" s="55">
        <f>SUM(M355:X355)</f>
        <v>400</v>
      </c>
    </row>
    <row r="356" spans="1:31" outlineLevel="4" x14ac:dyDescent="0.25">
      <c r="A356" s="18"/>
      <c r="B356" s="103" t="s">
        <v>129</v>
      </c>
      <c r="C356" s="1" t="s">
        <v>55</v>
      </c>
      <c r="D356" s="1" t="s">
        <v>254</v>
      </c>
      <c r="E356" s="1" t="s">
        <v>254</v>
      </c>
      <c r="F356" s="1" t="s">
        <v>254</v>
      </c>
      <c r="G356" s="1"/>
      <c r="H356" s="5" t="s">
        <v>254</v>
      </c>
      <c r="I356" s="5" t="s">
        <v>254</v>
      </c>
      <c r="J356" s="5" t="s">
        <v>254</v>
      </c>
      <c r="K356" s="6" t="s">
        <v>254</v>
      </c>
      <c r="L356" s="6" t="s">
        <v>254</v>
      </c>
      <c r="M356" s="50">
        <v>0</v>
      </c>
      <c r="N356" s="49">
        <v>0</v>
      </c>
      <c r="O356" s="49">
        <v>0</v>
      </c>
      <c r="P356" s="49">
        <v>0</v>
      </c>
      <c r="Q356" s="49">
        <v>0</v>
      </c>
      <c r="R356" s="49">
        <v>0</v>
      </c>
      <c r="S356" s="54">
        <v>0</v>
      </c>
      <c r="T356" s="54">
        <v>0</v>
      </c>
      <c r="U356" s="50">
        <v>0</v>
      </c>
      <c r="V356" s="50">
        <v>0</v>
      </c>
      <c r="W356" s="50">
        <v>0</v>
      </c>
      <c r="X356" s="50">
        <v>0</v>
      </c>
      <c r="Y356" s="55">
        <f>SUM(M356:X356)</f>
        <v>0</v>
      </c>
    </row>
    <row r="357" spans="1:31" outlineLevel="4" x14ac:dyDescent="0.25">
      <c r="A357" s="18"/>
      <c r="B357" s="103" t="s">
        <v>159</v>
      </c>
      <c r="C357" s="1" t="s">
        <v>55</v>
      </c>
      <c r="D357" s="1" t="s">
        <v>254</v>
      </c>
      <c r="E357" s="1" t="s">
        <v>254</v>
      </c>
      <c r="F357" s="1" t="s">
        <v>254</v>
      </c>
      <c r="G357" s="1"/>
      <c r="H357" s="5" t="s">
        <v>254</v>
      </c>
      <c r="I357" s="5" t="s">
        <v>254</v>
      </c>
      <c r="J357" s="5" t="s">
        <v>254</v>
      </c>
      <c r="K357" s="6" t="s">
        <v>254</v>
      </c>
      <c r="L357" s="6" t="s">
        <v>254</v>
      </c>
      <c r="M357" s="50">
        <v>0</v>
      </c>
      <c r="N357" s="49">
        <v>0</v>
      </c>
      <c r="O357" s="49">
        <v>0</v>
      </c>
      <c r="P357" s="49">
        <v>0</v>
      </c>
      <c r="Q357" s="49">
        <v>0</v>
      </c>
      <c r="R357" s="49">
        <v>0</v>
      </c>
      <c r="S357" s="54">
        <v>0</v>
      </c>
      <c r="T357" s="54">
        <v>0</v>
      </c>
      <c r="U357" s="50">
        <v>0</v>
      </c>
      <c r="V357" s="50">
        <v>0</v>
      </c>
      <c r="W357" s="50">
        <v>0</v>
      </c>
      <c r="X357" s="50">
        <v>0</v>
      </c>
      <c r="Y357" s="55">
        <f>SUM(M357:X357)</f>
        <v>0</v>
      </c>
    </row>
    <row r="358" spans="1:31" ht="38.25" customHeight="1" outlineLevel="4" x14ac:dyDescent="0.25">
      <c r="A358" s="18"/>
      <c r="B358" s="103" t="s">
        <v>223</v>
      </c>
      <c r="C358" s="1" t="s">
        <v>64</v>
      </c>
      <c r="D358" s="19"/>
      <c r="E358" s="19" t="s">
        <v>45</v>
      </c>
      <c r="F358" s="19"/>
      <c r="G358" s="1" t="s">
        <v>254</v>
      </c>
      <c r="H358" s="4" t="s">
        <v>254</v>
      </c>
      <c r="I358" s="5" t="s">
        <v>254</v>
      </c>
      <c r="J358" s="1" t="s">
        <v>254</v>
      </c>
      <c r="K358" s="6" t="s">
        <v>254</v>
      </c>
      <c r="L358" s="6" t="s">
        <v>254</v>
      </c>
      <c r="M358" s="56" t="s">
        <v>254</v>
      </c>
      <c r="N358" s="56" t="s">
        <v>254</v>
      </c>
      <c r="O358" s="56" t="s">
        <v>254</v>
      </c>
      <c r="P358" s="56" t="s">
        <v>254</v>
      </c>
      <c r="Q358" s="56">
        <v>20</v>
      </c>
      <c r="R358" s="56">
        <v>22</v>
      </c>
      <c r="S358" s="56">
        <v>24</v>
      </c>
      <c r="T358" s="58">
        <v>0</v>
      </c>
      <c r="U358" s="58">
        <v>0</v>
      </c>
      <c r="V358" s="58">
        <v>8</v>
      </c>
      <c r="W358" s="58">
        <v>0</v>
      </c>
      <c r="X358" s="58">
        <v>0</v>
      </c>
      <c r="Y358" s="68" t="s">
        <v>254</v>
      </c>
    </row>
    <row r="359" spans="1:31" s="2" customFormat="1" ht="99.75" customHeight="1" x14ac:dyDescent="0.25">
      <c r="A359" s="47" t="s">
        <v>438</v>
      </c>
      <c r="B359" s="106" t="s">
        <v>462</v>
      </c>
      <c r="C359" s="19"/>
      <c r="D359" s="1"/>
      <c r="E359" s="1"/>
      <c r="F359" s="1" t="s">
        <v>515</v>
      </c>
      <c r="G359" s="1" t="s">
        <v>247</v>
      </c>
      <c r="H359" s="4"/>
      <c r="I359" s="4"/>
      <c r="J359" s="4"/>
      <c r="K359" s="11"/>
      <c r="L359" s="11"/>
      <c r="M359" s="50"/>
      <c r="N359" s="49"/>
      <c r="O359" s="49"/>
      <c r="P359" s="49"/>
      <c r="Q359" s="49"/>
      <c r="R359" s="49"/>
      <c r="S359" s="54"/>
      <c r="T359" s="54"/>
      <c r="U359" s="54"/>
      <c r="V359" s="54"/>
      <c r="W359" s="54"/>
      <c r="X359" s="54"/>
      <c r="Y359" s="55"/>
      <c r="Z359" s="92"/>
      <c r="AA359" s="72"/>
      <c r="AB359" s="72"/>
      <c r="AC359" s="72"/>
      <c r="AD359" s="72"/>
      <c r="AE359" s="3"/>
    </row>
    <row r="360" spans="1:31" s="2" customFormat="1" x14ac:dyDescent="0.25">
      <c r="A360" s="47"/>
      <c r="B360" s="101" t="s">
        <v>356</v>
      </c>
      <c r="C360" s="1" t="s">
        <v>55</v>
      </c>
      <c r="D360" s="1" t="s">
        <v>254</v>
      </c>
      <c r="E360" s="1" t="s">
        <v>254</v>
      </c>
      <c r="F360" s="1" t="s">
        <v>254</v>
      </c>
      <c r="G360" s="1"/>
      <c r="H360" s="5" t="s">
        <v>254</v>
      </c>
      <c r="I360" s="5" t="s">
        <v>254</v>
      </c>
      <c r="J360" s="5" t="s">
        <v>254</v>
      </c>
      <c r="K360" s="6" t="s">
        <v>254</v>
      </c>
      <c r="L360" s="6" t="s">
        <v>254</v>
      </c>
      <c r="M360" s="50">
        <f t="shared" ref="M360:R360" si="101">SUM(M362:M364)</f>
        <v>0</v>
      </c>
      <c r="N360" s="50">
        <f t="shared" si="101"/>
        <v>0</v>
      </c>
      <c r="O360" s="50">
        <f t="shared" si="101"/>
        <v>0</v>
      </c>
      <c r="P360" s="50">
        <f t="shared" si="101"/>
        <v>0</v>
      </c>
      <c r="Q360" s="50">
        <v>0</v>
      </c>
      <c r="R360" s="50">
        <f t="shared" si="101"/>
        <v>0</v>
      </c>
      <c r="S360" s="50">
        <v>0</v>
      </c>
      <c r="T360" s="50">
        <v>0</v>
      </c>
      <c r="U360" s="61">
        <f>U361+U362+U363+U364</f>
        <v>1000</v>
      </c>
      <c r="V360" s="61">
        <f>V362+V363+V364+Z359+V361</f>
        <v>150</v>
      </c>
      <c r="W360" s="61">
        <f>W362+W363+W364+AA359+W361</f>
        <v>115.2</v>
      </c>
      <c r="X360" s="61">
        <f>X362+X363+X364+AB359+X361</f>
        <v>144.30000000000001</v>
      </c>
      <c r="Y360" s="55">
        <f>SUM(M360:X360)</f>
        <v>1409.5</v>
      </c>
      <c r="Z360" s="92"/>
      <c r="AA360" s="72"/>
      <c r="AB360" s="72"/>
      <c r="AC360" s="72"/>
      <c r="AD360" s="72"/>
      <c r="AE360" s="3"/>
    </row>
    <row r="361" spans="1:31" s="2" customFormat="1" x14ac:dyDescent="0.25">
      <c r="A361" s="47"/>
      <c r="B361" s="103" t="s">
        <v>57</v>
      </c>
      <c r="C361" s="1" t="s">
        <v>55</v>
      </c>
      <c r="D361" s="1" t="s">
        <v>254</v>
      </c>
      <c r="E361" s="1" t="s">
        <v>254</v>
      </c>
      <c r="F361" s="1" t="s">
        <v>254</v>
      </c>
      <c r="G361" s="1"/>
      <c r="H361" s="5" t="s">
        <v>2</v>
      </c>
      <c r="I361" s="5" t="s">
        <v>276</v>
      </c>
      <c r="J361" s="5" t="s">
        <v>92</v>
      </c>
      <c r="K361" s="6" t="s">
        <v>254</v>
      </c>
      <c r="L361" s="6" t="s">
        <v>254</v>
      </c>
      <c r="M361" s="50">
        <v>0</v>
      </c>
      <c r="N361" s="54">
        <v>0</v>
      </c>
      <c r="O361" s="54">
        <v>0</v>
      </c>
      <c r="P361" s="54">
        <v>0</v>
      </c>
      <c r="Q361" s="49">
        <v>0</v>
      </c>
      <c r="R361" s="49">
        <v>0</v>
      </c>
      <c r="S361" s="54">
        <v>0</v>
      </c>
      <c r="T361" s="54">
        <v>0</v>
      </c>
      <c r="U361" s="50">
        <f>U368+U374</f>
        <v>400</v>
      </c>
      <c r="V361" s="50">
        <f>V368+V374+V380+V386+V387</f>
        <v>0</v>
      </c>
      <c r="W361" s="50">
        <f>W368+W374+W380+W386</f>
        <v>0</v>
      </c>
      <c r="X361" s="50">
        <f>X368+X374+X380+X386</f>
        <v>0</v>
      </c>
      <c r="Y361" s="55">
        <f>SUM(M361:X361)</f>
        <v>400</v>
      </c>
      <c r="Z361" s="92"/>
      <c r="AA361" s="72"/>
      <c r="AB361" s="72"/>
      <c r="AC361" s="72"/>
      <c r="AD361" s="72"/>
      <c r="AE361" s="3"/>
    </row>
    <row r="362" spans="1:31" s="2" customFormat="1" x14ac:dyDescent="0.25">
      <c r="A362" s="18"/>
      <c r="B362" s="103" t="s">
        <v>57</v>
      </c>
      <c r="C362" s="1" t="s">
        <v>55</v>
      </c>
      <c r="D362" s="1" t="s">
        <v>254</v>
      </c>
      <c r="E362" s="1" t="s">
        <v>254</v>
      </c>
      <c r="F362" s="1" t="s">
        <v>254</v>
      </c>
      <c r="G362" s="1"/>
      <c r="H362" s="5" t="s">
        <v>2</v>
      </c>
      <c r="I362" s="5" t="s">
        <v>452</v>
      </c>
      <c r="J362" s="5" t="s">
        <v>281</v>
      </c>
      <c r="K362" s="6" t="s">
        <v>254</v>
      </c>
      <c r="L362" s="6" t="s">
        <v>254</v>
      </c>
      <c r="M362" s="50">
        <v>0</v>
      </c>
      <c r="N362" s="54">
        <v>0</v>
      </c>
      <c r="O362" s="54">
        <v>0</v>
      </c>
      <c r="P362" s="54">
        <v>0</v>
      </c>
      <c r="Q362" s="49">
        <v>0</v>
      </c>
      <c r="R362" s="49">
        <v>0</v>
      </c>
      <c r="S362" s="54">
        <v>0</v>
      </c>
      <c r="T362" s="54">
        <v>0</v>
      </c>
      <c r="U362" s="50">
        <f>U380+U387</f>
        <v>600</v>
      </c>
      <c r="V362" s="50">
        <f>V380+V387+V393</f>
        <v>150</v>
      </c>
      <c r="W362" s="50">
        <f>W380+W387</f>
        <v>115.2</v>
      </c>
      <c r="X362" s="50">
        <f>X380+X387</f>
        <v>144.30000000000001</v>
      </c>
      <c r="Y362" s="55">
        <f>SUM(M362:X362)</f>
        <v>1009.5</v>
      </c>
      <c r="Z362" s="92"/>
      <c r="AA362" s="72"/>
      <c r="AB362" s="72"/>
      <c r="AC362" s="72"/>
      <c r="AD362" s="72"/>
      <c r="AE362" s="3"/>
    </row>
    <row r="363" spans="1:31" s="2" customFormat="1" x14ac:dyDescent="0.25">
      <c r="A363" s="18"/>
      <c r="B363" s="103" t="s">
        <v>129</v>
      </c>
      <c r="C363" s="1" t="s">
        <v>55</v>
      </c>
      <c r="D363" s="1" t="s">
        <v>254</v>
      </c>
      <c r="E363" s="1" t="s">
        <v>254</v>
      </c>
      <c r="F363" s="1" t="s">
        <v>254</v>
      </c>
      <c r="G363" s="1"/>
      <c r="H363" s="5" t="s">
        <v>254</v>
      </c>
      <c r="I363" s="5" t="s">
        <v>254</v>
      </c>
      <c r="J363" s="5" t="s">
        <v>254</v>
      </c>
      <c r="K363" s="6" t="s">
        <v>254</v>
      </c>
      <c r="L363" s="6" t="s">
        <v>254</v>
      </c>
      <c r="M363" s="50">
        <v>0</v>
      </c>
      <c r="N363" s="49">
        <v>0</v>
      </c>
      <c r="O363" s="49">
        <v>0</v>
      </c>
      <c r="P363" s="49">
        <v>0</v>
      </c>
      <c r="Q363" s="49">
        <v>0</v>
      </c>
      <c r="R363" s="49">
        <v>0</v>
      </c>
      <c r="S363" s="54">
        <v>0</v>
      </c>
      <c r="T363" s="54">
        <v>0</v>
      </c>
      <c r="U363" s="50">
        <v>0</v>
      </c>
      <c r="V363" s="50">
        <v>0</v>
      </c>
      <c r="W363" s="50">
        <v>0</v>
      </c>
      <c r="X363" s="50">
        <v>0</v>
      </c>
      <c r="Y363" s="55">
        <f>SUM(M363:X363)</f>
        <v>0</v>
      </c>
      <c r="Z363" s="92"/>
      <c r="AA363" s="72"/>
      <c r="AB363" s="72"/>
      <c r="AC363" s="72"/>
      <c r="AD363" s="72"/>
      <c r="AE363" s="3"/>
    </row>
    <row r="364" spans="1:31" s="2" customFormat="1" x14ac:dyDescent="0.25">
      <c r="A364" s="18"/>
      <c r="B364" s="103" t="s">
        <v>159</v>
      </c>
      <c r="C364" s="1" t="s">
        <v>55</v>
      </c>
      <c r="D364" s="1" t="s">
        <v>254</v>
      </c>
      <c r="E364" s="1" t="s">
        <v>254</v>
      </c>
      <c r="F364" s="1" t="s">
        <v>254</v>
      </c>
      <c r="G364" s="1"/>
      <c r="H364" s="5" t="s">
        <v>254</v>
      </c>
      <c r="I364" s="5" t="s">
        <v>254</v>
      </c>
      <c r="J364" s="5" t="s">
        <v>254</v>
      </c>
      <c r="K364" s="6" t="s">
        <v>254</v>
      </c>
      <c r="L364" s="6" t="s">
        <v>254</v>
      </c>
      <c r="M364" s="50">
        <v>0</v>
      </c>
      <c r="N364" s="49">
        <v>0</v>
      </c>
      <c r="O364" s="49">
        <v>0</v>
      </c>
      <c r="P364" s="49">
        <v>0</v>
      </c>
      <c r="Q364" s="49">
        <v>0</v>
      </c>
      <c r="R364" s="49">
        <v>0</v>
      </c>
      <c r="S364" s="54">
        <v>0</v>
      </c>
      <c r="T364" s="54">
        <v>0</v>
      </c>
      <c r="U364" s="50">
        <v>0</v>
      </c>
      <c r="V364" s="50">
        <v>0</v>
      </c>
      <c r="W364" s="50">
        <v>0</v>
      </c>
      <c r="X364" s="50">
        <v>0</v>
      </c>
      <c r="Y364" s="55">
        <f>SUM(M364:X364)</f>
        <v>0</v>
      </c>
      <c r="Z364" s="92"/>
      <c r="AA364" s="72"/>
      <c r="AB364" s="72"/>
      <c r="AC364" s="72"/>
      <c r="AD364" s="72"/>
      <c r="AE364" s="3"/>
    </row>
    <row r="365" spans="1:31" s="2" customFormat="1" ht="90" x14ac:dyDescent="0.25">
      <c r="A365" s="18"/>
      <c r="B365" s="103" t="s">
        <v>439</v>
      </c>
      <c r="C365" s="1" t="s">
        <v>64</v>
      </c>
      <c r="D365" s="19"/>
      <c r="E365" s="19" t="s">
        <v>45</v>
      </c>
      <c r="F365" s="19"/>
      <c r="G365" s="1" t="s">
        <v>254</v>
      </c>
      <c r="H365" s="4" t="s">
        <v>254</v>
      </c>
      <c r="I365" s="5" t="s">
        <v>254</v>
      </c>
      <c r="J365" s="1" t="s">
        <v>254</v>
      </c>
      <c r="K365" s="6" t="s">
        <v>254</v>
      </c>
      <c r="L365" s="6" t="s">
        <v>254</v>
      </c>
      <c r="M365" s="56" t="s">
        <v>254</v>
      </c>
      <c r="N365" s="56" t="s">
        <v>254</v>
      </c>
      <c r="O365" s="56" t="s">
        <v>254</v>
      </c>
      <c r="P365" s="56" t="s">
        <v>254</v>
      </c>
      <c r="Q365" s="56" t="s">
        <v>254</v>
      </c>
      <c r="R365" s="56" t="s">
        <v>254</v>
      </c>
      <c r="S365" s="56" t="s">
        <v>254</v>
      </c>
      <c r="T365" s="58" t="s">
        <v>254</v>
      </c>
      <c r="U365" s="58">
        <v>3</v>
      </c>
      <c r="V365" s="58" t="s">
        <v>254</v>
      </c>
      <c r="W365" s="58" t="s">
        <v>254</v>
      </c>
      <c r="X365" s="58" t="s">
        <v>254</v>
      </c>
      <c r="Y365" s="68" t="s">
        <v>254</v>
      </c>
      <c r="Z365" s="92"/>
      <c r="AA365" s="72"/>
      <c r="AB365" s="72"/>
      <c r="AC365" s="72"/>
      <c r="AD365" s="72"/>
      <c r="AE365" s="3"/>
    </row>
    <row r="366" spans="1:31" s="2" customFormat="1" ht="30" x14ac:dyDescent="0.25">
      <c r="A366" s="47" t="s">
        <v>440</v>
      </c>
      <c r="B366" s="106" t="s">
        <v>453</v>
      </c>
      <c r="C366" s="19"/>
      <c r="D366" s="1"/>
      <c r="E366" s="1"/>
      <c r="F366" s="1">
        <v>2022</v>
      </c>
      <c r="G366" s="1" t="s">
        <v>247</v>
      </c>
      <c r="H366" s="4"/>
      <c r="I366" s="4"/>
      <c r="J366" s="4"/>
      <c r="K366" s="11"/>
      <c r="L366" s="11"/>
      <c r="M366" s="50"/>
      <c r="N366" s="49"/>
      <c r="O366" s="49"/>
      <c r="P366" s="49"/>
      <c r="Q366" s="49"/>
      <c r="R366" s="49"/>
      <c r="S366" s="54"/>
      <c r="T366" s="54"/>
      <c r="U366" s="54"/>
      <c r="V366" s="54"/>
      <c r="W366" s="54"/>
      <c r="X366" s="54"/>
      <c r="Y366" s="55"/>
      <c r="Z366" s="92"/>
      <c r="AA366" s="72"/>
      <c r="AB366" s="72"/>
      <c r="AC366" s="72"/>
      <c r="AD366" s="72"/>
      <c r="AE366" s="3"/>
    </row>
    <row r="367" spans="1:31" s="2" customFormat="1" x14ac:dyDescent="0.25">
      <c r="A367" s="47"/>
      <c r="B367" s="101" t="s">
        <v>356</v>
      </c>
      <c r="C367" s="1" t="s">
        <v>55</v>
      </c>
      <c r="D367" s="1" t="s">
        <v>254</v>
      </c>
      <c r="E367" s="1" t="s">
        <v>254</v>
      </c>
      <c r="F367" s="1" t="s">
        <v>254</v>
      </c>
      <c r="G367" s="1"/>
      <c r="H367" s="5" t="s">
        <v>254</v>
      </c>
      <c r="I367" s="5" t="s">
        <v>254</v>
      </c>
      <c r="J367" s="5" t="s">
        <v>254</v>
      </c>
      <c r="K367" s="6" t="s">
        <v>254</v>
      </c>
      <c r="L367" s="6" t="s">
        <v>254</v>
      </c>
      <c r="M367" s="50">
        <f>SUM(M368:M370)</f>
        <v>0</v>
      </c>
      <c r="N367" s="50">
        <f>SUM(N368:N370)</f>
        <v>0</v>
      </c>
      <c r="O367" s="50">
        <f>SUM(O368:O370)</f>
        <v>0</v>
      </c>
      <c r="P367" s="50">
        <f>SUM(P368:P370)</f>
        <v>0</v>
      </c>
      <c r="Q367" s="50">
        <v>0</v>
      </c>
      <c r="R367" s="50">
        <f>SUM(R368:R370)</f>
        <v>0</v>
      </c>
      <c r="S367" s="50">
        <v>0</v>
      </c>
      <c r="T367" s="50">
        <v>0</v>
      </c>
      <c r="U367" s="50">
        <f>U368+U369+U370</f>
        <v>100</v>
      </c>
      <c r="V367" s="61">
        <f>V368+V369+V370</f>
        <v>0</v>
      </c>
      <c r="W367" s="61">
        <f>W368+W369+W370</f>
        <v>0</v>
      </c>
      <c r="X367" s="61">
        <f>X368+X369+X370</f>
        <v>0</v>
      </c>
      <c r="Y367" s="55">
        <f>SUM(M367:X367)</f>
        <v>100</v>
      </c>
      <c r="Z367" s="92"/>
      <c r="AA367" s="72"/>
      <c r="AB367" s="72"/>
      <c r="AC367" s="72"/>
      <c r="AD367" s="72"/>
      <c r="AE367" s="3"/>
    </row>
    <row r="368" spans="1:31" s="2" customFormat="1" x14ac:dyDescent="0.25">
      <c r="A368" s="18"/>
      <c r="B368" s="103" t="s">
        <v>57</v>
      </c>
      <c r="C368" s="1" t="s">
        <v>55</v>
      </c>
      <c r="D368" s="1" t="s">
        <v>254</v>
      </c>
      <c r="E368" s="1" t="s">
        <v>254</v>
      </c>
      <c r="F368" s="1" t="s">
        <v>254</v>
      </c>
      <c r="G368" s="1"/>
      <c r="H368" s="5" t="s">
        <v>2</v>
      </c>
      <c r="I368" s="5" t="s">
        <v>452</v>
      </c>
      <c r="J368" s="5" t="s">
        <v>92</v>
      </c>
      <c r="K368" s="6" t="s">
        <v>254</v>
      </c>
      <c r="L368" s="6" t="s">
        <v>254</v>
      </c>
      <c r="M368" s="50">
        <v>0</v>
      </c>
      <c r="N368" s="54">
        <v>0</v>
      </c>
      <c r="O368" s="54">
        <v>0</v>
      </c>
      <c r="P368" s="54">
        <v>0</v>
      </c>
      <c r="Q368" s="49">
        <v>0</v>
      </c>
      <c r="R368" s="49">
        <v>0</v>
      </c>
      <c r="S368" s="54">
        <v>0</v>
      </c>
      <c r="T368" s="54">
        <v>0</v>
      </c>
      <c r="U368" s="50">
        <v>100</v>
      </c>
      <c r="V368" s="50">
        <v>0</v>
      </c>
      <c r="W368" s="50">
        <v>0</v>
      </c>
      <c r="X368" s="50">
        <v>0</v>
      </c>
      <c r="Y368" s="55">
        <f>SUM(M368:X368)</f>
        <v>100</v>
      </c>
      <c r="Z368" s="92"/>
      <c r="AA368" s="72"/>
      <c r="AB368" s="72"/>
      <c r="AC368" s="72"/>
      <c r="AD368" s="72"/>
      <c r="AE368" s="3"/>
    </row>
    <row r="369" spans="1:31" s="2" customFormat="1" x14ac:dyDescent="0.25">
      <c r="A369" s="18"/>
      <c r="B369" s="103" t="s">
        <v>129</v>
      </c>
      <c r="C369" s="1" t="s">
        <v>55</v>
      </c>
      <c r="D369" s="1" t="s">
        <v>254</v>
      </c>
      <c r="E369" s="1" t="s">
        <v>254</v>
      </c>
      <c r="F369" s="1" t="s">
        <v>254</v>
      </c>
      <c r="G369" s="1"/>
      <c r="H369" s="5" t="s">
        <v>254</v>
      </c>
      <c r="I369" s="5" t="s">
        <v>254</v>
      </c>
      <c r="J369" s="5" t="s">
        <v>254</v>
      </c>
      <c r="K369" s="6" t="s">
        <v>254</v>
      </c>
      <c r="L369" s="6" t="s">
        <v>254</v>
      </c>
      <c r="M369" s="50">
        <v>0</v>
      </c>
      <c r="N369" s="49">
        <v>0</v>
      </c>
      <c r="O369" s="49">
        <v>0</v>
      </c>
      <c r="P369" s="49">
        <v>0</v>
      </c>
      <c r="Q369" s="49">
        <v>0</v>
      </c>
      <c r="R369" s="49">
        <v>0</v>
      </c>
      <c r="S369" s="54">
        <v>0</v>
      </c>
      <c r="T369" s="54">
        <v>0</v>
      </c>
      <c r="U369" s="50">
        <v>0</v>
      </c>
      <c r="V369" s="50">
        <v>0</v>
      </c>
      <c r="W369" s="50">
        <v>0</v>
      </c>
      <c r="X369" s="50">
        <v>0</v>
      </c>
      <c r="Y369" s="55">
        <f>SUM(M369:X369)</f>
        <v>0</v>
      </c>
      <c r="Z369" s="92"/>
      <c r="AA369" s="72"/>
      <c r="AB369" s="72"/>
      <c r="AC369" s="72"/>
      <c r="AD369" s="72"/>
      <c r="AE369" s="3"/>
    </row>
    <row r="370" spans="1:31" s="2" customFormat="1" x14ac:dyDescent="0.25">
      <c r="A370" s="18"/>
      <c r="B370" s="103" t="s">
        <v>159</v>
      </c>
      <c r="C370" s="1" t="s">
        <v>55</v>
      </c>
      <c r="D370" s="1" t="s">
        <v>254</v>
      </c>
      <c r="E370" s="1" t="s">
        <v>254</v>
      </c>
      <c r="F370" s="1" t="s">
        <v>254</v>
      </c>
      <c r="G370" s="1"/>
      <c r="H370" s="5" t="s">
        <v>254</v>
      </c>
      <c r="I370" s="5" t="s">
        <v>254</v>
      </c>
      <c r="J370" s="5" t="s">
        <v>254</v>
      </c>
      <c r="K370" s="6" t="s">
        <v>254</v>
      </c>
      <c r="L370" s="6" t="s">
        <v>254</v>
      </c>
      <c r="M370" s="50">
        <v>0</v>
      </c>
      <c r="N370" s="49">
        <v>0</v>
      </c>
      <c r="O370" s="49">
        <v>0</v>
      </c>
      <c r="P370" s="49">
        <v>0</v>
      </c>
      <c r="Q370" s="49">
        <v>0</v>
      </c>
      <c r="R370" s="49">
        <v>0</v>
      </c>
      <c r="S370" s="54">
        <v>0</v>
      </c>
      <c r="T370" s="54">
        <v>0</v>
      </c>
      <c r="U370" s="50">
        <v>0</v>
      </c>
      <c r="V370" s="50">
        <v>0</v>
      </c>
      <c r="W370" s="50">
        <v>0</v>
      </c>
      <c r="X370" s="50">
        <v>0</v>
      </c>
      <c r="Y370" s="55">
        <f>SUM(M370:X370)</f>
        <v>0</v>
      </c>
      <c r="Z370" s="92"/>
      <c r="AA370" s="72"/>
      <c r="AB370" s="72"/>
      <c r="AC370" s="72"/>
      <c r="AD370" s="72"/>
      <c r="AE370" s="3"/>
    </row>
    <row r="371" spans="1:31" s="2" customFormat="1" ht="111" customHeight="1" x14ac:dyDescent="0.25">
      <c r="A371" s="18"/>
      <c r="B371" s="103" t="s">
        <v>466</v>
      </c>
      <c r="C371" s="1" t="s">
        <v>64</v>
      </c>
      <c r="D371" s="19"/>
      <c r="E371" s="19" t="s">
        <v>45</v>
      </c>
      <c r="F371" s="19"/>
      <c r="G371" s="1" t="s">
        <v>254</v>
      </c>
      <c r="H371" s="4" t="s">
        <v>254</v>
      </c>
      <c r="I371" s="5" t="s">
        <v>254</v>
      </c>
      <c r="J371" s="1" t="s">
        <v>254</v>
      </c>
      <c r="K371" s="6" t="s">
        <v>254</v>
      </c>
      <c r="L371" s="6" t="s">
        <v>254</v>
      </c>
      <c r="M371" s="56" t="s">
        <v>254</v>
      </c>
      <c r="N371" s="56" t="s">
        <v>254</v>
      </c>
      <c r="O371" s="56" t="s">
        <v>254</v>
      </c>
      <c r="P371" s="56" t="s">
        <v>254</v>
      </c>
      <c r="Q371" s="56" t="s">
        <v>254</v>
      </c>
      <c r="R371" s="56" t="s">
        <v>254</v>
      </c>
      <c r="S371" s="56" t="s">
        <v>254</v>
      </c>
      <c r="T371" s="58" t="s">
        <v>254</v>
      </c>
      <c r="U371" s="58">
        <v>100</v>
      </c>
      <c r="V371" s="58" t="s">
        <v>254</v>
      </c>
      <c r="W371" s="58" t="s">
        <v>254</v>
      </c>
      <c r="X371" s="58" t="s">
        <v>254</v>
      </c>
      <c r="Y371" s="68" t="s">
        <v>254</v>
      </c>
      <c r="Z371" s="92"/>
      <c r="AA371" s="72"/>
      <c r="AB371" s="72"/>
      <c r="AC371" s="72"/>
      <c r="AD371" s="72"/>
      <c r="AE371" s="3"/>
    </row>
    <row r="372" spans="1:31" s="2" customFormat="1" ht="95.25" customHeight="1" x14ac:dyDescent="0.25">
      <c r="A372" s="47" t="s">
        <v>441</v>
      </c>
      <c r="B372" s="106" t="s">
        <v>454</v>
      </c>
      <c r="C372" s="19"/>
      <c r="D372" s="1"/>
      <c r="E372" s="1"/>
      <c r="F372" s="1">
        <v>2022</v>
      </c>
      <c r="G372" s="1" t="s">
        <v>247</v>
      </c>
      <c r="H372" s="4"/>
      <c r="I372" s="4"/>
      <c r="J372" s="4"/>
      <c r="K372" s="11"/>
      <c r="L372" s="11"/>
      <c r="M372" s="50"/>
      <c r="N372" s="49"/>
      <c r="O372" s="49"/>
      <c r="P372" s="49"/>
      <c r="Q372" s="49"/>
      <c r="R372" s="49"/>
      <c r="S372" s="54"/>
      <c r="T372" s="54"/>
      <c r="U372" s="54"/>
      <c r="V372" s="54"/>
      <c r="W372" s="54"/>
      <c r="X372" s="54"/>
      <c r="Y372" s="55"/>
      <c r="Z372" s="92"/>
      <c r="AA372" s="72"/>
      <c r="AB372" s="72"/>
      <c r="AC372" s="72"/>
      <c r="AD372" s="72"/>
      <c r="AE372" s="3"/>
    </row>
    <row r="373" spans="1:31" s="2" customFormat="1" x14ac:dyDescent="0.25">
      <c r="A373" s="47"/>
      <c r="B373" s="101" t="s">
        <v>356</v>
      </c>
      <c r="C373" s="1" t="s">
        <v>55</v>
      </c>
      <c r="D373" s="1" t="s">
        <v>254</v>
      </c>
      <c r="E373" s="1" t="s">
        <v>254</v>
      </c>
      <c r="F373" s="1" t="s">
        <v>254</v>
      </c>
      <c r="G373" s="1"/>
      <c r="H373" s="5" t="s">
        <v>254</v>
      </c>
      <c r="I373" s="5" t="s">
        <v>254</v>
      </c>
      <c r="J373" s="5" t="s">
        <v>254</v>
      </c>
      <c r="K373" s="6" t="s">
        <v>254</v>
      </c>
      <c r="L373" s="6" t="s">
        <v>254</v>
      </c>
      <c r="M373" s="50">
        <f>SUM(M374:M376)</f>
        <v>0</v>
      </c>
      <c r="N373" s="50">
        <f>SUM(N374:N376)</f>
        <v>0</v>
      </c>
      <c r="O373" s="50">
        <f>SUM(O374:O376)</f>
        <v>0</v>
      </c>
      <c r="P373" s="50">
        <f>SUM(P374:P376)</f>
        <v>0</v>
      </c>
      <c r="Q373" s="50">
        <v>0</v>
      </c>
      <c r="R373" s="50">
        <f>SUM(R374:R376)</f>
        <v>0</v>
      </c>
      <c r="S373" s="50">
        <v>0</v>
      </c>
      <c r="T373" s="50">
        <v>0</v>
      </c>
      <c r="U373" s="61">
        <f>U374+U375+U376</f>
        <v>300</v>
      </c>
      <c r="V373" s="61">
        <f>V374+V375+V376</f>
        <v>0</v>
      </c>
      <c r="W373" s="61">
        <v>0</v>
      </c>
      <c r="X373" s="61">
        <v>0</v>
      </c>
      <c r="Y373" s="55">
        <f>SUM(M373:X373)</f>
        <v>300</v>
      </c>
      <c r="Z373" s="92"/>
      <c r="AA373" s="72"/>
      <c r="AB373" s="72"/>
      <c r="AC373" s="72"/>
      <c r="AD373" s="72"/>
      <c r="AE373" s="3"/>
    </row>
    <row r="374" spans="1:31" s="2" customFormat="1" x14ac:dyDescent="0.25">
      <c r="A374" s="18"/>
      <c r="B374" s="103" t="s">
        <v>57</v>
      </c>
      <c r="C374" s="1" t="s">
        <v>55</v>
      </c>
      <c r="D374" s="1" t="s">
        <v>254</v>
      </c>
      <c r="E374" s="1" t="s">
        <v>254</v>
      </c>
      <c r="F374" s="1" t="s">
        <v>254</v>
      </c>
      <c r="G374" s="1"/>
      <c r="H374" s="5" t="s">
        <v>2</v>
      </c>
      <c r="I374" s="5" t="s">
        <v>452</v>
      </c>
      <c r="J374" s="5" t="s">
        <v>92</v>
      </c>
      <c r="K374" s="6" t="s">
        <v>254</v>
      </c>
      <c r="L374" s="6" t="s">
        <v>254</v>
      </c>
      <c r="M374" s="50">
        <v>0</v>
      </c>
      <c r="N374" s="54">
        <v>0</v>
      </c>
      <c r="O374" s="54">
        <v>0</v>
      </c>
      <c r="P374" s="54">
        <v>0</v>
      </c>
      <c r="Q374" s="49">
        <v>0</v>
      </c>
      <c r="R374" s="49">
        <v>0</v>
      </c>
      <c r="S374" s="54">
        <v>0</v>
      </c>
      <c r="T374" s="54">
        <v>0</v>
      </c>
      <c r="U374" s="50">
        <v>300</v>
      </c>
      <c r="V374" s="50">
        <v>0</v>
      </c>
      <c r="W374" s="50">
        <v>0</v>
      </c>
      <c r="X374" s="50">
        <v>0</v>
      </c>
      <c r="Y374" s="55">
        <f>SUM(M374:X374)</f>
        <v>300</v>
      </c>
      <c r="Z374" s="92"/>
      <c r="AA374" s="72"/>
      <c r="AB374" s="72"/>
      <c r="AC374" s="72"/>
      <c r="AD374" s="72"/>
      <c r="AE374" s="3"/>
    </row>
    <row r="375" spans="1:31" s="2" customFormat="1" x14ac:dyDescent="0.25">
      <c r="A375" s="18"/>
      <c r="B375" s="103" t="s">
        <v>129</v>
      </c>
      <c r="C375" s="1" t="s">
        <v>55</v>
      </c>
      <c r="D375" s="1" t="s">
        <v>254</v>
      </c>
      <c r="E375" s="1" t="s">
        <v>254</v>
      </c>
      <c r="F375" s="1" t="s">
        <v>254</v>
      </c>
      <c r="G375" s="1"/>
      <c r="H375" s="5" t="s">
        <v>254</v>
      </c>
      <c r="I375" s="5" t="s">
        <v>254</v>
      </c>
      <c r="J375" s="5" t="s">
        <v>254</v>
      </c>
      <c r="K375" s="6" t="s">
        <v>254</v>
      </c>
      <c r="L375" s="6" t="s">
        <v>254</v>
      </c>
      <c r="M375" s="50">
        <v>0</v>
      </c>
      <c r="N375" s="49">
        <v>0</v>
      </c>
      <c r="O375" s="49">
        <v>0</v>
      </c>
      <c r="P375" s="49">
        <v>0</v>
      </c>
      <c r="Q375" s="49">
        <v>0</v>
      </c>
      <c r="R375" s="49">
        <v>0</v>
      </c>
      <c r="S375" s="54">
        <v>0</v>
      </c>
      <c r="T375" s="54">
        <v>0</v>
      </c>
      <c r="U375" s="50">
        <v>0</v>
      </c>
      <c r="V375" s="50">
        <v>0</v>
      </c>
      <c r="W375" s="50">
        <v>0</v>
      </c>
      <c r="X375" s="50">
        <v>0</v>
      </c>
      <c r="Y375" s="55">
        <f>SUM(M375:X375)</f>
        <v>0</v>
      </c>
      <c r="Z375" s="92"/>
      <c r="AA375" s="72"/>
      <c r="AB375" s="72"/>
      <c r="AC375" s="72"/>
      <c r="AD375" s="72"/>
      <c r="AE375" s="3"/>
    </row>
    <row r="376" spans="1:31" s="2" customFormat="1" x14ac:dyDescent="0.25">
      <c r="A376" s="18"/>
      <c r="B376" s="103" t="s">
        <v>159</v>
      </c>
      <c r="C376" s="1" t="s">
        <v>55</v>
      </c>
      <c r="D376" s="1" t="s">
        <v>254</v>
      </c>
      <c r="E376" s="1" t="s">
        <v>254</v>
      </c>
      <c r="F376" s="1" t="s">
        <v>254</v>
      </c>
      <c r="G376" s="1"/>
      <c r="H376" s="5" t="s">
        <v>254</v>
      </c>
      <c r="I376" s="5" t="s">
        <v>254</v>
      </c>
      <c r="J376" s="5" t="s">
        <v>254</v>
      </c>
      <c r="K376" s="6" t="s">
        <v>254</v>
      </c>
      <c r="L376" s="6" t="s">
        <v>254</v>
      </c>
      <c r="M376" s="50">
        <v>0</v>
      </c>
      <c r="N376" s="49">
        <v>0</v>
      </c>
      <c r="O376" s="49">
        <v>0</v>
      </c>
      <c r="P376" s="49">
        <v>0</v>
      </c>
      <c r="Q376" s="49">
        <v>0</v>
      </c>
      <c r="R376" s="49">
        <v>0</v>
      </c>
      <c r="S376" s="54">
        <v>0</v>
      </c>
      <c r="T376" s="54">
        <v>0</v>
      </c>
      <c r="U376" s="50">
        <v>0</v>
      </c>
      <c r="V376" s="50">
        <v>0</v>
      </c>
      <c r="W376" s="50">
        <v>0</v>
      </c>
      <c r="X376" s="50">
        <v>0</v>
      </c>
      <c r="Y376" s="55">
        <f>SUM(M376:X376)</f>
        <v>0</v>
      </c>
      <c r="Z376" s="92"/>
      <c r="AA376" s="72"/>
      <c r="AB376" s="72"/>
      <c r="AC376" s="72"/>
      <c r="AD376" s="72"/>
      <c r="AE376" s="3"/>
    </row>
    <row r="377" spans="1:31" s="2" customFormat="1" ht="133.5" customHeight="1" x14ac:dyDescent="0.25">
      <c r="A377" s="18"/>
      <c r="B377" s="103" t="s">
        <v>467</v>
      </c>
      <c r="C377" s="1" t="s">
        <v>64</v>
      </c>
      <c r="D377" s="19"/>
      <c r="E377" s="19" t="s">
        <v>45</v>
      </c>
      <c r="F377" s="19"/>
      <c r="G377" s="1" t="s">
        <v>254</v>
      </c>
      <c r="H377" s="4" t="s">
        <v>254</v>
      </c>
      <c r="I377" s="5" t="s">
        <v>254</v>
      </c>
      <c r="J377" s="1" t="s">
        <v>254</v>
      </c>
      <c r="K377" s="6" t="s">
        <v>254</v>
      </c>
      <c r="L377" s="6" t="s">
        <v>254</v>
      </c>
      <c r="M377" s="56" t="s">
        <v>254</v>
      </c>
      <c r="N377" s="56" t="s">
        <v>254</v>
      </c>
      <c r="O377" s="56" t="s">
        <v>254</v>
      </c>
      <c r="P377" s="56" t="s">
        <v>254</v>
      </c>
      <c r="Q377" s="56" t="s">
        <v>254</v>
      </c>
      <c r="R377" s="56" t="s">
        <v>254</v>
      </c>
      <c r="S377" s="56" t="s">
        <v>254</v>
      </c>
      <c r="T377" s="58" t="s">
        <v>254</v>
      </c>
      <c r="U377" s="58">
        <v>5</v>
      </c>
      <c r="V377" s="58" t="s">
        <v>254</v>
      </c>
      <c r="W377" s="58" t="s">
        <v>254</v>
      </c>
      <c r="X377" s="58" t="s">
        <v>254</v>
      </c>
      <c r="Y377" s="68" t="s">
        <v>254</v>
      </c>
      <c r="Z377" s="92"/>
      <c r="AA377" s="72"/>
      <c r="AB377" s="72"/>
      <c r="AC377" s="72"/>
      <c r="AD377" s="72"/>
      <c r="AE377" s="3"/>
    </row>
    <row r="378" spans="1:31" s="2" customFormat="1" ht="77.25" customHeight="1" x14ac:dyDescent="0.25">
      <c r="A378" s="47" t="s">
        <v>442</v>
      </c>
      <c r="B378" s="106" t="s">
        <v>455</v>
      </c>
      <c r="C378" s="19"/>
      <c r="D378" s="1"/>
      <c r="E378" s="1"/>
      <c r="F378" s="1">
        <v>2022</v>
      </c>
      <c r="G378" s="1" t="s">
        <v>247</v>
      </c>
      <c r="H378" s="4"/>
      <c r="I378" s="4"/>
      <c r="J378" s="4"/>
      <c r="K378" s="11"/>
      <c r="L378" s="11"/>
      <c r="M378" s="50"/>
      <c r="N378" s="49"/>
      <c r="O378" s="49"/>
      <c r="P378" s="49"/>
      <c r="Q378" s="49"/>
      <c r="R378" s="49"/>
      <c r="S378" s="54"/>
      <c r="T378" s="54"/>
      <c r="U378" s="54"/>
      <c r="V378" s="54"/>
      <c r="W378" s="54"/>
      <c r="X378" s="54"/>
      <c r="Y378" s="55"/>
      <c r="Z378" s="92"/>
      <c r="AA378" s="72"/>
      <c r="AB378" s="72"/>
      <c r="AC378" s="72"/>
      <c r="AD378" s="72"/>
      <c r="AE378" s="3"/>
    </row>
    <row r="379" spans="1:31" s="2" customFormat="1" x14ac:dyDescent="0.25">
      <c r="A379" s="47"/>
      <c r="B379" s="101" t="s">
        <v>356</v>
      </c>
      <c r="C379" s="1" t="s">
        <v>55</v>
      </c>
      <c r="D379" s="1" t="s">
        <v>254</v>
      </c>
      <c r="E379" s="1" t="s">
        <v>254</v>
      </c>
      <c r="F379" s="1" t="s">
        <v>254</v>
      </c>
      <c r="G379" s="1"/>
      <c r="H379" s="5" t="s">
        <v>254</v>
      </c>
      <c r="I379" s="5" t="s">
        <v>254</v>
      </c>
      <c r="J379" s="5" t="s">
        <v>254</v>
      </c>
      <c r="K379" s="6" t="s">
        <v>254</v>
      </c>
      <c r="L379" s="6" t="s">
        <v>254</v>
      </c>
      <c r="M379" s="50">
        <f>SUM(M380:M382)</f>
        <v>0</v>
      </c>
      <c r="N379" s="50">
        <f>SUM(N380:N382)</f>
        <v>0</v>
      </c>
      <c r="O379" s="50">
        <f>SUM(O380:O382)</f>
        <v>0</v>
      </c>
      <c r="P379" s="50">
        <f>SUM(P380:P382)</f>
        <v>0</v>
      </c>
      <c r="Q379" s="50">
        <v>0</v>
      </c>
      <c r="R379" s="50">
        <f>SUM(R380:R382)</f>
        <v>0</v>
      </c>
      <c r="S379" s="50">
        <v>0</v>
      </c>
      <c r="T379" s="50">
        <v>0</v>
      </c>
      <c r="U379" s="61">
        <f>U380+U381+U382</f>
        <v>300</v>
      </c>
      <c r="V379" s="61">
        <f>V380+V381+V382</f>
        <v>0</v>
      </c>
      <c r="W379" s="61">
        <v>0</v>
      </c>
      <c r="X379" s="61">
        <v>0</v>
      </c>
      <c r="Y379" s="55">
        <f>SUM(M379:X379)</f>
        <v>300</v>
      </c>
      <c r="Z379" s="92"/>
      <c r="AA379" s="72"/>
      <c r="AB379" s="72"/>
      <c r="AC379" s="72"/>
      <c r="AD379" s="72"/>
      <c r="AE379" s="3"/>
    </row>
    <row r="380" spans="1:31" s="2" customFormat="1" x14ac:dyDescent="0.25">
      <c r="A380" s="18"/>
      <c r="B380" s="103" t="s">
        <v>57</v>
      </c>
      <c r="C380" s="1" t="s">
        <v>55</v>
      </c>
      <c r="D380" s="1" t="s">
        <v>254</v>
      </c>
      <c r="E380" s="1" t="s">
        <v>254</v>
      </c>
      <c r="F380" s="1" t="s">
        <v>254</v>
      </c>
      <c r="G380" s="1"/>
      <c r="H380" s="5" t="s">
        <v>2</v>
      </c>
      <c r="I380" s="5" t="s">
        <v>452</v>
      </c>
      <c r="J380" s="5" t="s">
        <v>281</v>
      </c>
      <c r="K380" s="6" t="s">
        <v>254</v>
      </c>
      <c r="L380" s="6" t="s">
        <v>254</v>
      </c>
      <c r="M380" s="50">
        <v>0</v>
      </c>
      <c r="N380" s="54">
        <v>0</v>
      </c>
      <c r="O380" s="54">
        <v>0</v>
      </c>
      <c r="P380" s="54">
        <v>0</v>
      </c>
      <c r="Q380" s="49">
        <v>0</v>
      </c>
      <c r="R380" s="49">
        <v>0</v>
      </c>
      <c r="S380" s="54">
        <v>0</v>
      </c>
      <c r="T380" s="54">
        <v>0</v>
      </c>
      <c r="U380" s="50">
        <v>300</v>
      </c>
      <c r="V380" s="50">
        <v>0</v>
      </c>
      <c r="W380" s="50">
        <v>0</v>
      </c>
      <c r="X380" s="50">
        <v>0</v>
      </c>
      <c r="Y380" s="55">
        <f>SUM(M380:X380)</f>
        <v>300</v>
      </c>
      <c r="Z380" s="92"/>
      <c r="AA380" s="72"/>
      <c r="AB380" s="72"/>
      <c r="AC380" s="72"/>
      <c r="AD380" s="72"/>
      <c r="AE380" s="3"/>
    </row>
    <row r="381" spans="1:31" s="2" customFormat="1" x14ac:dyDescent="0.25">
      <c r="A381" s="18"/>
      <c r="B381" s="103" t="s">
        <v>129</v>
      </c>
      <c r="C381" s="1" t="s">
        <v>55</v>
      </c>
      <c r="D381" s="1" t="s">
        <v>254</v>
      </c>
      <c r="E381" s="1" t="s">
        <v>254</v>
      </c>
      <c r="F381" s="1" t="s">
        <v>254</v>
      </c>
      <c r="G381" s="1"/>
      <c r="H381" s="5" t="s">
        <v>254</v>
      </c>
      <c r="I381" s="5" t="s">
        <v>254</v>
      </c>
      <c r="J381" s="5" t="s">
        <v>254</v>
      </c>
      <c r="K381" s="6" t="s">
        <v>254</v>
      </c>
      <c r="L381" s="6" t="s">
        <v>254</v>
      </c>
      <c r="M381" s="50">
        <v>0</v>
      </c>
      <c r="N381" s="49">
        <v>0</v>
      </c>
      <c r="O381" s="49">
        <v>0</v>
      </c>
      <c r="P381" s="49">
        <v>0</v>
      </c>
      <c r="Q381" s="49">
        <v>0</v>
      </c>
      <c r="R381" s="49">
        <v>0</v>
      </c>
      <c r="S381" s="54">
        <v>0</v>
      </c>
      <c r="T381" s="54">
        <v>0</v>
      </c>
      <c r="U381" s="50">
        <v>0</v>
      </c>
      <c r="V381" s="50">
        <v>0</v>
      </c>
      <c r="W381" s="50">
        <v>0</v>
      </c>
      <c r="X381" s="50">
        <v>0</v>
      </c>
      <c r="Y381" s="55">
        <f>SUM(M381:X381)</f>
        <v>0</v>
      </c>
      <c r="Z381" s="92"/>
      <c r="AA381" s="72"/>
      <c r="AB381" s="72"/>
      <c r="AC381" s="72"/>
      <c r="AD381" s="72"/>
      <c r="AE381" s="3"/>
    </row>
    <row r="382" spans="1:31" s="2" customFormat="1" x14ac:dyDescent="0.25">
      <c r="A382" s="18"/>
      <c r="B382" s="103" t="s">
        <v>159</v>
      </c>
      <c r="C382" s="1" t="s">
        <v>55</v>
      </c>
      <c r="D382" s="1" t="s">
        <v>254</v>
      </c>
      <c r="E382" s="1" t="s">
        <v>254</v>
      </c>
      <c r="F382" s="1" t="s">
        <v>254</v>
      </c>
      <c r="G382" s="1"/>
      <c r="H382" s="5" t="s">
        <v>254</v>
      </c>
      <c r="I382" s="5" t="s">
        <v>254</v>
      </c>
      <c r="J382" s="5" t="s">
        <v>254</v>
      </c>
      <c r="K382" s="6" t="s">
        <v>254</v>
      </c>
      <c r="L382" s="6" t="s">
        <v>254</v>
      </c>
      <c r="M382" s="50">
        <v>0</v>
      </c>
      <c r="N382" s="49">
        <v>0</v>
      </c>
      <c r="O382" s="49">
        <v>0</v>
      </c>
      <c r="P382" s="49">
        <v>0</v>
      </c>
      <c r="Q382" s="49">
        <v>0</v>
      </c>
      <c r="R382" s="49">
        <v>0</v>
      </c>
      <c r="S382" s="54">
        <v>0</v>
      </c>
      <c r="T382" s="54">
        <v>0</v>
      </c>
      <c r="U382" s="50">
        <v>0</v>
      </c>
      <c r="V382" s="50">
        <v>0</v>
      </c>
      <c r="W382" s="50">
        <v>0</v>
      </c>
      <c r="X382" s="50">
        <v>0</v>
      </c>
      <c r="Y382" s="55">
        <f>SUM(M382:X382)</f>
        <v>0</v>
      </c>
      <c r="Z382" s="92"/>
      <c r="AA382" s="72"/>
      <c r="AB382" s="72"/>
      <c r="AC382" s="72"/>
      <c r="AD382" s="72"/>
      <c r="AE382" s="3"/>
    </row>
    <row r="383" spans="1:31" s="2" customFormat="1" ht="67.5" customHeight="1" x14ac:dyDescent="0.25">
      <c r="A383" s="18"/>
      <c r="B383" s="103" t="s">
        <v>443</v>
      </c>
      <c r="C383" s="1" t="s">
        <v>89</v>
      </c>
      <c r="D383" s="19"/>
      <c r="E383" s="19" t="s">
        <v>45</v>
      </c>
      <c r="F383" s="19"/>
      <c r="G383" s="1" t="s">
        <v>254</v>
      </c>
      <c r="H383" s="4" t="s">
        <v>254</v>
      </c>
      <c r="I383" s="5" t="s">
        <v>254</v>
      </c>
      <c r="J383" s="1" t="s">
        <v>254</v>
      </c>
      <c r="K383" s="6" t="s">
        <v>254</v>
      </c>
      <c r="L383" s="6" t="s">
        <v>254</v>
      </c>
      <c r="M383" s="56" t="s">
        <v>254</v>
      </c>
      <c r="N383" s="56" t="s">
        <v>254</v>
      </c>
      <c r="O383" s="56" t="s">
        <v>254</v>
      </c>
      <c r="P383" s="56" t="s">
        <v>254</v>
      </c>
      <c r="Q383" s="56" t="s">
        <v>254</v>
      </c>
      <c r="R383" s="56" t="s">
        <v>254</v>
      </c>
      <c r="S383" s="56" t="s">
        <v>254</v>
      </c>
      <c r="T383" s="58" t="s">
        <v>254</v>
      </c>
      <c r="U383" s="58">
        <v>30</v>
      </c>
      <c r="V383" s="58">
        <v>0</v>
      </c>
      <c r="W383" s="58">
        <v>0</v>
      </c>
      <c r="X383" s="58">
        <v>0</v>
      </c>
      <c r="Y383" s="68" t="s">
        <v>254</v>
      </c>
      <c r="Z383" s="92"/>
      <c r="AA383" s="72"/>
      <c r="AB383" s="72"/>
      <c r="AC383" s="72"/>
      <c r="AD383" s="72"/>
      <c r="AE383" s="3"/>
    </row>
    <row r="384" spans="1:31" s="2" customFormat="1" ht="81" customHeight="1" x14ac:dyDescent="0.25">
      <c r="A384" s="47" t="s">
        <v>464</v>
      </c>
      <c r="B384" s="106" t="s">
        <v>468</v>
      </c>
      <c r="C384" s="19"/>
      <c r="D384" s="1"/>
      <c r="E384" s="1"/>
      <c r="F384" s="1" t="s">
        <v>516</v>
      </c>
      <c r="G384" s="1" t="s">
        <v>247</v>
      </c>
      <c r="H384" s="4"/>
      <c r="I384" s="4"/>
      <c r="J384" s="4"/>
      <c r="K384" s="11"/>
      <c r="L384" s="11"/>
      <c r="M384" s="50"/>
      <c r="N384" s="49"/>
      <c r="O384" s="49"/>
      <c r="P384" s="49"/>
      <c r="Q384" s="49"/>
      <c r="R384" s="49"/>
      <c r="S384" s="54"/>
      <c r="T384" s="54"/>
      <c r="U384" s="54"/>
      <c r="V384" s="54"/>
      <c r="W384" s="54"/>
      <c r="X384" s="54"/>
      <c r="Y384" s="55"/>
      <c r="Z384" s="92"/>
      <c r="AA384" s="72"/>
      <c r="AB384" s="72"/>
      <c r="AC384" s="72"/>
      <c r="AD384" s="72"/>
      <c r="AE384" s="3"/>
    </row>
    <row r="385" spans="1:31" s="2" customFormat="1" x14ac:dyDescent="0.25">
      <c r="A385" s="47"/>
      <c r="B385" s="101" t="s">
        <v>356</v>
      </c>
      <c r="C385" s="1" t="s">
        <v>55</v>
      </c>
      <c r="D385" s="1" t="s">
        <v>254</v>
      </c>
      <c r="E385" s="1" t="s">
        <v>254</v>
      </c>
      <c r="F385" s="1" t="s">
        <v>254</v>
      </c>
      <c r="G385" s="1"/>
      <c r="H385" s="5" t="s">
        <v>254</v>
      </c>
      <c r="I385" s="5" t="s">
        <v>254</v>
      </c>
      <c r="J385" s="5" t="s">
        <v>254</v>
      </c>
      <c r="K385" s="6" t="s">
        <v>254</v>
      </c>
      <c r="L385" s="6" t="s">
        <v>254</v>
      </c>
      <c r="M385" s="50">
        <f>SUM(M387:M389)</f>
        <v>0</v>
      </c>
      <c r="N385" s="50">
        <f>SUM(N387:N389)</f>
        <v>0</v>
      </c>
      <c r="O385" s="50">
        <f>SUM(O387:O389)</f>
        <v>0</v>
      </c>
      <c r="P385" s="50">
        <f>SUM(P387:P389)</f>
        <v>0</v>
      </c>
      <c r="Q385" s="50">
        <v>0</v>
      </c>
      <c r="R385" s="50">
        <f>SUM(R387:R389)</f>
        <v>0</v>
      </c>
      <c r="S385" s="50">
        <v>0</v>
      </c>
      <c r="T385" s="50">
        <v>0</v>
      </c>
      <c r="U385" s="61">
        <f>U387+U388+U389</f>
        <v>300</v>
      </c>
      <c r="V385" s="61">
        <f>V387+V388+V389</f>
        <v>0</v>
      </c>
      <c r="W385" s="61">
        <f>W387+W388+W389</f>
        <v>115.2</v>
      </c>
      <c r="X385" s="61">
        <f>X387+X388+X389</f>
        <v>144.30000000000001</v>
      </c>
      <c r="Y385" s="55">
        <f>SUM(M385:X385)</f>
        <v>559.5</v>
      </c>
      <c r="Z385" s="92"/>
      <c r="AA385" s="72"/>
      <c r="AB385" s="72"/>
      <c r="AC385" s="72"/>
      <c r="AD385" s="72"/>
      <c r="AE385" s="3"/>
    </row>
    <row r="386" spans="1:31" s="2" customFormat="1" hidden="1" x14ac:dyDescent="0.25">
      <c r="A386" s="47"/>
      <c r="B386" s="103" t="s">
        <v>57</v>
      </c>
      <c r="C386" s="1"/>
      <c r="D386" s="1"/>
      <c r="E386" s="1"/>
      <c r="F386" s="1"/>
      <c r="G386" s="1"/>
      <c r="H386" s="5" t="s">
        <v>2</v>
      </c>
      <c r="I386" s="5" t="s">
        <v>276</v>
      </c>
      <c r="J386" s="5" t="s">
        <v>92</v>
      </c>
      <c r="K386" s="6"/>
      <c r="L386" s="6"/>
      <c r="M386" s="50"/>
      <c r="N386" s="55"/>
      <c r="O386" s="55"/>
      <c r="P386" s="55"/>
      <c r="Q386" s="50"/>
      <c r="R386" s="50"/>
      <c r="S386" s="55"/>
      <c r="T386" s="55"/>
      <c r="U386" s="61"/>
      <c r="V386" s="61">
        <v>0</v>
      </c>
      <c r="W386" s="61"/>
      <c r="X386" s="61"/>
      <c r="Y386" s="55"/>
      <c r="Z386" s="92"/>
      <c r="AA386" s="72"/>
      <c r="AB386" s="72"/>
      <c r="AC386" s="72"/>
      <c r="AD386" s="72"/>
      <c r="AE386" s="3"/>
    </row>
    <row r="387" spans="1:31" s="2" customFormat="1" x14ac:dyDescent="0.25">
      <c r="A387" s="18"/>
      <c r="B387" s="103" t="s">
        <v>57</v>
      </c>
      <c r="C387" s="1" t="s">
        <v>55</v>
      </c>
      <c r="D387" s="1" t="s">
        <v>254</v>
      </c>
      <c r="E387" s="1" t="s">
        <v>254</v>
      </c>
      <c r="F387" s="1" t="s">
        <v>254</v>
      </c>
      <c r="G387" s="1"/>
      <c r="H387" s="5" t="s">
        <v>2</v>
      </c>
      <c r="I387" s="5" t="s">
        <v>452</v>
      </c>
      <c r="J387" s="5" t="s">
        <v>281</v>
      </c>
      <c r="K387" s="6" t="s">
        <v>254</v>
      </c>
      <c r="L387" s="6" t="s">
        <v>254</v>
      </c>
      <c r="M387" s="50">
        <v>0</v>
      </c>
      <c r="N387" s="54">
        <v>0</v>
      </c>
      <c r="O387" s="54">
        <v>0</v>
      </c>
      <c r="P387" s="54">
        <v>0</v>
      </c>
      <c r="Q387" s="49">
        <v>0</v>
      </c>
      <c r="R387" s="49">
        <v>0</v>
      </c>
      <c r="S387" s="54">
        <v>0</v>
      </c>
      <c r="T387" s="54">
        <v>0</v>
      </c>
      <c r="U387" s="50">
        <v>300</v>
      </c>
      <c r="V387" s="50">
        <v>0</v>
      </c>
      <c r="W387" s="50">
        <v>115.2</v>
      </c>
      <c r="X387" s="50">
        <v>144.30000000000001</v>
      </c>
      <c r="Y387" s="55">
        <f>SUM(M387:X387)</f>
        <v>559.5</v>
      </c>
      <c r="Z387" s="92"/>
      <c r="AA387" s="72"/>
      <c r="AB387" s="72"/>
      <c r="AC387" s="72"/>
      <c r="AD387" s="72"/>
      <c r="AE387" s="3"/>
    </row>
    <row r="388" spans="1:31" s="2" customFormat="1" x14ac:dyDescent="0.25">
      <c r="A388" s="18"/>
      <c r="B388" s="103" t="s">
        <v>129</v>
      </c>
      <c r="C388" s="1" t="s">
        <v>55</v>
      </c>
      <c r="D388" s="1" t="s">
        <v>254</v>
      </c>
      <c r="E388" s="1" t="s">
        <v>254</v>
      </c>
      <c r="F388" s="1" t="s">
        <v>254</v>
      </c>
      <c r="G388" s="1"/>
      <c r="H388" s="5" t="s">
        <v>254</v>
      </c>
      <c r="I388" s="5" t="s">
        <v>254</v>
      </c>
      <c r="J388" s="5" t="s">
        <v>254</v>
      </c>
      <c r="K388" s="6" t="s">
        <v>254</v>
      </c>
      <c r="L388" s="6" t="s">
        <v>254</v>
      </c>
      <c r="M388" s="50">
        <v>0</v>
      </c>
      <c r="N388" s="49">
        <v>0</v>
      </c>
      <c r="O388" s="49">
        <v>0</v>
      </c>
      <c r="P388" s="49">
        <v>0</v>
      </c>
      <c r="Q388" s="49">
        <v>0</v>
      </c>
      <c r="R388" s="49">
        <v>0</v>
      </c>
      <c r="S388" s="54">
        <v>0</v>
      </c>
      <c r="T388" s="54">
        <v>0</v>
      </c>
      <c r="U388" s="50">
        <v>0</v>
      </c>
      <c r="V388" s="50">
        <v>0</v>
      </c>
      <c r="W388" s="50">
        <v>0</v>
      </c>
      <c r="X388" s="50">
        <v>0</v>
      </c>
      <c r="Y388" s="55">
        <f>SUM(M388:X388)</f>
        <v>0</v>
      </c>
      <c r="Z388" s="92"/>
      <c r="AA388" s="72"/>
      <c r="AB388" s="72"/>
      <c r="AC388" s="72"/>
      <c r="AD388" s="72"/>
      <c r="AE388" s="3"/>
    </row>
    <row r="389" spans="1:31" s="2" customFormat="1" x14ac:dyDescent="0.25">
      <c r="A389" s="18"/>
      <c r="B389" s="103" t="s">
        <v>159</v>
      </c>
      <c r="C389" s="1" t="s">
        <v>55</v>
      </c>
      <c r="D389" s="1" t="s">
        <v>254</v>
      </c>
      <c r="E389" s="1" t="s">
        <v>254</v>
      </c>
      <c r="F389" s="1" t="s">
        <v>254</v>
      </c>
      <c r="G389" s="1"/>
      <c r="H389" s="5" t="s">
        <v>254</v>
      </c>
      <c r="I389" s="5" t="s">
        <v>254</v>
      </c>
      <c r="J389" s="5" t="s">
        <v>254</v>
      </c>
      <c r="K389" s="6" t="s">
        <v>254</v>
      </c>
      <c r="L389" s="6" t="s">
        <v>254</v>
      </c>
      <c r="M389" s="50">
        <v>0</v>
      </c>
      <c r="N389" s="49">
        <v>0</v>
      </c>
      <c r="O389" s="49">
        <v>0</v>
      </c>
      <c r="P389" s="49">
        <v>0</v>
      </c>
      <c r="Q389" s="49">
        <v>0</v>
      </c>
      <c r="R389" s="49">
        <v>0</v>
      </c>
      <c r="S389" s="54">
        <v>0</v>
      </c>
      <c r="T389" s="54">
        <v>0</v>
      </c>
      <c r="U389" s="50">
        <v>0</v>
      </c>
      <c r="V389" s="50">
        <v>0</v>
      </c>
      <c r="W389" s="50">
        <v>0</v>
      </c>
      <c r="X389" s="50">
        <v>0</v>
      </c>
      <c r="Y389" s="55">
        <f>SUM(M389:X389)</f>
        <v>0</v>
      </c>
      <c r="Z389" s="92"/>
      <c r="AA389" s="72"/>
      <c r="AB389" s="72"/>
      <c r="AC389" s="72"/>
      <c r="AD389" s="72"/>
      <c r="AE389" s="3"/>
    </row>
    <row r="390" spans="1:31" s="2" customFormat="1" ht="76.5" customHeight="1" x14ac:dyDescent="0.25">
      <c r="A390" s="18"/>
      <c r="B390" s="103" t="s">
        <v>465</v>
      </c>
      <c r="C390" s="1" t="s">
        <v>89</v>
      </c>
      <c r="D390" s="19"/>
      <c r="E390" s="19" t="s">
        <v>45</v>
      </c>
      <c r="F390" s="19"/>
      <c r="G390" s="1" t="s">
        <v>254</v>
      </c>
      <c r="H390" s="4" t="s">
        <v>254</v>
      </c>
      <c r="I390" s="5" t="s">
        <v>254</v>
      </c>
      <c r="J390" s="1" t="s">
        <v>254</v>
      </c>
      <c r="K390" s="6" t="s">
        <v>254</v>
      </c>
      <c r="L390" s="6" t="s">
        <v>254</v>
      </c>
      <c r="M390" s="56" t="s">
        <v>254</v>
      </c>
      <c r="N390" s="56" t="s">
        <v>254</v>
      </c>
      <c r="O390" s="56" t="s">
        <v>254</v>
      </c>
      <c r="P390" s="56" t="s">
        <v>254</v>
      </c>
      <c r="Q390" s="56" t="s">
        <v>254</v>
      </c>
      <c r="R390" s="56" t="s">
        <v>254</v>
      </c>
      <c r="S390" s="56" t="s">
        <v>254</v>
      </c>
      <c r="T390" s="58" t="s">
        <v>254</v>
      </c>
      <c r="U390" s="58">
        <v>3</v>
      </c>
      <c r="V390" s="58" t="s">
        <v>254</v>
      </c>
      <c r="W390" s="58" t="s">
        <v>254</v>
      </c>
      <c r="X390" s="58" t="s">
        <v>254</v>
      </c>
      <c r="Y390" s="68" t="s">
        <v>254</v>
      </c>
      <c r="Z390" s="92"/>
      <c r="AA390" s="72"/>
      <c r="AB390" s="72"/>
      <c r="AC390" s="72"/>
      <c r="AD390" s="72"/>
      <c r="AE390" s="3"/>
    </row>
    <row r="391" spans="1:31" s="2" customFormat="1" ht="50.25" customHeight="1" x14ac:dyDescent="0.25">
      <c r="A391" s="15" t="s">
        <v>517</v>
      </c>
      <c r="B391" s="103" t="s">
        <v>511</v>
      </c>
      <c r="C391" s="1"/>
      <c r="D391" s="19"/>
      <c r="E391" s="19"/>
      <c r="F391" s="12">
        <v>2023</v>
      </c>
      <c r="G391" s="1"/>
      <c r="H391" s="4"/>
      <c r="I391" s="5"/>
      <c r="J391" s="1"/>
      <c r="K391" s="6"/>
      <c r="L391" s="6"/>
      <c r="M391" s="49"/>
      <c r="N391" s="49"/>
      <c r="O391" s="49"/>
      <c r="P391" s="49"/>
      <c r="Q391" s="49"/>
      <c r="R391" s="49"/>
      <c r="S391" s="54"/>
      <c r="T391" s="54"/>
      <c r="U391" s="54"/>
      <c r="V391" s="54"/>
      <c r="W391" s="54"/>
      <c r="X391" s="54"/>
      <c r="Y391" s="55"/>
      <c r="Z391" s="92"/>
      <c r="AA391" s="72"/>
      <c r="AB391" s="72"/>
      <c r="AC391" s="72"/>
      <c r="AD391" s="72"/>
      <c r="AE391" s="3"/>
    </row>
    <row r="392" spans="1:31" s="2" customFormat="1" ht="29.25" customHeight="1" x14ac:dyDescent="0.25">
      <c r="A392" s="18"/>
      <c r="B392" s="101" t="s">
        <v>356</v>
      </c>
      <c r="C392" s="1"/>
      <c r="D392" s="1" t="s">
        <v>254</v>
      </c>
      <c r="E392" s="1" t="s">
        <v>254</v>
      </c>
      <c r="F392" s="1" t="s">
        <v>254</v>
      </c>
      <c r="G392" s="1"/>
      <c r="H392" s="4" t="s">
        <v>254</v>
      </c>
      <c r="I392" s="5" t="s">
        <v>254</v>
      </c>
      <c r="J392" s="1" t="s">
        <v>254</v>
      </c>
      <c r="K392" s="6" t="s">
        <v>254</v>
      </c>
      <c r="L392" s="6" t="s">
        <v>254</v>
      </c>
      <c r="M392" s="49">
        <v>0</v>
      </c>
      <c r="N392" s="49">
        <v>0</v>
      </c>
      <c r="O392" s="49">
        <v>0</v>
      </c>
      <c r="P392" s="49">
        <v>0</v>
      </c>
      <c r="Q392" s="49">
        <v>0</v>
      </c>
      <c r="R392" s="49">
        <v>0</v>
      </c>
      <c r="S392" s="49">
        <v>0</v>
      </c>
      <c r="T392" s="49">
        <v>0</v>
      </c>
      <c r="U392" s="49">
        <v>0</v>
      </c>
      <c r="V392" s="50">
        <f>SUM(V393:V395)</f>
        <v>150</v>
      </c>
      <c r="W392" s="54">
        <f t="shared" ref="W392:X392" si="102">SUM(W393:W395)</f>
        <v>0</v>
      </c>
      <c r="X392" s="54">
        <f t="shared" si="102"/>
        <v>0</v>
      </c>
      <c r="Y392" s="55">
        <f>SUM(M392:X392)</f>
        <v>150</v>
      </c>
      <c r="Z392" s="92"/>
      <c r="AA392" s="72"/>
      <c r="AB392" s="72"/>
      <c r="AC392" s="72"/>
      <c r="AD392" s="72"/>
      <c r="AE392" s="3"/>
    </row>
    <row r="393" spans="1:31" s="2" customFormat="1" ht="27" customHeight="1" x14ac:dyDescent="0.25">
      <c r="A393" s="18"/>
      <c r="B393" s="103" t="s">
        <v>57</v>
      </c>
      <c r="C393" s="1" t="s">
        <v>55</v>
      </c>
      <c r="D393" s="1" t="s">
        <v>254</v>
      </c>
      <c r="E393" s="1" t="s">
        <v>254</v>
      </c>
      <c r="F393" s="1" t="s">
        <v>254</v>
      </c>
      <c r="G393" s="1"/>
      <c r="H393" s="5" t="s">
        <v>2</v>
      </c>
      <c r="I393" s="5" t="s">
        <v>452</v>
      </c>
      <c r="J393" s="5" t="s">
        <v>281</v>
      </c>
      <c r="K393" s="6" t="s">
        <v>254</v>
      </c>
      <c r="L393" s="6" t="s">
        <v>254</v>
      </c>
      <c r="M393" s="49">
        <v>0</v>
      </c>
      <c r="N393" s="49">
        <v>0</v>
      </c>
      <c r="O393" s="49">
        <v>0</v>
      </c>
      <c r="P393" s="49">
        <v>0</v>
      </c>
      <c r="Q393" s="49">
        <v>0</v>
      </c>
      <c r="R393" s="49">
        <v>0</v>
      </c>
      <c r="S393" s="49">
        <v>0</v>
      </c>
      <c r="T393" s="49">
        <v>0</v>
      </c>
      <c r="U393" s="49">
        <v>0</v>
      </c>
      <c r="V393" s="50">
        <v>150</v>
      </c>
      <c r="W393" s="50">
        <v>0</v>
      </c>
      <c r="X393" s="50">
        <v>0</v>
      </c>
      <c r="Y393" s="55">
        <f>SUM(M393:X393)</f>
        <v>150</v>
      </c>
      <c r="Z393" s="92"/>
      <c r="AA393" s="72"/>
      <c r="AB393" s="72"/>
      <c r="AC393" s="72"/>
      <c r="AD393" s="72"/>
      <c r="AE393" s="3"/>
    </row>
    <row r="394" spans="1:31" s="2" customFormat="1" ht="30.75" customHeight="1" x14ac:dyDescent="0.25">
      <c r="A394" s="18"/>
      <c r="B394" s="103" t="s">
        <v>129</v>
      </c>
      <c r="C394" s="1" t="s">
        <v>55</v>
      </c>
      <c r="D394" s="1" t="s">
        <v>254</v>
      </c>
      <c r="E394" s="1" t="s">
        <v>254</v>
      </c>
      <c r="F394" s="1" t="s">
        <v>254</v>
      </c>
      <c r="G394" s="1"/>
      <c r="H394" s="4" t="s">
        <v>254</v>
      </c>
      <c r="I394" s="5" t="s">
        <v>254</v>
      </c>
      <c r="J394" s="1" t="s">
        <v>254</v>
      </c>
      <c r="K394" s="6" t="s">
        <v>254</v>
      </c>
      <c r="L394" s="6" t="s">
        <v>254</v>
      </c>
      <c r="M394" s="49">
        <v>0</v>
      </c>
      <c r="N394" s="49">
        <v>0</v>
      </c>
      <c r="O394" s="49">
        <v>0</v>
      </c>
      <c r="P394" s="49">
        <v>0</v>
      </c>
      <c r="Q394" s="49">
        <v>0</v>
      </c>
      <c r="R394" s="49">
        <v>0</v>
      </c>
      <c r="S394" s="49">
        <v>0</v>
      </c>
      <c r="T394" s="49">
        <v>0</v>
      </c>
      <c r="U394" s="49">
        <v>0</v>
      </c>
      <c r="V394" s="50">
        <v>0</v>
      </c>
      <c r="W394" s="50">
        <v>0</v>
      </c>
      <c r="X394" s="50">
        <v>0</v>
      </c>
      <c r="Y394" s="55">
        <f t="shared" ref="Y394:Y395" si="103">SUM(M394:X394)</f>
        <v>0</v>
      </c>
      <c r="Z394" s="92"/>
      <c r="AA394" s="72"/>
      <c r="AB394" s="72"/>
      <c r="AC394" s="72"/>
      <c r="AD394" s="72"/>
      <c r="AE394" s="3"/>
    </row>
    <row r="395" spans="1:31" s="2" customFormat="1" ht="28.5" customHeight="1" x14ac:dyDescent="0.25">
      <c r="A395" s="18"/>
      <c r="B395" s="103" t="s">
        <v>159</v>
      </c>
      <c r="C395" s="1" t="s">
        <v>55</v>
      </c>
      <c r="D395" s="1" t="s">
        <v>254</v>
      </c>
      <c r="E395" s="1" t="s">
        <v>254</v>
      </c>
      <c r="F395" s="1" t="s">
        <v>254</v>
      </c>
      <c r="G395" s="1"/>
      <c r="H395" s="4" t="s">
        <v>254</v>
      </c>
      <c r="I395" s="5" t="s">
        <v>254</v>
      </c>
      <c r="J395" s="1" t="s">
        <v>254</v>
      </c>
      <c r="K395" s="6" t="s">
        <v>254</v>
      </c>
      <c r="L395" s="6" t="s">
        <v>254</v>
      </c>
      <c r="M395" s="49">
        <v>0</v>
      </c>
      <c r="N395" s="49">
        <v>0</v>
      </c>
      <c r="O395" s="49">
        <v>0</v>
      </c>
      <c r="P395" s="49">
        <v>0</v>
      </c>
      <c r="Q395" s="49">
        <v>0</v>
      </c>
      <c r="R395" s="49">
        <v>0</v>
      </c>
      <c r="S395" s="49">
        <v>0</v>
      </c>
      <c r="T395" s="49">
        <v>0</v>
      </c>
      <c r="U395" s="49">
        <v>0</v>
      </c>
      <c r="V395" s="50">
        <v>0</v>
      </c>
      <c r="W395" s="50">
        <v>0</v>
      </c>
      <c r="X395" s="50">
        <v>0</v>
      </c>
      <c r="Y395" s="55">
        <f t="shared" si="103"/>
        <v>0</v>
      </c>
      <c r="Z395" s="92"/>
      <c r="AA395" s="72"/>
      <c r="AB395" s="72"/>
      <c r="AC395" s="72"/>
      <c r="AD395" s="72"/>
      <c r="AE395" s="3"/>
    </row>
    <row r="396" spans="1:31" s="2" customFormat="1" ht="46.5" customHeight="1" x14ac:dyDescent="0.25">
      <c r="A396" s="18"/>
      <c r="B396" s="102" t="s">
        <v>512</v>
      </c>
      <c r="C396" s="1"/>
      <c r="D396" s="19"/>
      <c r="E396" s="19" t="s">
        <v>45</v>
      </c>
      <c r="F396" s="19"/>
      <c r="G396" s="1" t="s">
        <v>254</v>
      </c>
      <c r="H396" s="4" t="s">
        <v>254</v>
      </c>
      <c r="I396" s="5" t="s">
        <v>254</v>
      </c>
      <c r="J396" s="1" t="s">
        <v>254</v>
      </c>
      <c r="K396" s="6" t="s">
        <v>254</v>
      </c>
      <c r="L396" s="6" t="s">
        <v>254</v>
      </c>
      <c r="M396" s="4" t="s">
        <v>254</v>
      </c>
      <c r="N396" s="5" t="s">
        <v>254</v>
      </c>
      <c r="O396" s="1" t="s">
        <v>254</v>
      </c>
      <c r="P396" s="6" t="s">
        <v>254</v>
      </c>
      <c r="Q396" s="6" t="s">
        <v>254</v>
      </c>
      <c r="R396" s="5" t="s">
        <v>254</v>
      </c>
      <c r="S396" s="1" t="s">
        <v>254</v>
      </c>
      <c r="T396" s="6" t="s">
        <v>254</v>
      </c>
      <c r="U396" s="6" t="s">
        <v>254</v>
      </c>
      <c r="V396" s="58">
        <v>0</v>
      </c>
      <c r="W396" s="58">
        <v>0</v>
      </c>
      <c r="X396" s="58">
        <v>0</v>
      </c>
      <c r="Y396" s="68" t="s">
        <v>254</v>
      </c>
      <c r="Z396" s="92"/>
      <c r="AA396" s="72"/>
      <c r="AB396" s="72"/>
      <c r="AC396" s="72"/>
      <c r="AD396" s="72"/>
      <c r="AE396" s="3"/>
    </row>
    <row r="397" spans="1:31" s="2" customFormat="1" ht="82.5" customHeight="1" x14ac:dyDescent="0.25">
      <c r="A397" s="47" t="s">
        <v>444</v>
      </c>
      <c r="B397" s="106" t="s">
        <v>461</v>
      </c>
      <c r="C397" s="19"/>
      <c r="D397" s="1"/>
      <c r="E397" s="1"/>
      <c r="F397" s="1">
        <v>2022</v>
      </c>
      <c r="G397" s="1" t="s">
        <v>445</v>
      </c>
      <c r="H397" s="4"/>
      <c r="I397" s="4"/>
      <c r="J397" s="4"/>
      <c r="K397" s="11"/>
      <c r="L397" s="11"/>
      <c r="M397" s="50"/>
      <c r="N397" s="49"/>
      <c r="O397" s="49"/>
      <c r="P397" s="49"/>
      <c r="Q397" s="49"/>
      <c r="R397" s="49"/>
      <c r="S397" s="54"/>
      <c r="T397" s="54"/>
      <c r="U397" s="54"/>
      <c r="V397" s="54"/>
      <c r="W397" s="54"/>
      <c r="X397" s="54"/>
      <c r="Y397" s="55"/>
      <c r="Z397" s="92"/>
      <c r="AA397" s="72"/>
      <c r="AB397" s="72"/>
      <c r="AC397" s="72"/>
      <c r="AD397" s="72"/>
      <c r="AE397" s="3"/>
    </row>
    <row r="398" spans="1:31" s="2" customFormat="1" x14ac:dyDescent="0.25">
      <c r="A398" s="47"/>
      <c r="B398" s="101" t="s">
        <v>356</v>
      </c>
      <c r="C398" s="1" t="s">
        <v>55</v>
      </c>
      <c r="D398" s="1" t="s">
        <v>254</v>
      </c>
      <c r="E398" s="1" t="s">
        <v>254</v>
      </c>
      <c r="F398" s="1" t="s">
        <v>254</v>
      </c>
      <c r="G398" s="1"/>
      <c r="H398" s="5" t="s">
        <v>254</v>
      </c>
      <c r="I398" s="5" t="s">
        <v>254</v>
      </c>
      <c r="J398" s="5" t="s">
        <v>254</v>
      </c>
      <c r="K398" s="6" t="s">
        <v>254</v>
      </c>
      <c r="L398" s="6" t="s">
        <v>254</v>
      </c>
      <c r="M398" s="50">
        <f t="shared" ref="M398:R398" si="104">SUM(M399:M401)</f>
        <v>0</v>
      </c>
      <c r="N398" s="50">
        <f t="shared" si="104"/>
        <v>0</v>
      </c>
      <c r="O398" s="50">
        <f t="shared" si="104"/>
        <v>0</v>
      </c>
      <c r="P398" s="50">
        <f t="shared" si="104"/>
        <v>0</v>
      </c>
      <c r="Q398" s="50">
        <v>0</v>
      </c>
      <c r="R398" s="50">
        <f t="shared" si="104"/>
        <v>0</v>
      </c>
      <c r="S398" s="50">
        <v>0</v>
      </c>
      <c r="T398" s="50">
        <v>0</v>
      </c>
      <c r="U398" s="61">
        <f>U399+U400+U401</f>
        <v>4450</v>
      </c>
      <c r="V398" s="61">
        <f>V399+V400+V401</f>
        <v>0</v>
      </c>
      <c r="W398" s="61">
        <f>W399+W400+W401</f>
        <v>0</v>
      </c>
      <c r="X398" s="61">
        <f>X399+X400+X401</f>
        <v>0</v>
      </c>
      <c r="Y398" s="55">
        <f>SUM(M398:X398)</f>
        <v>4450</v>
      </c>
      <c r="Z398" s="92"/>
      <c r="AA398" s="72"/>
      <c r="AB398" s="72"/>
      <c r="AC398" s="72"/>
      <c r="AD398" s="72"/>
      <c r="AE398" s="3"/>
    </row>
    <row r="399" spans="1:31" s="2" customFormat="1" x14ac:dyDescent="0.25">
      <c r="A399" s="18"/>
      <c r="B399" s="103" t="s">
        <v>57</v>
      </c>
      <c r="C399" s="1" t="s">
        <v>55</v>
      </c>
      <c r="D399" s="1" t="s">
        <v>254</v>
      </c>
      <c r="E399" s="1" t="s">
        <v>254</v>
      </c>
      <c r="F399" s="1" t="s">
        <v>254</v>
      </c>
      <c r="G399" s="1"/>
      <c r="H399" s="5" t="s">
        <v>2</v>
      </c>
      <c r="I399" s="5" t="s">
        <v>456</v>
      </c>
      <c r="J399" s="5" t="s">
        <v>92</v>
      </c>
      <c r="K399" s="6" t="s">
        <v>254</v>
      </c>
      <c r="L399" s="6" t="s">
        <v>254</v>
      </c>
      <c r="M399" s="50">
        <v>0</v>
      </c>
      <c r="N399" s="54">
        <v>0</v>
      </c>
      <c r="O399" s="54">
        <v>0</v>
      </c>
      <c r="P399" s="54">
        <v>0</v>
      </c>
      <c r="Q399" s="49">
        <v>0</v>
      </c>
      <c r="R399" s="49">
        <v>0</v>
      </c>
      <c r="S399" s="54">
        <v>0</v>
      </c>
      <c r="T399" s="54">
        <v>0</v>
      </c>
      <c r="U399" s="50">
        <f>U405+U411+U417</f>
        <v>4450</v>
      </c>
      <c r="V399" s="50">
        <f>V405+V411+V417</f>
        <v>0</v>
      </c>
      <c r="W399" s="50">
        <f>W405+W411+W417</f>
        <v>0</v>
      </c>
      <c r="X399" s="50">
        <f>X405+X411+X417</f>
        <v>0</v>
      </c>
      <c r="Y399" s="55">
        <f>SUM(M399:X399)</f>
        <v>4450</v>
      </c>
      <c r="Z399" s="92"/>
      <c r="AA399" s="72"/>
      <c r="AB399" s="72"/>
      <c r="AC399" s="72"/>
      <c r="AD399" s="72"/>
      <c r="AE399" s="3"/>
    </row>
    <row r="400" spans="1:31" s="2" customFormat="1" x14ac:dyDescent="0.25">
      <c r="A400" s="18"/>
      <c r="B400" s="103" t="s">
        <v>129</v>
      </c>
      <c r="C400" s="1" t="s">
        <v>55</v>
      </c>
      <c r="D400" s="1" t="s">
        <v>254</v>
      </c>
      <c r="E400" s="1" t="s">
        <v>254</v>
      </c>
      <c r="F400" s="1" t="s">
        <v>254</v>
      </c>
      <c r="G400" s="1"/>
      <c r="H400" s="5" t="s">
        <v>254</v>
      </c>
      <c r="I400" s="5" t="s">
        <v>254</v>
      </c>
      <c r="J400" s="5" t="s">
        <v>254</v>
      </c>
      <c r="K400" s="6" t="s">
        <v>254</v>
      </c>
      <c r="L400" s="6" t="s">
        <v>254</v>
      </c>
      <c r="M400" s="50">
        <v>0</v>
      </c>
      <c r="N400" s="49">
        <v>0</v>
      </c>
      <c r="O400" s="49">
        <v>0</v>
      </c>
      <c r="P400" s="49">
        <v>0</v>
      </c>
      <c r="Q400" s="49">
        <v>0</v>
      </c>
      <c r="R400" s="49">
        <v>0</v>
      </c>
      <c r="S400" s="54">
        <v>0</v>
      </c>
      <c r="T400" s="54">
        <v>0</v>
      </c>
      <c r="U400" s="50">
        <v>0</v>
      </c>
      <c r="V400" s="50">
        <v>0</v>
      </c>
      <c r="W400" s="50">
        <v>0</v>
      </c>
      <c r="X400" s="50">
        <v>0</v>
      </c>
      <c r="Y400" s="55">
        <f>SUM(M400:X400)</f>
        <v>0</v>
      </c>
      <c r="Z400" s="92"/>
      <c r="AA400" s="72"/>
      <c r="AB400" s="72"/>
      <c r="AC400" s="72"/>
      <c r="AD400" s="72"/>
      <c r="AE400" s="3"/>
    </row>
    <row r="401" spans="1:31" s="2" customFormat="1" x14ac:dyDescent="0.25">
      <c r="A401" s="18"/>
      <c r="B401" s="103" t="s">
        <v>159</v>
      </c>
      <c r="C401" s="1" t="s">
        <v>55</v>
      </c>
      <c r="D401" s="1" t="s">
        <v>254</v>
      </c>
      <c r="E401" s="1" t="s">
        <v>254</v>
      </c>
      <c r="F401" s="1" t="s">
        <v>254</v>
      </c>
      <c r="G401" s="1"/>
      <c r="H401" s="5" t="s">
        <v>254</v>
      </c>
      <c r="I401" s="5" t="s">
        <v>254</v>
      </c>
      <c r="J401" s="5" t="s">
        <v>254</v>
      </c>
      <c r="K401" s="6" t="s">
        <v>254</v>
      </c>
      <c r="L401" s="6" t="s">
        <v>254</v>
      </c>
      <c r="M401" s="50">
        <v>0</v>
      </c>
      <c r="N401" s="49">
        <v>0</v>
      </c>
      <c r="O401" s="49">
        <v>0</v>
      </c>
      <c r="P401" s="49">
        <v>0</v>
      </c>
      <c r="Q401" s="49">
        <v>0</v>
      </c>
      <c r="R401" s="49">
        <v>0</v>
      </c>
      <c r="S401" s="54">
        <v>0</v>
      </c>
      <c r="T401" s="54">
        <v>0</v>
      </c>
      <c r="U401" s="50">
        <v>0</v>
      </c>
      <c r="V401" s="50">
        <v>0</v>
      </c>
      <c r="W401" s="50">
        <v>0</v>
      </c>
      <c r="X401" s="50">
        <v>0</v>
      </c>
      <c r="Y401" s="55">
        <f>SUM(M401:X401)</f>
        <v>0</v>
      </c>
      <c r="Z401" s="92"/>
      <c r="AA401" s="72"/>
      <c r="AB401" s="72"/>
      <c r="AC401" s="72"/>
      <c r="AD401" s="72"/>
      <c r="AE401" s="3"/>
    </row>
    <row r="402" spans="1:31" s="2" customFormat="1" ht="71.25" customHeight="1" x14ac:dyDescent="0.25">
      <c r="A402" s="18"/>
      <c r="B402" s="103" t="s">
        <v>460</v>
      </c>
      <c r="C402" s="1" t="s">
        <v>64</v>
      </c>
      <c r="D402" s="19"/>
      <c r="E402" s="19" t="s">
        <v>45</v>
      </c>
      <c r="F402" s="19"/>
      <c r="G402" s="1" t="s">
        <v>254</v>
      </c>
      <c r="H402" s="4" t="s">
        <v>254</v>
      </c>
      <c r="I402" s="5" t="s">
        <v>254</v>
      </c>
      <c r="J402" s="1" t="s">
        <v>254</v>
      </c>
      <c r="K402" s="6" t="s">
        <v>254</v>
      </c>
      <c r="L402" s="6" t="s">
        <v>254</v>
      </c>
      <c r="M402" s="56" t="s">
        <v>254</v>
      </c>
      <c r="N402" s="56" t="s">
        <v>254</v>
      </c>
      <c r="O402" s="56" t="s">
        <v>254</v>
      </c>
      <c r="P402" s="56" t="s">
        <v>254</v>
      </c>
      <c r="Q402" s="56" t="s">
        <v>254</v>
      </c>
      <c r="R402" s="56" t="s">
        <v>254</v>
      </c>
      <c r="S402" s="56" t="s">
        <v>254</v>
      </c>
      <c r="T402" s="58" t="s">
        <v>254</v>
      </c>
      <c r="U402" s="58">
        <v>340</v>
      </c>
      <c r="V402" s="58" t="s">
        <v>254</v>
      </c>
      <c r="W402" s="58" t="s">
        <v>254</v>
      </c>
      <c r="X402" s="58" t="s">
        <v>254</v>
      </c>
      <c r="Y402" s="68" t="s">
        <v>254</v>
      </c>
      <c r="Z402" s="92"/>
      <c r="AA402" s="72"/>
      <c r="AB402" s="72"/>
      <c r="AC402" s="72"/>
      <c r="AD402" s="72"/>
      <c r="AE402" s="3"/>
    </row>
    <row r="403" spans="1:31" s="2" customFormat="1" ht="126" customHeight="1" x14ac:dyDescent="0.25">
      <c r="A403" s="15" t="s">
        <v>446</v>
      </c>
      <c r="B403" s="106" t="s">
        <v>501</v>
      </c>
      <c r="C403" s="19"/>
      <c r="D403" s="1"/>
      <c r="E403" s="1"/>
      <c r="F403" s="1">
        <v>2022</v>
      </c>
      <c r="G403" s="1" t="s">
        <v>447</v>
      </c>
      <c r="H403" s="4"/>
      <c r="I403" s="4"/>
      <c r="J403" s="4"/>
      <c r="K403" s="11"/>
      <c r="L403" s="11"/>
      <c r="M403" s="50"/>
      <c r="N403" s="49"/>
      <c r="O403" s="49"/>
      <c r="P403" s="49"/>
      <c r="Q403" s="49"/>
      <c r="R403" s="49"/>
      <c r="S403" s="54"/>
      <c r="T403" s="54"/>
      <c r="U403" s="54"/>
      <c r="V403" s="54"/>
      <c r="W403" s="54"/>
      <c r="X403" s="54"/>
      <c r="Y403" s="55"/>
      <c r="Z403" s="92"/>
      <c r="AA403" s="72"/>
      <c r="AB403" s="72"/>
      <c r="AC403" s="72"/>
      <c r="AD403" s="72"/>
      <c r="AE403" s="3"/>
    </row>
    <row r="404" spans="1:31" s="2" customFormat="1" x14ac:dyDescent="0.25">
      <c r="A404" s="47"/>
      <c r="B404" s="101" t="s">
        <v>356</v>
      </c>
      <c r="C404" s="1" t="s">
        <v>55</v>
      </c>
      <c r="D404" s="1" t="s">
        <v>254</v>
      </c>
      <c r="E404" s="1" t="s">
        <v>254</v>
      </c>
      <c r="F404" s="1" t="s">
        <v>254</v>
      </c>
      <c r="G404" s="1"/>
      <c r="H404" s="5" t="s">
        <v>254</v>
      </c>
      <c r="I404" s="5" t="s">
        <v>254</v>
      </c>
      <c r="J404" s="5" t="s">
        <v>254</v>
      </c>
      <c r="K404" s="6" t="s">
        <v>254</v>
      </c>
      <c r="L404" s="6" t="s">
        <v>254</v>
      </c>
      <c r="M404" s="50">
        <f t="shared" ref="M404:R404" si="105">SUM(M405:M407)</f>
        <v>0</v>
      </c>
      <c r="N404" s="50">
        <f t="shared" si="105"/>
        <v>0</v>
      </c>
      <c r="O404" s="50">
        <f t="shared" si="105"/>
        <v>0</v>
      </c>
      <c r="P404" s="50">
        <f t="shared" si="105"/>
        <v>0</v>
      </c>
      <c r="Q404" s="50">
        <f t="shared" si="105"/>
        <v>0</v>
      </c>
      <c r="R404" s="50">
        <f t="shared" si="105"/>
        <v>0</v>
      </c>
      <c r="S404" s="50">
        <v>0</v>
      </c>
      <c r="T404" s="50">
        <v>0</v>
      </c>
      <c r="U404" s="61">
        <f>U405+U406+U407</f>
        <v>4000</v>
      </c>
      <c r="V404" s="61">
        <f>V405+V406+V407</f>
        <v>0</v>
      </c>
      <c r="W404" s="61">
        <v>0</v>
      </c>
      <c r="X404" s="61">
        <v>0</v>
      </c>
      <c r="Y404" s="55">
        <f>SUM(M404:X404)</f>
        <v>4000</v>
      </c>
      <c r="Z404" s="92"/>
      <c r="AA404" s="72"/>
      <c r="AB404" s="72"/>
      <c r="AC404" s="72"/>
      <c r="AD404" s="72"/>
      <c r="AE404" s="3"/>
    </row>
    <row r="405" spans="1:31" s="2" customFormat="1" x14ac:dyDescent="0.25">
      <c r="A405" s="18"/>
      <c r="B405" s="103" t="s">
        <v>57</v>
      </c>
      <c r="C405" s="1" t="s">
        <v>55</v>
      </c>
      <c r="D405" s="1" t="s">
        <v>254</v>
      </c>
      <c r="E405" s="1" t="s">
        <v>254</v>
      </c>
      <c r="F405" s="1" t="s">
        <v>254</v>
      </c>
      <c r="G405" s="1"/>
      <c r="H405" s="5" t="s">
        <v>2</v>
      </c>
      <c r="I405" s="5" t="s">
        <v>456</v>
      </c>
      <c r="J405" s="5" t="s">
        <v>92</v>
      </c>
      <c r="K405" s="6" t="s">
        <v>254</v>
      </c>
      <c r="L405" s="6" t="s">
        <v>254</v>
      </c>
      <c r="M405" s="50">
        <v>0</v>
      </c>
      <c r="N405" s="54">
        <v>0</v>
      </c>
      <c r="O405" s="54">
        <v>0</v>
      </c>
      <c r="P405" s="54">
        <v>0</v>
      </c>
      <c r="Q405" s="49">
        <v>0</v>
      </c>
      <c r="R405" s="49">
        <v>0</v>
      </c>
      <c r="S405" s="54">
        <v>0</v>
      </c>
      <c r="T405" s="54">
        <v>0</v>
      </c>
      <c r="U405" s="50">
        <v>4000</v>
      </c>
      <c r="V405" s="50">
        <v>0</v>
      </c>
      <c r="W405" s="50">
        <v>0</v>
      </c>
      <c r="X405" s="50">
        <v>0</v>
      </c>
      <c r="Y405" s="55">
        <f>SUM(M405:X405)</f>
        <v>4000</v>
      </c>
      <c r="Z405" s="92"/>
      <c r="AA405" s="72"/>
      <c r="AB405" s="72"/>
      <c r="AC405" s="72"/>
      <c r="AD405" s="72"/>
      <c r="AE405" s="3"/>
    </row>
    <row r="406" spans="1:31" s="2" customFormat="1" x14ac:dyDescent="0.25">
      <c r="A406" s="18"/>
      <c r="B406" s="103" t="s">
        <v>129</v>
      </c>
      <c r="C406" s="1" t="s">
        <v>55</v>
      </c>
      <c r="D406" s="1" t="s">
        <v>254</v>
      </c>
      <c r="E406" s="1" t="s">
        <v>254</v>
      </c>
      <c r="F406" s="1" t="s">
        <v>254</v>
      </c>
      <c r="G406" s="1"/>
      <c r="H406" s="5" t="s">
        <v>254</v>
      </c>
      <c r="I406" s="5" t="s">
        <v>254</v>
      </c>
      <c r="J406" s="5" t="s">
        <v>254</v>
      </c>
      <c r="K406" s="6" t="s">
        <v>254</v>
      </c>
      <c r="L406" s="6" t="s">
        <v>254</v>
      </c>
      <c r="M406" s="50">
        <v>0</v>
      </c>
      <c r="N406" s="49">
        <v>0</v>
      </c>
      <c r="O406" s="49">
        <v>0</v>
      </c>
      <c r="P406" s="49">
        <v>0</v>
      </c>
      <c r="Q406" s="49">
        <v>0</v>
      </c>
      <c r="R406" s="49">
        <v>0</v>
      </c>
      <c r="S406" s="54">
        <v>0</v>
      </c>
      <c r="T406" s="54">
        <v>0</v>
      </c>
      <c r="U406" s="50">
        <v>0</v>
      </c>
      <c r="V406" s="50">
        <v>0</v>
      </c>
      <c r="W406" s="50">
        <v>0</v>
      </c>
      <c r="X406" s="50">
        <v>0</v>
      </c>
      <c r="Y406" s="55">
        <f>SUM(M406:X406)</f>
        <v>0</v>
      </c>
      <c r="Z406" s="92"/>
      <c r="AA406" s="72"/>
      <c r="AB406" s="72"/>
      <c r="AC406" s="72"/>
      <c r="AD406" s="72"/>
      <c r="AE406" s="3"/>
    </row>
    <row r="407" spans="1:31" s="2" customFormat="1" x14ac:dyDescent="0.25">
      <c r="A407" s="18"/>
      <c r="B407" s="103" t="s">
        <v>159</v>
      </c>
      <c r="C407" s="1" t="s">
        <v>55</v>
      </c>
      <c r="D407" s="1" t="s">
        <v>254</v>
      </c>
      <c r="E407" s="1" t="s">
        <v>254</v>
      </c>
      <c r="F407" s="1" t="s">
        <v>254</v>
      </c>
      <c r="G407" s="1"/>
      <c r="H407" s="5" t="s">
        <v>254</v>
      </c>
      <c r="I407" s="5" t="s">
        <v>254</v>
      </c>
      <c r="J407" s="5" t="s">
        <v>254</v>
      </c>
      <c r="K407" s="6" t="s">
        <v>254</v>
      </c>
      <c r="L407" s="6" t="s">
        <v>254</v>
      </c>
      <c r="M407" s="50">
        <v>0</v>
      </c>
      <c r="N407" s="49">
        <v>0</v>
      </c>
      <c r="O407" s="49">
        <v>0</v>
      </c>
      <c r="P407" s="49">
        <v>0</v>
      </c>
      <c r="Q407" s="49">
        <v>0</v>
      </c>
      <c r="R407" s="49">
        <v>0</v>
      </c>
      <c r="S407" s="54">
        <v>0</v>
      </c>
      <c r="T407" s="54">
        <v>0</v>
      </c>
      <c r="U407" s="50">
        <v>0</v>
      </c>
      <c r="V407" s="50">
        <v>0</v>
      </c>
      <c r="W407" s="50">
        <v>0</v>
      </c>
      <c r="X407" s="50">
        <v>0</v>
      </c>
      <c r="Y407" s="55">
        <f>SUM(M407:X407)</f>
        <v>0</v>
      </c>
      <c r="Z407" s="92"/>
      <c r="AA407" s="72"/>
      <c r="AB407" s="72"/>
      <c r="AC407" s="72"/>
      <c r="AD407" s="72"/>
      <c r="AE407" s="3"/>
    </row>
    <row r="408" spans="1:31" s="2" customFormat="1" ht="65.25" customHeight="1" x14ac:dyDescent="0.25">
      <c r="A408" s="18"/>
      <c r="B408" s="103" t="s">
        <v>459</v>
      </c>
      <c r="C408" s="1" t="s">
        <v>64</v>
      </c>
      <c r="D408" s="19"/>
      <c r="E408" s="19" t="s">
        <v>45</v>
      </c>
      <c r="F408" s="19"/>
      <c r="G408" s="1" t="s">
        <v>254</v>
      </c>
      <c r="H408" s="4" t="s">
        <v>254</v>
      </c>
      <c r="I408" s="5" t="s">
        <v>254</v>
      </c>
      <c r="J408" s="1" t="s">
        <v>254</v>
      </c>
      <c r="K408" s="6" t="s">
        <v>254</v>
      </c>
      <c r="L408" s="6" t="s">
        <v>254</v>
      </c>
      <c r="M408" s="56" t="s">
        <v>254</v>
      </c>
      <c r="N408" s="56" t="s">
        <v>254</v>
      </c>
      <c r="O408" s="56" t="s">
        <v>254</v>
      </c>
      <c r="P408" s="56" t="s">
        <v>254</v>
      </c>
      <c r="Q408" s="56" t="s">
        <v>254</v>
      </c>
      <c r="R408" s="56" t="s">
        <v>254</v>
      </c>
      <c r="S408" s="56" t="s">
        <v>254</v>
      </c>
      <c r="T408" s="58" t="s">
        <v>254</v>
      </c>
      <c r="U408" s="58">
        <v>5500</v>
      </c>
      <c r="V408" s="58" t="s">
        <v>254</v>
      </c>
      <c r="W408" s="58" t="s">
        <v>254</v>
      </c>
      <c r="X408" s="58" t="s">
        <v>254</v>
      </c>
      <c r="Y408" s="68" t="s">
        <v>254</v>
      </c>
      <c r="Z408" s="92"/>
      <c r="AA408" s="72"/>
      <c r="AB408" s="72"/>
      <c r="AC408" s="72"/>
      <c r="AD408" s="72"/>
      <c r="AE408" s="3"/>
    </row>
    <row r="409" spans="1:31" s="2" customFormat="1" ht="88.5" customHeight="1" x14ac:dyDescent="0.25">
      <c r="A409" s="15" t="s">
        <v>448</v>
      </c>
      <c r="B409" s="106" t="s">
        <v>449</v>
      </c>
      <c r="C409" s="19"/>
      <c r="D409" s="1"/>
      <c r="E409" s="1"/>
      <c r="F409" s="1">
        <v>2022</v>
      </c>
      <c r="G409" s="1" t="s">
        <v>447</v>
      </c>
      <c r="H409" s="4"/>
      <c r="I409" s="4"/>
      <c r="J409" s="4"/>
      <c r="K409" s="11"/>
      <c r="L409" s="11"/>
      <c r="M409" s="50"/>
      <c r="N409" s="49"/>
      <c r="O409" s="49"/>
      <c r="P409" s="49"/>
      <c r="Q409" s="49"/>
      <c r="R409" s="49"/>
      <c r="S409" s="54"/>
      <c r="T409" s="54"/>
      <c r="U409" s="54"/>
      <c r="V409" s="54"/>
      <c r="W409" s="54"/>
      <c r="X409" s="54"/>
      <c r="Y409" s="55"/>
      <c r="Z409" s="92"/>
      <c r="AA409" s="72"/>
      <c r="AB409" s="72"/>
      <c r="AC409" s="72"/>
      <c r="AD409" s="72"/>
      <c r="AE409" s="3"/>
    </row>
    <row r="410" spans="1:31" s="2" customFormat="1" x14ac:dyDescent="0.25">
      <c r="A410" s="47"/>
      <c r="B410" s="101" t="s">
        <v>356</v>
      </c>
      <c r="C410" s="1" t="s">
        <v>55</v>
      </c>
      <c r="D410" s="1" t="s">
        <v>254</v>
      </c>
      <c r="E410" s="1" t="s">
        <v>254</v>
      </c>
      <c r="F410" s="1" t="s">
        <v>254</v>
      </c>
      <c r="G410" s="1"/>
      <c r="H410" s="5" t="s">
        <v>254</v>
      </c>
      <c r="I410" s="5" t="s">
        <v>254</v>
      </c>
      <c r="J410" s="5" t="s">
        <v>254</v>
      </c>
      <c r="K410" s="6" t="s">
        <v>254</v>
      </c>
      <c r="L410" s="6" t="s">
        <v>254</v>
      </c>
      <c r="M410" s="50">
        <f t="shared" ref="M410:R410" si="106">SUM(M411:M413)</f>
        <v>0</v>
      </c>
      <c r="N410" s="50">
        <f t="shared" si="106"/>
        <v>0</v>
      </c>
      <c r="O410" s="50">
        <f t="shared" si="106"/>
        <v>0</v>
      </c>
      <c r="P410" s="50">
        <f t="shared" si="106"/>
        <v>0</v>
      </c>
      <c r="Q410" s="50">
        <f t="shared" si="106"/>
        <v>0</v>
      </c>
      <c r="R410" s="50">
        <f t="shared" si="106"/>
        <v>0</v>
      </c>
      <c r="S410" s="50">
        <v>0</v>
      </c>
      <c r="T410" s="50">
        <v>0</v>
      </c>
      <c r="U410" s="61">
        <f>U411+U412+U413</f>
        <v>150</v>
      </c>
      <c r="V410" s="61">
        <f>V411+V412+V413</f>
        <v>0</v>
      </c>
      <c r="W410" s="61">
        <v>0</v>
      </c>
      <c r="X410" s="61">
        <v>0</v>
      </c>
      <c r="Y410" s="55">
        <f>SUM(M410:X410)</f>
        <v>150</v>
      </c>
      <c r="Z410" s="92"/>
      <c r="AA410" s="72"/>
      <c r="AB410" s="72"/>
      <c r="AC410" s="72"/>
      <c r="AD410" s="72"/>
      <c r="AE410" s="3"/>
    </row>
    <row r="411" spans="1:31" s="2" customFormat="1" x14ac:dyDescent="0.25">
      <c r="A411" s="18"/>
      <c r="B411" s="103" t="s">
        <v>57</v>
      </c>
      <c r="C411" s="1" t="s">
        <v>55</v>
      </c>
      <c r="D411" s="1" t="s">
        <v>254</v>
      </c>
      <c r="E411" s="1" t="s">
        <v>254</v>
      </c>
      <c r="F411" s="1" t="s">
        <v>254</v>
      </c>
      <c r="G411" s="1"/>
      <c r="H411" s="5" t="s">
        <v>2</v>
      </c>
      <c r="I411" s="5" t="s">
        <v>456</v>
      </c>
      <c r="J411" s="5" t="s">
        <v>92</v>
      </c>
      <c r="K411" s="6" t="s">
        <v>254</v>
      </c>
      <c r="L411" s="6" t="s">
        <v>254</v>
      </c>
      <c r="M411" s="50">
        <v>0</v>
      </c>
      <c r="N411" s="54">
        <v>0</v>
      </c>
      <c r="O411" s="54">
        <v>0</v>
      </c>
      <c r="P411" s="54">
        <v>0</v>
      </c>
      <c r="Q411" s="49">
        <v>0</v>
      </c>
      <c r="R411" s="49">
        <v>0</v>
      </c>
      <c r="S411" s="54">
        <v>0</v>
      </c>
      <c r="T411" s="54">
        <v>0</v>
      </c>
      <c r="U411" s="50">
        <v>150</v>
      </c>
      <c r="V411" s="50">
        <v>0</v>
      </c>
      <c r="W411" s="50">
        <v>0</v>
      </c>
      <c r="X411" s="50">
        <v>0</v>
      </c>
      <c r="Y411" s="55">
        <f>SUM(M411:X411)</f>
        <v>150</v>
      </c>
      <c r="Z411" s="92"/>
      <c r="AA411" s="72"/>
      <c r="AB411" s="72"/>
      <c r="AC411" s="72"/>
      <c r="AD411" s="72"/>
      <c r="AE411" s="3"/>
    </row>
    <row r="412" spans="1:31" s="2" customFormat="1" x14ac:dyDescent="0.25">
      <c r="A412" s="18"/>
      <c r="B412" s="103" t="s">
        <v>129</v>
      </c>
      <c r="C412" s="1" t="s">
        <v>55</v>
      </c>
      <c r="D412" s="1" t="s">
        <v>254</v>
      </c>
      <c r="E412" s="1" t="s">
        <v>254</v>
      </c>
      <c r="F412" s="1" t="s">
        <v>254</v>
      </c>
      <c r="G412" s="1"/>
      <c r="H412" s="5" t="s">
        <v>254</v>
      </c>
      <c r="I412" s="5" t="s">
        <v>254</v>
      </c>
      <c r="J412" s="5" t="s">
        <v>254</v>
      </c>
      <c r="K412" s="6" t="s">
        <v>254</v>
      </c>
      <c r="L412" s="6" t="s">
        <v>254</v>
      </c>
      <c r="M412" s="50">
        <v>0</v>
      </c>
      <c r="N412" s="49">
        <v>0</v>
      </c>
      <c r="O412" s="49">
        <v>0</v>
      </c>
      <c r="P412" s="49">
        <v>0</v>
      </c>
      <c r="Q412" s="49">
        <v>0</v>
      </c>
      <c r="R412" s="49">
        <v>0</v>
      </c>
      <c r="S412" s="54">
        <v>0</v>
      </c>
      <c r="T412" s="54">
        <v>0</v>
      </c>
      <c r="U412" s="50">
        <v>0</v>
      </c>
      <c r="V412" s="50">
        <v>0</v>
      </c>
      <c r="W412" s="50">
        <v>0</v>
      </c>
      <c r="X412" s="50">
        <v>0</v>
      </c>
      <c r="Y412" s="55">
        <f>SUM(M412:X412)</f>
        <v>0</v>
      </c>
      <c r="Z412" s="92"/>
      <c r="AA412" s="72"/>
      <c r="AB412" s="72"/>
      <c r="AC412" s="72"/>
      <c r="AD412" s="72"/>
      <c r="AE412" s="3"/>
    </row>
    <row r="413" spans="1:31" s="2" customFormat="1" x14ac:dyDescent="0.25">
      <c r="A413" s="18"/>
      <c r="B413" s="103" t="s">
        <v>159</v>
      </c>
      <c r="C413" s="1" t="s">
        <v>55</v>
      </c>
      <c r="D413" s="1" t="s">
        <v>254</v>
      </c>
      <c r="E413" s="1" t="s">
        <v>254</v>
      </c>
      <c r="F413" s="1" t="s">
        <v>254</v>
      </c>
      <c r="G413" s="1"/>
      <c r="H413" s="5" t="s">
        <v>254</v>
      </c>
      <c r="I413" s="5" t="s">
        <v>254</v>
      </c>
      <c r="J413" s="5" t="s">
        <v>254</v>
      </c>
      <c r="K413" s="6" t="s">
        <v>254</v>
      </c>
      <c r="L413" s="6" t="s">
        <v>254</v>
      </c>
      <c r="M413" s="50">
        <v>0</v>
      </c>
      <c r="N413" s="49">
        <v>0</v>
      </c>
      <c r="O413" s="49">
        <v>0</v>
      </c>
      <c r="P413" s="49">
        <v>0</v>
      </c>
      <c r="Q413" s="49">
        <v>0</v>
      </c>
      <c r="R413" s="49">
        <v>0</v>
      </c>
      <c r="S413" s="54">
        <v>0</v>
      </c>
      <c r="T413" s="54">
        <v>0</v>
      </c>
      <c r="U413" s="50">
        <v>0</v>
      </c>
      <c r="V413" s="50">
        <v>0</v>
      </c>
      <c r="W413" s="50">
        <v>0</v>
      </c>
      <c r="X413" s="50">
        <v>0</v>
      </c>
      <c r="Y413" s="55">
        <f>SUM(M413:X413)</f>
        <v>0</v>
      </c>
      <c r="Z413" s="92"/>
      <c r="AA413" s="72"/>
      <c r="AB413" s="72"/>
      <c r="AC413" s="72"/>
      <c r="AD413" s="72"/>
      <c r="AE413" s="3"/>
    </row>
    <row r="414" spans="1:31" s="2" customFormat="1" ht="72.75" customHeight="1" x14ac:dyDescent="0.25">
      <c r="A414" s="18"/>
      <c r="B414" s="103" t="s">
        <v>459</v>
      </c>
      <c r="C414" s="1" t="s">
        <v>64</v>
      </c>
      <c r="D414" s="19"/>
      <c r="E414" s="19" t="s">
        <v>45</v>
      </c>
      <c r="F414" s="19"/>
      <c r="G414" s="1" t="s">
        <v>254</v>
      </c>
      <c r="H414" s="4" t="s">
        <v>254</v>
      </c>
      <c r="I414" s="5" t="s">
        <v>254</v>
      </c>
      <c r="J414" s="1" t="s">
        <v>254</v>
      </c>
      <c r="K414" s="6" t="s">
        <v>254</v>
      </c>
      <c r="L414" s="6" t="s">
        <v>254</v>
      </c>
      <c r="M414" s="56" t="s">
        <v>254</v>
      </c>
      <c r="N414" s="56" t="s">
        <v>254</v>
      </c>
      <c r="O414" s="56" t="s">
        <v>254</v>
      </c>
      <c r="P414" s="56" t="s">
        <v>254</v>
      </c>
      <c r="Q414" s="56" t="s">
        <v>254</v>
      </c>
      <c r="R414" s="56" t="s">
        <v>254</v>
      </c>
      <c r="S414" s="56" t="s">
        <v>254</v>
      </c>
      <c r="T414" s="58" t="s">
        <v>254</v>
      </c>
      <c r="U414" s="58">
        <v>5500</v>
      </c>
      <c r="V414" s="58" t="s">
        <v>254</v>
      </c>
      <c r="W414" s="58" t="s">
        <v>254</v>
      </c>
      <c r="X414" s="58" t="s">
        <v>254</v>
      </c>
      <c r="Y414" s="68" t="s">
        <v>254</v>
      </c>
      <c r="Z414" s="92"/>
      <c r="AA414" s="72"/>
      <c r="AB414" s="72"/>
      <c r="AC414" s="72"/>
      <c r="AD414" s="72"/>
      <c r="AE414" s="3"/>
    </row>
    <row r="415" spans="1:31" s="2" customFormat="1" ht="101.25" customHeight="1" x14ac:dyDescent="0.25">
      <c r="A415" s="47" t="s">
        <v>450</v>
      </c>
      <c r="B415" s="106" t="s">
        <v>458</v>
      </c>
      <c r="C415" s="19"/>
      <c r="D415" s="1"/>
      <c r="E415" s="1"/>
      <c r="F415" s="1">
        <v>2022</v>
      </c>
      <c r="G415" s="1" t="s">
        <v>247</v>
      </c>
      <c r="H415" s="4"/>
      <c r="I415" s="4"/>
      <c r="J415" s="4"/>
      <c r="K415" s="11"/>
      <c r="L415" s="11"/>
      <c r="M415" s="50"/>
      <c r="N415" s="49"/>
      <c r="O415" s="49"/>
      <c r="P415" s="49"/>
      <c r="Q415" s="49"/>
      <c r="R415" s="49"/>
      <c r="S415" s="54"/>
      <c r="T415" s="54"/>
      <c r="U415" s="54"/>
      <c r="V415" s="54"/>
      <c r="W415" s="54"/>
      <c r="X415" s="54"/>
      <c r="Y415" s="55"/>
      <c r="Z415" s="92"/>
      <c r="AA415" s="72"/>
      <c r="AB415" s="72"/>
      <c r="AC415" s="72"/>
      <c r="AD415" s="72"/>
      <c r="AE415" s="3"/>
    </row>
    <row r="416" spans="1:31" s="2" customFormat="1" x14ac:dyDescent="0.25">
      <c r="A416" s="47"/>
      <c r="B416" s="101" t="s">
        <v>356</v>
      </c>
      <c r="C416" s="1" t="s">
        <v>55</v>
      </c>
      <c r="D416" s="1" t="s">
        <v>254</v>
      </c>
      <c r="E416" s="1" t="s">
        <v>254</v>
      </c>
      <c r="F416" s="1" t="s">
        <v>254</v>
      </c>
      <c r="G416" s="1"/>
      <c r="H416" s="5" t="s">
        <v>254</v>
      </c>
      <c r="I416" s="5" t="s">
        <v>254</v>
      </c>
      <c r="J416" s="5" t="s">
        <v>254</v>
      </c>
      <c r="K416" s="6" t="s">
        <v>254</v>
      </c>
      <c r="L416" s="6" t="s">
        <v>254</v>
      </c>
      <c r="M416" s="50">
        <f>SUM(M417:M419)</f>
        <v>0</v>
      </c>
      <c r="N416" s="50">
        <f>SUM(N417:N419)</f>
        <v>0</v>
      </c>
      <c r="O416" s="50">
        <f>SUM(O417:O419)</f>
        <v>0</v>
      </c>
      <c r="P416" s="50">
        <f>SUM(P417:P419)</f>
        <v>0</v>
      </c>
      <c r="Q416" s="50">
        <v>0</v>
      </c>
      <c r="R416" s="50">
        <f>SUM(R417:R419)</f>
        <v>0</v>
      </c>
      <c r="S416" s="50">
        <v>0</v>
      </c>
      <c r="T416" s="50">
        <v>0</v>
      </c>
      <c r="U416" s="61">
        <f>U417+U418+U419</f>
        <v>300</v>
      </c>
      <c r="V416" s="61">
        <f>V417+V418+V419</f>
        <v>0</v>
      </c>
      <c r="W416" s="61">
        <v>0</v>
      </c>
      <c r="X416" s="61">
        <v>0</v>
      </c>
      <c r="Y416" s="55">
        <f>SUM(M416:X416)</f>
        <v>300</v>
      </c>
      <c r="Z416" s="92"/>
      <c r="AA416" s="72"/>
      <c r="AB416" s="72"/>
      <c r="AC416" s="72"/>
      <c r="AD416" s="72"/>
      <c r="AE416" s="3"/>
    </row>
    <row r="417" spans="1:31" s="2" customFormat="1" x14ac:dyDescent="0.25">
      <c r="A417" s="18"/>
      <c r="B417" s="103" t="s">
        <v>57</v>
      </c>
      <c r="C417" s="1" t="s">
        <v>55</v>
      </c>
      <c r="D417" s="1" t="s">
        <v>254</v>
      </c>
      <c r="E417" s="1" t="s">
        <v>254</v>
      </c>
      <c r="F417" s="1" t="s">
        <v>254</v>
      </c>
      <c r="G417" s="1"/>
      <c r="H417" s="5" t="s">
        <v>2</v>
      </c>
      <c r="I417" s="5" t="s">
        <v>456</v>
      </c>
      <c r="J417" s="5" t="s">
        <v>92</v>
      </c>
      <c r="K417" s="6" t="s">
        <v>254</v>
      </c>
      <c r="L417" s="6" t="s">
        <v>254</v>
      </c>
      <c r="M417" s="50">
        <v>0</v>
      </c>
      <c r="N417" s="54">
        <v>0</v>
      </c>
      <c r="O417" s="54">
        <v>0</v>
      </c>
      <c r="P417" s="54">
        <v>0</v>
      </c>
      <c r="Q417" s="49">
        <v>0</v>
      </c>
      <c r="R417" s="49">
        <v>0</v>
      </c>
      <c r="S417" s="54">
        <v>0</v>
      </c>
      <c r="T417" s="54">
        <v>0</v>
      </c>
      <c r="U417" s="50">
        <v>300</v>
      </c>
      <c r="V417" s="50">
        <v>0</v>
      </c>
      <c r="W417" s="50">
        <v>0</v>
      </c>
      <c r="X417" s="50">
        <v>0</v>
      </c>
      <c r="Y417" s="55">
        <f>SUM(M417:X417)</f>
        <v>300</v>
      </c>
      <c r="Z417" s="92"/>
      <c r="AA417" s="72"/>
      <c r="AB417" s="72"/>
      <c r="AC417" s="72"/>
      <c r="AD417" s="72"/>
      <c r="AE417" s="3"/>
    </row>
    <row r="418" spans="1:31" s="2" customFormat="1" x14ac:dyDescent="0.25">
      <c r="A418" s="18"/>
      <c r="B418" s="103" t="s">
        <v>129</v>
      </c>
      <c r="C418" s="1" t="s">
        <v>55</v>
      </c>
      <c r="D418" s="1" t="s">
        <v>254</v>
      </c>
      <c r="E418" s="1" t="s">
        <v>254</v>
      </c>
      <c r="F418" s="1" t="s">
        <v>254</v>
      </c>
      <c r="G418" s="1"/>
      <c r="H418" s="5" t="s">
        <v>254</v>
      </c>
      <c r="I418" s="5" t="s">
        <v>254</v>
      </c>
      <c r="J418" s="5" t="s">
        <v>254</v>
      </c>
      <c r="K418" s="6" t="s">
        <v>254</v>
      </c>
      <c r="L418" s="6" t="s">
        <v>254</v>
      </c>
      <c r="M418" s="50">
        <v>0</v>
      </c>
      <c r="N418" s="49">
        <v>0</v>
      </c>
      <c r="O418" s="49">
        <v>0</v>
      </c>
      <c r="P418" s="49">
        <v>0</v>
      </c>
      <c r="Q418" s="49">
        <v>0</v>
      </c>
      <c r="R418" s="49">
        <v>0</v>
      </c>
      <c r="S418" s="54">
        <v>0</v>
      </c>
      <c r="T418" s="54">
        <v>0</v>
      </c>
      <c r="U418" s="50">
        <v>0</v>
      </c>
      <c r="V418" s="50">
        <v>0</v>
      </c>
      <c r="W418" s="50">
        <v>0</v>
      </c>
      <c r="X418" s="50">
        <v>0</v>
      </c>
      <c r="Y418" s="55">
        <f>SUM(M418:X418)</f>
        <v>0</v>
      </c>
      <c r="Z418" s="92"/>
      <c r="AA418" s="72"/>
      <c r="AB418" s="72"/>
      <c r="AC418" s="72"/>
      <c r="AD418" s="72"/>
      <c r="AE418" s="3"/>
    </row>
    <row r="419" spans="1:31" s="2" customFormat="1" x14ac:dyDescent="0.25">
      <c r="A419" s="18"/>
      <c r="B419" s="103" t="s">
        <v>159</v>
      </c>
      <c r="C419" s="1" t="s">
        <v>55</v>
      </c>
      <c r="D419" s="1" t="s">
        <v>254</v>
      </c>
      <c r="E419" s="1" t="s">
        <v>254</v>
      </c>
      <c r="F419" s="1" t="s">
        <v>254</v>
      </c>
      <c r="G419" s="1"/>
      <c r="H419" s="5" t="s">
        <v>254</v>
      </c>
      <c r="I419" s="5" t="s">
        <v>254</v>
      </c>
      <c r="J419" s="5" t="s">
        <v>254</v>
      </c>
      <c r="K419" s="6" t="s">
        <v>254</v>
      </c>
      <c r="L419" s="6" t="s">
        <v>254</v>
      </c>
      <c r="M419" s="50">
        <v>0</v>
      </c>
      <c r="N419" s="49">
        <v>0</v>
      </c>
      <c r="O419" s="49">
        <v>0</v>
      </c>
      <c r="P419" s="49">
        <v>0</v>
      </c>
      <c r="Q419" s="49">
        <v>0</v>
      </c>
      <c r="R419" s="49">
        <v>0</v>
      </c>
      <c r="S419" s="54">
        <v>0</v>
      </c>
      <c r="T419" s="54">
        <v>0</v>
      </c>
      <c r="U419" s="50">
        <v>0</v>
      </c>
      <c r="V419" s="50">
        <v>0</v>
      </c>
      <c r="W419" s="50">
        <v>0</v>
      </c>
      <c r="X419" s="50">
        <v>0</v>
      </c>
      <c r="Y419" s="55">
        <f>SUM(M419:X419)</f>
        <v>0</v>
      </c>
      <c r="Z419" s="92"/>
      <c r="AA419" s="72"/>
      <c r="AB419" s="72"/>
      <c r="AC419" s="72"/>
      <c r="AD419" s="72"/>
      <c r="AE419" s="3"/>
    </row>
    <row r="420" spans="1:31" s="2" customFormat="1" ht="54" customHeight="1" x14ac:dyDescent="0.25">
      <c r="A420" s="18"/>
      <c r="B420" s="103" t="s">
        <v>457</v>
      </c>
      <c r="C420" s="1" t="s">
        <v>64</v>
      </c>
      <c r="D420" s="19"/>
      <c r="E420" s="19" t="s">
        <v>45</v>
      </c>
      <c r="F420" s="19"/>
      <c r="G420" s="1" t="s">
        <v>254</v>
      </c>
      <c r="H420" s="4" t="s">
        <v>254</v>
      </c>
      <c r="I420" s="5" t="s">
        <v>254</v>
      </c>
      <c r="J420" s="1" t="s">
        <v>254</v>
      </c>
      <c r="K420" s="6" t="s">
        <v>254</v>
      </c>
      <c r="L420" s="6" t="s">
        <v>254</v>
      </c>
      <c r="M420" s="56" t="s">
        <v>254</v>
      </c>
      <c r="N420" s="56" t="s">
        <v>254</v>
      </c>
      <c r="O420" s="56" t="s">
        <v>254</v>
      </c>
      <c r="P420" s="56" t="s">
        <v>254</v>
      </c>
      <c r="Q420" s="56" t="s">
        <v>254</v>
      </c>
      <c r="R420" s="56" t="s">
        <v>254</v>
      </c>
      <c r="S420" s="56" t="s">
        <v>254</v>
      </c>
      <c r="T420" s="58" t="s">
        <v>254</v>
      </c>
      <c r="U420" s="58">
        <v>300</v>
      </c>
      <c r="V420" s="58" t="s">
        <v>254</v>
      </c>
      <c r="W420" s="58" t="s">
        <v>254</v>
      </c>
      <c r="X420" s="58" t="s">
        <v>254</v>
      </c>
      <c r="Y420" s="68" t="s">
        <v>254</v>
      </c>
      <c r="Z420" s="92"/>
      <c r="AA420" s="72"/>
      <c r="AB420" s="72"/>
      <c r="AC420" s="72"/>
      <c r="AD420" s="72"/>
      <c r="AE420" s="3"/>
    </row>
    <row r="421" spans="1:31" s="2" customFormat="1" ht="81.75" customHeight="1" x14ac:dyDescent="0.25">
      <c r="A421" s="40"/>
      <c r="B421" s="101" t="s">
        <v>158</v>
      </c>
      <c r="C421" s="1"/>
      <c r="D421" s="1"/>
      <c r="E421" s="19"/>
      <c r="F421" s="19"/>
      <c r="G421" s="19"/>
      <c r="H421" s="4"/>
      <c r="I421" s="4"/>
      <c r="J421" s="4"/>
      <c r="K421" s="11"/>
      <c r="L421" s="11"/>
      <c r="M421" s="49"/>
      <c r="N421" s="49"/>
      <c r="O421" s="49"/>
      <c r="P421" s="49"/>
      <c r="Q421" s="49"/>
      <c r="R421" s="49"/>
      <c r="S421" s="54"/>
      <c r="T421" s="54"/>
      <c r="U421" s="54"/>
      <c r="V421" s="54"/>
      <c r="W421" s="54"/>
      <c r="X421" s="54"/>
      <c r="Y421" s="55"/>
      <c r="Z421" s="92"/>
      <c r="AA421" s="72"/>
      <c r="AB421" s="72"/>
      <c r="AC421" s="72"/>
      <c r="AD421" s="72"/>
      <c r="AE421" s="3"/>
    </row>
    <row r="422" spans="1:31" s="2" customFormat="1" ht="66.75" customHeight="1" outlineLevel="4" x14ac:dyDescent="0.25">
      <c r="A422" s="40" t="s">
        <v>169</v>
      </c>
      <c r="B422" s="101" t="s">
        <v>170</v>
      </c>
      <c r="C422" s="74"/>
      <c r="D422" s="19"/>
      <c r="E422" s="19"/>
      <c r="F422" s="19" t="s">
        <v>504</v>
      </c>
      <c r="G422" s="1" t="s">
        <v>247</v>
      </c>
      <c r="H422" s="5"/>
      <c r="I422" s="5"/>
      <c r="J422" s="5"/>
      <c r="K422" s="6"/>
      <c r="L422" s="6"/>
      <c r="M422" s="59"/>
      <c r="N422" s="59"/>
      <c r="O422" s="59"/>
      <c r="P422" s="59"/>
      <c r="Q422" s="59"/>
      <c r="R422" s="59"/>
      <c r="S422" s="60"/>
      <c r="T422" s="60"/>
      <c r="U422" s="60"/>
      <c r="V422" s="60"/>
      <c r="W422" s="60"/>
      <c r="X422" s="60"/>
      <c r="Y422" s="55"/>
      <c r="Z422" s="92"/>
      <c r="AA422" s="72"/>
      <c r="AB422" s="72"/>
      <c r="AC422" s="72"/>
      <c r="AD422" s="72"/>
      <c r="AE422" s="3"/>
    </row>
    <row r="423" spans="1:31" outlineLevel="4" x14ac:dyDescent="0.25">
      <c r="A423" s="40"/>
      <c r="B423" s="101" t="s">
        <v>356</v>
      </c>
      <c r="C423" s="1" t="s">
        <v>55</v>
      </c>
      <c r="D423" s="1" t="s">
        <v>254</v>
      </c>
      <c r="E423" s="1" t="s">
        <v>254</v>
      </c>
      <c r="F423" s="1" t="s">
        <v>254</v>
      </c>
      <c r="G423" s="1"/>
      <c r="H423" s="5" t="s">
        <v>254</v>
      </c>
      <c r="I423" s="5" t="s">
        <v>254</v>
      </c>
      <c r="J423" s="5" t="s">
        <v>254</v>
      </c>
      <c r="K423" s="6" t="s">
        <v>254</v>
      </c>
      <c r="L423" s="6" t="s">
        <v>254</v>
      </c>
      <c r="M423" s="49">
        <f>SUM(M424:M426)</f>
        <v>0</v>
      </c>
      <c r="N423" s="49">
        <f t="shared" ref="N423:T423" si="107">SUM(N424:N426)</f>
        <v>1362.7</v>
      </c>
      <c r="O423" s="49">
        <f t="shared" si="107"/>
        <v>1225.7</v>
      </c>
      <c r="P423" s="49">
        <f t="shared" si="107"/>
        <v>200</v>
      </c>
      <c r="Q423" s="49">
        <f t="shared" si="107"/>
        <v>350</v>
      </c>
      <c r="R423" s="49">
        <f t="shared" si="107"/>
        <v>3690</v>
      </c>
      <c r="S423" s="49">
        <f t="shared" si="107"/>
        <v>350</v>
      </c>
      <c r="T423" s="49">
        <f t="shared" si="107"/>
        <v>350</v>
      </c>
      <c r="U423" s="49">
        <f>SUM(U424:U426)</f>
        <v>355</v>
      </c>
      <c r="V423" s="49">
        <f>SUM(V424:V426)</f>
        <v>0</v>
      </c>
      <c r="W423" s="49">
        <f>SUM(W424:W426)</f>
        <v>0</v>
      </c>
      <c r="X423" s="49">
        <f>SUM(X424:X426)</f>
        <v>0</v>
      </c>
      <c r="Y423" s="55">
        <f>SUM(M423:W423)</f>
        <v>7883.4</v>
      </c>
    </row>
    <row r="424" spans="1:31" outlineLevel="4" x14ac:dyDescent="0.25">
      <c r="A424" s="40"/>
      <c r="B424" s="103" t="s">
        <v>57</v>
      </c>
      <c r="C424" s="1" t="s">
        <v>55</v>
      </c>
      <c r="D424" s="1" t="s">
        <v>254</v>
      </c>
      <c r="E424" s="1" t="s">
        <v>254</v>
      </c>
      <c r="F424" s="1" t="s">
        <v>254</v>
      </c>
      <c r="G424" s="1"/>
      <c r="H424" s="5" t="s">
        <v>254</v>
      </c>
      <c r="I424" s="5" t="s">
        <v>254</v>
      </c>
      <c r="J424" s="5" t="s">
        <v>254</v>
      </c>
      <c r="K424" s="6" t="s">
        <v>254</v>
      </c>
      <c r="L424" s="6" t="s">
        <v>254</v>
      </c>
      <c r="M424" s="49">
        <f>M430+M478+M496</f>
        <v>0</v>
      </c>
      <c r="N424" s="49">
        <f t="shared" ref="N424:S424" si="108">N430+N478+N496</f>
        <v>1362.7</v>
      </c>
      <c r="O424" s="49">
        <f t="shared" si="108"/>
        <v>1225.7</v>
      </c>
      <c r="P424" s="49">
        <f t="shared" si="108"/>
        <v>200</v>
      </c>
      <c r="Q424" s="49">
        <f t="shared" si="108"/>
        <v>350</v>
      </c>
      <c r="R424" s="49">
        <f t="shared" si="108"/>
        <v>3690</v>
      </c>
      <c r="S424" s="49">
        <f t="shared" si="108"/>
        <v>350</v>
      </c>
      <c r="T424" s="49">
        <f t="shared" ref="T424:W426" si="109">T430+T478+T496+T520</f>
        <v>350</v>
      </c>
      <c r="U424" s="49">
        <f t="shared" si="109"/>
        <v>355</v>
      </c>
      <c r="V424" s="49">
        <f t="shared" si="109"/>
        <v>0</v>
      </c>
      <c r="W424" s="49">
        <f t="shared" si="109"/>
        <v>0</v>
      </c>
      <c r="X424" s="49">
        <f>X430+X478+X496+X520</f>
        <v>0</v>
      </c>
      <c r="Y424" s="55">
        <f>SUM(M424:W424)</f>
        <v>7883.4</v>
      </c>
    </row>
    <row r="425" spans="1:31" outlineLevel="4" x14ac:dyDescent="0.25">
      <c r="A425" s="40"/>
      <c r="B425" s="103" t="s">
        <v>129</v>
      </c>
      <c r="C425" s="1" t="s">
        <v>55</v>
      </c>
      <c r="D425" s="1" t="s">
        <v>254</v>
      </c>
      <c r="E425" s="1" t="s">
        <v>254</v>
      </c>
      <c r="F425" s="1" t="s">
        <v>254</v>
      </c>
      <c r="G425" s="1"/>
      <c r="H425" s="5" t="s">
        <v>254</v>
      </c>
      <c r="I425" s="5" t="s">
        <v>254</v>
      </c>
      <c r="J425" s="5" t="s">
        <v>254</v>
      </c>
      <c r="K425" s="6" t="s">
        <v>254</v>
      </c>
      <c r="L425" s="6" t="s">
        <v>254</v>
      </c>
      <c r="M425" s="49">
        <f>M431+M479+M497</f>
        <v>0</v>
      </c>
      <c r="N425" s="49">
        <f t="shared" ref="N425:S426" si="110">N431+N479+N497</f>
        <v>0</v>
      </c>
      <c r="O425" s="49">
        <f t="shared" si="110"/>
        <v>0</v>
      </c>
      <c r="P425" s="49">
        <f t="shared" si="110"/>
        <v>0</v>
      </c>
      <c r="Q425" s="49">
        <f t="shared" si="110"/>
        <v>0</v>
      </c>
      <c r="R425" s="49">
        <f t="shared" si="110"/>
        <v>0</v>
      </c>
      <c r="S425" s="49">
        <f t="shared" si="110"/>
        <v>0</v>
      </c>
      <c r="T425" s="49">
        <f t="shared" si="109"/>
        <v>0</v>
      </c>
      <c r="U425" s="49">
        <f t="shared" si="109"/>
        <v>0</v>
      </c>
      <c r="V425" s="49">
        <f t="shared" si="109"/>
        <v>0</v>
      </c>
      <c r="W425" s="49">
        <f t="shared" si="109"/>
        <v>0</v>
      </c>
      <c r="X425" s="49">
        <f>X431+X479+X497+X521</f>
        <v>0</v>
      </c>
      <c r="Y425" s="55">
        <f>SUM(M425:W425)</f>
        <v>0</v>
      </c>
    </row>
    <row r="426" spans="1:31" outlineLevel="4" x14ac:dyDescent="0.25">
      <c r="A426" s="40"/>
      <c r="B426" s="103" t="s">
        <v>159</v>
      </c>
      <c r="C426" s="1" t="s">
        <v>55</v>
      </c>
      <c r="D426" s="1" t="s">
        <v>254</v>
      </c>
      <c r="E426" s="1" t="s">
        <v>254</v>
      </c>
      <c r="F426" s="1" t="s">
        <v>254</v>
      </c>
      <c r="G426" s="1"/>
      <c r="H426" s="5" t="s">
        <v>254</v>
      </c>
      <c r="I426" s="5" t="s">
        <v>254</v>
      </c>
      <c r="J426" s="5" t="s">
        <v>254</v>
      </c>
      <c r="K426" s="6" t="s">
        <v>254</v>
      </c>
      <c r="L426" s="6" t="s">
        <v>254</v>
      </c>
      <c r="M426" s="49">
        <f>M432+M480+M498</f>
        <v>0</v>
      </c>
      <c r="N426" s="49">
        <f t="shared" si="110"/>
        <v>0</v>
      </c>
      <c r="O426" s="49">
        <f t="shared" si="110"/>
        <v>0</v>
      </c>
      <c r="P426" s="49">
        <f t="shared" si="110"/>
        <v>0</v>
      </c>
      <c r="Q426" s="49">
        <f t="shared" si="110"/>
        <v>0</v>
      </c>
      <c r="R426" s="49">
        <f t="shared" si="110"/>
        <v>0</v>
      </c>
      <c r="S426" s="49">
        <f t="shared" si="110"/>
        <v>0</v>
      </c>
      <c r="T426" s="49">
        <f t="shared" si="109"/>
        <v>0</v>
      </c>
      <c r="U426" s="49">
        <f t="shared" si="109"/>
        <v>0</v>
      </c>
      <c r="V426" s="49">
        <f t="shared" si="109"/>
        <v>0</v>
      </c>
      <c r="W426" s="49">
        <f t="shared" si="109"/>
        <v>0</v>
      </c>
      <c r="X426" s="49">
        <f>X432+X480+X498+X522</f>
        <v>0</v>
      </c>
      <c r="Y426" s="55">
        <f>SUM(M426:W426)</f>
        <v>0</v>
      </c>
    </row>
    <row r="427" spans="1:31" ht="81" customHeight="1" x14ac:dyDescent="0.25">
      <c r="A427" s="40"/>
      <c r="B427" s="103" t="s">
        <v>160</v>
      </c>
      <c r="C427" s="1" t="s">
        <v>64</v>
      </c>
      <c r="D427" s="1"/>
      <c r="E427" s="19" t="s">
        <v>45</v>
      </c>
      <c r="F427" s="1"/>
      <c r="G427" s="19" t="s">
        <v>254</v>
      </c>
      <c r="H427" s="4" t="s">
        <v>254</v>
      </c>
      <c r="I427" s="5" t="s">
        <v>254</v>
      </c>
      <c r="J427" s="1" t="s">
        <v>254</v>
      </c>
      <c r="K427" s="6" t="s">
        <v>254</v>
      </c>
      <c r="L427" s="6" t="s">
        <v>254</v>
      </c>
      <c r="M427" s="56">
        <v>0</v>
      </c>
      <c r="N427" s="56">
        <v>25</v>
      </c>
      <c r="O427" s="56">
        <v>25</v>
      </c>
      <c r="P427" s="56">
        <v>31</v>
      </c>
      <c r="Q427" s="56">
        <v>34</v>
      </c>
      <c r="R427" s="56">
        <v>40</v>
      </c>
      <c r="S427" s="56">
        <v>45</v>
      </c>
      <c r="T427" s="58">
        <v>47</v>
      </c>
      <c r="U427" s="58">
        <v>47</v>
      </c>
      <c r="V427" s="58" t="s">
        <v>254</v>
      </c>
      <c r="W427" s="58" t="s">
        <v>254</v>
      </c>
      <c r="X427" s="58" t="s">
        <v>254</v>
      </c>
      <c r="Y427" s="68" t="s">
        <v>254</v>
      </c>
    </row>
    <row r="428" spans="1:31" ht="114.75" customHeight="1" x14ac:dyDescent="0.25">
      <c r="A428" s="40" t="s">
        <v>72</v>
      </c>
      <c r="B428" s="103" t="s">
        <v>189</v>
      </c>
      <c r="C428" s="1"/>
      <c r="D428" s="1"/>
      <c r="E428" s="1"/>
      <c r="F428" s="19" t="s">
        <v>504</v>
      </c>
      <c r="G428" s="1" t="s">
        <v>247</v>
      </c>
      <c r="H428" s="4"/>
      <c r="I428" s="4"/>
      <c r="J428" s="4"/>
      <c r="K428" s="11"/>
      <c r="L428" s="11"/>
      <c r="M428" s="49"/>
      <c r="N428" s="49"/>
      <c r="O428" s="49"/>
      <c r="P428" s="49"/>
      <c r="Q428" s="49"/>
      <c r="R428" s="49"/>
      <c r="S428" s="54"/>
      <c r="T428" s="54"/>
      <c r="U428" s="54"/>
      <c r="V428" s="54"/>
      <c r="W428" s="54"/>
      <c r="X428" s="54"/>
      <c r="Y428" s="55"/>
    </row>
    <row r="429" spans="1:31" outlineLevel="4" x14ac:dyDescent="0.25">
      <c r="A429" s="40"/>
      <c r="B429" s="101" t="s">
        <v>356</v>
      </c>
      <c r="C429" s="1" t="s">
        <v>55</v>
      </c>
      <c r="D429" s="1" t="s">
        <v>254</v>
      </c>
      <c r="E429" s="1" t="s">
        <v>254</v>
      </c>
      <c r="F429" s="1" t="s">
        <v>254</v>
      </c>
      <c r="G429" s="1"/>
      <c r="H429" s="5" t="s">
        <v>254</v>
      </c>
      <c r="I429" s="5" t="s">
        <v>254</v>
      </c>
      <c r="J429" s="5" t="s">
        <v>254</v>
      </c>
      <c r="K429" s="6" t="s">
        <v>254</v>
      </c>
      <c r="L429" s="6" t="s">
        <v>254</v>
      </c>
      <c r="M429" s="49">
        <f t="shared" ref="M429:W429" si="111">SUM(M430:M432)</f>
        <v>0</v>
      </c>
      <c r="N429" s="49">
        <f t="shared" si="111"/>
        <v>1362.7</v>
      </c>
      <c r="O429" s="49">
        <f t="shared" si="111"/>
        <v>1225.7</v>
      </c>
      <c r="P429" s="49">
        <f t="shared" si="111"/>
        <v>200</v>
      </c>
      <c r="Q429" s="49">
        <f t="shared" si="111"/>
        <v>350</v>
      </c>
      <c r="R429" s="49">
        <f t="shared" si="111"/>
        <v>3690</v>
      </c>
      <c r="S429" s="49">
        <f t="shared" si="111"/>
        <v>350</v>
      </c>
      <c r="T429" s="49">
        <f t="shared" si="111"/>
        <v>350</v>
      </c>
      <c r="U429" s="49">
        <f t="shared" si="111"/>
        <v>355</v>
      </c>
      <c r="V429" s="49">
        <f t="shared" si="111"/>
        <v>0</v>
      </c>
      <c r="W429" s="49">
        <f t="shared" si="111"/>
        <v>0</v>
      </c>
      <c r="X429" s="49">
        <f>SUM(X430:X432)</f>
        <v>0</v>
      </c>
      <c r="Y429" s="55">
        <f>SUM(M429:W429)</f>
        <v>7883.4</v>
      </c>
    </row>
    <row r="430" spans="1:31" outlineLevel="4" x14ac:dyDescent="0.25">
      <c r="A430" s="40"/>
      <c r="B430" s="103" t="s">
        <v>57</v>
      </c>
      <c r="C430" s="1" t="s">
        <v>55</v>
      </c>
      <c r="D430" s="1" t="s">
        <v>254</v>
      </c>
      <c r="E430" s="1" t="s">
        <v>254</v>
      </c>
      <c r="F430" s="1" t="s">
        <v>254</v>
      </c>
      <c r="G430" s="1"/>
      <c r="H430" s="5" t="s">
        <v>277</v>
      </c>
      <c r="I430" s="5" t="s">
        <v>278</v>
      </c>
      <c r="J430" s="5" t="s">
        <v>342</v>
      </c>
      <c r="K430" s="6" t="s">
        <v>254</v>
      </c>
      <c r="L430" s="6" t="s">
        <v>254</v>
      </c>
      <c r="M430" s="49">
        <f>M436+M442+M448+M454+M460</f>
        <v>0</v>
      </c>
      <c r="N430" s="49">
        <f>N436+N442+N448+N454+N460</f>
        <v>1362.7</v>
      </c>
      <c r="O430" s="49">
        <f>O436+O442+O448+O454+O460</f>
        <v>1225.7</v>
      </c>
      <c r="P430" s="49">
        <f>P436+P442+P448+P454+P460</f>
        <v>200</v>
      </c>
      <c r="Q430" s="49">
        <f>Q436+Q442+Q448+Q454+Q460</f>
        <v>350</v>
      </c>
      <c r="R430" s="49">
        <f t="shared" ref="R430:S432" si="112">R436+R442+R448+R454+R460+R466</f>
        <v>3690</v>
      </c>
      <c r="S430" s="49">
        <f t="shared" si="112"/>
        <v>350</v>
      </c>
      <c r="T430" s="49">
        <f>T436+T442+T448+T454+T460+T466+T472</f>
        <v>350</v>
      </c>
      <c r="U430" s="49">
        <f t="shared" ref="U430:W432" si="113">U436+U442+U448+U454+U460+U466</f>
        <v>355</v>
      </c>
      <c r="V430" s="49">
        <f t="shared" si="113"/>
        <v>0</v>
      </c>
      <c r="W430" s="49">
        <f t="shared" si="113"/>
        <v>0</v>
      </c>
      <c r="X430" s="49">
        <f>X436+X442+X448+X454+X460+X466</f>
        <v>0</v>
      </c>
      <c r="Y430" s="55">
        <f>SUM(M430:W430)</f>
        <v>7883.4</v>
      </c>
    </row>
    <row r="431" spans="1:31" outlineLevel="4" x14ac:dyDescent="0.25">
      <c r="A431" s="40"/>
      <c r="B431" s="103" t="s">
        <v>129</v>
      </c>
      <c r="C431" s="1" t="s">
        <v>55</v>
      </c>
      <c r="D431" s="1" t="s">
        <v>254</v>
      </c>
      <c r="E431" s="1" t="s">
        <v>254</v>
      </c>
      <c r="F431" s="1" t="s">
        <v>254</v>
      </c>
      <c r="G431" s="1"/>
      <c r="H431" s="5" t="s">
        <v>254</v>
      </c>
      <c r="I431" s="5" t="s">
        <v>254</v>
      </c>
      <c r="J431" s="5" t="s">
        <v>254</v>
      </c>
      <c r="K431" s="6" t="s">
        <v>254</v>
      </c>
      <c r="L431" s="6" t="s">
        <v>254</v>
      </c>
      <c r="M431" s="49">
        <f t="shared" ref="M431:Q432" si="114">M437+M443+M449+M455+M461</f>
        <v>0</v>
      </c>
      <c r="N431" s="49">
        <f t="shared" si="114"/>
        <v>0</v>
      </c>
      <c r="O431" s="49">
        <f t="shared" si="114"/>
        <v>0</v>
      </c>
      <c r="P431" s="49">
        <f t="shared" si="114"/>
        <v>0</v>
      </c>
      <c r="Q431" s="49">
        <f t="shared" si="114"/>
        <v>0</v>
      </c>
      <c r="R431" s="49">
        <f t="shared" si="112"/>
        <v>0</v>
      </c>
      <c r="S431" s="49">
        <f t="shared" si="112"/>
        <v>0</v>
      </c>
      <c r="T431" s="49">
        <f>T437+T443+T449+T455+T461+T467</f>
        <v>0</v>
      </c>
      <c r="U431" s="49">
        <f t="shared" si="113"/>
        <v>0</v>
      </c>
      <c r="V431" s="49">
        <f t="shared" si="113"/>
        <v>0</v>
      </c>
      <c r="W431" s="49">
        <f t="shared" si="113"/>
        <v>0</v>
      </c>
      <c r="X431" s="49">
        <f>X437+X443+X449+X455+X461+X467</f>
        <v>0</v>
      </c>
      <c r="Y431" s="55">
        <f>SUM(M431:W431)</f>
        <v>0</v>
      </c>
    </row>
    <row r="432" spans="1:31" outlineLevel="4" x14ac:dyDescent="0.25">
      <c r="A432" s="40"/>
      <c r="B432" s="103" t="s">
        <v>159</v>
      </c>
      <c r="C432" s="1" t="s">
        <v>55</v>
      </c>
      <c r="D432" s="1" t="s">
        <v>254</v>
      </c>
      <c r="E432" s="1" t="s">
        <v>254</v>
      </c>
      <c r="F432" s="1" t="s">
        <v>254</v>
      </c>
      <c r="G432" s="1"/>
      <c r="H432" s="5" t="s">
        <v>254</v>
      </c>
      <c r="I432" s="5" t="s">
        <v>254</v>
      </c>
      <c r="J432" s="5" t="s">
        <v>254</v>
      </c>
      <c r="K432" s="6" t="s">
        <v>254</v>
      </c>
      <c r="L432" s="6" t="s">
        <v>254</v>
      </c>
      <c r="M432" s="49">
        <f t="shared" si="114"/>
        <v>0</v>
      </c>
      <c r="N432" s="49">
        <f t="shared" si="114"/>
        <v>0</v>
      </c>
      <c r="O432" s="49">
        <f t="shared" si="114"/>
        <v>0</v>
      </c>
      <c r="P432" s="49">
        <f t="shared" si="114"/>
        <v>0</v>
      </c>
      <c r="Q432" s="49">
        <f t="shared" si="114"/>
        <v>0</v>
      </c>
      <c r="R432" s="49">
        <f t="shared" si="112"/>
        <v>0</v>
      </c>
      <c r="S432" s="49">
        <f t="shared" si="112"/>
        <v>0</v>
      </c>
      <c r="T432" s="49">
        <f>T438+T444+T450+T456+T462+T468</f>
        <v>0</v>
      </c>
      <c r="U432" s="49">
        <f t="shared" si="113"/>
        <v>0</v>
      </c>
      <c r="V432" s="49">
        <f t="shared" si="113"/>
        <v>0</v>
      </c>
      <c r="W432" s="49">
        <f t="shared" si="113"/>
        <v>0</v>
      </c>
      <c r="X432" s="49">
        <f>X438+X444+X450+X456+X462+X468</f>
        <v>0</v>
      </c>
      <c r="Y432" s="55">
        <f>SUM(M432:W432)</f>
        <v>0</v>
      </c>
    </row>
    <row r="433" spans="1:25" ht="50.25" customHeight="1" outlineLevel="4" x14ac:dyDescent="0.25">
      <c r="A433" s="40"/>
      <c r="B433" s="103" t="s">
        <v>204</v>
      </c>
      <c r="C433" s="1" t="s">
        <v>64</v>
      </c>
      <c r="D433" s="1"/>
      <c r="E433" s="19" t="s">
        <v>45</v>
      </c>
      <c r="F433" s="1"/>
      <c r="G433" s="19" t="s">
        <v>254</v>
      </c>
      <c r="H433" s="4" t="s">
        <v>254</v>
      </c>
      <c r="I433" s="5" t="s">
        <v>254</v>
      </c>
      <c r="J433" s="1" t="s">
        <v>254</v>
      </c>
      <c r="K433" s="6" t="s">
        <v>254</v>
      </c>
      <c r="L433" s="6" t="s">
        <v>254</v>
      </c>
      <c r="M433" s="56"/>
      <c r="N433" s="56"/>
      <c r="O433" s="56"/>
      <c r="P433" s="56">
        <v>41</v>
      </c>
      <c r="Q433" s="56">
        <v>44</v>
      </c>
      <c r="R433" s="56">
        <v>50</v>
      </c>
      <c r="S433" s="56">
        <v>55</v>
      </c>
      <c r="T433" s="58">
        <v>56</v>
      </c>
      <c r="U433" s="58">
        <v>56</v>
      </c>
      <c r="V433" s="58" t="s">
        <v>254</v>
      </c>
      <c r="W433" s="58" t="s">
        <v>254</v>
      </c>
      <c r="X433" s="58" t="s">
        <v>254</v>
      </c>
      <c r="Y433" s="68" t="s">
        <v>254</v>
      </c>
    </row>
    <row r="434" spans="1:25" ht="58.5" customHeight="1" x14ac:dyDescent="0.25">
      <c r="A434" s="40" t="s">
        <v>76</v>
      </c>
      <c r="B434" s="103" t="s">
        <v>190</v>
      </c>
      <c r="C434" s="74"/>
      <c r="D434" s="1"/>
      <c r="E434" s="1"/>
      <c r="F434" s="19" t="s">
        <v>504</v>
      </c>
      <c r="G434" s="1" t="s">
        <v>247</v>
      </c>
      <c r="H434" s="4"/>
      <c r="I434" s="4"/>
      <c r="J434" s="4"/>
      <c r="K434" s="11"/>
      <c r="L434" s="11"/>
      <c r="M434" s="59"/>
      <c r="N434" s="59"/>
      <c r="O434" s="59"/>
      <c r="P434" s="59"/>
      <c r="Q434" s="59"/>
      <c r="R434" s="59"/>
      <c r="S434" s="60"/>
      <c r="T434" s="60"/>
      <c r="U434" s="60"/>
      <c r="V434" s="60"/>
      <c r="W434" s="60"/>
      <c r="X434" s="60"/>
      <c r="Y434" s="55"/>
    </row>
    <row r="435" spans="1:25" outlineLevel="4" x14ac:dyDescent="0.25">
      <c r="A435" s="40"/>
      <c r="B435" s="101" t="s">
        <v>356</v>
      </c>
      <c r="C435" s="1" t="s">
        <v>55</v>
      </c>
      <c r="D435" s="1" t="s">
        <v>254</v>
      </c>
      <c r="E435" s="1" t="s">
        <v>254</v>
      </c>
      <c r="F435" s="1" t="s">
        <v>254</v>
      </c>
      <c r="G435" s="1"/>
      <c r="H435" s="5" t="s">
        <v>254</v>
      </c>
      <c r="I435" s="5" t="s">
        <v>254</v>
      </c>
      <c r="J435" s="5" t="s">
        <v>254</v>
      </c>
      <c r="K435" s="6" t="s">
        <v>254</v>
      </c>
      <c r="L435" s="6" t="s">
        <v>254</v>
      </c>
      <c r="M435" s="49">
        <f t="shared" ref="M435:T435" si="115">SUM(M436:M438)</f>
        <v>0</v>
      </c>
      <c r="N435" s="49">
        <f t="shared" si="115"/>
        <v>0</v>
      </c>
      <c r="O435" s="49">
        <f t="shared" si="115"/>
        <v>0</v>
      </c>
      <c r="P435" s="49">
        <f t="shared" si="115"/>
        <v>0</v>
      </c>
      <c r="Q435" s="49">
        <f t="shared" si="115"/>
        <v>0</v>
      </c>
      <c r="R435" s="49">
        <f t="shared" si="115"/>
        <v>0</v>
      </c>
      <c r="S435" s="49">
        <f t="shared" si="115"/>
        <v>0</v>
      </c>
      <c r="T435" s="49">
        <f t="shared" si="115"/>
        <v>0</v>
      </c>
      <c r="U435" s="61">
        <f>U436+U437+U438</f>
        <v>0</v>
      </c>
      <c r="V435" s="61">
        <f>V436+V437+V438</f>
        <v>0</v>
      </c>
      <c r="W435" s="61">
        <f>W436+W437+W438</f>
        <v>0</v>
      </c>
      <c r="X435" s="61">
        <f>X436+X437+X438</f>
        <v>0</v>
      </c>
      <c r="Y435" s="55">
        <f>SUM(M435:W435)</f>
        <v>0</v>
      </c>
    </row>
    <row r="436" spans="1:25" outlineLevel="4" x14ac:dyDescent="0.25">
      <c r="A436" s="40"/>
      <c r="B436" s="103" t="s">
        <v>57</v>
      </c>
      <c r="C436" s="1" t="s">
        <v>55</v>
      </c>
      <c r="D436" s="1" t="s">
        <v>254</v>
      </c>
      <c r="E436" s="1" t="s">
        <v>254</v>
      </c>
      <c r="F436" s="1" t="s">
        <v>254</v>
      </c>
      <c r="G436" s="1"/>
      <c r="H436" s="5" t="s">
        <v>277</v>
      </c>
      <c r="I436" s="5" t="s">
        <v>278</v>
      </c>
      <c r="J436" s="5" t="s">
        <v>254</v>
      </c>
      <c r="K436" s="6" t="s">
        <v>254</v>
      </c>
      <c r="L436" s="6" t="s">
        <v>254</v>
      </c>
      <c r="M436" s="49">
        <v>0</v>
      </c>
      <c r="N436" s="49">
        <v>0</v>
      </c>
      <c r="O436" s="49">
        <v>0</v>
      </c>
      <c r="P436" s="49">
        <v>0</v>
      </c>
      <c r="Q436" s="49">
        <v>0</v>
      </c>
      <c r="R436" s="49">
        <v>0</v>
      </c>
      <c r="S436" s="49">
        <v>0</v>
      </c>
      <c r="T436" s="54">
        <v>0</v>
      </c>
      <c r="U436" s="50">
        <v>0</v>
      </c>
      <c r="V436" s="50">
        <v>0</v>
      </c>
      <c r="W436" s="50">
        <v>0</v>
      </c>
      <c r="X436" s="50">
        <v>0</v>
      </c>
      <c r="Y436" s="55">
        <f>SUM(M436:W436)</f>
        <v>0</v>
      </c>
    </row>
    <row r="437" spans="1:25" outlineLevel="4" x14ac:dyDescent="0.25">
      <c r="A437" s="40"/>
      <c r="B437" s="103" t="s">
        <v>129</v>
      </c>
      <c r="C437" s="1" t="s">
        <v>55</v>
      </c>
      <c r="D437" s="1" t="s">
        <v>254</v>
      </c>
      <c r="E437" s="1" t="s">
        <v>254</v>
      </c>
      <c r="F437" s="1" t="s">
        <v>254</v>
      </c>
      <c r="G437" s="1"/>
      <c r="H437" s="5" t="s">
        <v>254</v>
      </c>
      <c r="I437" s="5" t="s">
        <v>254</v>
      </c>
      <c r="J437" s="5" t="s">
        <v>254</v>
      </c>
      <c r="K437" s="6" t="s">
        <v>254</v>
      </c>
      <c r="L437" s="6" t="s">
        <v>254</v>
      </c>
      <c r="M437" s="49">
        <v>0</v>
      </c>
      <c r="N437" s="49">
        <v>0</v>
      </c>
      <c r="O437" s="49">
        <v>0</v>
      </c>
      <c r="P437" s="49">
        <v>0</v>
      </c>
      <c r="Q437" s="49">
        <v>0</v>
      </c>
      <c r="R437" s="49">
        <v>0</v>
      </c>
      <c r="S437" s="49">
        <v>0</v>
      </c>
      <c r="T437" s="54">
        <v>0</v>
      </c>
      <c r="U437" s="50">
        <v>0</v>
      </c>
      <c r="V437" s="50">
        <v>0</v>
      </c>
      <c r="W437" s="50">
        <v>0</v>
      </c>
      <c r="X437" s="50">
        <v>0</v>
      </c>
      <c r="Y437" s="55">
        <f>SUM(M437:W437)</f>
        <v>0</v>
      </c>
    </row>
    <row r="438" spans="1:25" outlineLevel="4" x14ac:dyDescent="0.25">
      <c r="A438" s="40"/>
      <c r="B438" s="103" t="s">
        <v>159</v>
      </c>
      <c r="C438" s="1" t="s">
        <v>55</v>
      </c>
      <c r="D438" s="1" t="s">
        <v>254</v>
      </c>
      <c r="E438" s="1" t="s">
        <v>254</v>
      </c>
      <c r="F438" s="1" t="s">
        <v>254</v>
      </c>
      <c r="G438" s="1"/>
      <c r="H438" s="5" t="s">
        <v>254</v>
      </c>
      <c r="I438" s="5" t="s">
        <v>254</v>
      </c>
      <c r="J438" s="5" t="s">
        <v>254</v>
      </c>
      <c r="K438" s="6" t="s">
        <v>254</v>
      </c>
      <c r="L438" s="6" t="s">
        <v>254</v>
      </c>
      <c r="M438" s="49">
        <v>0</v>
      </c>
      <c r="N438" s="49">
        <v>0</v>
      </c>
      <c r="O438" s="49">
        <v>0</v>
      </c>
      <c r="P438" s="49">
        <v>0</v>
      </c>
      <c r="Q438" s="49">
        <v>0</v>
      </c>
      <c r="R438" s="49">
        <v>0</v>
      </c>
      <c r="S438" s="49">
        <v>0</v>
      </c>
      <c r="T438" s="54">
        <v>0</v>
      </c>
      <c r="U438" s="50">
        <v>0</v>
      </c>
      <c r="V438" s="50">
        <v>0</v>
      </c>
      <c r="W438" s="50">
        <v>0</v>
      </c>
      <c r="X438" s="50">
        <v>0</v>
      </c>
      <c r="Y438" s="55">
        <f>SUM(M438:W438)</f>
        <v>0</v>
      </c>
    </row>
    <row r="439" spans="1:25" ht="77.25" customHeight="1" outlineLevel="4" x14ac:dyDescent="0.25">
      <c r="A439" s="40"/>
      <c r="B439" s="103" t="s">
        <v>429</v>
      </c>
      <c r="C439" s="1" t="s">
        <v>89</v>
      </c>
      <c r="D439" s="1"/>
      <c r="E439" s="19" t="s">
        <v>45</v>
      </c>
      <c r="F439" s="1"/>
      <c r="G439" s="19" t="s">
        <v>254</v>
      </c>
      <c r="H439" s="4" t="s">
        <v>254</v>
      </c>
      <c r="I439" s="5" t="s">
        <v>254</v>
      </c>
      <c r="J439" s="1" t="s">
        <v>254</v>
      </c>
      <c r="K439" s="6" t="s">
        <v>254</v>
      </c>
      <c r="L439" s="6" t="s">
        <v>254</v>
      </c>
      <c r="M439" s="56">
        <v>0</v>
      </c>
      <c r="N439" s="56">
        <v>0</v>
      </c>
      <c r="O439" s="56">
        <v>0</v>
      </c>
      <c r="P439" s="56">
        <v>465</v>
      </c>
      <c r="Q439" s="56">
        <v>400</v>
      </c>
      <c r="R439" s="56">
        <v>450</v>
      </c>
      <c r="S439" s="56">
        <v>800</v>
      </c>
      <c r="T439" s="58">
        <v>815</v>
      </c>
      <c r="U439" s="58">
        <v>815</v>
      </c>
      <c r="V439" s="58" t="s">
        <v>254</v>
      </c>
      <c r="W439" s="58" t="s">
        <v>254</v>
      </c>
      <c r="X439" s="58" t="s">
        <v>254</v>
      </c>
      <c r="Y439" s="68" t="s">
        <v>254</v>
      </c>
    </row>
    <row r="440" spans="1:25" ht="106.5" customHeight="1" x14ac:dyDescent="0.25">
      <c r="A440" s="40" t="s">
        <v>78</v>
      </c>
      <c r="B440" s="103" t="s">
        <v>77</v>
      </c>
      <c r="C440" s="74"/>
      <c r="D440" s="1"/>
      <c r="E440" s="1"/>
      <c r="F440" s="19" t="s">
        <v>504</v>
      </c>
      <c r="G440" s="1" t="s">
        <v>247</v>
      </c>
      <c r="H440" s="4"/>
      <c r="I440" s="4"/>
      <c r="J440" s="4"/>
      <c r="K440" s="11"/>
      <c r="L440" s="11"/>
      <c r="M440" s="49"/>
      <c r="N440" s="49"/>
      <c r="O440" s="49"/>
      <c r="P440" s="49"/>
      <c r="Q440" s="49"/>
      <c r="R440" s="49"/>
      <c r="S440" s="54"/>
      <c r="T440" s="54"/>
      <c r="U440" s="54"/>
      <c r="V440" s="54"/>
      <c r="W440" s="54"/>
      <c r="X440" s="54"/>
      <c r="Y440" s="55"/>
    </row>
    <row r="441" spans="1:25" outlineLevel="4" x14ac:dyDescent="0.25">
      <c r="A441" s="40"/>
      <c r="B441" s="101" t="s">
        <v>356</v>
      </c>
      <c r="C441" s="1" t="s">
        <v>55</v>
      </c>
      <c r="D441" s="1" t="s">
        <v>254</v>
      </c>
      <c r="E441" s="1" t="s">
        <v>254</v>
      </c>
      <c r="F441" s="1" t="s">
        <v>254</v>
      </c>
      <c r="G441" s="1"/>
      <c r="H441" s="5" t="s">
        <v>254</v>
      </c>
      <c r="I441" s="5" t="s">
        <v>254</v>
      </c>
      <c r="J441" s="5" t="s">
        <v>254</v>
      </c>
      <c r="K441" s="6" t="s">
        <v>254</v>
      </c>
      <c r="L441" s="6" t="s">
        <v>254</v>
      </c>
      <c r="M441" s="49">
        <f t="shared" ref="M441:T441" si="116">SUM(M442:M444)</f>
        <v>0</v>
      </c>
      <c r="N441" s="49">
        <f t="shared" si="116"/>
        <v>0</v>
      </c>
      <c r="O441" s="49">
        <f t="shared" si="116"/>
        <v>0</v>
      </c>
      <c r="P441" s="49">
        <f t="shared" si="116"/>
        <v>200</v>
      </c>
      <c r="Q441" s="49">
        <f t="shared" si="116"/>
        <v>280</v>
      </c>
      <c r="R441" s="49">
        <f t="shared" si="116"/>
        <v>350</v>
      </c>
      <c r="S441" s="49">
        <f t="shared" si="116"/>
        <v>350</v>
      </c>
      <c r="T441" s="49">
        <f t="shared" si="116"/>
        <v>0</v>
      </c>
      <c r="U441" s="61">
        <f>U442+U443+U444</f>
        <v>355</v>
      </c>
      <c r="V441" s="61">
        <f>V442+V443+V444</f>
        <v>0</v>
      </c>
      <c r="W441" s="61">
        <f>W442+W443+W444</f>
        <v>0</v>
      </c>
      <c r="X441" s="61">
        <f>X442+X443+X444</f>
        <v>0</v>
      </c>
      <c r="Y441" s="55">
        <f>SUM(M441:W441)</f>
        <v>1535</v>
      </c>
    </row>
    <row r="442" spans="1:25" outlineLevel="4" x14ac:dyDescent="0.25">
      <c r="A442" s="40"/>
      <c r="B442" s="103" t="s">
        <v>57</v>
      </c>
      <c r="C442" s="1" t="s">
        <v>55</v>
      </c>
      <c r="D442" s="1" t="s">
        <v>254</v>
      </c>
      <c r="E442" s="1" t="s">
        <v>254</v>
      </c>
      <c r="F442" s="1" t="s">
        <v>254</v>
      </c>
      <c r="G442" s="1"/>
      <c r="H442" s="5" t="s">
        <v>277</v>
      </c>
      <c r="I442" s="5" t="s">
        <v>278</v>
      </c>
      <c r="J442" s="5" t="s">
        <v>342</v>
      </c>
      <c r="K442" s="6" t="s">
        <v>254</v>
      </c>
      <c r="L442" s="6" t="s">
        <v>254</v>
      </c>
      <c r="M442" s="49">
        <v>0</v>
      </c>
      <c r="N442" s="49">
        <v>0</v>
      </c>
      <c r="O442" s="49">
        <v>0</v>
      </c>
      <c r="P442" s="49">
        <v>200</v>
      </c>
      <c r="Q442" s="49">
        <v>280</v>
      </c>
      <c r="R442" s="49">
        <v>350</v>
      </c>
      <c r="S442" s="54">
        <v>350</v>
      </c>
      <c r="T442" s="54">
        <v>0</v>
      </c>
      <c r="U442" s="50">
        <v>355</v>
      </c>
      <c r="V442" s="50">
        <v>0</v>
      </c>
      <c r="W442" s="50">
        <v>0</v>
      </c>
      <c r="X442" s="50">
        <v>0</v>
      </c>
      <c r="Y442" s="55">
        <f>SUM(M442:W442)</f>
        <v>1535</v>
      </c>
    </row>
    <row r="443" spans="1:25" outlineLevel="4" x14ac:dyDescent="0.25">
      <c r="A443" s="40"/>
      <c r="B443" s="103" t="s">
        <v>129</v>
      </c>
      <c r="C443" s="1" t="s">
        <v>55</v>
      </c>
      <c r="D443" s="1" t="s">
        <v>254</v>
      </c>
      <c r="E443" s="1" t="s">
        <v>254</v>
      </c>
      <c r="F443" s="1" t="s">
        <v>254</v>
      </c>
      <c r="G443" s="1"/>
      <c r="H443" s="5" t="s">
        <v>254</v>
      </c>
      <c r="I443" s="5" t="s">
        <v>254</v>
      </c>
      <c r="J443" s="5" t="s">
        <v>254</v>
      </c>
      <c r="K443" s="6" t="s">
        <v>254</v>
      </c>
      <c r="L443" s="6" t="s">
        <v>254</v>
      </c>
      <c r="M443" s="49">
        <v>0</v>
      </c>
      <c r="N443" s="49">
        <v>0</v>
      </c>
      <c r="O443" s="49">
        <v>0</v>
      </c>
      <c r="P443" s="49">
        <v>0</v>
      </c>
      <c r="Q443" s="49">
        <v>0</v>
      </c>
      <c r="R443" s="49">
        <v>0</v>
      </c>
      <c r="S443" s="54">
        <v>0</v>
      </c>
      <c r="T443" s="54">
        <v>0</v>
      </c>
      <c r="U443" s="50">
        <v>0</v>
      </c>
      <c r="V443" s="50">
        <v>0</v>
      </c>
      <c r="W443" s="50">
        <v>0</v>
      </c>
      <c r="X443" s="50">
        <v>0</v>
      </c>
      <c r="Y443" s="55">
        <f>SUM(M443:W443)</f>
        <v>0</v>
      </c>
    </row>
    <row r="444" spans="1:25" outlineLevel="4" x14ac:dyDescent="0.25">
      <c r="A444" s="40"/>
      <c r="B444" s="103" t="s">
        <v>159</v>
      </c>
      <c r="C444" s="1" t="s">
        <v>55</v>
      </c>
      <c r="D444" s="1" t="s">
        <v>254</v>
      </c>
      <c r="E444" s="1" t="s">
        <v>254</v>
      </c>
      <c r="F444" s="1" t="s">
        <v>254</v>
      </c>
      <c r="G444" s="1"/>
      <c r="H444" s="5" t="s">
        <v>254</v>
      </c>
      <c r="I444" s="5" t="s">
        <v>254</v>
      </c>
      <c r="J444" s="5" t="s">
        <v>254</v>
      </c>
      <c r="K444" s="6" t="s">
        <v>254</v>
      </c>
      <c r="L444" s="6" t="s">
        <v>254</v>
      </c>
      <c r="M444" s="49">
        <v>0</v>
      </c>
      <c r="N444" s="49">
        <v>0</v>
      </c>
      <c r="O444" s="49">
        <v>0</v>
      </c>
      <c r="P444" s="49">
        <v>0</v>
      </c>
      <c r="Q444" s="49">
        <v>0</v>
      </c>
      <c r="R444" s="49">
        <v>0</v>
      </c>
      <c r="S444" s="54">
        <v>0</v>
      </c>
      <c r="T444" s="54">
        <v>0</v>
      </c>
      <c r="U444" s="50">
        <v>0</v>
      </c>
      <c r="V444" s="50">
        <v>0</v>
      </c>
      <c r="W444" s="50">
        <v>0</v>
      </c>
      <c r="X444" s="50">
        <v>0</v>
      </c>
      <c r="Y444" s="55">
        <f>SUM(M444:W444)</f>
        <v>0</v>
      </c>
    </row>
    <row r="445" spans="1:25" ht="105" customHeight="1" outlineLevel="4" x14ac:dyDescent="0.25">
      <c r="A445" s="40"/>
      <c r="B445" s="103" t="s">
        <v>395</v>
      </c>
      <c r="C445" s="1" t="s">
        <v>89</v>
      </c>
      <c r="D445" s="1"/>
      <c r="E445" s="19" t="s">
        <v>45</v>
      </c>
      <c r="F445" s="1"/>
      <c r="G445" s="19" t="s">
        <v>254</v>
      </c>
      <c r="H445" s="4" t="s">
        <v>254</v>
      </c>
      <c r="I445" s="5" t="s">
        <v>254</v>
      </c>
      <c r="J445" s="1" t="s">
        <v>254</v>
      </c>
      <c r="K445" s="6" t="s">
        <v>254</v>
      </c>
      <c r="L445" s="6" t="s">
        <v>254</v>
      </c>
      <c r="M445" s="56"/>
      <c r="N445" s="56"/>
      <c r="O445" s="56"/>
      <c r="P445" s="56">
        <v>130</v>
      </c>
      <c r="Q445" s="56">
        <v>130</v>
      </c>
      <c r="R445" s="56">
        <v>130</v>
      </c>
      <c r="S445" s="56">
        <v>130</v>
      </c>
      <c r="T445" s="58">
        <v>0</v>
      </c>
      <c r="U445" s="58">
        <v>100</v>
      </c>
      <c r="V445" s="58" t="s">
        <v>254</v>
      </c>
      <c r="W445" s="58" t="s">
        <v>254</v>
      </c>
      <c r="X445" s="58" t="s">
        <v>254</v>
      </c>
      <c r="Y445" s="68" t="s">
        <v>254</v>
      </c>
    </row>
    <row r="446" spans="1:25" ht="81" customHeight="1" x14ac:dyDescent="0.25">
      <c r="A446" s="40" t="s">
        <v>80</v>
      </c>
      <c r="B446" s="103" t="s">
        <v>374</v>
      </c>
      <c r="C446" s="74"/>
      <c r="D446" s="1"/>
      <c r="E446" s="1"/>
      <c r="F446" s="19" t="s">
        <v>504</v>
      </c>
      <c r="G446" s="1" t="s">
        <v>247</v>
      </c>
      <c r="H446" s="4"/>
      <c r="I446" s="4"/>
      <c r="J446" s="4"/>
      <c r="K446" s="11"/>
      <c r="L446" s="11"/>
      <c r="M446" s="49"/>
      <c r="N446" s="49"/>
      <c r="O446" s="49"/>
      <c r="P446" s="49"/>
      <c r="Q446" s="49"/>
      <c r="R446" s="49"/>
      <c r="S446" s="54"/>
      <c r="T446" s="54"/>
      <c r="U446" s="54"/>
      <c r="V446" s="54"/>
      <c r="W446" s="54"/>
      <c r="X446" s="54"/>
      <c r="Y446" s="55"/>
    </row>
    <row r="447" spans="1:25" outlineLevel="4" x14ac:dyDescent="0.25">
      <c r="A447" s="40"/>
      <c r="B447" s="101" t="s">
        <v>356</v>
      </c>
      <c r="C447" s="1" t="s">
        <v>55</v>
      </c>
      <c r="D447" s="1" t="s">
        <v>254</v>
      </c>
      <c r="E447" s="1" t="s">
        <v>254</v>
      </c>
      <c r="F447" s="1" t="s">
        <v>254</v>
      </c>
      <c r="G447" s="1"/>
      <c r="H447" s="5" t="s">
        <v>254</v>
      </c>
      <c r="I447" s="5" t="s">
        <v>254</v>
      </c>
      <c r="J447" s="5" t="s">
        <v>254</v>
      </c>
      <c r="K447" s="6" t="s">
        <v>254</v>
      </c>
      <c r="L447" s="6" t="s">
        <v>254</v>
      </c>
      <c r="M447" s="49">
        <f t="shared" ref="M447:T447" si="117">SUM(M448:M450)</f>
        <v>0</v>
      </c>
      <c r="N447" s="49">
        <f t="shared" si="117"/>
        <v>0</v>
      </c>
      <c r="O447" s="49">
        <f t="shared" si="117"/>
        <v>0</v>
      </c>
      <c r="P447" s="49">
        <f t="shared" si="117"/>
        <v>0</v>
      </c>
      <c r="Q447" s="49">
        <f t="shared" si="117"/>
        <v>0</v>
      </c>
      <c r="R447" s="49">
        <f t="shared" si="117"/>
        <v>0</v>
      </c>
      <c r="S447" s="49">
        <f t="shared" si="117"/>
        <v>0</v>
      </c>
      <c r="T447" s="49">
        <f t="shared" si="117"/>
        <v>0</v>
      </c>
      <c r="U447" s="61">
        <f>U448+U449+U450</f>
        <v>0</v>
      </c>
      <c r="V447" s="61">
        <f>V448+V449+V450</f>
        <v>0</v>
      </c>
      <c r="W447" s="61">
        <f>W448+W449+W450</f>
        <v>0</v>
      </c>
      <c r="X447" s="61">
        <f>X448+X449+X450</f>
        <v>0</v>
      </c>
      <c r="Y447" s="55">
        <f>SUM(M447:W447)</f>
        <v>0</v>
      </c>
    </row>
    <row r="448" spans="1:25" outlineLevel="4" x14ac:dyDescent="0.25">
      <c r="A448" s="40"/>
      <c r="B448" s="103" t="s">
        <v>57</v>
      </c>
      <c r="C448" s="1" t="s">
        <v>55</v>
      </c>
      <c r="D448" s="1" t="s">
        <v>254</v>
      </c>
      <c r="E448" s="1" t="s">
        <v>254</v>
      </c>
      <c r="F448" s="1" t="s">
        <v>254</v>
      </c>
      <c r="G448" s="1"/>
      <c r="H448" s="5" t="s">
        <v>277</v>
      </c>
      <c r="I448" s="5" t="s">
        <v>278</v>
      </c>
      <c r="J448" s="5" t="s">
        <v>254</v>
      </c>
      <c r="K448" s="6" t="s">
        <v>254</v>
      </c>
      <c r="L448" s="6" t="s">
        <v>254</v>
      </c>
      <c r="M448" s="49">
        <v>0</v>
      </c>
      <c r="N448" s="49">
        <v>0</v>
      </c>
      <c r="O448" s="49">
        <v>0</v>
      </c>
      <c r="P448" s="49">
        <v>0</v>
      </c>
      <c r="Q448" s="49">
        <v>0</v>
      </c>
      <c r="R448" s="49">
        <v>0</v>
      </c>
      <c r="S448" s="54">
        <v>0</v>
      </c>
      <c r="T448" s="54">
        <v>0</v>
      </c>
      <c r="U448" s="50">
        <v>0</v>
      </c>
      <c r="V448" s="50">
        <v>0</v>
      </c>
      <c r="W448" s="50">
        <v>0</v>
      </c>
      <c r="X448" s="50">
        <v>0</v>
      </c>
      <c r="Y448" s="55">
        <f>SUM(M448:W448)</f>
        <v>0</v>
      </c>
    </row>
    <row r="449" spans="1:25" outlineLevel="4" x14ac:dyDescent="0.25">
      <c r="A449" s="40"/>
      <c r="B449" s="103" t="s">
        <v>129</v>
      </c>
      <c r="C449" s="1" t="s">
        <v>55</v>
      </c>
      <c r="D449" s="1" t="s">
        <v>254</v>
      </c>
      <c r="E449" s="1" t="s">
        <v>254</v>
      </c>
      <c r="F449" s="1" t="s">
        <v>254</v>
      </c>
      <c r="G449" s="1"/>
      <c r="H449" s="5" t="s">
        <v>254</v>
      </c>
      <c r="I449" s="5" t="s">
        <v>254</v>
      </c>
      <c r="J449" s="5" t="s">
        <v>254</v>
      </c>
      <c r="K449" s="6" t="s">
        <v>254</v>
      </c>
      <c r="L449" s="6" t="s">
        <v>254</v>
      </c>
      <c r="M449" s="49">
        <v>0</v>
      </c>
      <c r="N449" s="49">
        <v>0</v>
      </c>
      <c r="O449" s="49">
        <v>0</v>
      </c>
      <c r="P449" s="49">
        <v>0</v>
      </c>
      <c r="Q449" s="49">
        <v>0</v>
      </c>
      <c r="R449" s="49">
        <v>0</v>
      </c>
      <c r="S449" s="54">
        <v>0</v>
      </c>
      <c r="T449" s="54">
        <v>0</v>
      </c>
      <c r="U449" s="50">
        <v>0</v>
      </c>
      <c r="V449" s="50">
        <v>0</v>
      </c>
      <c r="W449" s="50">
        <v>0</v>
      </c>
      <c r="X449" s="50">
        <v>0</v>
      </c>
      <c r="Y449" s="55">
        <f>SUM(M449:W449)</f>
        <v>0</v>
      </c>
    </row>
    <row r="450" spans="1:25" outlineLevel="4" x14ac:dyDescent="0.25">
      <c r="A450" s="40"/>
      <c r="B450" s="103" t="s">
        <v>159</v>
      </c>
      <c r="C450" s="1" t="s">
        <v>55</v>
      </c>
      <c r="D450" s="1" t="s">
        <v>254</v>
      </c>
      <c r="E450" s="1" t="s">
        <v>254</v>
      </c>
      <c r="F450" s="1" t="s">
        <v>254</v>
      </c>
      <c r="G450" s="1"/>
      <c r="H450" s="5" t="s">
        <v>254</v>
      </c>
      <c r="I450" s="5" t="s">
        <v>254</v>
      </c>
      <c r="J450" s="5" t="s">
        <v>254</v>
      </c>
      <c r="K450" s="6" t="s">
        <v>254</v>
      </c>
      <c r="L450" s="6" t="s">
        <v>254</v>
      </c>
      <c r="M450" s="49">
        <v>0</v>
      </c>
      <c r="N450" s="49">
        <v>0</v>
      </c>
      <c r="O450" s="49">
        <v>0</v>
      </c>
      <c r="P450" s="49">
        <v>0</v>
      </c>
      <c r="Q450" s="49">
        <v>0</v>
      </c>
      <c r="R450" s="49">
        <v>0</v>
      </c>
      <c r="S450" s="54">
        <v>0</v>
      </c>
      <c r="T450" s="54">
        <v>0</v>
      </c>
      <c r="U450" s="50">
        <v>0</v>
      </c>
      <c r="V450" s="50">
        <v>0</v>
      </c>
      <c r="W450" s="50">
        <v>0</v>
      </c>
      <c r="X450" s="50">
        <v>0</v>
      </c>
      <c r="Y450" s="55">
        <f>SUM(M450:W450)</f>
        <v>0</v>
      </c>
    </row>
    <row r="451" spans="1:25" ht="30" outlineLevel="4" x14ac:dyDescent="0.25">
      <c r="A451" s="40"/>
      <c r="B451" s="103" t="s">
        <v>174</v>
      </c>
      <c r="C451" s="1" t="s">
        <v>64</v>
      </c>
      <c r="D451" s="1"/>
      <c r="E451" s="19" t="s">
        <v>45</v>
      </c>
      <c r="F451" s="1"/>
      <c r="G451" s="19" t="s">
        <v>254</v>
      </c>
      <c r="H451" s="4" t="s">
        <v>254</v>
      </c>
      <c r="I451" s="5" t="s">
        <v>254</v>
      </c>
      <c r="J451" s="1" t="s">
        <v>254</v>
      </c>
      <c r="K451" s="6" t="s">
        <v>254</v>
      </c>
      <c r="L451" s="6" t="s">
        <v>254</v>
      </c>
      <c r="M451" s="56">
        <v>0</v>
      </c>
      <c r="N451" s="56">
        <v>0</v>
      </c>
      <c r="O451" s="56">
        <v>0</v>
      </c>
      <c r="P451" s="56">
        <v>0</v>
      </c>
      <c r="Q451" s="56">
        <v>0</v>
      </c>
      <c r="R451" s="56">
        <v>0</v>
      </c>
      <c r="S451" s="56">
        <v>0</v>
      </c>
      <c r="T451" s="58">
        <v>0</v>
      </c>
      <c r="U451" s="58">
        <v>0</v>
      </c>
      <c r="V451" s="58" t="s">
        <v>254</v>
      </c>
      <c r="W451" s="58" t="s">
        <v>254</v>
      </c>
      <c r="X451" s="58" t="s">
        <v>254</v>
      </c>
      <c r="Y451" s="68" t="s">
        <v>254</v>
      </c>
    </row>
    <row r="452" spans="1:25" ht="99.75" customHeight="1" x14ac:dyDescent="0.25">
      <c r="A452" s="40" t="s">
        <v>141</v>
      </c>
      <c r="B452" s="103" t="s">
        <v>166</v>
      </c>
      <c r="C452" s="74"/>
      <c r="D452" s="1"/>
      <c r="E452" s="1"/>
      <c r="F452" s="19" t="s">
        <v>504</v>
      </c>
      <c r="G452" s="1" t="s">
        <v>247</v>
      </c>
      <c r="H452" s="4"/>
      <c r="I452" s="4"/>
      <c r="J452" s="4"/>
      <c r="K452" s="11"/>
      <c r="L452" s="11"/>
      <c r="M452" s="50"/>
      <c r="N452" s="50"/>
      <c r="O452" s="50"/>
      <c r="P452" s="50"/>
      <c r="Q452" s="50"/>
      <c r="R452" s="50"/>
      <c r="S452" s="50"/>
      <c r="T452" s="55"/>
      <c r="U452" s="55"/>
      <c r="V452" s="55"/>
      <c r="W452" s="55"/>
      <c r="X452" s="55"/>
      <c r="Y452" s="55"/>
    </row>
    <row r="453" spans="1:25" outlineLevel="4" x14ac:dyDescent="0.25">
      <c r="A453" s="40"/>
      <c r="B453" s="101" t="s">
        <v>356</v>
      </c>
      <c r="C453" s="1" t="s">
        <v>55</v>
      </c>
      <c r="D453" s="1" t="s">
        <v>254</v>
      </c>
      <c r="E453" s="1" t="s">
        <v>254</v>
      </c>
      <c r="F453" s="1" t="s">
        <v>254</v>
      </c>
      <c r="G453" s="1"/>
      <c r="H453" s="5" t="s">
        <v>254</v>
      </c>
      <c r="I453" s="5" t="s">
        <v>254</v>
      </c>
      <c r="J453" s="5" t="s">
        <v>254</v>
      </c>
      <c r="K453" s="6" t="s">
        <v>254</v>
      </c>
      <c r="L453" s="6" t="s">
        <v>254</v>
      </c>
      <c r="M453" s="50">
        <f t="shared" ref="M453:T453" si="118">SUM(M454:M456)</f>
        <v>0</v>
      </c>
      <c r="N453" s="50">
        <f t="shared" si="118"/>
        <v>0</v>
      </c>
      <c r="O453" s="50">
        <f t="shared" si="118"/>
        <v>0</v>
      </c>
      <c r="P453" s="50">
        <f t="shared" si="118"/>
        <v>0</v>
      </c>
      <c r="Q453" s="50">
        <f t="shared" si="118"/>
        <v>70</v>
      </c>
      <c r="R453" s="50">
        <f t="shared" si="118"/>
        <v>0</v>
      </c>
      <c r="S453" s="50">
        <f t="shared" si="118"/>
        <v>0</v>
      </c>
      <c r="T453" s="50">
        <f t="shared" si="118"/>
        <v>0</v>
      </c>
      <c r="U453" s="61">
        <f>U454+U455+U456</f>
        <v>0</v>
      </c>
      <c r="V453" s="61">
        <f>V454+V455+V456</f>
        <v>0</v>
      </c>
      <c r="W453" s="61">
        <f>W454+W455+W456</f>
        <v>0</v>
      </c>
      <c r="X453" s="61">
        <f>X454+X455+X456</f>
        <v>0</v>
      </c>
      <c r="Y453" s="55">
        <f>SUM(M453:W453)</f>
        <v>70</v>
      </c>
    </row>
    <row r="454" spans="1:25" outlineLevel="4" x14ac:dyDescent="0.25">
      <c r="A454" s="40"/>
      <c r="B454" s="103" t="s">
        <v>57</v>
      </c>
      <c r="C454" s="1" t="s">
        <v>55</v>
      </c>
      <c r="D454" s="1" t="s">
        <v>254</v>
      </c>
      <c r="E454" s="1" t="s">
        <v>254</v>
      </c>
      <c r="F454" s="1" t="s">
        <v>254</v>
      </c>
      <c r="G454" s="1"/>
      <c r="H454" s="5" t="s">
        <v>277</v>
      </c>
      <c r="I454" s="5" t="s">
        <v>278</v>
      </c>
      <c r="J454" s="5" t="s">
        <v>254</v>
      </c>
      <c r="K454" s="6" t="s">
        <v>254</v>
      </c>
      <c r="L454" s="6" t="s">
        <v>254</v>
      </c>
      <c r="M454" s="49">
        <v>0</v>
      </c>
      <c r="N454" s="49">
        <v>0</v>
      </c>
      <c r="O454" s="49">
        <v>0</v>
      </c>
      <c r="P454" s="49">
        <v>0</v>
      </c>
      <c r="Q454" s="49">
        <v>70</v>
      </c>
      <c r="R454" s="49">
        <v>0</v>
      </c>
      <c r="S454" s="54">
        <v>0</v>
      </c>
      <c r="T454" s="54">
        <v>0</v>
      </c>
      <c r="U454" s="50">
        <v>0</v>
      </c>
      <c r="V454" s="50">
        <v>0</v>
      </c>
      <c r="W454" s="50">
        <v>0</v>
      </c>
      <c r="X454" s="50">
        <v>0</v>
      </c>
      <c r="Y454" s="55">
        <f>SUM(M454:W454)</f>
        <v>70</v>
      </c>
    </row>
    <row r="455" spans="1:25" outlineLevel="4" x14ac:dyDescent="0.25">
      <c r="A455" s="40"/>
      <c r="B455" s="103" t="s">
        <v>129</v>
      </c>
      <c r="C455" s="1" t="s">
        <v>55</v>
      </c>
      <c r="D455" s="1" t="s">
        <v>254</v>
      </c>
      <c r="E455" s="1" t="s">
        <v>254</v>
      </c>
      <c r="F455" s="1" t="s">
        <v>254</v>
      </c>
      <c r="G455" s="1"/>
      <c r="H455" s="5" t="s">
        <v>254</v>
      </c>
      <c r="I455" s="5" t="s">
        <v>254</v>
      </c>
      <c r="J455" s="5" t="s">
        <v>254</v>
      </c>
      <c r="K455" s="6" t="s">
        <v>254</v>
      </c>
      <c r="L455" s="6" t="s">
        <v>254</v>
      </c>
      <c r="M455" s="49">
        <v>0</v>
      </c>
      <c r="N455" s="49">
        <v>0</v>
      </c>
      <c r="O455" s="49">
        <v>0</v>
      </c>
      <c r="P455" s="49">
        <v>0</v>
      </c>
      <c r="Q455" s="49">
        <v>0</v>
      </c>
      <c r="R455" s="49">
        <v>0</v>
      </c>
      <c r="S455" s="54">
        <v>0</v>
      </c>
      <c r="T455" s="54">
        <v>0</v>
      </c>
      <c r="U455" s="50">
        <v>0</v>
      </c>
      <c r="V455" s="50">
        <v>0</v>
      </c>
      <c r="W455" s="50">
        <v>0</v>
      </c>
      <c r="X455" s="50">
        <v>0</v>
      </c>
      <c r="Y455" s="55">
        <f>SUM(M455:W455)</f>
        <v>0</v>
      </c>
    </row>
    <row r="456" spans="1:25" outlineLevel="4" x14ac:dyDescent="0.25">
      <c r="A456" s="40"/>
      <c r="B456" s="103" t="s">
        <v>159</v>
      </c>
      <c r="C456" s="1" t="s">
        <v>55</v>
      </c>
      <c r="D456" s="1" t="s">
        <v>254</v>
      </c>
      <c r="E456" s="1" t="s">
        <v>254</v>
      </c>
      <c r="F456" s="1" t="s">
        <v>254</v>
      </c>
      <c r="G456" s="1"/>
      <c r="H456" s="5" t="s">
        <v>254</v>
      </c>
      <c r="I456" s="5" t="s">
        <v>254</v>
      </c>
      <c r="J456" s="5" t="s">
        <v>254</v>
      </c>
      <c r="K456" s="6" t="s">
        <v>254</v>
      </c>
      <c r="L456" s="6" t="s">
        <v>254</v>
      </c>
      <c r="M456" s="49">
        <v>0</v>
      </c>
      <c r="N456" s="49">
        <v>0</v>
      </c>
      <c r="O456" s="49">
        <v>0</v>
      </c>
      <c r="P456" s="49">
        <v>0</v>
      </c>
      <c r="Q456" s="49">
        <v>0</v>
      </c>
      <c r="R456" s="49">
        <v>0</v>
      </c>
      <c r="S456" s="54">
        <v>0</v>
      </c>
      <c r="T456" s="54">
        <v>0</v>
      </c>
      <c r="U456" s="50">
        <v>0</v>
      </c>
      <c r="V456" s="50">
        <v>0</v>
      </c>
      <c r="W456" s="50">
        <v>0</v>
      </c>
      <c r="X456" s="50">
        <v>0</v>
      </c>
      <c r="Y456" s="55">
        <f>SUM(M456:W456)</f>
        <v>0</v>
      </c>
    </row>
    <row r="457" spans="1:25" ht="54.75" customHeight="1" outlineLevel="4" x14ac:dyDescent="0.25">
      <c r="A457" s="40"/>
      <c r="B457" s="103" t="s">
        <v>174</v>
      </c>
      <c r="C457" s="1" t="s">
        <v>64</v>
      </c>
      <c r="D457" s="1"/>
      <c r="E457" s="19" t="s">
        <v>45</v>
      </c>
      <c r="F457" s="1"/>
      <c r="G457" s="19" t="s">
        <v>254</v>
      </c>
      <c r="H457" s="4" t="s">
        <v>254</v>
      </c>
      <c r="I457" s="5" t="s">
        <v>254</v>
      </c>
      <c r="J457" s="1" t="s">
        <v>254</v>
      </c>
      <c r="K457" s="6" t="s">
        <v>254</v>
      </c>
      <c r="L457" s="6" t="s">
        <v>254</v>
      </c>
      <c r="M457" s="56">
        <v>0</v>
      </c>
      <c r="N457" s="56">
        <v>0</v>
      </c>
      <c r="O457" s="56">
        <v>0</v>
      </c>
      <c r="P457" s="56">
        <v>0</v>
      </c>
      <c r="Q457" s="56">
        <v>31</v>
      </c>
      <c r="R457" s="56">
        <v>9</v>
      </c>
      <c r="S457" s="56">
        <v>0</v>
      </c>
      <c r="T457" s="58">
        <v>0</v>
      </c>
      <c r="U457" s="58">
        <v>0</v>
      </c>
      <c r="V457" s="58" t="s">
        <v>254</v>
      </c>
      <c r="W457" s="58" t="s">
        <v>254</v>
      </c>
      <c r="X457" s="58" t="s">
        <v>254</v>
      </c>
      <c r="Y457" s="68" t="s">
        <v>254</v>
      </c>
    </row>
    <row r="458" spans="1:25" ht="73.5" customHeight="1" x14ac:dyDescent="0.25">
      <c r="A458" s="40" t="s">
        <v>167</v>
      </c>
      <c r="B458" s="103" t="s">
        <v>168</v>
      </c>
      <c r="C458" s="1"/>
      <c r="D458" s="1"/>
      <c r="E458" s="1"/>
      <c r="F458" s="19" t="s">
        <v>504</v>
      </c>
      <c r="G458" s="1" t="s">
        <v>247</v>
      </c>
      <c r="H458" s="4"/>
      <c r="I458" s="4"/>
      <c r="J458" s="4"/>
      <c r="K458" s="11"/>
      <c r="L458" s="11"/>
      <c r="M458" s="49"/>
      <c r="N458" s="49"/>
      <c r="O458" s="49"/>
      <c r="P458" s="49"/>
      <c r="Q458" s="49"/>
      <c r="R458" s="49"/>
      <c r="S458" s="54"/>
      <c r="T458" s="54"/>
      <c r="U458" s="54"/>
      <c r="V458" s="54"/>
      <c r="W458" s="54"/>
      <c r="X458" s="54"/>
      <c r="Y458" s="55"/>
    </row>
    <row r="459" spans="1:25" outlineLevel="4" x14ac:dyDescent="0.25">
      <c r="A459" s="40"/>
      <c r="B459" s="101" t="s">
        <v>356</v>
      </c>
      <c r="C459" s="1" t="s">
        <v>55</v>
      </c>
      <c r="D459" s="1" t="s">
        <v>254</v>
      </c>
      <c r="E459" s="1" t="s">
        <v>254</v>
      </c>
      <c r="F459" s="1" t="s">
        <v>254</v>
      </c>
      <c r="G459" s="1"/>
      <c r="H459" s="5" t="s">
        <v>254</v>
      </c>
      <c r="I459" s="5" t="s">
        <v>254</v>
      </c>
      <c r="J459" s="5" t="s">
        <v>254</v>
      </c>
      <c r="K459" s="6" t="s">
        <v>254</v>
      </c>
      <c r="L459" s="6" t="s">
        <v>254</v>
      </c>
      <c r="M459" s="50">
        <f t="shared" ref="M459:T459" si="119">SUM(M460:M462)</f>
        <v>0</v>
      </c>
      <c r="N459" s="50">
        <f t="shared" si="119"/>
        <v>1362.7</v>
      </c>
      <c r="O459" s="50">
        <f t="shared" si="119"/>
        <v>1225.7</v>
      </c>
      <c r="P459" s="50">
        <f t="shared" si="119"/>
        <v>0</v>
      </c>
      <c r="Q459" s="50">
        <f t="shared" si="119"/>
        <v>0</v>
      </c>
      <c r="R459" s="50">
        <f t="shared" si="119"/>
        <v>0</v>
      </c>
      <c r="S459" s="50">
        <f t="shared" si="119"/>
        <v>0</v>
      </c>
      <c r="T459" s="50">
        <f t="shared" si="119"/>
        <v>0</v>
      </c>
      <c r="U459" s="61">
        <f>U460+U461+U462</f>
        <v>0</v>
      </c>
      <c r="V459" s="61">
        <f>V460+V461+V462</f>
        <v>0</v>
      </c>
      <c r="W459" s="61">
        <f>W460+W461+W462</f>
        <v>0</v>
      </c>
      <c r="X459" s="61">
        <f>X460+X461+X462</f>
        <v>0</v>
      </c>
      <c r="Y459" s="55">
        <f>SUM(M459:W459)</f>
        <v>2588.4</v>
      </c>
    </row>
    <row r="460" spans="1:25" outlineLevel="4" x14ac:dyDescent="0.25">
      <c r="A460" s="40"/>
      <c r="B460" s="103" t="s">
        <v>57</v>
      </c>
      <c r="C460" s="1" t="s">
        <v>55</v>
      </c>
      <c r="D460" s="1" t="s">
        <v>254</v>
      </c>
      <c r="E460" s="1" t="s">
        <v>254</v>
      </c>
      <c r="F460" s="1" t="s">
        <v>254</v>
      </c>
      <c r="G460" s="1"/>
      <c r="H460" s="5" t="s">
        <v>277</v>
      </c>
      <c r="I460" s="5" t="s">
        <v>278</v>
      </c>
      <c r="J460" s="5" t="s">
        <v>254</v>
      </c>
      <c r="K460" s="6" t="s">
        <v>254</v>
      </c>
      <c r="L460" s="6" t="s">
        <v>254</v>
      </c>
      <c r="M460" s="49">
        <v>0</v>
      </c>
      <c r="N460" s="49">
        <v>1362.7</v>
      </c>
      <c r="O460" s="49">
        <v>1225.7</v>
      </c>
      <c r="P460" s="49">
        <v>0</v>
      </c>
      <c r="Q460" s="49">
        <v>0</v>
      </c>
      <c r="R460" s="49">
        <v>0</v>
      </c>
      <c r="S460" s="54">
        <v>0</v>
      </c>
      <c r="T460" s="54">
        <v>0</v>
      </c>
      <c r="U460" s="50">
        <v>0</v>
      </c>
      <c r="V460" s="50">
        <v>0</v>
      </c>
      <c r="W460" s="50">
        <v>0</v>
      </c>
      <c r="X460" s="50">
        <v>0</v>
      </c>
      <c r="Y460" s="55">
        <f>SUM(M460:W460)</f>
        <v>2588.4</v>
      </c>
    </row>
    <row r="461" spans="1:25" outlineLevel="4" x14ac:dyDescent="0.25">
      <c r="A461" s="40"/>
      <c r="B461" s="103" t="s">
        <v>129</v>
      </c>
      <c r="C461" s="1" t="s">
        <v>55</v>
      </c>
      <c r="D461" s="1" t="s">
        <v>254</v>
      </c>
      <c r="E461" s="1" t="s">
        <v>254</v>
      </c>
      <c r="F461" s="1" t="s">
        <v>254</v>
      </c>
      <c r="G461" s="1"/>
      <c r="H461" s="5" t="s">
        <v>254</v>
      </c>
      <c r="I461" s="5" t="s">
        <v>254</v>
      </c>
      <c r="J461" s="5" t="s">
        <v>254</v>
      </c>
      <c r="K461" s="6" t="s">
        <v>254</v>
      </c>
      <c r="L461" s="6" t="s">
        <v>254</v>
      </c>
      <c r="M461" s="49">
        <v>0</v>
      </c>
      <c r="N461" s="49">
        <v>0</v>
      </c>
      <c r="O461" s="49">
        <v>0</v>
      </c>
      <c r="P461" s="49">
        <v>0</v>
      </c>
      <c r="Q461" s="49">
        <v>0</v>
      </c>
      <c r="R461" s="49">
        <v>0</v>
      </c>
      <c r="S461" s="54">
        <v>0</v>
      </c>
      <c r="T461" s="54">
        <v>0</v>
      </c>
      <c r="U461" s="50">
        <v>0</v>
      </c>
      <c r="V461" s="50">
        <v>0</v>
      </c>
      <c r="W461" s="50">
        <v>0</v>
      </c>
      <c r="X461" s="50">
        <v>0</v>
      </c>
      <c r="Y461" s="55">
        <f>SUM(M461:W461)</f>
        <v>0</v>
      </c>
    </row>
    <row r="462" spans="1:25" outlineLevel="4" x14ac:dyDescent="0.25">
      <c r="A462" s="40"/>
      <c r="B462" s="103" t="s">
        <v>159</v>
      </c>
      <c r="C462" s="1" t="s">
        <v>55</v>
      </c>
      <c r="D462" s="1" t="s">
        <v>254</v>
      </c>
      <c r="E462" s="1" t="s">
        <v>254</v>
      </c>
      <c r="F462" s="1" t="s">
        <v>254</v>
      </c>
      <c r="G462" s="1"/>
      <c r="H462" s="5" t="s">
        <v>254</v>
      </c>
      <c r="I462" s="5" t="s">
        <v>254</v>
      </c>
      <c r="J462" s="5" t="s">
        <v>254</v>
      </c>
      <c r="K462" s="6" t="s">
        <v>254</v>
      </c>
      <c r="L462" s="6" t="s">
        <v>254</v>
      </c>
      <c r="M462" s="49">
        <v>0</v>
      </c>
      <c r="N462" s="49">
        <v>0</v>
      </c>
      <c r="O462" s="49">
        <v>0</v>
      </c>
      <c r="P462" s="49">
        <v>0</v>
      </c>
      <c r="Q462" s="49">
        <v>0</v>
      </c>
      <c r="R462" s="49">
        <v>0</v>
      </c>
      <c r="S462" s="54">
        <v>0</v>
      </c>
      <c r="T462" s="54">
        <v>0</v>
      </c>
      <c r="U462" s="50">
        <v>0</v>
      </c>
      <c r="V462" s="50">
        <v>0</v>
      </c>
      <c r="W462" s="50">
        <v>0</v>
      </c>
      <c r="X462" s="50">
        <v>0</v>
      </c>
      <c r="Y462" s="55">
        <f>SUM(M462:W462)</f>
        <v>0</v>
      </c>
    </row>
    <row r="463" spans="1:25" ht="66" customHeight="1" outlineLevel="4" x14ac:dyDescent="0.25">
      <c r="A463" s="40"/>
      <c r="B463" s="103" t="s">
        <v>160</v>
      </c>
      <c r="C463" s="1" t="s">
        <v>64</v>
      </c>
      <c r="D463" s="1"/>
      <c r="E463" s="19" t="s">
        <v>45</v>
      </c>
      <c r="F463" s="1"/>
      <c r="G463" s="19" t="s">
        <v>254</v>
      </c>
      <c r="H463" s="4" t="s">
        <v>254</v>
      </c>
      <c r="I463" s="5" t="s">
        <v>254</v>
      </c>
      <c r="J463" s="1" t="s">
        <v>254</v>
      </c>
      <c r="K463" s="6" t="s">
        <v>254</v>
      </c>
      <c r="L463" s="6" t="s">
        <v>254</v>
      </c>
      <c r="M463" s="56">
        <v>0</v>
      </c>
      <c r="N463" s="56">
        <v>25</v>
      </c>
      <c r="O463" s="56">
        <v>25</v>
      </c>
      <c r="P463" s="56">
        <v>0</v>
      </c>
      <c r="Q463" s="56">
        <v>0</v>
      </c>
      <c r="R463" s="56">
        <v>0</v>
      </c>
      <c r="S463" s="56">
        <v>0</v>
      </c>
      <c r="T463" s="58">
        <v>0</v>
      </c>
      <c r="U463" s="58">
        <v>0</v>
      </c>
      <c r="V463" s="58" t="s">
        <v>254</v>
      </c>
      <c r="W463" s="58" t="s">
        <v>254</v>
      </c>
      <c r="X463" s="58" t="s">
        <v>254</v>
      </c>
      <c r="Y463" s="68" t="s">
        <v>254</v>
      </c>
    </row>
    <row r="464" spans="1:25" ht="61.5" customHeight="1" x14ac:dyDescent="0.25">
      <c r="A464" s="40" t="s">
        <v>317</v>
      </c>
      <c r="B464" s="103" t="s">
        <v>205</v>
      </c>
      <c r="C464" s="1"/>
      <c r="D464" s="1"/>
      <c r="E464" s="1"/>
      <c r="F464" s="19">
        <v>2019</v>
      </c>
      <c r="G464" s="1" t="s">
        <v>247</v>
      </c>
      <c r="H464" s="4"/>
      <c r="I464" s="4"/>
      <c r="J464" s="4"/>
      <c r="K464" s="11"/>
      <c r="L464" s="11"/>
      <c r="M464" s="49"/>
      <c r="N464" s="49"/>
      <c r="O464" s="49"/>
      <c r="P464" s="49"/>
      <c r="Q464" s="49"/>
      <c r="R464" s="49"/>
      <c r="S464" s="54"/>
      <c r="T464" s="54"/>
      <c r="U464" s="54"/>
      <c r="V464" s="54"/>
      <c r="W464" s="54"/>
      <c r="X464" s="54"/>
      <c r="Y464" s="55"/>
    </row>
    <row r="465" spans="1:25" outlineLevel="4" x14ac:dyDescent="0.25">
      <c r="A465" s="40"/>
      <c r="B465" s="101" t="s">
        <v>356</v>
      </c>
      <c r="C465" s="1" t="s">
        <v>55</v>
      </c>
      <c r="D465" s="1" t="s">
        <v>254</v>
      </c>
      <c r="E465" s="1" t="s">
        <v>254</v>
      </c>
      <c r="F465" s="1" t="s">
        <v>254</v>
      </c>
      <c r="G465" s="1"/>
      <c r="H465" s="5" t="s">
        <v>254</v>
      </c>
      <c r="I465" s="5" t="s">
        <v>254</v>
      </c>
      <c r="J465" s="5" t="s">
        <v>254</v>
      </c>
      <c r="K465" s="6" t="s">
        <v>254</v>
      </c>
      <c r="L465" s="6" t="s">
        <v>254</v>
      </c>
      <c r="M465" s="49">
        <f t="shared" ref="M465:T465" si="120">SUM(M466:M468)</f>
        <v>0</v>
      </c>
      <c r="N465" s="49">
        <f t="shared" si="120"/>
        <v>0</v>
      </c>
      <c r="O465" s="49">
        <f t="shared" si="120"/>
        <v>0</v>
      </c>
      <c r="P465" s="49">
        <f t="shared" si="120"/>
        <v>0</v>
      </c>
      <c r="Q465" s="49">
        <f t="shared" si="120"/>
        <v>0</v>
      </c>
      <c r="R465" s="49">
        <f t="shared" si="120"/>
        <v>3340</v>
      </c>
      <c r="S465" s="49">
        <f t="shared" si="120"/>
        <v>0</v>
      </c>
      <c r="T465" s="49">
        <f t="shared" si="120"/>
        <v>0</v>
      </c>
      <c r="U465" s="61">
        <f>U466+U467+U468</f>
        <v>0</v>
      </c>
      <c r="V465" s="61">
        <f>V466+V467+V468</f>
        <v>0</v>
      </c>
      <c r="W465" s="61">
        <f>W466+W467+W468</f>
        <v>0</v>
      </c>
      <c r="X465" s="61">
        <f>X466+X467+X468</f>
        <v>0</v>
      </c>
      <c r="Y465" s="55">
        <f>SUM(M465:W465)</f>
        <v>3340</v>
      </c>
    </row>
    <row r="466" spans="1:25" outlineLevel="4" x14ac:dyDescent="0.25">
      <c r="A466" s="40"/>
      <c r="B466" s="103" t="s">
        <v>57</v>
      </c>
      <c r="C466" s="1" t="s">
        <v>55</v>
      </c>
      <c r="D466" s="1" t="s">
        <v>254</v>
      </c>
      <c r="E466" s="1" t="s">
        <v>254</v>
      </c>
      <c r="F466" s="1" t="s">
        <v>254</v>
      </c>
      <c r="G466" s="1"/>
      <c r="H466" s="5" t="s">
        <v>277</v>
      </c>
      <c r="I466" s="37" t="s">
        <v>278</v>
      </c>
      <c r="J466" s="5" t="s">
        <v>342</v>
      </c>
      <c r="K466" s="6" t="s">
        <v>254</v>
      </c>
      <c r="L466" s="6" t="s">
        <v>254</v>
      </c>
      <c r="M466" s="49">
        <v>0</v>
      </c>
      <c r="N466" s="49">
        <v>0</v>
      </c>
      <c r="O466" s="49">
        <v>0</v>
      </c>
      <c r="P466" s="49">
        <v>0</v>
      </c>
      <c r="Q466" s="49">
        <v>0</v>
      </c>
      <c r="R466" s="49">
        <v>3340</v>
      </c>
      <c r="S466" s="54">
        <v>0</v>
      </c>
      <c r="T466" s="54">
        <v>0</v>
      </c>
      <c r="U466" s="50">
        <v>0</v>
      </c>
      <c r="V466" s="50">
        <v>0</v>
      </c>
      <c r="W466" s="50">
        <v>0</v>
      </c>
      <c r="X466" s="50">
        <v>0</v>
      </c>
      <c r="Y466" s="55">
        <f>SUM(M466:W466)</f>
        <v>3340</v>
      </c>
    </row>
    <row r="467" spans="1:25" outlineLevel="4" x14ac:dyDescent="0.25">
      <c r="A467" s="40"/>
      <c r="B467" s="103" t="s">
        <v>129</v>
      </c>
      <c r="C467" s="1" t="s">
        <v>55</v>
      </c>
      <c r="D467" s="1" t="s">
        <v>254</v>
      </c>
      <c r="E467" s="1" t="s">
        <v>254</v>
      </c>
      <c r="F467" s="1" t="s">
        <v>254</v>
      </c>
      <c r="G467" s="1"/>
      <c r="H467" s="5" t="s">
        <v>254</v>
      </c>
      <c r="I467" s="5" t="s">
        <v>254</v>
      </c>
      <c r="J467" s="5" t="s">
        <v>254</v>
      </c>
      <c r="K467" s="6" t="s">
        <v>254</v>
      </c>
      <c r="L467" s="6" t="s">
        <v>254</v>
      </c>
      <c r="M467" s="49">
        <v>0</v>
      </c>
      <c r="N467" s="49">
        <v>0</v>
      </c>
      <c r="O467" s="49">
        <v>0</v>
      </c>
      <c r="P467" s="49">
        <v>0</v>
      </c>
      <c r="Q467" s="49">
        <v>0</v>
      </c>
      <c r="R467" s="49">
        <v>0</v>
      </c>
      <c r="S467" s="54">
        <v>0</v>
      </c>
      <c r="T467" s="54">
        <v>0</v>
      </c>
      <c r="U467" s="50">
        <v>0</v>
      </c>
      <c r="V467" s="50">
        <v>0</v>
      </c>
      <c r="W467" s="50">
        <v>0</v>
      </c>
      <c r="X467" s="50">
        <v>0</v>
      </c>
      <c r="Y467" s="55">
        <f>SUM(M467:W467)</f>
        <v>0</v>
      </c>
    </row>
    <row r="468" spans="1:25" outlineLevel="4" x14ac:dyDescent="0.25">
      <c r="A468" s="40"/>
      <c r="B468" s="103" t="s">
        <v>159</v>
      </c>
      <c r="C468" s="1" t="s">
        <v>55</v>
      </c>
      <c r="D468" s="1" t="s">
        <v>254</v>
      </c>
      <c r="E468" s="1" t="s">
        <v>254</v>
      </c>
      <c r="F468" s="1" t="s">
        <v>254</v>
      </c>
      <c r="G468" s="1"/>
      <c r="H468" s="5" t="s">
        <v>254</v>
      </c>
      <c r="I468" s="5" t="s">
        <v>254</v>
      </c>
      <c r="J468" s="5" t="s">
        <v>254</v>
      </c>
      <c r="K468" s="6" t="s">
        <v>254</v>
      </c>
      <c r="L468" s="6" t="s">
        <v>254</v>
      </c>
      <c r="M468" s="49">
        <v>0</v>
      </c>
      <c r="N468" s="49">
        <v>0</v>
      </c>
      <c r="O468" s="49">
        <v>0</v>
      </c>
      <c r="P468" s="49">
        <v>0</v>
      </c>
      <c r="Q468" s="49">
        <v>0</v>
      </c>
      <c r="R468" s="49">
        <v>0</v>
      </c>
      <c r="S468" s="54">
        <v>0</v>
      </c>
      <c r="T468" s="54">
        <v>0</v>
      </c>
      <c r="U468" s="50">
        <v>0</v>
      </c>
      <c r="V468" s="50">
        <v>0</v>
      </c>
      <c r="W468" s="50">
        <v>0</v>
      </c>
      <c r="X468" s="50">
        <v>0</v>
      </c>
      <c r="Y468" s="55">
        <f>SUM(M468:W468)</f>
        <v>0</v>
      </c>
    </row>
    <row r="469" spans="1:25" ht="48.75" customHeight="1" outlineLevel="4" x14ac:dyDescent="0.25">
      <c r="A469" s="40"/>
      <c r="B469" s="107" t="s">
        <v>225</v>
      </c>
      <c r="C469" s="1" t="s">
        <v>64</v>
      </c>
      <c r="D469" s="1"/>
      <c r="E469" s="19" t="s">
        <v>45</v>
      </c>
      <c r="F469" s="19"/>
      <c r="G469" s="19" t="s">
        <v>254</v>
      </c>
      <c r="H469" s="4" t="s">
        <v>254</v>
      </c>
      <c r="I469" s="5" t="s">
        <v>254</v>
      </c>
      <c r="J469" s="1" t="s">
        <v>254</v>
      </c>
      <c r="K469" s="6" t="s">
        <v>254</v>
      </c>
      <c r="L469" s="6" t="s">
        <v>254</v>
      </c>
      <c r="M469" s="56"/>
      <c r="N469" s="56"/>
      <c r="O469" s="56"/>
      <c r="P469" s="56">
        <v>0</v>
      </c>
      <c r="Q469" s="56">
        <v>0</v>
      </c>
      <c r="R469" s="56">
        <v>2</v>
      </c>
      <c r="S469" s="56">
        <v>0</v>
      </c>
      <c r="T469" s="58">
        <v>0</v>
      </c>
      <c r="U469" s="58" t="s">
        <v>254</v>
      </c>
      <c r="V469" s="58" t="s">
        <v>254</v>
      </c>
      <c r="W469" s="58" t="s">
        <v>254</v>
      </c>
      <c r="X469" s="58" t="s">
        <v>254</v>
      </c>
      <c r="Y469" s="68" t="s">
        <v>254</v>
      </c>
    </row>
    <row r="470" spans="1:25" ht="110.25" customHeight="1" x14ac:dyDescent="0.25">
      <c r="A470" s="40" t="s">
        <v>432</v>
      </c>
      <c r="B470" s="103" t="s">
        <v>433</v>
      </c>
      <c r="C470" s="1"/>
      <c r="D470" s="1"/>
      <c r="E470" s="1"/>
      <c r="F470" s="19">
        <v>2021</v>
      </c>
      <c r="G470" s="1" t="s">
        <v>247</v>
      </c>
      <c r="H470" s="4"/>
      <c r="I470" s="4"/>
      <c r="J470" s="4"/>
      <c r="K470" s="11"/>
      <c r="L470" s="11"/>
      <c r="M470" s="49"/>
      <c r="N470" s="49"/>
      <c r="O470" s="49"/>
      <c r="P470" s="49"/>
      <c r="Q470" s="49"/>
      <c r="R470" s="49"/>
      <c r="S470" s="54"/>
      <c r="T470" s="54"/>
      <c r="U470" s="54"/>
      <c r="V470" s="54"/>
      <c r="W470" s="54"/>
      <c r="X470" s="54"/>
      <c r="Y470" s="55"/>
    </row>
    <row r="471" spans="1:25" x14ac:dyDescent="0.25">
      <c r="A471" s="40"/>
      <c r="B471" s="101" t="s">
        <v>356</v>
      </c>
      <c r="C471" s="1" t="s">
        <v>55</v>
      </c>
      <c r="D471" s="1" t="s">
        <v>254</v>
      </c>
      <c r="E471" s="1" t="s">
        <v>254</v>
      </c>
      <c r="F471" s="1" t="s">
        <v>254</v>
      </c>
      <c r="G471" s="1"/>
      <c r="H471" s="5" t="s">
        <v>254</v>
      </c>
      <c r="I471" s="5" t="s">
        <v>254</v>
      </c>
      <c r="J471" s="5" t="s">
        <v>254</v>
      </c>
      <c r="K471" s="6" t="s">
        <v>254</v>
      </c>
      <c r="L471" s="6" t="s">
        <v>254</v>
      </c>
      <c r="M471" s="49">
        <f t="shared" ref="M471:T471" si="121">SUM(M472:M474)</f>
        <v>0</v>
      </c>
      <c r="N471" s="49">
        <f t="shared" si="121"/>
        <v>0</v>
      </c>
      <c r="O471" s="49">
        <f t="shared" si="121"/>
        <v>0</v>
      </c>
      <c r="P471" s="49">
        <f t="shared" si="121"/>
        <v>0</v>
      </c>
      <c r="Q471" s="49">
        <f t="shared" si="121"/>
        <v>0</v>
      </c>
      <c r="R471" s="49">
        <f t="shared" si="121"/>
        <v>0</v>
      </c>
      <c r="S471" s="49">
        <f t="shared" si="121"/>
        <v>0</v>
      </c>
      <c r="T471" s="49">
        <f t="shared" si="121"/>
        <v>350</v>
      </c>
      <c r="U471" s="61">
        <f>U472+U473+U474</f>
        <v>0</v>
      </c>
      <c r="V471" s="61">
        <f>V472+V473+V474</f>
        <v>0</v>
      </c>
      <c r="W471" s="61">
        <f>W472+W473+W474</f>
        <v>0</v>
      </c>
      <c r="X471" s="61">
        <f>X472+X473+X474</f>
        <v>0</v>
      </c>
      <c r="Y471" s="55">
        <f>SUM(M471:W471)</f>
        <v>350</v>
      </c>
    </row>
    <row r="472" spans="1:25" x14ac:dyDescent="0.25">
      <c r="A472" s="40"/>
      <c r="B472" s="103" t="s">
        <v>57</v>
      </c>
      <c r="C472" s="1" t="s">
        <v>55</v>
      </c>
      <c r="D472" s="1" t="s">
        <v>254</v>
      </c>
      <c r="E472" s="1" t="s">
        <v>254</v>
      </c>
      <c r="F472" s="1" t="s">
        <v>254</v>
      </c>
      <c r="G472" s="1"/>
      <c r="H472" s="5" t="s">
        <v>277</v>
      </c>
      <c r="I472" s="37" t="s">
        <v>278</v>
      </c>
      <c r="J472" s="5" t="s">
        <v>342</v>
      </c>
      <c r="K472" s="6" t="s">
        <v>254</v>
      </c>
      <c r="L472" s="6" t="s">
        <v>254</v>
      </c>
      <c r="M472" s="49">
        <v>0</v>
      </c>
      <c r="N472" s="49">
        <v>0</v>
      </c>
      <c r="O472" s="49">
        <v>0</v>
      </c>
      <c r="P472" s="49">
        <v>0</v>
      </c>
      <c r="Q472" s="49">
        <v>0</v>
      </c>
      <c r="R472" s="49">
        <v>0</v>
      </c>
      <c r="S472" s="54">
        <v>0</v>
      </c>
      <c r="T472" s="54">
        <v>350</v>
      </c>
      <c r="U472" s="50">
        <v>0</v>
      </c>
      <c r="V472" s="50">
        <v>0</v>
      </c>
      <c r="W472" s="50">
        <v>0</v>
      </c>
      <c r="X472" s="50">
        <v>0</v>
      </c>
      <c r="Y472" s="55">
        <f>SUM(M472:W472)</f>
        <v>350</v>
      </c>
    </row>
    <row r="473" spans="1:25" x14ac:dyDescent="0.25">
      <c r="A473" s="40"/>
      <c r="B473" s="103" t="s">
        <v>129</v>
      </c>
      <c r="C473" s="1" t="s">
        <v>55</v>
      </c>
      <c r="D473" s="1" t="s">
        <v>254</v>
      </c>
      <c r="E473" s="1" t="s">
        <v>254</v>
      </c>
      <c r="F473" s="1" t="s">
        <v>254</v>
      </c>
      <c r="G473" s="1"/>
      <c r="H473" s="5" t="s">
        <v>254</v>
      </c>
      <c r="I473" s="5" t="s">
        <v>254</v>
      </c>
      <c r="J473" s="5" t="s">
        <v>254</v>
      </c>
      <c r="K473" s="6" t="s">
        <v>254</v>
      </c>
      <c r="L473" s="6" t="s">
        <v>254</v>
      </c>
      <c r="M473" s="49">
        <v>0</v>
      </c>
      <c r="N473" s="49">
        <v>0</v>
      </c>
      <c r="O473" s="49">
        <v>0</v>
      </c>
      <c r="P473" s="49">
        <v>0</v>
      </c>
      <c r="Q473" s="49">
        <v>0</v>
      </c>
      <c r="R473" s="49">
        <v>0</v>
      </c>
      <c r="S473" s="54">
        <v>0</v>
      </c>
      <c r="T473" s="54">
        <v>0</v>
      </c>
      <c r="U473" s="50">
        <v>0</v>
      </c>
      <c r="V473" s="50">
        <v>0</v>
      </c>
      <c r="W473" s="50">
        <v>0</v>
      </c>
      <c r="X473" s="50">
        <v>0</v>
      </c>
      <c r="Y473" s="55">
        <f>SUM(M473:W473)</f>
        <v>0</v>
      </c>
    </row>
    <row r="474" spans="1:25" x14ac:dyDescent="0.25">
      <c r="A474" s="40"/>
      <c r="B474" s="103" t="s">
        <v>159</v>
      </c>
      <c r="C474" s="1" t="s">
        <v>55</v>
      </c>
      <c r="D474" s="1" t="s">
        <v>254</v>
      </c>
      <c r="E474" s="1" t="s">
        <v>254</v>
      </c>
      <c r="F474" s="1" t="s">
        <v>254</v>
      </c>
      <c r="G474" s="1"/>
      <c r="H474" s="5" t="s">
        <v>254</v>
      </c>
      <c r="I474" s="5" t="s">
        <v>254</v>
      </c>
      <c r="J474" s="5" t="s">
        <v>254</v>
      </c>
      <c r="K474" s="6" t="s">
        <v>254</v>
      </c>
      <c r="L474" s="6" t="s">
        <v>254</v>
      </c>
      <c r="M474" s="49">
        <v>0</v>
      </c>
      <c r="N474" s="49">
        <v>0</v>
      </c>
      <c r="O474" s="49">
        <v>0</v>
      </c>
      <c r="P474" s="49">
        <v>0</v>
      </c>
      <c r="Q474" s="49">
        <v>0</v>
      </c>
      <c r="R474" s="49">
        <v>0</v>
      </c>
      <c r="S474" s="54">
        <v>0</v>
      </c>
      <c r="T474" s="54">
        <v>0</v>
      </c>
      <c r="U474" s="50">
        <v>0</v>
      </c>
      <c r="V474" s="50">
        <v>0</v>
      </c>
      <c r="W474" s="50">
        <v>0</v>
      </c>
      <c r="X474" s="50">
        <v>0</v>
      </c>
      <c r="Y474" s="55">
        <f>SUM(M474:W474)</f>
        <v>0</v>
      </c>
    </row>
    <row r="475" spans="1:25" ht="84" customHeight="1" x14ac:dyDescent="0.25">
      <c r="A475" s="40"/>
      <c r="B475" s="107" t="s">
        <v>434</v>
      </c>
      <c r="C475" s="1" t="s">
        <v>64</v>
      </c>
      <c r="D475" s="1"/>
      <c r="E475" s="19" t="s">
        <v>45</v>
      </c>
      <c r="F475" s="19"/>
      <c r="G475" s="19" t="s">
        <v>254</v>
      </c>
      <c r="H475" s="4" t="s">
        <v>254</v>
      </c>
      <c r="I475" s="5" t="s">
        <v>254</v>
      </c>
      <c r="J475" s="1" t="s">
        <v>254</v>
      </c>
      <c r="K475" s="6" t="s">
        <v>254</v>
      </c>
      <c r="L475" s="6" t="s">
        <v>254</v>
      </c>
      <c r="M475" s="56"/>
      <c r="N475" s="56"/>
      <c r="O475" s="56"/>
      <c r="P475" s="56">
        <v>0</v>
      </c>
      <c r="Q475" s="56">
        <v>0</v>
      </c>
      <c r="R475" s="56">
        <v>0</v>
      </c>
      <c r="S475" s="56">
        <v>0</v>
      </c>
      <c r="T475" s="58">
        <v>1</v>
      </c>
      <c r="U475" s="58" t="s">
        <v>254</v>
      </c>
      <c r="V475" s="58" t="s">
        <v>254</v>
      </c>
      <c r="W475" s="58" t="s">
        <v>254</v>
      </c>
      <c r="X475" s="58" t="s">
        <v>254</v>
      </c>
      <c r="Y475" s="68" t="s">
        <v>254</v>
      </c>
    </row>
    <row r="476" spans="1:25" ht="108.75" customHeight="1" x14ac:dyDescent="0.25">
      <c r="A476" s="40" t="s">
        <v>81</v>
      </c>
      <c r="B476" s="103" t="s">
        <v>214</v>
      </c>
      <c r="C476" s="74"/>
      <c r="D476" s="1"/>
      <c r="E476" s="1"/>
      <c r="F476" s="19" t="s">
        <v>504</v>
      </c>
      <c r="G476" s="1" t="s">
        <v>247</v>
      </c>
      <c r="H476" s="4"/>
      <c r="I476" s="4"/>
      <c r="J476" s="4"/>
      <c r="K476" s="11"/>
      <c r="L476" s="11"/>
      <c r="M476" s="50"/>
      <c r="N476" s="50"/>
      <c r="O476" s="50"/>
      <c r="P476" s="50"/>
      <c r="Q476" s="50"/>
      <c r="R476" s="50"/>
      <c r="S476" s="50"/>
      <c r="T476" s="55"/>
      <c r="U476" s="55"/>
      <c r="V476" s="55"/>
      <c r="W476" s="55"/>
      <c r="X476" s="55"/>
      <c r="Y476" s="55"/>
    </row>
    <row r="477" spans="1:25" outlineLevel="4" x14ac:dyDescent="0.25">
      <c r="A477" s="40"/>
      <c r="B477" s="101" t="s">
        <v>356</v>
      </c>
      <c r="C477" s="1" t="s">
        <v>55</v>
      </c>
      <c r="D477" s="1" t="s">
        <v>254</v>
      </c>
      <c r="E477" s="1" t="s">
        <v>254</v>
      </c>
      <c r="F477" s="1" t="s">
        <v>254</v>
      </c>
      <c r="G477" s="1"/>
      <c r="H477" s="5" t="s">
        <v>254</v>
      </c>
      <c r="I477" s="5" t="s">
        <v>254</v>
      </c>
      <c r="J477" s="5" t="s">
        <v>254</v>
      </c>
      <c r="K477" s="6" t="s">
        <v>254</v>
      </c>
      <c r="L477" s="6" t="s">
        <v>254</v>
      </c>
      <c r="M477" s="50">
        <f>SUM(M478:M480)</f>
        <v>0</v>
      </c>
      <c r="N477" s="50">
        <f t="shared" ref="N477:T477" si="122">SUM(N478:N480)</f>
        <v>0</v>
      </c>
      <c r="O477" s="50">
        <f t="shared" si="122"/>
        <v>0</v>
      </c>
      <c r="P477" s="50">
        <f t="shared" si="122"/>
        <v>0</v>
      </c>
      <c r="Q477" s="50">
        <f t="shared" si="122"/>
        <v>0</v>
      </c>
      <c r="R477" s="50">
        <f t="shared" si="122"/>
        <v>0</v>
      </c>
      <c r="S477" s="50">
        <f t="shared" si="122"/>
        <v>0</v>
      </c>
      <c r="T477" s="50">
        <f t="shared" si="122"/>
        <v>0</v>
      </c>
      <c r="U477" s="50">
        <f>SUM(U478:U480)</f>
        <v>0</v>
      </c>
      <c r="V477" s="50">
        <f>SUM(V478:V480)</f>
        <v>0</v>
      </c>
      <c r="W477" s="50">
        <f>SUM(W478:W480)</f>
        <v>0</v>
      </c>
      <c r="X477" s="50">
        <f>SUM(X478:X480)</f>
        <v>0</v>
      </c>
      <c r="Y477" s="55">
        <f>SUM(M477:W477)</f>
        <v>0</v>
      </c>
    </row>
    <row r="478" spans="1:25" outlineLevel="4" x14ac:dyDescent="0.25">
      <c r="A478" s="40"/>
      <c r="B478" s="103" t="s">
        <v>57</v>
      </c>
      <c r="C478" s="1" t="s">
        <v>55</v>
      </c>
      <c r="D478" s="1" t="s">
        <v>254</v>
      </c>
      <c r="E478" s="1" t="s">
        <v>254</v>
      </c>
      <c r="F478" s="1" t="s">
        <v>254</v>
      </c>
      <c r="G478" s="1"/>
      <c r="H478" s="5" t="s">
        <v>254</v>
      </c>
      <c r="I478" s="5" t="s">
        <v>300</v>
      </c>
      <c r="J478" s="5" t="s">
        <v>254</v>
      </c>
      <c r="K478" s="6" t="s">
        <v>254</v>
      </c>
      <c r="L478" s="6" t="s">
        <v>254</v>
      </c>
      <c r="M478" s="49">
        <f>M484+M490</f>
        <v>0</v>
      </c>
      <c r="N478" s="49">
        <f t="shared" ref="N478:W480" si="123">N484+N490</f>
        <v>0</v>
      </c>
      <c r="O478" s="49">
        <f t="shared" si="123"/>
        <v>0</v>
      </c>
      <c r="P478" s="49">
        <f t="shared" si="123"/>
        <v>0</v>
      </c>
      <c r="Q478" s="49">
        <f t="shared" si="123"/>
        <v>0</v>
      </c>
      <c r="R478" s="49">
        <f t="shared" si="123"/>
        <v>0</v>
      </c>
      <c r="S478" s="49">
        <f t="shared" si="123"/>
        <v>0</v>
      </c>
      <c r="T478" s="49">
        <f t="shared" si="123"/>
        <v>0</v>
      </c>
      <c r="U478" s="49">
        <f t="shared" si="123"/>
        <v>0</v>
      </c>
      <c r="V478" s="49">
        <f t="shared" si="123"/>
        <v>0</v>
      </c>
      <c r="W478" s="49">
        <f t="shared" si="123"/>
        <v>0</v>
      </c>
      <c r="X478" s="49">
        <f>X484+X490</f>
        <v>0</v>
      </c>
      <c r="Y478" s="55">
        <f>SUM(M478:W478)</f>
        <v>0</v>
      </c>
    </row>
    <row r="479" spans="1:25" outlineLevel="4" x14ac:dyDescent="0.25">
      <c r="A479" s="40"/>
      <c r="B479" s="103" t="s">
        <v>129</v>
      </c>
      <c r="C479" s="1" t="s">
        <v>55</v>
      </c>
      <c r="D479" s="1" t="s">
        <v>254</v>
      </c>
      <c r="E479" s="1" t="s">
        <v>254</v>
      </c>
      <c r="F479" s="1" t="s">
        <v>254</v>
      </c>
      <c r="G479" s="1"/>
      <c r="H479" s="5" t="s">
        <v>254</v>
      </c>
      <c r="I479" s="5" t="s">
        <v>254</v>
      </c>
      <c r="J479" s="5" t="s">
        <v>254</v>
      </c>
      <c r="K479" s="6" t="s">
        <v>254</v>
      </c>
      <c r="L479" s="6" t="s">
        <v>254</v>
      </c>
      <c r="M479" s="49">
        <f t="shared" ref="M479:T480" si="124">M485+M491</f>
        <v>0</v>
      </c>
      <c r="N479" s="49">
        <f t="shared" si="124"/>
        <v>0</v>
      </c>
      <c r="O479" s="49">
        <f t="shared" si="124"/>
        <v>0</v>
      </c>
      <c r="P479" s="49">
        <f t="shared" si="124"/>
        <v>0</v>
      </c>
      <c r="Q479" s="49">
        <f t="shared" si="124"/>
        <v>0</v>
      </c>
      <c r="R479" s="49">
        <f t="shared" si="124"/>
        <v>0</v>
      </c>
      <c r="S479" s="49">
        <f t="shared" si="124"/>
        <v>0</v>
      </c>
      <c r="T479" s="49">
        <f t="shared" si="124"/>
        <v>0</v>
      </c>
      <c r="U479" s="49">
        <f t="shared" si="123"/>
        <v>0</v>
      </c>
      <c r="V479" s="49">
        <f t="shared" si="123"/>
        <v>0</v>
      </c>
      <c r="W479" s="49">
        <f t="shared" si="123"/>
        <v>0</v>
      </c>
      <c r="X479" s="49">
        <f>X485+X491</f>
        <v>0</v>
      </c>
      <c r="Y479" s="55">
        <f>SUM(M479:W479)</f>
        <v>0</v>
      </c>
    </row>
    <row r="480" spans="1:25" outlineLevel="4" x14ac:dyDescent="0.25">
      <c r="A480" s="40"/>
      <c r="B480" s="103" t="s">
        <v>159</v>
      </c>
      <c r="C480" s="1" t="s">
        <v>55</v>
      </c>
      <c r="D480" s="1" t="s">
        <v>254</v>
      </c>
      <c r="E480" s="1" t="s">
        <v>254</v>
      </c>
      <c r="F480" s="1" t="s">
        <v>254</v>
      </c>
      <c r="G480" s="1"/>
      <c r="H480" s="5" t="s">
        <v>254</v>
      </c>
      <c r="I480" s="5" t="s">
        <v>254</v>
      </c>
      <c r="J480" s="5" t="s">
        <v>254</v>
      </c>
      <c r="K480" s="6" t="s">
        <v>254</v>
      </c>
      <c r="L480" s="6" t="s">
        <v>254</v>
      </c>
      <c r="M480" s="49">
        <f t="shared" si="124"/>
        <v>0</v>
      </c>
      <c r="N480" s="49">
        <f t="shared" si="124"/>
        <v>0</v>
      </c>
      <c r="O480" s="49">
        <f t="shared" si="124"/>
        <v>0</v>
      </c>
      <c r="P480" s="49">
        <f t="shared" si="124"/>
        <v>0</v>
      </c>
      <c r="Q480" s="49">
        <f t="shared" si="124"/>
        <v>0</v>
      </c>
      <c r="R480" s="49">
        <f t="shared" si="124"/>
        <v>0</v>
      </c>
      <c r="S480" s="49">
        <f t="shared" si="124"/>
        <v>0</v>
      </c>
      <c r="T480" s="49">
        <f t="shared" si="124"/>
        <v>0</v>
      </c>
      <c r="U480" s="49">
        <f t="shared" si="123"/>
        <v>0</v>
      </c>
      <c r="V480" s="49">
        <f t="shared" si="123"/>
        <v>0</v>
      </c>
      <c r="W480" s="49">
        <f t="shared" si="123"/>
        <v>0</v>
      </c>
      <c r="X480" s="49">
        <f>X486+X492</f>
        <v>0</v>
      </c>
      <c r="Y480" s="55">
        <f>SUM(M480:W480)</f>
        <v>0</v>
      </c>
    </row>
    <row r="481" spans="1:25" outlineLevel="4" x14ac:dyDescent="0.25">
      <c r="A481" s="40"/>
      <c r="B481" s="103" t="s">
        <v>135</v>
      </c>
      <c r="C481" s="1" t="s">
        <v>64</v>
      </c>
      <c r="D481" s="1"/>
      <c r="E481" s="19" t="s">
        <v>45</v>
      </c>
      <c r="F481" s="1"/>
      <c r="G481" s="19" t="s">
        <v>254</v>
      </c>
      <c r="H481" s="4" t="s">
        <v>254</v>
      </c>
      <c r="I481" s="5" t="s">
        <v>254</v>
      </c>
      <c r="J481" s="1" t="s">
        <v>254</v>
      </c>
      <c r="K481" s="6" t="s">
        <v>254</v>
      </c>
      <c r="L481" s="6" t="s">
        <v>254</v>
      </c>
      <c r="M481" s="56">
        <v>0</v>
      </c>
      <c r="N481" s="56">
        <v>0</v>
      </c>
      <c r="O481" s="56">
        <v>0</v>
      </c>
      <c r="P481" s="56">
        <v>24</v>
      </c>
      <c r="Q481" s="56">
        <v>28</v>
      </c>
      <c r="R481" s="56">
        <v>30</v>
      </c>
      <c r="S481" s="56">
        <v>33</v>
      </c>
      <c r="T481" s="58">
        <v>0</v>
      </c>
      <c r="U481" s="58">
        <v>0</v>
      </c>
      <c r="V481" s="58" t="s">
        <v>254</v>
      </c>
      <c r="W481" s="58" t="s">
        <v>254</v>
      </c>
      <c r="X481" s="58" t="s">
        <v>254</v>
      </c>
      <c r="Y481" s="68" t="s">
        <v>254</v>
      </c>
    </row>
    <row r="482" spans="1:25" ht="73.5" customHeight="1" x14ac:dyDescent="0.25">
      <c r="A482" s="40" t="s">
        <v>82</v>
      </c>
      <c r="B482" s="103" t="s">
        <v>79</v>
      </c>
      <c r="C482" s="74"/>
      <c r="D482" s="1"/>
      <c r="E482" s="1"/>
      <c r="F482" s="19" t="s">
        <v>504</v>
      </c>
      <c r="G482" s="1" t="s">
        <v>247</v>
      </c>
      <c r="H482" s="4"/>
      <c r="I482" s="4"/>
      <c r="J482" s="4"/>
      <c r="K482" s="11"/>
      <c r="L482" s="11"/>
      <c r="M482" s="50"/>
      <c r="N482" s="50"/>
      <c r="O482" s="50"/>
      <c r="P482" s="50"/>
      <c r="Q482" s="50"/>
      <c r="R482" s="50"/>
      <c r="S482" s="50"/>
      <c r="T482" s="55"/>
      <c r="U482" s="55"/>
      <c r="V482" s="55"/>
      <c r="W482" s="55"/>
      <c r="X482" s="55"/>
      <c r="Y482" s="55"/>
    </row>
    <row r="483" spans="1:25" outlineLevel="4" x14ac:dyDescent="0.25">
      <c r="A483" s="40"/>
      <c r="B483" s="101" t="s">
        <v>356</v>
      </c>
      <c r="C483" s="1" t="s">
        <v>55</v>
      </c>
      <c r="D483" s="1" t="s">
        <v>254</v>
      </c>
      <c r="E483" s="1" t="s">
        <v>254</v>
      </c>
      <c r="F483" s="1" t="s">
        <v>254</v>
      </c>
      <c r="G483" s="1"/>
      <c r="H483" s="5" t="s">
        <v>254</v>
      </c>
      <c r="I483" s="5" t="s">
        <v>254</v>
      </c>
      <c r="J483" s="5" t="s">
        <v>254</v>
      </c>
      <c r="K483" s="6" t="s">
        <v>254</v>
      </c>
      <c r="L483" s="6" t="s">
        <v>254</v>
      </c>
      <c r="M483" s="50">
        <f t="shared" ref="M483:T483" si="125">SUM(M484:M486)</f>
        <v>0</v>
      </c>
      <c r="N483" s="50">
        <f t="shared" si="125"/>
        <v>0</v>
      </c>
      <c r="O483" s="50">
        <f t="shared" si="125"/>
        <v>0</v>
      </c>
      <c r="P483" s="50">
        <f t="shared" si="125"/>
        <v>0</v>
      </c>
      <c r="Q483" s="50">
        <f t="shared" si="125"/>
        <v>0</v>
      </c>
      <c r="R483" s="50">
        <f t="shared" si="125"/>
        <v>0</v>
      </c>
      <c r="S483" s="50">
        <f t="shared" si="125"/>
        <v>0</v>
      </c>
      <c r="T483" s="50">
        <f t="shared" si="125"/>
        <v>0</v>
      </c>
      <c r="U483" s="61">
        <f>U484+U485+U486</f>
        <v>0</v>
      </c>
      <c r="V483" s="61">
        <f>V484+V485+V486</f>
        <v>0</v>
      </c>
      <c r="W483" s="61">
        <f>W484+W485+W486</f>
        <v>0</v>
      </c>
      <c r="X483" s="61">
        <f>X484+X485+X486</f>
        <v>0</v>
      </c>
      <c r="Y483" s="55">
        <f>SUM(M483:W483)</f>
        <v>0</v>
      </c>
    </row>
    <row r="484" spans="1:25" outlineLevel="4" x14ac:dyDescent="0.25">
      <c r="A484" s="40"/>
      <c r="B484" s="103" t="s">
        <v>57</v>
      </c>
      <c r="C484" s="1" t="s">
        <v>55</v>
      </c>
      <c r="D484" s="1" t="s">
        <v>254</v>
      </c>
      <c r="E484" s="1" t="s">
        <v>254</v>
      </c>
      <c r="F484" s="1" t="s">
        <v>254</v>
      </c>
      <c r="G484" s="1"/>
      <c r="H484" s="5" t="s">
        <v>277</v>
      </c>
      <c r="I484" s="5" t="s">
        <v>300</v>
      </c>
      <c r="J484" s="5" t="s">
        <v>254</v>
      </c>
      <c r="K484" s="6" t="s">
        <v>254</v>
      </c>
      <c r="L484" s="6" t="s">
        <v>254</v>
      </c>
      <c r="M484" s="49">
        <v>0</v>
      </c>
      <c r="N484" s="49">
        <v>0</v>
      </c>
      <c r="O484" s="49">
        <v>0</v>
      </c>
      <c r="P484" s="49">
        <v>0</v>
      </c>
      <c r="Q484" s="49">
        <v>0</v>
      </c>
      <c r="R484" s="49">
        <v>0</v>
      </c>
      <c r="S484" s="54">
        <v>0</v>
      </c>
      <c r="T484" s="54">
        <v>0</v>
      </c>
      <c r="U484" s="50">
        <v>0</v>
      </c>
      <c r="V484" s="50">
        <v>0</v>
      </c>
      <c r="W484" s="50">
        <v>0</v>
      </c>
      <c r="X484" s="50">
        <v>0</v>
      </c>
      <c r="Y484" s="55">
        <f>SUM(M484:W484)</f>
        <v>0</v>
      </c>
    </row>
    <row r="485" spans="1:25" outlineLevel="4" x14ac:dyDescent="0.25">
      <c r="A485" s="40"/>
      <c r="B485" s="103" t="s">
        <v>129</v>
      </c>
      <c r="C485" s="1" t="s">
        <v>55</v>
      </c>
      <c r="D485" s="1" t="s">
        <v>254</v>
      </c>
      <c r="E485" s="1" t="s">
        <v>254</v>
      </c>
      <c r="F485" s="1" t="s">
        <v>254</v>
      </c>
      <c r="G485" s="1"/>
      <c r="H485" s="5" t="s">
        <v>254</v>
      </c>
      <c r="I485" s="5" t="s">
        <v>254</v>
      </c>
      <c r="J485" s="5" t="s">
        <v>254</v>
      </c>
      <c r="K485" s="6" t="s">
        <v>254</v>
      </c>
      <c r="L485" s="6" t="s">
        <v>254</v>
      </c>
      <c r="M485" s="49">
        <v>0</v>
      </c>
      <c r="N485" s="49">
        <v>0</v>
      </c>
      <c r="O485" s="49">
        <v>0</v>
      </c>
      <c r="P485" s="49">
        <v>0</v>
      </c>
      <c r="Q485" s="49">
        <v>0</v>
      </c>
      <c r="R485" s="49">
        <v>0</v>
      </c>
      <c r="S485" s="54">
        <v>0</v>
      </c>
      <c r="T485" s="54">
        <v>0</v>
      </c>
      <c r="U485" s="50">
        <v>0</v>
      </c>
      <c r="V485" s="50">
        <v>0</v>
      </c>
      <c r="W485" s="50">
        <v>0</v>
      </c>
      <c r="X485" s="50">
        <v>0</v>
      </c>
      <c r="Y485" s="55">
        <f>SUM(M485:W485)</f>
        <v>0</v>
      </c>
    </row>
    <row r="486" spans="1:25" outlineLevel="4" x14ac:dyDescent="0.25">
      <c r="A486" s="40"/>
      <c r="B486" s="103" t="s">
        <v>159</v>
      </c>
      <c r="C486" s="1" t="s">
        <v>55</v>
      </c>
      <c r="D486" s="1" t="s">
        <v>254</v>
      </c>
      <c r="E486" s="1" t="s">
        <v>254</v>
      </c>
      <c r="F486" s="1" t="s">
        <v>254</v>
      </c>
      <c r="G486" s="1"/>
      <c r="H486" s="5" t="s">
        <v>254</v>
      </c>
      <c r="I486" s="5" t="s">
        <v>254</v>
      </c>
      <c r="J486" s="5" t="s">
        <v>254</v>
      </c>
      <c r="K486" s="6" t="s">
        <v>254</v>
      </c>
      <c r="L486" s="6" t="s">
        <v>254</v>
      </c>
      <c r="M486" s="49">
        <v>0</v>
      </c>
      <c r="N486" s="49">
        <v>0</v>
      </c>
      <c r="O486" s="49">
        <v>0</v>
      </c>
      <c r="P486" s="49">
        <v>0</v>
      </c>
      <c r="Q486" s="49">
        <v>0</v>
      </c>
      <c r="R486" s="49">
        <v>0</v>
      </c>
      <c r="S486" s="54">
        <v>0</v>
      </c>
      <c r="T486" s="54">
        <v>0</v>
      </c>
      <c r="U486" s="50">
        <v>0</v>
      </c>
      <c r="V486" s="50">
        <v>0</v>
      </c>
      <c r="W486" s="50">
        <v>0</v>
      </c>
      <c r="X486" s="50">
        <v>0</v>
      </c>
      <c r="Y486" s="55">
        <f>SUM(M486:W486)</f>
        <v>0</v>
      </c>
    </row>
    <row r="487" spans="1:25" ht="73.5" customHeight="1" outlineLevel="4" x14ac:dyDescent="0.25">
      <c r="A487" s="40"/>
      <c r="B487" s="103" t="s">
        <v>179</v>
      </c>
      <c r="C487" s="1" t="s">
        <v>64</v>
      </c>
      <c r="D487" s="1"/>
      <c r="E487" s="19" t="s">
        <v>45</v>
      </c>
      <c r="F487" s="1"/>
      <c r="G487" s="19" t="s">
        <v>254</v>
      </c>
      <c r="H487" s="4" t="s">
        <v>254</v>
      </c>
      <c r="I487" s="5" t="s">
        <v>254</v>
      </c>
      <c r="J487" s="1" t="s">
        <v>254</v>
      </c>
      <c r="K487" s="6" t="s">
        <v>254</v>
      </c>
      <c r="L487" s="6" t="s">
        <v>254</v>
      </c>
      <c r="M487" s="56">
        <v>0</v>
      </c>
      <c r="N487" s="56">
        <v>0</v>
      </c>
      <c r="O487" s="56">
        <v>0</v>
      </c>
      <c r="P487" s="56">
        <v>0</v>
      </c>
      <c r="Q487" s="56">
        <v>17</v>
      </c>
      <c r="R487" s="56">
        <v>19</v>
      </c>
      <c r="S487" s="56">
        <v>0</v>
      </c>
      <c r="T487" s="58">
        <v>0</v>
      </c>
      <c r="U487" s="58">
        <v>0</v>
      </c>
      <c r="V487" s="58" t="s">
        <v>254</v>
      </c>
      <c r="W487" s="58" t="s">
        <v>254</v>
      </c>
      <c r="X487" s="58" t="s">
        <v>254</v>
      </c>
      <c r="Y487" s="68" t="s">
        <v>254</v>
      </c>
    </row>
    <row r="488" spans="1:25" ht="73.5" customHeight="1" x14ac:dyDescent="0.25">
      <c r="A488" s="40" t="s">
        <v>136</v>
      </c>
      <c r="B488" s="103" t="s">
        <v>137</v>
      </c>
      <c r="C488" s="74"/>
      <c r="D488" s="1"/>
      <c r="E488" s="1"/>
      <c r="F488" s="19" t="s">
        <v>504</v>
      </c>
      <c r="G488" s="1" t="s">
        <v>247</v>
      </c>
      <c r="H488" s="4"/>
      <c r="I488" s="4"/>
      <c r="J488" s="4"/>
      <c r="K488" s="11"/>
      <c r="L488" s="11"/>
      <c r="M488" s="50"/>
      <c r="N488" s="50"/>
      <c r="O488" s="50"/>
      <c r="P488" s="50"/>
      <c r="Q488" s="50"/>
      <c r="R488" s="50"/>
      <c r="S488" s="50"/>
      <c r="T488" s="55"/>
      <c r="U488" s="55"/>
      <c r="V488" s="55"/>
      <c r="W488" s="55"/>
      <c r="X488" s="55"/>
      <c r="Y488" s="55"/>
    </row>
    <row r="489" spans="1:25" outlineLevel="4" x14ac:dyDescent="0.25">
      <c r="A489" s="40"/>
      <c r="B489" s="101" t="s">
        <v>356</v>
      </c>
      <c r="C489" s="1" t="s">
        <v>55</v>
      </c>
      <c r="D489" s="1" t="s">
        <v>254</v>
      </c>
      <c r="E489" s="1" t="s">
        <v>254</v>
      </c>
      <c r="F489" s="1" t="s">
        <v>254</v>
      </c>
      <c r="G489" s="1"/>
      <c r="H489" s="5" t="s">
        <v>254</v>
      </c>
      <c r="I489" s="5" t="s">
        <v>254</v>
      </c>
      <c r="J489" s="5" t="s">
        <v>254</v>
      </c>
      <c r="K489" s="6" t="s">
        <v>254</v>
      </c>
      <c r="L489" s="6" t="s">
        <v>254</v>
      </c>
      <c r="M489" s="50">
        <f t="shared" ref="M489:T489" si="126">SUM(M490:M492)</f>
        <v>0</v>
      </c>
      <c r="N489" s="50">
        <f t="shared" si="126"/>
        <v>0</v>
      </c>
      <c r="O489" s="50">
        <f t="shared" si="126"/>
        <v>0</v>
      </c>
      <c r="P489" s="50">
        <f t="shared" si="126"/>
        <v>0</v>
      </c>
      <c r="Q489" s="50">
        <f t="shared" si="126"/>
        <v>0</v>
      </c>
      <c r="R489" s="50">
        <f t="shared" si="126"/>
        <v>0</v>
      </c>
      <c r="S489" s="50">
        <f t="shared" si="126"/>
        <v>0</v>
      </c>
      <c r="T489" s="50">
        <f t="shared" si="126"/>
        <v>0</v>
      </c>
      <c r="U489" s="61">
        <f>U490+U491+U492</f>
        <v>0</v>
      </c>
      <c r="V489" s="61">
        <f>V490+V491+V492</f>
        <v>0</v>
      </c>
      <c r="W489" s="61">
        <f>W490+W491+W492</f>
        <v>0</v>
      </c>
      <c r="X489" s="61">
        <f>X490+X491+X492</f>
        <v>0</v>
      </c>
      <c r="Y489" s="55">
        <f>SUM(M489:W489)</f>
        <v>0</v>
      </c>
    </row>
    <row r="490" spans="1:25" outlineLevel="4" x14ac:dyDescent="0.25">
      <c r="A490" s="40"/>
      <c r="B490" s="103" t="s">
        <v>57</v>
      </c>
      <c r="C490" s="1" t="s">
        <v>55</v>
      </c>
      <c r="D490" s="1" t="s">
        <v>254</v>
      </c>
      <c r="E490" s="1" t="s">
        <v>254</v>
      </c>
      <c r="F490" s="1" t="s">
        <v>254</v>
      </c>
      <c r="G490" s="1"/>
      <c r="H490" s="5" t="s">
        <v>277</v>
      </c>
      <c r="I490" s="5" t="s">
        <v>300</v>
      </c>
      <c r="J490" s="5" t="s">
        <v>254</v>
      </c>
      <c r="K490" s="6" t="s">
        <v>254</v>
      </c>
      <c r="L490" s="6" t="s">
        <v>254</v>
      </c>
      <c r="M490" s="49">
        <v>0</v>
      </c>
      <c r="N490" s="49">
        <v>0</v>
      </c>
      <c r="O490" s="49">
        <v>0</v>
      </c>
      <c r="P490" s="49">
        <v>0</v>
      </c>
      <c r="Q490" s="49">
        <v>0</v>
      </c>
      <c r="R490" s="49">
        <v>0</v>
      </c>
      <c r="S490" s="49">
        <v>0</v>
      </c>
      <c r="T490" s="54">
        <v>0</v>
      </c>
      <c r="U490" s="50">
        <v>0</v>
      </c>
      <c r="V490" s="50">
        <v>0</v>
      </c>
      <c r="W490" s="50">
        <v>0</v>
      </c>
      <c r="X490" s="50">
        <v>0</v>
      </c>
      <c r="Y490" s="55">
        <f>SUM(M490:W490)</f>
        <v>0</v>
      </c>
    </row>
    <row r="491" spans="1:25" outlineLevel="4" x14ac:dyDescent="0.25">
      <c r="A491" s="40"/>
      <c r="B491" s="103" t="s">
        <v>129</v>
      </c>
      <c r="C491" s="1" t="s">
        <v>55</v>
      </c>
      <c r="D491" s="1" t="s">
        <v>254</v>
      </c>
      <c r="E491" s="1" t="s">
        <v>254</v>
      </c>
      <c r="F491" s="1" t="s">
        <v>254</v>
      </c>
      <c r="G491" s="1"/>
      <c r="H491" s="5" t="s">
        <v>254</v>
      </c>
      <c r="I491" s="5" t="s">
        <v>254</v>
      </c>
      <c r="J491" s="5" t="s">
        <v>254</v>
      </c>
      <c r="K491" s="6" t="s">
        <v>254</v>
      </c>
      <c r="L491" s="6" t="s">
        <v>254</v>
      </c>
      <c r="M491" s="49">
        <v>0</v>
      </c>
      <c r="N491" s="49">
        <v>0</v>
      </c>
      <c r="O491" s="49">
        <v>0</v>
      </c>
      <c r="P491" s="49">
        <v>0</v>
      </c>
      <c r="Q491" s="49">
        <v>0</v>
      </c>
      <c r="R491" s="49">
        <v>0</v>
      </c>
      <c r="S491" s="49">
        <v>0</v>
      </c>
      <c r="T491" s="54">
        <v>0</v>
      </c>
      <c r="U491" s="50">
        <v>0</v>
      </c>
      <c r="V491" s="50">
        <v>0</v>
      </c>
      <c r="W491" s="50">
        <v>0</v>
      </c>
      <c r="X491" s="50">
        <v>0</v>
      </c>
      <c r="Y491" s="55">
        <f>SUM(M491:W491)</f>
        <v>0</v>
      </c>
    </row>
    <row r="492" spans="1:25" outlineLevel="4" x14ac:dyDescent="0.25">
      <c r="A492" s="40"/>
      <c r="B492" s="103" t="s">
        <v>159</v>
      </c>
      <c r="C492" s="1" t="s">
        <v>55</v>
      </c>
      <c r="D492" s="1" t="s">
        <v>254</v>
      </c>
      <c r="E492" s="1" t="s">
        <v>254</v>
      </c>
      <c r="F492" s="1" t="s">
        <v>254</v>
      </c>
      <c r="G492" s="1"/>
      <c r="H492" s="5" t="s">
        <v>254</v>
      </c>
      <c r="I492" s="5" t="s">
        <v>254</v>
      </c>
      <c r="J492" s="5" t="s">
        <v>254</v>
      </c>
      <c r="K492" s="6" t="s">
        <v>254</v>
      </c>
      <c r="L492" s="6" t="s">
        <v>254</v>
      </c>
      <c r="M492" s="49">
        <v>0</v>
      </c>
      <c r="N492" s="49">
        <v>0</v>
      </c>
      <c r="O492" s="49">
        <v>0</v>
      </c>
      <c r="P492" s="49">
        <v>0</v>
      </c>
      <c r="Q492" s="49">
        <v>0</v>
      </c>
      <c r="R492" s="49">
        <v>0</v>
      </c>
      <c r="S492" s="49">
        <v>0</v>
      </c>
      <c r="T492" s="54">
        <v>0</v>
      </c>
      <c r="U492" s="50">
        <v>0</v>
      </c>
      <c r="V492" s="50">
        <v>0</v>
      </c>
      <c r="W492" s="50">
        <v>0</v>
      </c>
      <c r="X492" s="50">
        <v>0</v>
      </c>
      <c r="Y492" s="55">
        <f>SUM(M492:W492)</f>
        <v>0</v>
      </c>
    </row>
    <row r="493" spans="1:25" ht="30" outlineLevel="4" x14ac:dyDescent="0.25">
      <c r="A493" s="40"/>
      <c r="B493" s="103" t="s">
        <v>138</v>
      </c>
      <c r="C493" s="1" t="s">
        <v>64</v>
      </c>
      <c r="D493" s="1"/>
      <c r="E493" s="19" t="s">
        <v>45</v>
      </c>
      <c r="F493" s="1"/>
      <c r="G493" s="19" t="s">
        <v>254</v>
      </c>
      <c r="H493" s="4" t="s">
        <v>254</v>
      </c>
      <c r="I493" s="5" t="s">
        <v>254</v>
      </c>
      <c r="J493" s="1" t="s">
        <v>254</v>
      </c>
      <c r="K493" s="6" t="s">
        <v>254</v>
      </c>
      <c r="L493" s="6" t="s">
        <v>254</v>
      </c>
      <c r="M493" s="56">
        <v>0</v>
      </c>
      <c r="N493" s="56">
        <v>0</v>
      </c>
      <c r="O493" s="56">
        <v>0</v>
      </c>
      <c r="P493" s="56">
        <v>2</v>
      </c>
      <c r="Q493" s="56">
        <v>4</v>
      </c>
      <c r="R493" s="56">
        <v>4</v>
      </c>
      <c r="S493" s="56">
        <v>0</v>
      </c>
      <c r="T493" s="58">
        <v>0</v>
      </c>
      <c r="U493" s="58">
        <v>0</v>
      </c>
      <c r="V493" s="58" t="s">
        <v>254</v>
      </c>
      <c r="W493" s="58" t="s">
        <v>254</v>
      </c>
      <c r="X493" s="58" t="s">
        <v>254</v>
      </c>
      <c r="Y493" s="68" t="s">
        <v>254</v>
      </c>
    </row>
    <row r="494" spans="1:25" ht="101.25" customHeight="1" x14ac:dyDescent="0.25">
      <c r="A494" s="40" t="s">
        <v>83</v>
      </c>
      <c r="B494" s="103" t="s">
        <v>239</v>
      </c>
      <c r="C494" s="74"/>
      <c r="D494" s="1"/>
      <c r="E494" s="1"/>
      <c r="F494" s="19" t="s">
        <v>504</v>
      </c>
      <c r="G494" s="1" t="s">
        <v>247</v>
      </c>
      <c r="H494" s="4"/>
      <c r="I494" s="4"/>
      <c r="J494" s="4"/>
      <c r="K494" s="11"/>
      <c r="L494" s="11"/>
      <c r="M494" s="50"/>
      <c r="N494" s="50"/>
      <c r="O494" s="50"/>
      <c r="P494" s="50"/>
      <c r="Q494" s="50"/>
      <c r="R494" s="50"/>
      <c r="S494" s="50"/>
      <c r="T494" s="55"/>
      <c r="U494" s="55"/>
      <c r="V494" s="55"/>
      <c r="W494" s="55"/>
      <c r="X494" s="55"/>
      <c r="Y494" s="55"/>
    </row>
    <row r="495" spans="1:25" outlineLevel="4" x14ac:dyDescent="0.25">
      <c r="A495" s="40"/>
      <c r="B495" s="101" t="s">
        <v>356</v>
      </c>
      <c r="C495" s="1" t="s">
        <v>55</v>
      </c>
      <c r="D495" s="1" t="s">
        <v>254</v>
      </c>
      <c r="E495" s="1" t="s">
        <v>254</v>
      </c>
      <c r="F495" s="1" t="s">
        <v>254</v>
      </c>
      <c r="G495" s="1"/>
      <c r="H495" s="5" t="s">
        <v>254</v>
      </c>
      <c r="I495" s="5" t="s">
        <v>254</v>
      </c>
      <c r="J495" s="5" t="s">
        <v>254</v>
      </c>
      <c r="K495" s="6" t="s">
        <v>254</v>
      </c>
      <c r="L495" s="6" t="s">
        <v>254</v>
      </c>
      <c r="M495" s="50">
        <f>SUM(M496:M498)</f>
        <v>0</v>
      </c>
      <c r="N495" s="50">
        <f t="shared" ref="N495:T495" si="127">SUM(N496:N498)</f>
        <v>0</v>
      </c>
      <c r="O495" s="50">
        <f t="shared" si="127"/>
        <v>0</v>
      </c>
      <c r="P495" s="50">
        <f t="shared" si="127"/>
        <v>0</v>
      </c>
      <c r="Q495" s="50">
        <f t="shared" si="127"/>
        <v>0</v>
      </c>
      <c r="R495" s="50">
        <f t="shared" si="127"/>
        <v>0</v>
      </c>
      <c r="S495" s="50">
        <f t="shared" si="127"/>
        <v>0</v>
      </c>
      <c r="T495" s="50">
        <f t="shared" si="127"/>
        <v>0</v>
      </c>
      <c r="U495" s="50">
        <f>SUM(U496:U498)</f>
        <v>0</v>
      </c>
      <c r="V495" s="50">
        <f>SUM(V496:V498)</f>
        <v>0</v>
      </c>
      <c r="W495" s="50">
        <f>SUM(W496:W498)</f>
        <v>0</v>
      </c>
      <c r="X495" s="50">
        <f>SUM(X496:X498)</f>
        <v>0</v>
      </c>
      <c r="Y495" s="55">
        <f>SUM(M495:W495)</f>
        <v>0</v>
      </c>
    </row>
    <row r="496" spans="1:25" outlineLevel="4" x14ac:dyDescent="0.25">
      <c r="A496" s="40"/>
      <c r="B496" s="103" t="s">
        <v>57</v>
      </c>
      <c r="C496" s="1" t="s">
        <v>55</v>
      </c>
      <c r="D496" s="1" t="s">
        <v>254</v>
      </c>
      <c r="E496" s="1" t="s">
        <v>254</v>
      </c>
      <c r="F496" s="1" t="s">
        <v>254</v>
      </c>
      <c r="G496" s="1"/>
      <c r="H496" s="5" t="s">
        <v>277</v>
      </c>
      <c r="I496" s="5" t="s">
        <v>298</v>
      </c>
      <c r="J496" s="5" t="s">
        <v>342</v>
      </c>
      <c r="K496" s="6" t="s">
        <v>254</v>
      </c>
      <c r="L496" s="6" t="s">
        <v>254</v>
      </c>
      <c r="M496" s="50">
        <f>M502+M508+M514</f>
        <v>0</v>
      </c>
      <c r="N496" s="50">
        <f t="shared" ref="N496:W498" si="128">N502+N508+N514</f>
        <v>0</v>
      </c>
      <c r="O496" s="50">
        <f t="shared" si="128"/>
        <v>0</v>
      </c>
      <c r="P496" s="50">
        <f t="shared" si="128"/>
        <v>0</v>
      </c>
      <c r="Q496" s="50">
        <f t="shared" si="128"/>
        <v>0</v>
      </c>
      <c r="R496" s="50">
        <f t="shared" si="128"/>
        <v>0</v>
      </c>
      <c r="S496" s="50">
        <f t="shared" si="128"/>
        <v>0</v>
      </c>
      <c r="T496" s="50">
        <f t="shared" si="128"/>
        <v>0</v>
      </c>
      <c r="U496" s="50">
        <f t="shared" si="128"/>
        <v>0</v>
      </c>
      <c r="V496" s="50">
        <f t="shared" si="128"/>
        <v>0</v>
      </c>
      <c r="W496" s="50">
        <f t="shared" si="128"/>
        <v>0</v>
      </c>
      <c r="X496" s="50">
        <f>X502+X508+X514</f>
        <v>0</v>
      </c>
      <c r="Y496" s="55">
        <f>SUM(M496:W496)</f>
        <v>0</v>
      </c>
    </row>
    <row r="497" spans="1:25" outlineLevel="4" x14ac:dyDescent="0.25">
      <c r="A497" s="40"/>
      <c r="B497" s="103" t="s">
        <v>129</v>
      </c>
      <c r="C497" s="1" t="s">
        <v>55</v>
      </c>
      <c r="D497" s="1" t="s">
        <v>254</v>
      </c>
      <c r="E497" s="1" t="s">
        <v>254</v>
      </c>
      <c r="F497" s="1" t="s">
        <v>254</v>
      </c>
      <c r="G497" s="1"/>
      <c r="H497" s="5" t="s">
        <v>254</v>
      </c>
      <c r="I497" s="5" t="s">
        <v>254</v>
      </c>
      <c r="J497" s="5" t="s">
        <v>254</v>
      </c>
      <c r="K497" s="6" t="s">
        <v>254</v>
      </c>
      <c r="L497" s="6" t="s">
        <v>254</v>
      </c>
      <c r="M497" s="50">
        <f t="shared" ref="M497:T498" si="129">M503+M509+M515</f>
        <v>0</v>
      </c>
      <c r="N497" s="50">
        <f t="shared" si="129"/>
        <v>0</v>
      </c>
      <c r="O497" s="50">
        <f t="shared" si="129"/>
        <v>0</v>
      </c>
      <c r="P497" s="50">
        <f t="shared" si="129"/>
        <v>0</v>
      </c>
      <c r="Q497" s="50">
        <f t="shared" si="129"/>
        <v>0</v>
      </c>
      <c r="R497" s="50">
        <f t="shared" si="129"/>
        <v>0</v>
      </c>
      <c r="S497" s="50">
        <f t="shared" si="129"/>
        <v>0</v>
      </c>
      <c r="T497" s="50">
        <f t="shared" si="129"/>
        <v>0</v>
      </c>
      <c r="U497" s="50">
        <f t="shared" si="128"/>
        <v>0</v>
      </c>
      <c r="V497" s="50">
        <f t="shared" si="128"/>
        <v>0</v>
      </c>
      <c r="W497" s="50">
        <f t="shared" si="128"/>
        <v>0</v>
      </c>
      <c r="X497" s="50">
        <f>X503+X509+X515</f>
        <v>0</v>
      </c>
      <c r="Y497" s="55">
        <f>SUM(M497:W497)</f>
        <v>0</v>
      </c>
    </row>
    <row r="498" spans="1:25" outlineLevel="4" x14ac:dyDescent="0.25">
      <c r="A498" s="40"/>
      <c r="B498" s="103" t="s">
        <v>159</v>
      </c>
      <c r="C498" s="1" t="s">
        <v>55</v>
      </c>
      <c r="D498" s="1" t="s">
        <v>254</v>
      </c>
      <c r="E498" s="1" t="s">
        <v>254</v>
      </c>
      <c r="F498" s="1" t="s">
        <v>254</v>
      </c>
      <c r="G498" s="1"/>
      <c r="H498" s="5" t="s">
        <v>254</v>
      </c>
      <c r="I498" s="5" t="s">
        <v>254</v>
      </c>
      <c r="J498" s="5" t="s">
        <v>254</v>
      </c>
      <c r="K498" s="6" t="s">
        <v>254</v>
      </c>
      <c r="L498" s="6" t="s">
        <v>254</v>
      </c>
      <c r="M498" s="50">
        <f t="shared" si="129"/>
        <v>0</v>
      </c>
      <c r="N498" s="50">
        <f t="shared" si="129"/>
        <v>0</v>
      </c>
      <c r="O498" s="50">
        <f t="shared" si="129"/>
        <v>0</v>
      </c>
      <c r="P498" s="50">
        <f t="shared" si="129"/>
        <v>0</v>
      </c>
      <c r="Q498" s="50">
        <f t="shared" si="129"/>
        <v>0</v>
      </c>
      <c r="R498" s="50">
        <f t="shared" si="129"/>
        <v>0</v>
      </c>
      <c r="S498" s="50">
        <f t="shared" si="129"/>
        <v>0</v>
      </c>
      <c r="T498" s="50">
        <f t="shared" si="129"/>
        <v>0</v>
      </c>
      <c r="U498" s="50">
        <f t="shared" si="128"/>
        <v>0</v>
      </c>
      <c r="V498" s="50">
        <f t="shared" si="128"/>
        <v>0</v>
      </c>
      <c r="W498" s="50">
        <f t="shared" si="128"/>
        <v>0</v>
      </c>
      <c r="X498" s="50">
        <f>X504+X510+X516</f>
        <v>0</v>
      </c>
      <c r="Y498" s="55">
        <f>SUM(M498:W498)</f>
        <v>0</v>
      </c>
    </row>
    <row r="499" spans="1:25" ht="69" customHeight="1" outlineLevel="4" x14ac:dyDescent="0.25">
      <c r="A499" s="40"/>
      <c r="B499" s="103" t="s">
        <v>430</v>
      </c>
      <c r="C499" s="1" t="s">
        <v>89</v>
      </c>
      <c r="D499" s="1"/>
      <c r="E499" s="19" t="s">
        <v>45</v>
      </c>
      <c r="F499" s="1"/>
      <c r="G499" s="19" t="s">
        <v>254</v>
      </c>
      <c r="H499" s="4" t="s">
        <v>254</v>
      </c>
      <c r="I499" s="5" t="s">
        <v>254</v>
      </c>
      <c r="J499" s="1" t="s">
        <v>254</v>
      </c>
      <c r="K499" s="6" t="s">
        <v>254</v>
      </c>
      <c r="L499" s="6" t="s">
        <v>254</v>
      </c>
      <c r="M499" s="56">
        <v>0</v>
      </c>
      <c r="N499" s="56">
        <v>0</v>
      </c>
      <c r="O499" s="56">
        <v>0</v>
      </c>
      <c r="P499" s="56">
        <v>0</v>
      </c>
      <c r="Q499" s="56">
        <v>1000</v>
      </c>
      <c r="R499" s="56">
        <v>1150</v>
      </c>
      <c r="S499" s="56">
        <v>1250</v>
      </c>
      <c r="T499" s="58">
        <v>0</v>
      </c>
      <c r="U499" s="58">
        <v>0</v>
      </c>
      <c r="V499" s="58" t="s">
        <v>254</v>
      </c>
      <c r="W499" s="58" t="s">
        <v>254</v>
      </c>
      <c r="X499" s="58" t="s">
        <v>254</v>
      </c>
      <c r="Y499" s="68" t="s">
        <v>254</v>
      </c>
    </row>
    <row r="500" spans="1:25" ht="95.25" customHeight="1" x14ac:dyDescent="0.25">
      <c r="A500" s="40" t="s">
        <v>84</v>
      </c>
      <c r="B500" s="103" t="s">
        <v>175</v>
      </c>
      <c r="C500" s="1"/>
      <c r="D500" s="1"/>
      <c r="E500" s="1"/>
      <c r="F500" s="19" t="s">
        <v>504</v>
      </c>
      <c r="G500" s="1" t="s">
        <v>247</v>
      </c>
      <c r="H500" s="4"/>
      <c r="I500" s="4"/>
      <c r="J500" s="4"/>
      <c r="K500" s="11"/>
      <c r="L500" s="11"/>
      <c r="M500" s="50"/>
      <c r="N500" s="50"/>
      <c r="O500" s="50"/>
      <c r="P500" s="50"/>
      <c r="Q500" s="50"/>
      <c r="R500" s="50"/>
      <c r="S500" s="50"/>
      <c r="T500" s="55"/>
      <c r="U500" s="55"/>
      <c r="V500" s="55"/>
      <c r="W500" s="55"/>
      <c r="X500" s="55"/>
      <c r="Y500" s="55"/>
    </row>
    <row r="501" spans="1:25" outlineLevel="4" x14ac:dyDescent="0.25">
      <c r="A501" s="40"/>
      <c r="B501" s="101" t="s">
        <v>356</v>
      </c>
      <c r="C501" s="1" t="s">
        <v>55</v>
      </c>
      <c r="D501" s="1" t="s">
        <v>254</v>
      </c>
      <c r="E501" s="1" t="s">
        <v>254</v>
      </c>
      <c r="F501" s="1" t="s">
        <v>254</v>
      </c>
      <c r="G501" s="1"/>
      <c r="H501" s="5" t="s">
        <v>254</v>
      </c>
      <c r="I501" s="5" t="s">
        <v>254</v>
      </c>
      <c r="J501" s="5" t="s">
        <v>254</v>
      </c>
      <c r="K501" s="6" t="s">
        <v>254</v>
      </c>
      <c r="L501" s="6" t="s">
        <v>254</v>
      </c>
      <c r="M501" s="50">
        <f t="shared" ref="M501:T501" si="130">SUM(M502:M504)</f>
        <v>0</v>
      </c>
      <c r="N501" s="50">
        <f t="shared" si="130"/>
        <v>0</v>
      </c>
      <c r="O501" s="50">
        <f t="shared" si="130"/>
        <v>0</v>
      </c>
      <c r="P501" s="50">
        <f t="shared" si="130"/>
        <v>0</v>
      </c>
      <c r="Q501" s="50">
        <f t="shared" si="130"/>
        <v>0</v>
      </c>
      <c r="R501" s="50">
        <f t="shared" si="130"/>
        <v>0</v>
      </c>
      <c r="S501" s="50">
        <f t="shared" si="130"/>
        <v>0</v>
      </c>
      <c r="T501" s="50">
        <f t="shared" si="130"/>
        <v>0</v>
      </c>
      <c r="U501" s="61">
        <f>U502+U503+U504</f>
        <v>0</v>
      </c>
      <c r="V501" s="61">
        <f>V502+V503+V504</f>
        <v>0</v>
      </c>
      <c r="W501" s="61">
        <f>W502+W503+W504</f>
        <v>0</v>
      </c>
      <c r="X501" s="61">
        <f>X502+X503+X504</f>
        <v>0</v>
      </c>
      <c r="Y501" s="55">
        <f>SUM(M501:W501)</f>
        <v>0</v>
      </c>
    </row>
    <row r="502" spans="1:25" outlineLevel="4" x14ac:dyDescent="0.25">
      <c r="A502" s="40"/>
      <c r="B502" s="103" t="s">
        <v>57</v>
      </c>
      <c r="C502" s="1" t="s">
        <v>55</v>
      </c>
      <c r="D502" s="1" t="s">
        <v>254</v>
      </c>
      <c r="E502" s="1" t="s">
        <v>254</v>
      </c>
      <c r="F502" s="1" t="s">
        <v>254</v>
      </c>
      <c r="G502" s="1"/>
      <c r="H502" s="5" t="s">
        <v>277</v>
      </c>
      <c r="I502" s="5" t="s">
        <v>298</v>
      </c>
      <c r="J502" s="5" t="s">
        <v>254</v>
      </c>
      <c r="K502" s="6" t="s">
        <v>254</v>
      </c>
      <c r="L502" s="6" t="s">
        <v>254</v>
      </c>
      <c r="M502" s="49">
        <v>0</v>
      </c>
      <c r="N502" s="49">
        <v>0</v>
      </c>
      <c r="O502" s="49">
        <v>0</v>
      </c>
      <c r="P502" s="49">
        <v>0</v>
      </c>
      <c r="Q502" s="49">
        <v>0</v>
      </c>
      <c r="R502" s="49">
        <v>0</v>
      </c>
      <c r="S502" s="54">
        <v>0</v>
      </c>
      <c r="T502" s="54">
        <v>0</v>
      </c>
      <c r="U502" s="50">
        <v>0</v>
      </c>
      <c r="V502" s="50">
        <v>0</v>
      </c>
      <c r="W502" s="50">
        <v>0</v>
      </c>
      <c r="X502" s="50">
        <v>0</v>
      </c>
      <c r="Y502" s="55">
        <f>SUM(M502:W502)</f>
        <v>0</v>
      </c>
    </row>
    <row r="503" spans="1:25" outlineLevel="4" x14ac:dyDescent="0.25">
      <c r="A503" s="40"/>
      <c r="B503" s="103" t="s">
        <v>129</v>
      </c>
      <c r="C503" s="1" t="s">
        <v>55</v>
      </c>
      <c r="D503" s="1" t="s">
        <v>254</v>
      </c>
      <c r="E503" s="1" t="s">
        <v>254</v>
      </c>
      <c r="F503" s="1" t="s">
        <v>254</v>
      </c>
      <c r="G503" s="1"/>
      <c r="H503" s="5" t="s">
        <v>254</v>
      </c>
      <c r="I503" s="5" t="s">
        <v>254</v>
      </c>
      <c r="J503" s="5" t="s">
        <v>254</v>
      </c>
      <c r="K503" s="6" t="s">
        <v>254</v>
      </c>
      <c r="L503" s="6" t="s">
        <v>254</v>
      </c>
      <c r="M503" s="49">
        <v>0</v>
      </c>
      <c r="N503" s="49">
        <v>0</v>
      </c>
      <c r="O503" s="49">
        <v>0</v>
      </c>
      <c r="P503" s="49">
        <v>0</v>
      </c>
      <c r="Q503" s="49">
        <v>0</v>
      </c>
      <c r="R503" s="49">
        <v>0</v>
      </c>
      <c r="S503" s="54">
        <v>0</v>
      </c>
      <c r="T503" s="54">
        <v>0</v>
      </c>
      <c r="U503" s="50">
        <v>0</v>
      </c>
      <c r="V503" s="50">
        <v>0</v>
      </c>
      <c r="W503" s="50">
        <v>0</v>
      </c>
      <c r="X503" s="50">
        <v>0</v>
      </c>
      <c r="Y503" s="55">
        <f>SUM(M503:W503)</f>
        <v>0</v>
      </c>
    </row>
    <row r="504" spans="1:25" outlineLevel="4" x14ac:dyDescent="0.25">
      <c r="A504" s="40"/>
      <c r="B504" s="103" t="s">
        <v>159</v>
      </c>
      <c r="C504" s="1" t="s">
        <v>55</v>
      </c>
      <c r="D504" s="1" t="s">
        <v>254</v>
      </c>
      <c r="E504" s="1" t="s">
        <v>254</v>
      </c>
      <c r="F504" s="1" t="s">
        <v>254</v>
      </c>
      <c r="G504" s="1"/>
      <c r="H504" s="5" t="s">
        <v>254</v>
      </c>
      <c r="I504" s="5" t="s">
        <v>254</v>
      </c>
      <c r="J504" s="5" t="s">
        <v>254</v>
      </c>
      <c r="K504" s="6" t="s">
        <v>254</v>
      </c>
      <c r="L504" s="6" t="s">
        <v>254</v>
      </c>
      <c r="M504" s="49">
        <v>0</v>
      </c>
      <c r="N504" s="49">
        <v>0</v>
      </c>
      <c r="O504" s="49">
        <v>0</v>
      </c>
      <c r="P504" s="49">
        <v>0</v>
      </c>
      <c r="Q504" s="49">
        <v>0</v>
      </c>
      <c r="R504" s="49">
        <v>0</v>
      </c>
      <c r="S504" s="54">
        <v>0</v>
      </c>
      <c r="T504" s="54">
        <v>0</v>
      </c>
      <c r="U504" s="50">
        <v>0</v>
      </c>
      <c r="V504" s="50">
        <v>0</v>
      </c>
      <c r="W504" s="50">
        <v>0</v>
      </c>
      <c r="X504" s="50">
        <v>0</v>
      </c>
      <c r="Y504" s="55">
        <f>SUM(M504:W504)</f>
        <v>0</v>
      </c>
    </row>
    <row r="505" spans="1:25" ht="62.25" customHeight="1" outlineLevel="4" x14ac:dyDescent="0.25">
      <c r="A505" s="40"/>
      <c r="B505" s="103" t="s">
        <v>139</v>
      </c>
      <c r="C505" s="1" t="s">
        <v>64</v>
      </c>
      <c r="D505" s="1"/>
      <c r="E505" s="19" t="s">
        <v>45</v>
      </c>
      <c r="F505" s="19"/>
      <c r="G505" s="19" t="s">
        <v>254</v>
      </c>
      <c r="H505" s="4" t="s">
        <v>254</v>
      </c>
      <c r="I505" s="5" t="s">
        <v>254</v>
      </c>
      <c r="J505" s="1" t="s">
        <v>254</v>
      </c>
      <c r="K505" s="6" t="s">
        <v>254</v>
      </c>
      <c r="L505" s="6" t="s">
        <v>254</v>
      </c>
      <c r="M505" s="56">
        <v>0</v>
      </c>
      <c r="N505" s="56">
        <v>0</v>
      </c>
      <c r="O505" s="56">
        <v>0</v>
      </c>
      <c r="P505" s="56">
        <v>2</v>
      </c>
      <c r="Q505" s="56">
        <v>3</v>
      </c>
      <c r="R505" s="56">
        <v>4</v>
      </c>
      <c r="S505" s="56">
        <v>5</v>
      </c>
      <c r="T505" s="58">
        <v>0</v>
      </c>
      <c r="U505" s="58">
        <v>0</v>
      </c>
      <c r="V505" s="58" t="s">
        <v>254</v>
      </c>
      <c r="W505" s="58" t="s">
        <v>254</v>
      </c>
      <c r="X505" s="58" t="s">
        <v>254</v>
      </c>
      <c r="Y505" s="68" t="s">
        <v>254</v>
      </c>
    </row>
    <row r="506" spans="1:25" ht="76.5" customHeight="1" x14ac:dyDescent="0.25">
      <c r="A506" s="40" t="s">
        <v>85</v>
      </c>
      <c r="B506" s="105" t="s">
        <v>318</v>
      </c>
      <c r="C506" s="1"/>
      <c r="D506" s="1"/>
      <c r="E506" s="1"/>
      <c r="F506" s="96" t="s">
        <v>505</v>
      </c>
      <c r="G506" s="1" t="s">
        <v>247</v>
      </c>
      <c r="H506" s="4"/>
      <c r="I506" s="4"/>
      <c r="J506" s="4"/>
      <c r="K506" s="11"/>
      <c r="L506" s="11"/>
      <c r="M506" s="49"/>
      <c r="N506" s="49"/>
      <c r="O506" s="49"/>
      <c r="P506" s="49"/>
      <c r="Q506" s="49"/>
      <c r="R506" s="49"/>
      <c r="S506" s="54"/>
      <c r="T506" s="54"/>
      <c r="U506" s="54"/>
      <c r="V506" s="54"/>
      <c r="W506" s="54"/>
      <c r="X506" s="54"/>
      <c r="Y506" s="55"/>
    </row>
    <row r="507" spans="1:25" outlineLevel="4" x14ac:dyDescent="0.25">
      <c r="A507" s="40"/>
      <c r="B507" s="101" t="s">
        <v>356</v>
      </c>
      <c r="C507" s="1" t="s">
        <v>55</v>
      </c>
      <c r="D507" s="1" t="s">
        <v>254</v>
      </c>
      <c r="E507" s="1" t="s">
        <v>254</v>
      </c>
      <c r="F507" s="1" t="s">
        <v>254</v>
      </c>
      <c r="G507" s="1"/>
      <c r="H507" s="5" t="s">
        <v>254</v>
      </c>
      <c r="I507" s="5" t="s">
        <v>254</v>
      </c>
      <c r="J507" s="5" t="s">
        <v>254</v>
      </c>
      <c r="K507" s="6" t="s">
        <v>254</v>
      </c>
      <c r="L507" s="6" t="s">
        <v>254</v>
      </c>
      <c r="M507" s="49">
        <f t="shared" ref="M507:T507" si="131">SUM(M508:M510)</f>
        <v>0</v>
      </c>
      <c r="N507" s="49">
        <f t="shared" si="131"/>
        <v>0</v>
      </c>
      <c r="O507" s="49">
        <f t="shared" si="131"/>
        <v>0</v>
      </c>
      <c r="P507" s="49">
        <f t="shared" si="131"/>
        <v>0</v>
      </c>
      <c r="Q507" s="49">
        <f t="shared" si="131"/>
        <v>0</v>
      </c>
      <c r="R507" s="49">
        <f t="shared" si="131"/>
        <v>0</v>
      </c>
      <c r="S507" s="49">
        <f t="shared" si="131"/>
        <v>0</v>
      </c>
      <c r="T507" s="49">
        <f t="shared" si="131"/>
        <v>0</v>
      </c>
      <c r="U507" s="61">
        <f>U508+U509+U510</f>
        <v>0</v>
      </c>
      <c r="V507" s="61">
        <f>V508+V509+V510</f>
        <v>0</v>
      </c>
      <c r="W507" s="61">
        <f>W508+W509+W510</f>
        <v>0</v>
      </c>
      <c r="X507" s="61">
        <f>X508+X509+X510</f>
        <v>0</v>
      </c>
      <c r="Y507" s="55">
        <f>SUM(M507:W507)</f>
        <v>0</v>
      </c>
    </row>
    <row r="508" spans="1:25" outlineLevel="4" x14ac:dyDescent="0.25">
      <c r="A508" s="40"/>
      <c r="B508" s="103" t="s">
        <v>57</v>
      </c>
      <c r="C508" s="1" t="s">
        <v>55</v>
      </c>
      <c r="D508" s="1" t="s">
        <v>254</v>
      </c>
      <c r="E508" s="1" t="s">
        <v>254</v>
      </c>
      <c r="F508" s="1" t="s">
        <v>254</v>
      </c>
      <c r="G508" s="1"/>
      <c r="H508" s="5" t="s">
        <v>277</v>
      </c>
      <c r="I508" s="5" t="s">
        <v>298</v>
      </c>
      <c r="J508" s="5" t="s">
        <v>342</v>
      </c>
      <c r="K508" s="6" t="s">
        <v>254</v>
      </c>
      <c r="L508" s="6" t="s">
        <v>254</v>
      </c>
      <c r="M508" s="49">
        <v>0</v>
      </c>
      <c r="N508" s="49">
        <v>0</v>
      </c>
      <c r="O508" s="49">
        <v>0</v>
      </c>
      <c r="P508" s="49">
        <v>0</v>
      </c>
      <c r="Q508" s="49">
        <v>0</v>
      </c>
      <c r="R508" s="49">
        <v>0</v>
      </c>
      <c r="S508" s="54">
        <v>0</v>
      </c>
      <c r="T508" s="54">
        <v>0</v>
      </c>
      <c r="U508" s="50">
        <v>0</v>
      </c>
      <c r="V508" s="50">
        <v>0</v>
      </c>
      <c r="W508" s="50">
        <v>0</v>
      </c>
      <c r="X508" s="50">
        <v>0</v>
      </c>
      <c r="Y508" s="55">
        <f>SUM(M508:W508)</f>
        <v>0</v>
      </c>
    </row>
    <row r="509" spans="1:25" outlineLevel="4" x14ac:dyDescent="0.25">
      <c r="A509" s="40"/>
      <c r="B509" s="103" t="s">
        <v>129</v>
      </c>
      <c r="C509" s="1" t="s">
        <v>55</v>
      </c>
      <c r="D509" s="1" t="s">
        <v>254</v>
      </c>
      <c r="E509" s="1" t="s">
        <v>254</v>
      </c>
      <c r="F509" s="1" t="s">
        <v>254</v>
      </c>
      <c r="G509" s="1"/>
      <c r="H509" s="5" t="s">
        <v>254</v>
      </c>
      <c r="I509" s="5" t="s">
        <v>254</v>
      </c>
      <c r="J509" s="5" t="s">
        <v>254</v>
      </c>
      <c r="K509" s="6" t="s">
        <v>254</v>
      </c>
      <c r="L509" s="6" t="s">
        <v>254</v>
      </c>
      <c r="M509" s="49">
        <v>0</v>
      </c>
      <c r="N509" s="49">
        <v>0</v>
      </c>
      <c r="O509" s="49">
        <v>0</v>
      </c>
      <c r="P509" s="49">
        <v>0</v>
      </c>
      <c r="Q509" s="49">
        <v>0</v>
      </c>
      <c r="R509" s="49">
        <v>0</v>
      </c>
      <c r="S509" s="54">
        <v>0</v>
      </c>
      <c r="T509" s="54">
        <v>0</v>
      </c>
      <c r="U509" s="50">
        <v>0</v>
      </c>
      <c r="V509" s="50">
        <v>0</v>
      </c>
      <c r="W509" s="50">
        <v>0</v>
      </c>
      <c r="X509" s="50">
        <v>0</v>
      </c>
      <c r="Y509" s="55">
        <f>SUM(M509:W509)</f>
        <v>0</v>
      </c>
    </row>
    <row r="510" spans="1:25" outlineLevel="4" x14ac:dyDescent="0.25">
      <c r="A510" s="40"/>
      <c r="B510" s="103" t="s">
        <v>159</v>
      </c>
      <c r="C510" s="1" t="s">
        <v>55</v>
      </c>
      <c r="D510" s="1" t="s">
        <v>254</v>
      </c>
      <c r="E510" s="1" t="s">
        <v>254</v>
      </c>
      <c r="F510" s="1" t="s">
        <v>254</v>
      </c>
      <c r="G510" s="1"/>
      <c r="H510" s="5" t="s">
        <v>254</v>
      </c>
      <c r="I510" s="5" t="s">
        <v>254</v>
      </c>
      <c r="J510" s="5" t="s">
        <v>254</v>
      </c>
      <c r="K510" s="6" t="s">
        <v>254</v>
      </c>
      <c r="L510" s="6" t="s">
        <v>254</v>
      </c>
      <c r="M510" s="49">
        <v>0</v>
      </c>
      <c r="N510" s="49">
        <v>0</v>
      </c>
      <c r="O510" s="49">
        <v>0</v>
      </c>
      <c r="P510" s="49">
        <v>0</v>
      </c>
      <c r="Q510" s="49">
        <v>0</v>
      </c>
      <c r="R510" s="49">
        <v>0</v>
      </c>
      <c r="S510" s="54">
        <v>0</v>
      </c>
      <c r="T510" s="54">
        <v>0</v>
      </c>
      <c r="U510" s="50">
        <v>0</v>
      </c>
      <c r="V510" s="50">
        <v>0</v>
      </c>
      <c r="W510" s="50">
        <v>0</v>
      </c>
      <c r="X510" s="50">
        <v>0</v>
      </c>
      <c r="Y510" s="55">
        <f>SUM(M510:W510)</f>
        <v>0</v>
      </c>
    </row>
    <row r="511" spans="1:25" ht="50.25" customHeight="1" outlineLevel="4" x14ac:dyDescent="0.25">
      <c r="A511" s="40"/>
      <c r="B511" s="107" t="s">
        <v>225</v>
      </c>
      <c r="C511" s="1" t="s">
        <v>64</v>
      </c>
      <c r="D511" s="1"/>
      <c r="E511" s="19" t="s">
        <v>45</v>
      </c>
      <c r="F511" s="19"/>
      <c r="G511" s="19" t="s">
        <v>254</v>
      </c>
      <c r="H511" s="4" t="s">
        <v>254</v>
      </c>
      <c r="I511" s="5" t="s">
        <v>254</v>
      </c>
      <c r="J511" s="1" t="s">
        <v>254</v>
      </c>
      <c r="K511" s="6" t="s">
        <v>254</v>
      </c>
      <c r="L511" s="6" t="s">
        <v>254</v>
      </c>
      <c r="M511" s="56"/>
      <c r="N511" s="56"/>
      <c r="O511" s="56"/>
      <c r="P511" s="56">
        <v>0</v>
      </c>
      <c r="Q511" s="56">
        <v>1</v>
      </c>
      <c r="R511" s="56">
        <v>2</v>
      </c>
      <c r="S511" s="56">
        <v>0</v>
      </c>
      <c r="T511" s="58">
        <v>0</v>
      </c>
      <c r="U511" s="58">
        <v>0</v>
      </c>
      <c r="V511" s="58" t="s">
        <v>254</v>
      </c>
      <c r="W511" s="58" t="s">
        <v>254</v>
      </c>
      <c r="X511" s="58" t="s">
        <v>254</v>
      </c>
      <c r="Y511" s="68" t="s">
        <v>254</v>
      </c>
    </row>
    <row r="512" spans="1:25" ht="75" customHeight="1" x14ac:dyDescent="0.25">
      <c r="A512" s="40" t="s">
        <v>140</v>
      </c>
      <c r="B512" s="103" t="s">
        <v>206</v>
      </c>
      <c r="C512" s="1"/>
      <c r="D512" s="1"/>
      <c r="E512" s="1"/>
      <c r="F512" s="19" t="s">
        <v>504</v>
      </c>
      <c r="G512" s="1" t="s">
        <v>247</v>
      </c>
      <c r="H512" s="4"/>
      <c r="I512" s="4"/>
      <c r="J512" s="4"/>
      <c r="K512" s="11"/>
      <c r="L512" s="11"/>
      <c r="M512" s="49"/>
      <c r="N512" s="49"/>
      <c r="O512" s="49"/>
      <c r="P512" s="49"/>
      <c r="Q512" s="49"/>
      <c r="R512" s="49"/>
      <c r="S512" s="54"/>
      <c r="T512" s="54"/>
      <c r="U512" s="54"/>
      <c r="V512" s="54"/>
      <c r="W512" s="54"/>
      <c r="X512" s="54"/>
      <c r="Y512" s="55"/>
    </row>
    <row r="513" spans="1:25" outlineLevel="4" x14ac:dyDescent="0.25">
      <c r="A513" s="40"/>
      <c r="B513" s="101" t="s">
        <v>356</v>
      </c>
      <c r="C513" s="1" t="s">
        <v>55</v>
      </c>
      <c r="D513" s="1" t="s">
        <v>254</v>
      </c>
      <c r="E513" s="1" t="s">
        <v>254</v>
      </c>
      <c r="F513" s="1" t="s">
        <v>254</v>
      </c>
      <c r="G513" s="1"/>
      <c r="H513" s="5" t="s">
        <v>254</v>
      </c>
      <c r="I513" s="5" t="s">
        <v>254</v>
      </c>
      <c r="J513" s="5" t="s">
        <v>254</v>
      </c>
      <c r="K513" s="6" t="s">
        <v>254</v>
      </c>
      <c r="L513" s="6" t="s">
        <v>254</v>
      </c>
      <c r="M513" s="49">
        <f t="shared" ref="M513:T513" si="132">SUM(M514:M516)</f>
        <v>0</v>
      </c>
      <c r="N513" s="49">
        <f t="shared" si="132"/>
        <v>0</v>
      </c>
      <c r="O513" s="49">
        <f t="shared" si="132"/>
        <v>0</v>
      </c>
      <c r="P513" s="49">
        <f t="shared" si="132"/>
        <v>0</v>
      </c>
      <c r="Q513" s="49">
        <f t="shared" si="132"/>
        <v>0</v>
      </c>
      <c r="R513" s="49">
        <f t="shared" si="132"/>
        <v>0</v>
      </c>
      <c r="S513" s="49">
        <f t="shared" si="132"/>
        <v>0</v>
      </c>
      <c r="T513" s="49">
        <f t="shared" si="132"/>
        <v>0</v>
      </c>
      <c r="U513" s="61">
        <f>U514+U515+U516</f>
        <v>0</v>
      </c>
      <c r="V513" s="61">
        <f>V514+V515+V516</f>
        <v>0</v>
      </c>
      <c r="W513" s="61">
        <f>W514+W515+W516</f>
        <v>0</v>
      </c>
      <c r="X513" s="61">
        <f>X514+X515+X516</f>
        <v>0</v>
      </c>
      <c r="Y513" s="55">
        <f>SUM(M513:W513)</f>
        <v>0</v>
      </c>
    </row>
    <row r="514" spans="1:25" outlineLevel="4" x14ac:dyDescent="0.25">
      <c r="A514" s="40"/>
      <c r="B514" s="103" t="s">
        <v>57</v>
      </c>
      <c r="C514" s="1" t="s">
        <v>55</v>
      </c>
      <c r="D514" s="1" t="s">
        <v>254</v>
      </c>
      <c r="E514" s="1" t="s">
        <v>254</v>
      </c>
      <c r="F514" s="1" t="s">
        <v>254</v>
      </c>
      <c r="G514" s="1"/>
      <c r="H514" s="5" t="s">
        <v>277</v>
      </c>
      <c r="I514" s="5" t="s">
        <v>298</v>
      </c>
      <c r="J514" s="5" t="s">
        <v>254</v>
      </c>
      <c r="K514" s="6" t="s">
        <v>254</v>
      </c>
      <c r="L514" s="6" t="s">
        <v>254</v>
      </c>
      <c r="M514" s="49">
        <v>0</v>
      </c>
      <c r="N514" s="49">
        <v>0</v>
      </c>
      <c r="O514" s="49">
        <v>0</v>
      </c>
      <c r="P514" s="49">
        <v>0</v>
      </c>
      <c r="Q514" s="49">
        <v>0</v>
      </c>
      <c r="R514" s="49">
        <v>0</v>
      </c>
      <c r="S514" s="54">
        <v>0</v>
      </c>
      <c r="T514" s="54">
        <v>0</v>
      </c>
      <c r="U514" s="50">
        <v>0</v>
      </c>
      <c r="V514" s="50">
        <v>0</v>
      </c>
      <c r="W514" s="50">
        <v>0</v>
      </c>
      <c r="X514" s="50">
        <v>0</v>
      </c>
      <c r="Y514" s="55">
        <f>SUM(M514:W514)</f>
        <v>0</v>
      </c>
    </row>
    <row r="515" spans="1:25" outlineLevel="4" x14ac:dyDescent="0.25">
      <c r="A515" s="40"/>
      <c r="B515" s="103" t="s">
        <v>129</v>
      </c>
      <c r="C515" s="1" t="s">
        <v>55</v>
      </c>
      <c r="D515" s="1" t="s">
        <v>254</v>
      </c>
      <c r="E515" s="1" t="s">
        <v>254</v>
      </c>
      <c r="F515" s="1" t="s">
        <v>254</v>
      </c>
      <c r="G515" s="1"/>
      <c r="H515" s="5" t="s">
        <v>254</v>
      </c>
      <c r="I515" s="5" t="s">
        <v>254</v>
      </c>
      <c r="J515" s="5" t="s">
        <v>254</v>
      </c>
      <c r="K515" s="6" t="s">
        <v>254</v>
      </c>
      <c r="L515" s="6" t="s">
        <v>254</v>
      </c>
      <c r="M515" s="49">
        <v>0</v>
      </c>
      <c r="N515" s="49">
        <v>0</v>
      </c>
      <c r="O515" s="49">
        <v>0</v>
      </c>
      <c r="P515" s="49">
        <v>0</v>
      </c>
      <c r="Q515" s="49">
        <v>0</v>
      </c>
      <c r="R515" s="49">
        <v>0</v>
      </c>
      <c r="S515" s="54">
        <v>0</v>
      </c>
      <c r="T515" s="54">
        <v>0</v>
      </c>
      <c r="U515" s="50">
        <v>0</v>
      </c>
      <c r="V515" s="50">
        <v>0</v>
      </c>
      <c r="W515" s="50">
        <v>0</v>
      </c>
      <c r="X515" s="50">
        <v>0</v>
      </c>
      <c r="Y515" s="55">
        <f>SUM(M515:W515)</f>
        <v>0</v>
      </c>
    </row>
    <row r="516" spans="1:25" outlineLevel="4" x14ac:dyDescent="0.25">
      <c r="A516" s="40"/>
      <c r="B516" s="103" t="s">
        <v>159</v>
      </c>
      <c r="C516" s="1" t="s">
        <v>55</v>
      </c>
      <c r="D516" s="1" t="s">
        <v>254</v>
      </c>
      <c r="E516" s="1" t="s">
        <v>254</v>
      </c>
      <c r="F516" s="1" t="s">
        <v>254</v>
      </c>
      <c r="G516" s="1"/>
      <c r="H516" s="5" t="s">
        <v>254</v>
      </c>
      <c r="I516" s="5" t="s">
        <v>254</v>
      </c>
      <c r="J516" s="5" t="s">
        <v>254</v>
      </c>
      <c r="K516" s="6" t="s">
        <v>254</v>
      </c>
      <c r="L516" s="6" t="s">
        <v>254</v>
      </c>
      <c r="M516" s="49">
        <v>0</v>
      </c>
      <c r="N516" s="49">
        <v>0</v>
      </c>
      <c r="O516" s="49">
        <v>0</v>
      </c>
      <c r="P516" s="49">
        <v>0</v>
      </c>
      <c r="Q516" s="49">
        <v>0</v>
      </c>
      <c r="R516" s="49">
        <v>0</v>
      </c>
      <c r="S516" s="54">
        <v>0</v>
      </c>
      <c r="T516" s="54">
        <v>0</v>
      </c>
      <c r="U516" s="50">
        <v>0</v>
      </c>
      <c r="V516" s="50">
        <v>0</v>
      </c>
      <c r="W516" s="50">
        <v>0</v>
      </c>
      <c r="X516" s="50">
        <v>0</v>
      </c>
      <c r="Y516" s="55">
        <f>SUM(M516:W516)</f>
        <v>0</v>
      </c>
    </row>
    <row r="517" spans="1:25" outlineLevel="4" x14ac:dyDescent="0.25">
      <c r="A517" s="40"/>
      <c r="B517" s="107" t="s">
        <v>224</v>
      </c>
      <c r="C517" s="1" t="s">
        <v>64</v>
      </c>
      <c r="D517" s="1"/>
      <c r="E517" s="19" t="s">
        <v>45</v>
      </c>
      <c r="F517" s="19"/>
      <c r="G517" s="19" t="s">
        <v>254</v>
      </c>
      <c r="H517" s="4" t="s">
        <v>254</v>
      </c>
      <c r="I517" s="5" t="s">
        <v>254</v>
      </c>
      <c r="J517" s="1" t="s">
        <v>254</v>
      </c>
      <c r="K517" s="6" t="s">
        <v>254</v>
      </c>
      <c r="L517" s="6" t="s">
        <v>254</v>
      </c>
      <c r="M517" s="56"/>
      <c r="N517" s="56"/>
      <c r="O517" s="56"/>
      <c r="P517" s="56">
        <f>-P45530</f>
        <v>0</v>
      </c>
      <c r="Q517" s="56">
        <v>4</v>
      </c>
      <c r="R517" s="56">
        <v>4</v>
      </c>
      <c r="S517" s="56">
        <v>0</v>
      </c>
      <c r="T517" s="58">
        <v>0</v>
      </c>
      <c r="U517" s="58">
        <v>0</v>
      </c>
      <c r="V517" s="58" t="s">
        <v>254</v>
      </c>
      <c r="W517" s="58" t="s">
        <v>254</v>
      </c>
      <c r="X517" s="58" t="s">
        <v>254</v>
      </c>
      <c r="Y517" s="68" t="s">
        <v>254</v>
      </c>
    </row>
    <row r="518" spans="1:25" ht="92.25" customHeight="1" outlineLevel="4" x14ac:dyDescent="0.25">
      <c r="A518" s="40" t="s">
        <v>401</v>
      </c>
      <c r="B518" s="103" t="s">
        <v>402</v>
      </c>
      <c r="C518" s="74"/>
      <c r="D518" s="1"/>
      <c r="E518" s="1"/>
      <c r="F518" s="19">
        <v>2021</v>
      </c>
      <c r="G518" s="1" t="s">
        <v>247</v>
      </c>
      <c r="H518" s="4"/>
      <c r="I518" s="4"/>
      <c r="J518" s="4"/>
      <c r="K518" s="11"/>
      <c r="L518" s="11"/>
      <c r="M518" s="50"/>
      <c r="N518" s="50"/>
      <c r="O518" s="50"/>
      <c r="P518" s="50"/>
      <c r="Q518" s="50"/>
      <c r="R518" s="50"/>
      <c r="S518" s="50"/>
      <c r="T518" s="55"/>
      <c r="U518" s="55"/>
      <c r="V518" s="55"/>
      <c r="W518" s="55"/>
      <c r="X518" s="55"/>
      <c r="Y518" s="55"/>
    </row>
    <row r="519" spans="1:25" outlineLevel="4" x14ac:dyDescent="0.25">
      <c r="A519" s="40"/>
      <c r="B519" s="101" t="s">
        <v>356</v>
      </c>
      <c r="C519" s="1" t="s">
        <v>55</v>
      </c>
      <c r="D519" s="1" t="s">
        <v>254</v>
      </c>
      <c r="E519" s="1" t="s">
        <v>254</v>
      </c>
      <c r="F519" s="1" t="s">
        <v>254</v>
      </c>
      <c r="G519" s="1"/>
      <c r="H519" s="5" t="s">
        <v>254</v>
      </c>
      <c r="I519" s="5" t="s">
        <v>254</v>
      </c>
      <c r="J519" s="5" t="s">
        <v>254</v>
      </c>
      <c r="K519" s="6" t="s">
        <v>254</v>
      </c>
      <c r="L519" s="6" t="s">
        <v>254</v>
      </c>
      <c r="M519" s="50">
        <f>SUM(M520:M522)</f>
        <v>0</v>
      </c>
      <c r="N519" s="50">
        <f t="shared" ref="N519:T519" si="133">SUM(N520:N522)</f>
        <v>0</v>
      </c>
      <c r="O519" s="50">
        <f t="shared" si="133"/>
        <v>0</v>
      </c>
      <c r="P519" s="50">
        <f t="shared" si="133"/>
        <v>0</v>
      </c>
      <c r="Q519" s="50">
        <f t="shared" si="133"/>
        <v>0</v>
      </c>
      <c r="R519" s="50">
        <f t="shared" si="133"/>
        <v>0</v>
      </c>
      <c r="S519" s="50">
        <f t="shared" si="133"/>
        <v>0</v>
      </c>
      <c r="T519" s="50">
        <f t="shared" si="133"/>
        <v>0</v>
      </c>
      <c r="U519" s="50">
        <f>SUM(U520:U522)</f>
        <v>0</v>
      </c>
      <c r="V519" s="50">
        <f>SUM(V520:V522)</f>
        <v>0</v>
      </c>
      <c r="W519" s="50">
        <f>SUM(W520:W522)</f>
        <v>0</v>
      </c>
      <c r="X519" s="50">
        <f>SUM(X520:X522)</f>
        <v>0</v>
      </c>
      <c r="Y519" s="55">
        <f>SUM(M519:W519)</f>
        <v>0</v>
      </c>
    </row>
    <row r="520" spans="1:25" outlineLevel="4" x14ac:dyDescent="0.25">
      <c r="A520" s="40"/>
      <c r="B520" s="103" t="s">
        <v>57</v>
      </c>
      <c r="C520" s="1" t="s">
        <v>55</v>
      </c>
      <c r="D520" s="1" t="s">
        <v>254</v>
      </c>
      <c r="E520" s="1" t="s">
        <v>254</v>
      </c>
      <c r="F520" s="1" t="s">
        <v>254</v>
      </c>
      <c r="G520" s="1"/>
      <c r="H520" s="5" t="s">
        <v>2</v>
      </c>
      <c r="I520" s="5" t="s">
        <v>406</v>
      </c>
      <c r="J520" s="5" t="s">
        <v>342</v>
      </c>
      <c r="K520" s="6" t="s">
        <v>254</v>
      </c>
      <c r="L520" s="6" t="s">
        <v>254</v>
      </c>
      <c r="M520" s="50">
        <f>M526</f>
        <v>0</v>
      </c>
      <c r="N520" s="50">
        <f t="shared" ref="N520:W522" si="134">N526</f>
        <v>0</v>
      </c>
      <c r="O520" s="50">
        <f t="shared" si="134"/>
        <v>0</v>
      </c>
      <c r="P520" s="50">
        <f t="shared" si="134"/>
        <v>0</v>
      </c>
      <c r="Q520" s="50">
        <f t="shared" si="134"/>
        <v>0</v>
      </c>
      <c r="R520" s="50">
        <f t="shared" si="134"/>
        <v>0</v>
      </c>
      <c r="S520" s="50">
        <f t="shared" si="134"/>
        <v>0</v>
      </c>
      <c r="T520" s="50">
        <f t="shared" si="134"/>
        <v>0</v>
      </c>
      <c r="U520" s="50">
        <f t="shared" si="134"/>
        <v>0</v>
      </c>
      <c r="V520" s="50">
        <f t="shared" si="134"/>
        <v>0</v>
      </c>
      <c r="W520" s="50">
        <f t="shared" si="134"/>
        <v>0</v>
      </c>
      <c r="X520" s="50">
        <f>X526</f>
        <v>0</v>
      </c>
      <c r="Y520" s="55">
        <f>SUM(M520:W520)</f>
        <v>0</v>
      </c>
    </row>
    <row r="521" spans="1:25" outlineLevel="4" x14ac:dyDescent="0.25">
      <c r="A521" s="40"/>
      <c r="B521" s="103" t="s">
        <v>129</v>
      </c>
      <c r="C521" s="1" t="s">
        <v>55</v>
      </c>
      <c r="D521" s="1" t="s">
        <v>254</v>
      </c>
      <c r="E521" s="1" t="s">
        <v>254</v>
      </c>
      <c r="F521" s="1" t="s">
        <v>254</v>
      </c>
      <c r="G521" s="1"/>
      <c r="H521" s="5" t="s">
        <v>254</v>
      </c>
      <c r="I521" s="5" t="s">
        <v>254</v>
      </c>
      <c r="J521" s="5" t="s">
        <v>254</v>
      </c>
      <c r="K521" s="6" t="s">
        <v>254</v>
      </c>
      <c r="L521" s="6" t="s">
        <v>254</v>
      </c>
      <c r="M521" s="50">
        <f t="shared" ref="M521:T522" si="135">M527</f>
        <v>0</v>
      </c>
      <c r="N521" s="50">
        <f t="shared" si="135"/>
        <v>0</v>
      </c>
      <c r="O521" s="50">
        <f t="shared" si="135"/>
        <v>0</v>
      </c>
      <c r="P521" s="50">
        <f t="shared" si="135"/>
        <v>0</v>
      </c>
      <c r="Q521" s="50">
        <f t="shared" si="135"/>
        <v>0</v>
      </c>
      <c r="R521" s="50">
        <f t="shared" si="135"/>
        <v>0</v>
      </c>
      <c r="S521" s="50">
        <f t="shared" si="135"/>
        <v>0</v>
      </c>
      <c r="T521" s="50">
        <f t="shared" si="135"/>
        <v>0</v>
      </c>
      <c r="U521" s="50">
        <f t="shared" si="134"/>
        <v>0</v>
      </c>
      <c r="V521" s="50">
        <f t="shared" si="134"/>
        <v>0</v>
      </c>
      <c r="W521" s="50">
        <f t="shared" si="134"/>
        <v>0</v>
      </c>
      <c r="X521" s="50">
        <f>X527</f>
        <v>0</v>
      </c>
      <c r="Y521" s="55">
        <f>SUM(M521:W521)</f>
        <v>0</v>
      </c>
    </row>
    <row r="522" spans="1:25" outlineLevel="4" x14ac:dyDescent="0.25">
      <c r="A522" s="40"/>
      <c r="B522" s="103" t="s">
        <v>159</v>
      </c>
      <c r="C522" s="1" t="s">
        <v>55</v>
      </c>
      <c r="D522" s="1" t="s">
        <v>254</v>
      </c>
      <c r="E522" s="1" t="s">
        <v>254</v>
      </c>
      <c r="F522" s="1" t="s">
        <v>254</v>
      </c>
      <c r="G522" s="1"/>
      <c r="H522" s="5" t="s">
        <v>254</v>
      </c>
      <c r="I522" s="5" t="s">
        <v>254</v>
      </c>
      <c r="J522" s="5" t="s">
        <v>254</v>
      </c>
      <c r="K522" s="6" t="s">
        <v>254</v>
      </c>
      <c r="L522" s="6" t="s">
        <v>254</v>
      </c>
      <c r="M522" s="50">
        <f t="shared" si="135"/>
        <v>0</v>
      </c>
      <c r="N522" s="50">
        <f t="shared" si="135"/>
        <v>0</v>
      </c>
      <c r="O522" s="50">
        <f t="shared" si="135"/>
        <v>0</v>
      </c>
      <c r="P522" s="50">
        <f t="shared" si="135"/>
        <v>0</v>
      </c>
      <c r="Q522" s="50">
        <f t="shared" si="135"/>
        <v>0</v>
      </c>
      <c r="R522" s="50">
        <f t="shared" si="135"/>
        <v>0</v>
      </c>
      <c r="S522" s="50">
        <f t="shared" si="135"/>
        <v>0</v>
      </c>
      <c r="T522" s="50">
        <f t="shared" si="135"/>
        <v>0</v>
      </c>
      <c r="U522" s="50">
        <f t="shared" si="134"/>
        <v>0</v>
      </c>
      <c r="V522" s="50">
        <f t="shared" si="134"/>
        <v>0</v>
      </c>
      <c r="W522" s="50">
        <f t="shared" si="134"/>
        <v>0</v>
      </c>
      <c r="X522" s="50">
        <f>X528</f>
        <v>0</v>
      </c>
      <c r="Y522" s="55">
        <f>SUM(M522:W522)</f>
        <v>0</v>
      </c>
    </row>
    <row r="523" spans="1:25" ht="80.25" customHeight="1" outlineLevel="4" x14ac:dyDescent="0.25">
      <c r="A523" s="40"/>
      <c r="B523" s="103" t="s">
        <v>414</v>
      </c>
      <c r="C523" s="1" t="s">
        <v>407</v>
      </c>
      <c r="D523" s="1"/>
      <c r="E523" s="19" t="s">
        <v>45</v>
      </c>
      <c r="F523" s="1"/>
      <c r="G523" s="19" t="s">
        <v>254</v>
      </c>
      <c r="H523" s="4" t="s">
        <v>254</v>
      </c>
      <c r="I523" s="5" t="s">
        <v>254</v>
      </c>
      <c r="J523" s="1" t="s">
        <v>254</v>
      </c>
      <c r="K523" s="6" t="s">
        <v>254</v>
      </c>
      <c r="L523" s="6" t="s">
        <v>254</v>
      </c>
      <c r="M523" s="56">
        <v>0</v>
      </c>
      <c r="N523" s="56">
        <v>0</v>
      </c>
      <c r="O523" s="56">
        <v>0</v>
      </c>
      <c r="P523" s="56">
        <v>0</v>
      </c>
      <c r="Q523" s="56">
        <v>0</v>
      </c>
      <c r="R523" s="56">
        <v>0</v>
      </c>
      <c r="S523" s="56">
        <v>0</v>
      </c>
      <c r="T523" s="58">
        <v>0</v>
      </c>
      <c r="U523" s="58" t="s">
        <v>254</v>
      </c>
      <c r="V523" s="58" t="s">
        <v>254</v>
      </c>
      <c r="W523" s="58" t="s">
        <v>254</v>
      </c>
      <c r="X523" s="58" t="s">
        <v>254</v>
      </c>
      <c r="Y523" s="68" t="s">
        <v>254</v>
      </c>
    </row>
    <row r="524" spans="1:25" ht="86.25" customHeight="1" outlineLevel="4" x14ac:dyDescent="0.25">
      <c r="A524" s="40" t="s">
        <v>403</v>
      </c>
      <c r="B524" s="103" t="s">
        <v>404</v>
      </c>
      <c r="C524" s="1"/>
      <c r="D524" s="1"/>
      <c r="E524" s="1"/>
      <c r="F524" s="19">
        <v>2021</v>
      </c>
      <c r="G524" s="1" t="s">
        <v>247</v>
      </c>
      <c r="H524" s="4"/>
      <c r="I524" s="4"/>
      <c r="J524" s="4"/>
      <c r="K524" s="11"/>
      <c r="L524" s="11"/>
      <c r="M524" s="50"/>
      <c r="N524" s="50"/>
      <c r="O524" s="50"/>
      <c r="P524" s="50"/>
      <c r="Q524" s="50"/>
      <c r="R524" s="50"/>
      <c r="S524" s="50"/>
      <c r="T524" s="55"/>
      <c r="U524" s="55"/>
      <c r="V524" s="55"/>
      <c r="W524" s="55"/>
      <c r="X524" s="55"/>
      <c r="Y524" s="55"/>
    </row>
    <row r="525" spans="1:25" outlineLevel="4" x14ac:dyDescent="0.25">
      <c r="A525" s="40"/>
      <c r="B525" s="101" t="s">
        <v>356</v>
      </c>
      <c r="C525" s="1" t="s">
        <v>55</v>
      </c>
      <c r="D525" s="1" t="s">
        <v>254</v>
      </c>
      <c r="E525" s="1" t="s">
        <v>254</v>
      </c>
      <c r="F525" s="1" t="s">
        <v>254</v>
      </c>
      <c r="G525" s="1"/>
      <c r="H525" s="5" t="s">
        <v>254</v>
      </c>
      <c r="I525" s="5" t="s">
        <v>254</v>
      </c>
      <c r="J525" s="5" t="s">
        <v>254</v>
      </c>
      <c r="K525" s="6" t="s">
        <v>254</v>
      </c>
      <c r="L525" s="6" t="s">
        <v>254</v>
      </c>
      <c r="M525" s="50">
        <f t="shared" ref="M525:T525" si="136">SUM(M526:M528)</f>
        <v>0</v>
      </c>
      <c r="N525" s="50">
        <f t="shared" si="136"/>
        <v>0</v>
      </c>
      <c r="O525" s="50">
        <f t="shared" si="136"/>
        <v>0</v>
      </c>
      <c r="P525" s="50">
        <f t="shared" si="136"/>
        <v>0</v>
      </c>
      <c r="Q525" s="50">
        <f t="shared" si="136"/>
        <v>0</v>
      </c>
      <c r="R525" s="50">
        <f t="shared" si="136"/>
        <v>0</v>
      </c>
      <c r="S525" s="50">
        <f t="shared" si="136"/>
        <v>0</v>
      </c>
      <c r="T525" s="50">
        <f t="shared" si="136"/>
        <v>0</v>
      </c>
      <c r="U525" s="61">
        <f>U526+U527+U528</f>
        <v>0</v>
      </c>
      <c r="V525" s="61">
        <f>V526+V527+V528</f>
        <v>0</v>
      </c>
      <c r="W525" s="61">
        <f>W526+W527+W528</f>
        <v>0</v>
      </c>
      <c r="X525" s="61">
        <f>X526+X527+X528</f>
        <v>0</v>
      </c>
      <c r="Y525" s="55">
        <f>SUM(M525:W525)</f>
        <v>0</v>
      </c>
    </row>
    <row r="526" spans="1:25" outlineLevel="4" x14ac:dyDescent="0.25">
      <c r="A526" s="40"/>
      <c r="B526" s="103" t="s">
        <v>57</v>
      </c>
      <c r="C526" s="1" t="s">
        <v>55</v>
      </c>
      <c r="D526" s="1" t="s">
        <v>254</v>
      </c>
      <c r="E526" s="1" t="s">
        <v>254</v>
      </c>
      <c r="F526" s="1" t="s">
        <v>254</v>
      </c>
      <c r="G526" s="1"/>
      <c r="H526" s="5" t="s">
        <v>2</v>
      </c>
      <c r="I526" s="5" t="s">
        <v>406</v>
      </c>
      <c r="J526" s="5" t="s">
        <v>342</v>
      </c>
      <c r="K526" s="6" t="s">
        <v>254</v>
      </c>
      <c r="L526" s="6" t="s">
        <v>254</v>
      </c>
      <c r="M526" s="49">
        <v>0</v>
      </c>
      <c r="N526" s="49">
        <v>0</v>
      </c>
      <c r="O526" s="49">
        <v>0</v>
      </c>
      <c r="P526" s="49">
        <v>0</v>
      </c>
      <c r="Q526" s="49">
        <v>0</v>
      </c>
      <c r="R526" s="49">
        <v>0</v>
      </c>
      <c r="S526" s="54">
        <v>0</v>
      </c>
      <c r="T526" s="54">
        <v>0</v>
      </c>
      <c r="U526" s="50">
        <v>0</v>
      </c>
      <c r="V526" s="50">
        <v>0</v>
      </c>
      <c r="W526" s="50">
        <v>0</v>
      </c>
      <c r="X526" s="50">
        <v>0</v>
      </c>
      <c r="Y526" s="55">
        <f>SUM(M526:W526)</f>
        <v>0</v>
      </c>
    </row>
    <row r="527" spans="1:25" outlineLevel="4" x14ac:dyDescent="0.25">
      <c r="A527" s="40"/>
      <c r="B527" s="103" t="s">
        <v>129</v>
      </c>
      <c r="C527" s="1" t="s">
        <v>55</v>
      </c>
      <c r="D527" s="1" t="s">
        <v>254</v>
      </c>
      <c r="E527" s="1" t="s">
        <v>254</v>
      </c>
      <c r="F527" s="1" t="s">
        <v>254</v>
      </c>
      <c r="G527" s="1"/>
      <c r="H527" s="5" t="s">
        <v>254</v>
      </c>
      <c r="I527" s="5" t="s">
        <v>254</v>
      </c>
      <c r="J527" s="5" t="s">
        <v>254</v>
      </c>
      <c r="K527" s="6" t="s">
        <v>254</v>
      </c>
      <c r="L527" s="6" t="s">
        <v>254</v>
      </c>
      <c r="M527" s="49">
        <v>0</v>
      </c>
      <c r="N527" s="49">
        <v>0</v>
      </c>
      <c r="O527" s="49">
        <v>0</v>
      </c>
      <c r="P527" s="49">
        <v>0</v>
      </c>
      <c r="Q527" s="49">
        <v>0</v>
      </c>
      <c r="R527" s="49">
        <v>0</v>
      </c>
      <c r="S527" s="54">
        <v>0</v>
      </c>
      <c r="T527" s="54">
        <v>0</v>
      </c>
      <c r="U527" s="50">
        <v>0</v>
      </c>
      <c r="V527" s="50">
        <v>0</v>
      </c>
      <c r="W527" s="50">
        <v>0</v>
      </c>
      <c r="X527" s="50">
        <v>0</v>
      </c>
      <c r="Y527" s="55">
        <f>SUM(M527:W527)</f>
        <v>0</v>
      </c>
    </row>
    <row r="528" spans="1:25" outlineLevel="4" x14ac:dyDescent="0.25">
      <c r="A528" s="40"/>
      <c r="B528" s="103" t="s">
        <v>159</v>
      </c>
      <c r="C528" s="1" t="s">
        <v>55</v>
      </c>
      <c r="D528" s="1" t="s">
        <v>254</v>
      </c>
      <c r="E528" s="1" t="s">
        <v>254</v>
      </c>
      <c r="F528" s="1" t="s">
        <v>254</v>
      </c>
      <c r="G528" s="1"/>
      <c r="H528" s="5" t="s">
        <v>254</v>
      </c>
      <c r="I528" s="5" t="s">
        <v>254</v>
      </c>
      <c r="J528" s="5" t="s">
        <v>254</v>
      </c>
      <c r="K528" s="6" t="s">
        <v>254</v>
      </c>
      <c r="L528" s="6" t="s">
        <v>254</v>
      </c>
      <c r="M528" s="49">
        <v>0</v>
      </c>
      <c r="N528" s="49">
        <v>0</v>
      </c>
      <c r="O528" s="49">
        <v>0</v>
      </c>
      <c r="P528" s="49">
        <v>0</v>
      </c>
      <c r="Q528" s="49">
        <v>0</v>
      </c>
      <c r="R528" s="49">
        <v>0</v>
      </c>
      <c r="S528" s="54">
        <v>0</v>
      </c>
      <c r="T528" s="54">
        <v>0</v>
      </c>
      <c r="U528" s="50">
        <v>0</v>
      </c>
      <c r="V528" s="50">
        <v>0</v>
      </c>
      <c r="W528" s="50">
        <v>0</v>
      </c>
      <c r="X528" s="50">
        <v>0</v>
      </c>
      <c r="Y528" s="55">
        <f>SUM(M528:W528)</f>
        <v>0</v>
      </c>
    </row>
    <row r="529" spans="1:25" ht="77.25" customHeight="1" outlineLevel="4" x14ac:dyDescent="0.25">
      <c r="A529" s="40"/>
      <c r="B529" s="103" t="s">
        <v>405</v>
      </c>
      <c r="C529" s="1" t="s">
        <v>89</v>
      </c>
      <c r="D529" s="1"/>
      <c r="E529" s="19" t="s">
        <v>45</v>
      </c>
      <c r="F529" s="19"/>
      <c r="G529" s="19" t="s">
        <v>254</v>
      </c>
      <c r="H529" s="4" t="s">
        <v>254</v>
      </c>
      <c r="I529" s="5" t="s">
        <v>254</v>
      </c>
      <c r="J529" s="1" t="s">
        <v>254</v>
      </c>
      <c r="K529" s="6" t="s">
        <v>254</v>
      </c>
      <c r="L529" s="6" t="s">
        <v>254</v>
      </c>
      <c r="M529" s="56">
        <v>0</v>
      </c>
      <c r="N529" s="56">
        <v>0</v>
      </c>
      <c r="O529" s="56">
        <v>0</v>
      </c>
      <c r="P529" s="56">
        <v>0</v>
      </c>
      <c r="Q529" s="56">
        <v>0</v>
      </c>
      <c r="R529" s="56">
        <v>0</v>
      </c>
      <c r="S529" s="56">
        <v>0</v>
      </c>
      <c r="T529" s="58">
        <v>0</v>
      </c>
      <c r="U529" s="58" t="s">
        <v>254</v>
      </c>
      <c r="V529" s="58" t="s">
        <v>254</v>
      </c>
      <c r="W529" s="58" t="s">
        <v>254</v>
      </c>
      <c r="X529" s="58" t="s">
        <v>254</v>
      </c>
      <c r="Y529" s="68" t="s">
        <v>254</v>
      </c>
    </row>
    <row r="530" spans="1:25" ht="122.25" customHeight="1" x14ac:dyDescent="0.25">
      <c r="A530" s="12"/>
      <c r="B530" s="101" t="s">
        <v>176</v>
      </c>
      <c r="C530" s="1"/>
      <c r="D530" s="1"/>
      <c r="E530" s="5"/>
      <c r="F530" s="19"/>
      <c r="G530" s="19" t="s">
        <v>254</v>
      </c>
      <c r="H530" s="4"/>
      <c r="I530" s="4"/>
      <c r="J530" s="4"/>
      <c r="K530" s="11"/>
      <c r="L530" s="11"/>
      <c r="M530" s="49"/>
      <c r="N530" s="49"/>
      <c r="O530" s="49"/>
      <c r="P530" s="49"/>
      <c r="Q530" s="49"/>
      <c r="R530" s="49"/>
      <c r="S530" s="49"/>
      <c r="T530" s="54"/>
      <c r="U530" s="54"/>
      <c r="V530" s="54"/>
      <c r="W530" s="54"/>
      <c r="X530" s="54"/>
      <c r="Y530" s="55"/>
    </row>
    <row r="531" spans="1:25" ht="150" customHeight="1" outlineLevel="4" x14ac:dyDescent="0.25">
      <c r="A531" s="12" t="s">
        <v>69</v>
      </c>
      <c r="B531" s="101" t="s">
        <v>51</v>
      </c>
      <c r="C531" s="39"/>
      <c r="D531" s="39"/>
      <c r="E531" s="39"/>
      <c r="F531" s="1" t="s">
        <v>506</v>
      </c>
      <c r="G531" s="31" t="s">
        <v>390</v>
      </c>
      <c r="H531" s="4"/>
      <c r="I531" s="4"/>
      <c r="J531" s="4"/>
      <c r="K531" s="46"/>
      <c r="L531" s="46"/>
      <c r="M531" s="64"/>
      <c r="N531" s="64"/>
      <c r="O531" s="64"/>
      <c r="P531" s="64"/>
      <c r="Q531" s="64"/>
      <c r="R531" s="64"/>
      <c r="S531" s="64"/>
      <c r="T531" s="66"/>
      <c r="U531" s="66"/>
      <c r="V531" s="66"/>
      <c r="W531" s="66"/>
      <c r="X531" s="66"/>
      <c r="Y531" s="55"/>
    </row>
    <row r="532" spans="1:25" outlineLevel="4" x14ac:dyDescent="0.25">
      <c r="A532" s="12"/>
      <c r="B532" s="101" t="s">
        <v>356</v>
      </c>
      <c r="C532" s="19" t="s">
        <v>55</v>
      </c>
      <c r="D532" s="1" t="s">
        <v>254</v>
      </c>
      <c r="E532" s="1" t="s">
        <v>254</v>
      </c>
      <c r="F532" s="1" t="s">
        <v>254</v>
      </c>
      <c r="G532" s="1"/>
      <c r="H532" s="1" t="s">
        <v>254</v>
      </c>
      <c r="I532" s="1" t="s">
        <v>254</v>
      </c>
      <c r="J532" s="1" t="s">
        <v>254</v>
      </c>
      <c r="K532" s="6" t="s">
        <v>254</v>
      </c>
      <c r="L532" s="6" t="s">
        <v>254</v>
      </c>
      <c r="M532" s="50">
        <f t="shared" ref="M532:R532" si="137">SUM(M533:M535)</f>
        <v>0</v>
      </c>
      <c r="N532" s="50">
        <f t="shared" si="137"/>
        <v>2293.7399999999998</v>
      </c>
      <c r="O532" s="50">
        <f t="shared" si="137"/>
        <v>965</v>
      </c>
      <c r="P532" s="50">
        <f t="shared" si="137"/>
        <v>1636.7</v>
      </c>
      <c r="Q532" s="50">
        <f>SUM(Q533:Q535)</f>
        <v>9965.1</v>
      </c>
      <c r="R532" s="50">
        <f t="shared" si="137"/>
        <v>7891.1</v>
      </c>
      <c r="S532" s="50">
        <v>8068.52</v>
      </c>
      <c r="T532" s="50">
        <f>SUM(T533:T535)</f>
        <v>8258.4399999999987</v>
      </c>
      <c r="U532" s="50">
        <f>SUM(U533:U535)</f>
        <v>8389.6999999999989</v>
      </c>
      <c r="V532" s="50">
        <f>SUM(V533:V535)</f>
        <v>0</v>
      </c>
      <c r="W532" s="50">
        <f>SUM(W533:W535)</f>
        <v>0</v>
      </c>
      <c r="X532" s="50">
        <f>SUM(X533:X535)</f>
        <v>0</v>
      </c>
      <c r="Y532" s="55">
        <f>SUM(M532:W532)</f>
        <v>47468.299999999996</v>
      </c>
    </row>
    <row r="533" spans="1:25" outlineLevel="4" x14ac:dyDescent="0.25">
      <c r="A533" s="12"/>
      <c r="B533" s="103" t="s">
        <v>57</v>
      </c>
      <c r="C533" s="1" t="s">
        <v>55</v>
      </c>
      <c r="D533" s="1" t="s">
        <v>254</v>
      </c>
      <c r="E533" s="1" t="s">
        <v>254</v>
      </c>
      <c r="F533" s="1" t="s">
        <v>254</v>
      </c>
      <c r="G533" s="1"/>
      <c r="H533" s="1" t="s">
        <v>254</v>
      </c>
      <c r="I533" s="1" t="s">
        <v>254</v>
      </c>
      <c r="J533" s="1" t="s">
        <v>254</v>
      </c>
      <c r="K533" s="6" t="s">
        <v>254</v>
      </c>
      <c r="L533" s="6" t="s">
        <v>254</v>
      </c>
      <c r="M533" s="50">
        <f>M543+M569+M666</f>
        <v>0</v>
      </c>
      <c r="N533" s="50">
        <v>115</v>
      </c>
      <c r="O533" s="50">
        <f>O543+O561+O562+O563+O564+O565+O566+O567+O568+O569+O664+O665+O666</f>
        <v>0</v>
      </c>
      <c r="P533" s="50">
        <f t="shared" ref="P533:W533" si="138">P543+P561+P562+P563+P564+P565+P566+P567+P568+P569+P664+P665+P666</f>
        <v>463.95</v>
      </c>
      <c r="Q533" s="50">
        <f t="shared" si="138"/>
        <v>681.7</v>
      </c>
      <c r="R533" s="50">
        <f t="shared" si="138"/>
        <v>450.3</v>
      </c>
      <c r="S533" s="50">
        <f t="shared" si="138"/>
        <v>446.61</v>
      </c>
      <c r="T533" s="50">
        <f t="shared" si="138"/>
        <v>438.4</v>
      </c>
      <c r="U533" s="50">
        <f t="shared" si="138"/>
        <v>723</v>
      </c>
      <c r="V533" s="50">
        <f t="shared" si="138"/>
        <v>0</v>
      </c>
      <c r="W533" s="50">
        <f t="shared" si="138"/>
        <v>0</v>
      </c>
      <c r="X533" s="50">
        <f>X543+X561+X562+X563+X564+X565+X566+X567+X568+X569+X665+X666</f>
        <v>0</v>
      </c>
      <c r="Y533" s="55">
        <f>SUM(M533:W533)</f>
        <v>3318.96</v>
      </c>
    </row>
    <row r="534" spans="1:25" outlineLevel="4" x14ac:dyDescent="0.25">
      <c r="A534" s="12"/>
      <c r="B534" s="103" t="s">
        <v>129</v>
      </c>
      <c r="C534" s="1" t="s">
        <v>55</v>
      </c>
      <c r="D534" s="1" t="s">
        <v>254</v>
      </c>
      <c r="E534" s="1" t="s">
        <v>254</v>
      </c>
      <c r="F534" s="1" t="s">
        <v>254</v>
      </c>
      <c r="G534" s="1"/>
      <c r="H534" s="1" t="s">
        <v>254</v>
      </c>
      <c r="I534" s="1" t="s">
        <v>254</v>
      </c>
      <c r="J534" s="1" t="s">
        <v>254</v>
      </c>
      <c r="K534" s="6" t="s">
        <v>254</v>
      </c>
      <c r="L534" s="6" t="s">
        <v>254</v>
      </c>
      <c r="M534" s="50">
        <f>M544+M578+M669</f>
        <v>0</v>
      </c>
      <c r="N534" s="50">
        <f>N544+N570+N669</f>
        <v>2178.7399999999998</v>
      </c>
      <c r="O534" s="50">
        <f>O544+O570+O571+O572+O573+O574+O575+O576+O577+O578+O667+O668+O669</f>
        <v>677.8</v>
      </c>
      <c r="P534" s="50">
        <f t="shared" ref="P534:W534" si="139">P544+P570+P571+P572+P573+P574+P575+P576+P577+P578+P667+P668+P669</f>
        <v>1090.5</v>
      </c>
      <c r="Q534" s="50">
        <f t="shared" si="139"/>
        <v>8623.4</v>
      </c>
      <c r="R534" s="50">
        <f t="shared" si="139"/>
        <v>7054.8</v>
      </c>
      <c r="S534" s="50">
        <f t="shared" si="139"/>
        <v>6996.7999999999993</v>
      </c>
      <c r="T534" s="50">
        <f t="shared" si="139"/>
        <v>6867.9</v>
      </c>
      <c r="U534" s="50">
        <f t="shared" si="139"/>
        <v>7310.9</v>
      </c>
      <c r="V534" s="50">
        <f t="shared" si="139"/>
        <v>0</v>
      </c>
      <c r="W534" s="50">
        <f t="shared" si="139"/>
        <v>0</v>
      </c>
      <c r="X534" s="50">
        <f>X544+X570+X571+X572+X573+X574+X575+X576+X577+X578+X579+X668+X669</f>
        <v>0</v>
      </c>
      <c r="Y534" s="55">
        <f>SUM(M534:W534)</f>
        <v>40800.839999999997</v>
      </c>
    </row>
    <row r="535" spans="1:25" outlineLevel="4" x14ac:dyDescent="0.25">
      <c r="A535" s="32"/>
      <c r="B535" s="103" t="s">
        <v>159</v>
      </c>
      <c r="C535" s="1" t="s">
        <v>55</v>
      </c>
      <c r="D535" s="1" t="s">
        <v>254</v>
      </c>
      <c r="E535" s="1" t="s">
        <v>254</v>
      </c>
      <c r="F535" s="1" t="s">
        <v>254</v>
      </c>
      <c r="G535" s="1"/>
      <c r="H535" s="1" t="s">
        <v>254</v>
      </c>
      <c r="I535" s="1" t="s">
        <v>254</v>
      </c>
      <c r="J535" s="1" t="s">
        <v>254</v>
      </c>
      <c r="K535" s="6" t="s">
        <v>254</v>
      </c>
      <c r="L535" s="6" t="s">
        <v>254</v>
      </c>
      <c r="M535" s="50">
        <f>M545+M579+M670</f>
        <v>0</v>
      </c>
      <c r="N535" s="50">
        <f>N545+N579+N670</f>
        <v>0</v>
      </c>
      <c r="O535" s="50">
        <f>O545+O579+O670</f>
        <v>287.2</v>
      </c>
      <c r="P535" s="50">
        <f>P545+P579+P670</f>
        <v>82.25</v>
      </c>
      <c r="Q535" s="50">
        <f>Q545+Q579+Q670</f>
        <v>660</v>
      </c>
      <c r="R535" s="55">
        <f>R545+R579+R670</f>
        <v>386</v>
      </c>
      <c r="S535" s="55">
        <v>625.12</v>
      </c>
      <c r="T535" s="55">
        <f>T545+T579+T670</f>
        <v>952.14</v>
      </c>
      <c r="U535" s="55">
        <f>U545+U579+U670</f>
        <v>355.8</v>
      </c>
      <c r="V535" s="55">
        <f>V545+V579+V670</f>
        <v>0</v>
      </c>
      <c r="W535" s="55">
        <f>W545+W579+W670</f>
        <v>0</v>
      </c>
      <c r="X535" s="55">
        <f>X545+X579+X670</f>
        <v>0</v>
      </c>
      <c r="Y535" s="55">
        <f>SUM(M535:W535)</f>
        <v>3348.51</v>
      </c>
    </row>
    <row r="536" spans="1:25" ht="207.75" customHeight="1" x14ac:dyDescent="0.25">
      <c r="A536" s="32"/>
      <c r="B536" s="103" t="s">
        <v>415</v>
      </c>
      <c r="C536" s="1" t="s">
        <v>42</v>
      </c>
      <c r="D536" s="1"/>
      <c r="E536" s="1" t="s">
        <v>375</v>
      </c>
      <c r="F536" s="1"/>
      <c r="G536" s="1" t="s">
        <v>254</v>
      </c>
      <c r="H536" s="4" t="s">
        <v>254</v>
      </c>
      <c r="I536" s="5" t="s">
        <v>254</v>
      </c>
      <c r="J536" s="1" t="s">
        <v>254</v>
      </c>
      <c r="K536" s="6" t="s">
        <v>254</v>
      </c>
      <c r="L536" s="6" t="s">
        <v>254</v>
      </c>
      <c r="M536" s="50">
        <v>48</v>
      </c>
      <c r="N536" s="50">
        <v>53</v>
      </c>
      <c r="O536" s="50">
        <v>58</v>
      </c>
      <c r="P536" s="61">
        <v>63</v>
      </c>
      <c r="Q536" s="61">
        <v>68</v>
      </c>
      <c r="R536" s="61">
        <v>73</v>
      </c>
      <c r="S536" s="61">
        <v>75</v>
      </c>
      <c r="T536" s="67">
        <v>75.5</v>
      </c>
      <c r="U536" s="67">
        <v>76</v>
      </c>
      <c r="V536" s="67" t="s">
        <v>254</v>
      </c>
      <c r="W536" s="67" t="s">
        <v>254</v>
      </c>
      <c r="X536" s="67" t="s">
        <v>254</v>
      </c>
      <c r="Y536" s="55" t="s">
        <v>254</v>
      </c>
    </row>
    <row r="537" spans="1:25" ht="122.25" customHeight="1" outlineLevel="4" x14ac:dyDescent="0.25">
      <c r="A537" s="12"/>
      <c r="B537" s="103" t="s">
        <v>416</v>
      </c>
      <c r="C537" s="1" t="s">
        <v>89</v>
      </c>
      <c r="D537" s="1"/>
      <c r="E537" s="19" t="s">
        <v>45</v>
      </c>
      <c r="F537" s="19"/>
      <c r="G537" s="1" t="s">
        <v>254</v>
      </c>
      <c r="H537" s="4" t="s">
        <v>254</v>
      </c>
      <c r="I537" s="5" t="s">
        <v>254</v>
      </c>
      <c r="J537" s="1" t="s">
        <v>254</v>
      </c>
      <c r="K537" s="6" t="s">
        <v>254</v>
      </c>
      <c r="L537" s="6" t="s">
        <v>254</v>
      </c>
      <c r="M537" s="56" t="s">
        <v>254</v>
      </c>
      <c r="N537" s="31" t="s">
        <v>254</v>
      </c>
      <c r="O537" s="31" t="s">
        <v>254</v>
      </c>
      <c r="P537" s="31" t="s">
        <v>254</v>
      </c>
      <c r="Q537" s="31" t="s">
        <v>254</v>
      </c>
      <c r="R537" s="31" t="s">
        <v>254</v>
      </c>
      <c r="S537" s="68" t="s">
        <v>254</v>
      </c>
      <c r="T537" s="68">
        <v>0</v>
      </c>
      <c r="U537" s="68">
        <v>500</v>
      </c>
      <c r="V537" s="68" t="s">
        <v>254</v>
      </c>
      <c r="W537" s="68" t="s">
        <v>254</v>
      </c>
      <c r="X537" s="68" t="s">
        <v>254</v>
      </c>
      <c r="Y537" s="68" t="s">
        <v>254</v>
      </c>
    </row>
    <row r="538" spans="1:25" ht="99" customHeight="1" outlineLevel="4" x14ac:dyDescent="0.25">
      <c r="A538" s="12"/>
      <c r="B538" s="103" t="s">
        <v>417</v>
      </c>
      <c r="C538" s="1" t="s">
        <v>89</v>
      </c>
      <c r="D538" s="1"/>
      <c r="E538" s="19" t="s">
        <v>45</v>
      </c>
      <c r="F538" s="19"/>
      <c r="G538" s="1" t="s">
        <v>254</v>
      </c>
      <c r="H538" s="4" t="s">
        <v>254</v>
      </c>
      <c r="I538" s="5" t="s">
        <v>254</v>
      </c>
      <c r="J538" s="1" t="s">
        <v>254</v>
      </c>
      <c r="K538" s="6" t="s">
        <v>254</v>
      </c>
      <c r="L538" s="6" t="s">
        <v>254</v>
      </c>
      <c r="M538" s="56" t="s">
        <v>254</v>
      </c>
      <c r="N538" s="31" t="s">
        <v>254</v>
      </c>
      <c r="O538" s="31" t="s">
        <v>254</v>
      </c>
      <c r="P538" s="31" t="s">
        <v>254</v>
      </c>
      <c r="Q538" s="31" t="s">
        <v>254</v>
      </c>
      <c r="R538" s="31" t="s">
        <v>254</v>
      </c>
      <c r="S538" s="68" t="s">
        <v>254</v>
      </c>
      <c r="T538" s="68">
        <v>0</v>
      </c>
      <c r="U538" s="68">
        <v>500</v>
      </c>
      <c r="V538" s="68" t="s">
        <v>254</v>
      </c>
      <c r="W538" s="68" t="s">
        <v>254</v>
      </c>
      <c r="X538" s="68" t="s">
        <v>254</v>
      </c>
      <c r="Y538" s="68" t="s">
        <v>254</v>
      </c>
    </row>
    <row r="539" spans="1:25" ht="105" customHeight="1" x14ac:dyDescent="0.25">
      <c r="A539" s="32"/>
      <c r="B539" s="103" t="s">
        <v>418</v>
      </c>
      <c r="C539" s="1" t="s">
        <v>64</v>
      </c>
      <c r="D539" s="1"/>
      <c r="E539" s="19" t="s">
        <v>45</v>
      </c>
      <c r="F539" s="19"/>
      <c r="G539" s="1" t="s">
        <v>254</v>
      </c>
      <c r="H539" s="4" t="s">
        <v>254</v>
      </c>
      <c r="I539" s="5" t="s">
        <v>254</v>
      </c>
      <c r="J539" s="1" t="s">
        <v>254</v>
      </c>
      <c r="K539" s="6" t="s">
        <v>254</v>
      </c>
      <c r="L539" s="6" t="s">
        <v>254</v>
      </c>
      <c r="M539" s="56" t="s">
        <v>254</v>
      </c>
      <c r="N539" s="31" t="s">
        <v>254</v>
      </c>
      <c r="O539" s="31" t="s">
        <v>254</v>
      </c>
      <c r="P539" s="31" t="s">
        <v>254</v>
      </c>
      <c r="Q539" s="31" t="s">
        <v>254</v>
      </c>
      <c r="R539" s="31" t="s">
        <v>254</v>
      </c>
      <c r="S539" s="68" t="s">
        <v>254</v>
      </c>
      <c r="T539" s="68">
        <v>0</v>
      </c>
      <c r="U539" s="68">
        <v>5</v>
      </c>
      <c r="V539" s="68" t="s">
        <v>254</v>
      </c>
      <c r="W539" s="68" t="s">
        <v>254</v>
      </c>
      <c r="X539" s="68" t="s">
        <v>254</v>
      </c>
      <c r="Y539" s="68" t="s">
        <v>254</v>
      </c>
    </row>
    <row r="540" spans="1:25" ht="50.25" customHeight="1" x14ac:dyDescent="0.25">
      <c r="A540" s="32"/>
      <c r="B540" s="103" t="s">
        <v>419</v>
      </c>
      <c r="C540" s="1" t="s">
        <v>64</v>
      </c>
      <c r="D540" s="1"/>
      <c r="E540" s="19" t="s">
        <v>45</v>
      </c>
      <c r="F540" s="19"/>
      <c r="G540" s="1" t="s">
        <v>254</v>
      </c>
      <c r="H540" s="4" t="s">
        <v>254</v>
      </c>
      <c r="I540" s="5" t="s">
        <v>254</v>
      </c>
      <c r="J540" s="1" t="s">
        <v>254</v>
      </c>
      <c r="K540" s="6" t="s">
        <v>254</v>
      </c>
      <c r="L540" s="6" t="s">
        <v>254</v>
      </c>
      <c r="M540" s="56" t="s">
        <v>254</v>
      </c>
      <c r="N540" s="31" t="s">
        <v>254</v>
      </c>
      <c r="O540" s="31" t="s">
        <v>254</v>
      </c>
      <c r="P540" s="31" t="s">
        <v>254</v>
      </c>
      <c r="Q540" s="31" t="s">
        <v>254</v>
      </c>
      <c r="R540" s="31" t="s">
        <v>254</v>
      </c>
      <c r="S540" s="68" t="s">
        <v>254</v>
      </c>
      <c r="T540" s="68">
        <v>0</v>
      </c>
      <c r="U540" s="68">
        <v>0</v>
      </c>
      <c r="V540" s="68" t="s">
        <v>254</v>
      </c>
      <c r="W540" s="68" t="s">
        <v>254</v>
      </c>
      <c r="X540" s="68" t="s">
        <v>254</v>
      </c>
      <c r="Y540" s="68" t="s">
        <v>254</v>
      </c>
    </row>
    <row r="541" spans="1:25" ht="77.25" customHeight="1" x14ac:dyDescent="0.25">
      <c r="A541" s="12" t="s">
        <v>144</v>
      </c>
      <c r="B541" s="103" t="s">
        <v>71</v>
      </c>
      <c r="C541" s="1"/>
      <c r="D541" s="1"/>
      <c r="E541" s="1"/>
      <c r="F541" s="33" t="s">
        <v>263</v>
      </c>
      <c r="G541" s="1" t="s">
        <v>247</v>
      </c>
      <c r="H541" s="4"/>
      <c r="I541" s="4"/>
      <c r="J541" s="4"/>
      <c r="K541" s="11"/>
      <c r="L541" s="11"/>
      <c r="M541" s="61"/>
      <c r="N541" s="61"/>
      <c r="O541" s="61"/>
      <c r="P541" s="61"/>
      <c r="Q541" s="61"/>
      <c r="R541" s="61"/>
      <c r="S541" s="61"/>
      <c r="T541" s="67"/>
      <c r="U541" s="67"/>
      <c r="V541" s="67"/>
      <c r="W541" s="67"/>
      <c r="X541" s="67"/>
      <c r="Y541" s="55"/>
    </row>
    <row r="542" spans="1:25" outlineLevel="4" x14ac:dyDescent="0.25">
      <c r="A542" s="12"/>
      <c r="B542" s="101" t="s">
        <v>356</v>
      </c>
      <c r="C542" s="1" t="s">
        <v>55</v>
      </c>
      <c r="D542" s="1" t="s">
        <v>254</v>
      </c>
      <c r="E542" s="1" t="s">
        <v>254</v>
      </c>
      <c r="F542" s="1" t="s">
        <v>254</v>
      </c>
      <c r="G542" s="1"/>
      <c r="H542" s="1" t="s">
        <v>254</v>
      </c>
      <c r="I542" s="1" t="s">
        <v>254</v>
      </c>
      <c r="J542" s="1" t="s">
        <v>254</v>
      </c>
      <c r="K542" s="1" t="s">
        <v>254</v>
      </c>
      <c r="L542" s="1" t="s">
        <v>254</v>
      </c>
      <c r="M542" s="49">
        <f t="shared" ref="M542:S542" si="140">SUM(M543:M545)</f>
        <v>0</v>
      </c>
      <c r="N542" s="49">
        <f t="shared" si="140"/>
        <v>388.7</v>
      </c>
      <c r="O542" s="49">
        <f t="shared" si="140"/>
        <v>0</v>
      </c>
      <c r="P542" s="49">
        <f t="shared" si="140"/>
        <v>0</v>
      </c>
      <c r="Q542" s="49">
        <f t="shared" si="140"/>
        <v>0</v>
      </c>
      <c r="R542" s="49">
        <f t="shared" si="140"/>
        <v>0</v>
      </c>
      <c r="S542" s="49">
        <f t="shared" si="140"/>
        <v>0</v>
      </c>
      <c r="T542" s="54">
        <f>SUM(T543:T545)</f>
        <v>0</v>
      </c>
      <c r="U542" s="54">
        <f>SUM(U543:U545)</f>
        <v>0</v>
      </c>
      <c r="V542" s="54">
        <f>SUM(V543:V545)</f>
        <v>0</v>
      </c>
      <c r="W542" s="54">
        <f>SUM(W543:W545)</f>
        <v>0</v>
      </c>
      <c r="X542" s="54">
        <f>SUM(X543:X545)</f>
        <v>0</v>
      </c>
      <c r="Y542" s="55">
        <f>SUM(M542:W542)</f>
        <v>388.7</v>
      </c>
    </row>
    <row r="543" spans="1:25" outlineLevel="4" x14ac:dyDescent="0.25">
      <c r="A543" s="12"/>
      <c r="B543" s="103" t="s">
        <v>57</v>
      </c>
      <c r="C543" s="1" t="s">
        <v>55</v>
      </c>
      <c r="D543" s="1" t="s">
        <v>254</v>
      </c>
      <c r="E543" s="1" t="s">
        <v>254</v>
      </c>
      <c r="F543" s="1" t="s">
        <v>254</v>
      </c>
      <c r="G543" s="1"/>
      <c r="H543" s="1" t="s">
        <v>254</v>
      </c>
      <c r="I543" s="1" t="s">
        <v>254</v>
      </c>
      <c r="J543" s="1" t="s">
        <v>254</v>
      </c>
      <c r="K543" s="1" t="s">
        <v>254</v>
      </c>
      <c r="L543" s="1" t="s">
        <v>254</v>
      </c>
      <c r="M543" s="49">
        <f t="shared" ref="M543:W545" si="141">M549+M555</f>
        <v>0</v>
      </c>
      <c r="N543" s="49">
        <f t="shared" si="141"/>
        <v>19.5</v>
      </c>
      <c r="O543" s="49">
        <f t="shared" si="141"/>
        <v>0</v>
      </c>
      <c r="P543" s="49">
        <f t="shared" si="141"/>
        <v>0</v>
      </c>
      <c r="Q543" s="49">
        <f t="shared" si="141"/>
        <v>0</v>
      </c>
      <c r="R543" s="49">
        <f t="shared" si="141"/>
        <v>0</v>
      </c>
      <c r="S543" s="49">
        <f t="shared" si="141"/>
        <v>0</v>
      </c>
      <c r="T543" s="54">
        <f t="shared" si="141"/>
        <v>0</v>
      </c>
      <c r="U543" s="54">
        <f t="shared" si="141"/>
        <v>0</v>
      </c>
      <c r="V543" s="54">
        <f t="shared" si="141"/>
        <v>0</v>
      </c>
      <c r="W543" s="54">
        <f t="shared" si="141"/>
        <v>0</v>
      </c>
      <c r="X543" s="54">
        <f>X549+X555</f>
        <v>0</v>
      </c>
      <c r="Y543" s="55">
        <f>SUM(M543:W543)</f>
        <v>19.5</v>
      </c>
    </row>
    <row r="544" spans="1:25" outlineLevel="4" x14ac:dyDescent="0.25">
      <c r="A544" s="12"/>
      <c r="B544" s="103" t="s">
        <v>129</v>
      </c>
      <c r="C544" s="1" t="s">
        <v>55</v>
      </c>
      <c r="D544" s="1" t="s">
        <v>254</v>
      </c>
      <c r="E544" s="1" t="s">
        <v>254</v>
      </c>
      <c r="F544" s="1" t="s">
        <v>254</v>
      </c>
      <c r="G544" s="1"/>
      <c r="H544" s="1" t="s">
        <v>254</v>
      </c>
      <c r="I544" s="1" t="s">
        <v>254</v>
      </c>
      <c r="J544" s="1" t="s">
        <v>254</v>
      </c>
      <c r="K544" s="1" t="s">
        <v>254</v>
      </c>
      <c r="L544" s="1" t="s">
        <v>254</v>
      </c>
      <c r="M544" s="49">
        <f t="shared" ref="M544:T544" si="142">M550+M556</f>
        <v>0</v>
      </c>
      <c r="N544" s="49">
        <f t="shared" si="142"/>
        <v>369.2</v>
      </c>
      <c r="O544" s="49">
        <f t="shared" si="142"/>
        <v>0</v>
      </c>
      <c r="P544" s="49">
        <f t="shared" si="142"/>
        <v>0</v>
      </c>
      <c r="Q544" s="49">
        <f t="shared" si="142"/>
        <v>0</v>
      </c>
      <c r="R544" s="49">
        <f t="shared" si="142"/>
        <v>0</v>
      </c>
      <c r="S544" s="49">
        <f t="shared" si="142"/>
        <v>0</v>
      </c>
      <c r="T544" s="54">
        <f t="shared" si="142"/>
        <v>0</v>
      </c>
      <c r="U544" s="54">
        <f t="shared" si="141"/>
        <v>0</v>
      </c>
      <c r="V544" s="54">
        <f t="shared" si="141"/>
        <v>0</v>
      </c>
      <c r="W544" s="54">
        <f t="shared" si="141"/>
        <v>0</v>
      </c>
      <c r="X544" s="54">
        <f>X550+X556</f>
        <v>0</v>
      </c>
      <c r="Y544" s="55">
        <f>SUM(M544:W544)</f>
        <v>369.2</v>
      </c>
    </row>
    <row r="545" spans="1:25" outlineLevel="4" x14ac:dyDescent="0.25">
      <c r="A545" s="12"/>
      <c r="B545" s="103" t="s">
        <v>159</v>
      </c>
      <c r="C545" s="1" t="s">
        <v>55</v>
      </c>
      <c r="D545" s="1" t="s">
        <v>254</v>
      </c>
      <c r="E545" s="1" t="s">
        <v>254</v>
      </c>
      <c r="F545" s="1" t="s">
        <v>254</v>
      </c>
      <c r="G545" s="1"/>
      <c r="H545" s="1" t="s">
        <v>254</v>
      </c>
      <c r="I545" s="1" t="s">
        <v>254</v>
      </c>
      <c r="J545" s="1" t="s">
        <v>254</v>
      </c>
      <c r="K545" s="1" t="s">
        <v>254</v>
      </c>
      <c r="L545" s="1" t="s">
        <v>254</v>
      </c>
      <c r="M545" s="49">
        <f t="shared" ref="M545:T545" si="143">M551+M557</f>
        <v>0</v>
      </c>
      <c r="N545" s="49">
        <f t="shared" si="143"/>
        <v>0</v>
      </c>
      <c r="O545" s="49">
        <f t="shared" si="143"/>
        <v>0</v>
      </c>
      <c r="P545" s="49">
        <f t="shared" si="143"/>
        <v>0</v>
      </c>
      <c r="Q545" s="49">
        <f t="shared" si="143"/>
        <v>0</v>
      </c>
      <c r="R545" s="49">
        <f t="shared" si="143"/>
        <v>0</v>
      </c>
      <c r="S545" s="49">
        <f t="shared" si="143"/>
        <v>0</v>
      </c>
      <c r="T545" s="54">
        <f t="shared" si="143"/>
        <v>0</v>
      </c>
      <c r="U545" s="54">
        <f t="shared" si="141"/>
        <v>0</v>
      </c>
      <c r="V545" s="54">
        <f t="shared" si="141"/>
        <v>0</v>
      </c>
      <c r="W545" s="54">
        <f t="shared" si="141"/>
        <v>0</v>
      </c>
      <c r="X545" s="54">
        <f>X551+X557</f>
        <v>0</v>
      </c>
      <c r="Y545" s="55">
        <f>SUM(M545:W545)</f>
        <v>0</v>
      </c>
    </row>
    <row r="546" spans="1:25" ht="81" customHeight="1" outlineLevel="4" x14ac:dyDescent="0.25">
      <c r="A546" s="12"/>
      <c r="B546" s="103" t="s">
        <v>420</v>
      </c>
      <c r="C546" s="1" t="s">
        <v>180</v>
      </c>
      <c r="D546" s="19"/>
      <c r="E546" s="1" t="s">
        <v>45</v>
      </c>
      <c r="F546" s="1"/>
      <c r="G546" s="1" t="s">
        <v>254</v>
      </c>
      <c r="H546" s="4" t="s">
        <v>254</v>
      </c>
      <c r="I546" s="5" t="s">
        <v>254</v>
      </c>
      <c r="J546" s="1" t="s">
        <v>254</v>
      </c>
      <c r="K546" s="6" t="s">
        <v>254</v>
      </c>
      <c r="L546" s="6" t="s">
        <v>254</v>
      </c>
      <c r="M546" s="31">
        <v>100</v>
      </c>
      <c r="N546" s="31">
        <v>150</v>
      </c>
      <c r="O546" s="31">
        <v>200</v>
      </c>
      <c r="P546" s="31">
        <v>200</v>
      </c>
      <c r="Q546" s="31">
        <v>300</v>
      </c>
      <c r="R546" s="31">
        <v>500</v>
      </c>
      <c r="S546" s="31">
        <v>0</v>
      </c>
      <c r="T546" s="68">
        <v>0</v>
      </c>
      <c r="U546" s="68" t="s">
        <v>254</v>
      </c>
      <c r="V546" s="68" t="s">
        <v>254</v>
      </c>
      <c r="W546" s="68" t="s">
        <v>254</v>
      </c>
      <c r="X546" s="68" t="s">
        <v>254</v>
      </c>
      <c r="Y546" s="68" t="s">
        <v>254</v>
      </c>
    </row>
    <row r="547" spans="1:25" ht="87.75" customHeight="1" x14ac:dyDescent="0.25">
      <c r="A547" s="12" t="s">
        <v>145</v>
      </c>
      <c r="B547" s="103" t="s">
        <v>97</v>
      </c>
      <c r="C547" s="1"/>
      <c r="D547" s="19"/>
      <c r="E547" s="1"/>
      <c r="F547" s="33" t="s">
        <v>263</v>
      </c>
      <c r="G547" s="1" t="s">
        <v>247</v>
      </c>
      <c r="H547" s="1"/>
      <c r="I547" s="1"/>
      <c r="J547" s="1"/>
      <c r="K547" s="6"/>
      <c r="L547" s="6"/>
      <c r="M547" s="50"/>
      <c r="N547" s="50"/>
      <c r="O547" s="50"/>
      <c r="P547" s="50"/>
      <c r="Q547" s="50"/>
      <c r="R547" s="50"/>
      <c r="S547" s="50"/>
      <c r="T547" s="55"/>
      <c r="U547" s="55"/>
      <c r="V547" s="55"/>
      <c r="W547" s="55"/>
      <c r="X547" s="55"/>
      <c r="Y547" s="55"/>
    </row>
    <row r="548" spans="1:25" outlineLevel="4" x14ac:dyDescent="0.25">
      <c r="A548" s="12"/>
      <c r="B548" s="101" t="s">
        <v>356</v>
      </c>
      <c r="C548" s="1" t="s">
        <v>55</v>
      </c>
      <c r="D548" s="1" t="s">
        <v>254</v>
      </c>
      <c r="E548" s="1" t="s">
        <v>254</v>
      </c>
      <c r="F548" s="1" t="s">
        <v>254</v>
      </c>
      <c r="G548" s="1"/>
      <c r="H548" s="1" t="s">
        <v>254</v>
      </c>
      <c r="I548" s="1" t="s">
        <v>254</v>
      </c>
      <c r="J548" s="1" t="s">
        <v>254</v>
      </c>
      <c r="K548" s="1" t="s">
        <v>254</v>
      </c>
      <c r="L548" s="1" t="s">
        <v>254</v>
      </c>
      <c r="M548" s="50">
        <f t="shared" ref="M548:P551" si="144">SUM(M549:M551)</f>
        <v>0</v>
      </c>
      <c r="N548" s="50">
        <f t="shared" si="144"/>
        <v>0</v>
      </c>
      <c r="O548" s="50">
        <f t="shared" si="144"/>
        <v>0</v>
      </c>
      <c r="P548" s="50">
        <f t="shared" si="144"/>
        <v>0</v>
      </c>
      <c r="Q548" s="50">
        <f>SUM(Q549:Q551)</f>
        <v>0</v>
      </c>
      <c r="R548" s="50">
        <f>SUM(R549:R551)</f>
        <v>0</v>
      </c>
      <c r="S548" s="50">
        <f>SUM(S549:S551)</f>
        <v>0</v>
      </c>
      <c r="T548" s="55">
        <f>SUM(T549:T551)</f>
        <v>0</v>
      </c>
      <c r="U548" s="61">
        <f>U549+U550+U551</f>
        <v>0</v>
      </c>
      <c r="V548" s="61">
        <f>V549+V550+V551</f>
        <v>0</v>
      </c>
      <c r="W548" s="61">
        <f>W549+W550+W551</f>
        <v>0</v>
      </c>
      <c r="X548" s="61">
        <f>X549+X550+X551</f>
        <v>0</v>
      </c>
      <c r="Y548" s="55">
        <f>SUM(M548:W548)</f>
        <v>0</v>
      </c>
    </row>
    <row r="549" spans="1:25" outlineLevel="4" x14ac:dyDescent="0.25">
      <c r="A549" s="15"/>
      <c r="B549" s="103" t="s">
        <v>57</v>
      </c>
      <c r="C549" s="1" t="s">
        <v>55</v>
      </c>
      <c r="D549" s="1" t="s">
        <v>254</v>
      </c>
      <c r="E549" s="1" t="s">
        <v>254</v>
      </c>
      <c r="F549" s="1" t="s">
        <v>254</v>
      </c>
      <c r="G549" s="1"/>
      <c r="H549" s="1" t="s">
        <v>254</v>
      </c>
      <c r="I549" s="5" t="s">
        <v>299</v>
      </c>
      <c r="J549" s="1" t="s">
        <v>254</v>
      </c>
      <c r="K549" s="1" t="s">
        <v>254</v>
      </c>
      <c r="L549" s="1" t="s">
        <v>254</v>
      </c>
      <c r="M549" s="50">
        <f t="shared" si="144"/>
        <v>0</v>
      </c>
      <c r="N549" s="50">
        <v>0</v>
      </c>
      <c r="O549" s="50">
        <f t="shared" si="144"/>
        <v>0</v>
      </c>
      <c r="P549" s="50">
        <v>0</v>
      </c>
      <c r="Q549" s="50">
        <v>0</v>
      </c>
      <c r="R549" s="50">
        <v>0</v>
      </c>
      <c r="S549" s="50">
        <v>0</v>
      </c>
      <c r="T549" s="55">
        <v>0</v>
      </c>
      <c r="U549" s="50">
        <v>0</v>
      </c>
      <c r="V549" s="50">
        <v>0</v>
      </c>
      <c r="W549" s="50">
        <v>0</v>
      </c>
      <c r="X549" s="50">
        <v>0</v>
      </c>
      <c r="Y549" s="55">
        <f>SUM(M549:W549)</f>
        <v>0</v>
      </c>
    </row>
    <row r="550" spans="1:25" outlineLevel="4" x14ac:dyDescent="0.25">
      <c r="A550" s="12"/>
      <c r="B550" s="103" t="s">
        <v>129</v>
      </c>
      <c r="C550" s="1" t="s">
        <v>55</v>
      </c>
      <c r="D550" s="1" t="s">
        <v>254</v>
      </c>
      <c r="E550" s="1" t="s">
        <v>254</v>
      </c>
      <c r="F550" s="1" t="s">
        <v>254</v>
      </c>
      <c r="G550" s="1"/>
      <c r="H550" s="1" t="s">
        <v>254</v>
      </c>
      <c r="I550" s="1" t="s">
        <v>254</v>
      </c>
      <c r="J550" s="1" t="s">
        <v>254</v>
      </c>
      <c r="K550" s="1" t="s">
        <v>254</v>
      </c>
      <c r="L550" s="1" t="s">
        <v>254</v>
      </c>
      <c r="M550" s="50">
        <f t="shared" si="144"/>
        <v>0</v>
      </c>
      <c r="N550" s="50">
        <v>0</v>
      </c>
      <c r="O550" s="50">
        <f t="shared" si="144"/>
        <v>0</v>
      </c>
      <c r="P550" s="50">
        <v>0</v>
      </c>
      <c r="Q550" s="50">
        <v>0</v>
      </c>
      <c r="R550" s="50">
        <v>0</v>
      </c>
      <c r="S550" s="50">
        <v>0</v>
      </c>
      <c r="T550" s="55">
        <v>0</v>
      </c>
      <c r="U550" s="50">
        <v>0</v>
      </c>
      <c r="V550" s="50">
        <v>0</v>
      </c>
      <c r="W550" s="50">
        <v>0</v>
      </c>
      <c r="X550" s="50">
        <v>0</v>
      </c>
      <c r="Y550" s="55">
        <f>SUM(M550:W550)</f>
        <v>0</v>
      </c>
    </row>
    <row r="551" spans="1:25" outlineLevel="4" x14ac:dyDescent="0.25">
      <c r="A551" s="12"/>
      <c r="B551" s="103" t="s">
        <v>159</v>
      </c>
      <c r="C551" s="1" t="s">
        <v>55</v>
      </c>
      <c r="D551" s="1" t="s">
        <v>254</v>
      </c>
      <c r="E551" s="1" t="s">
        <v>254</v>
      </c>
      <c r="F551" s="1" t="s">
        <v>254</v>
      </c>
      <c r="G551" s="1"/>
      <c r="H551" s="1" t="s">
        <v>254</v>
      </c>
      <c r="I551" s="1" t="s">
        <v>254</v>
      </c>
      <c r="J551" s="1" t="s">
        <v>254</v>
      </c>
      <c r="K551" s="1" t="s">
        <v>254</v>
      </c>
      <c r="L551" s="1" t="s">
        <v>254</v>
      </c>
      <c r="M551" s="50">
        <f t="shared" si="144"/>
        <v>0</v>
      </c>
      <c r="N551" s="50">
        <v>0</v>
      </c>
      <c r="O551" s="50">
        <f t="shared" si="144"/>
        <v>0</v>
      </c>
      <c r="P551" s="50">
        <v>0</v>
      </c>
      <c r="Q551" s="50">
        <v>0</v>
      </c>
      <c r="R551" s="50">
        <v>0</v>
      </c>
      <c r="S551" s="50">
        <v>0</v>
      </c>
      <c r="T551" s="55">
        <v>0</v>
      </c>
      <c r="U551" s="50">
        <v>0</v>
      </c>
      <c r="V551" s="50">
        <v>0</v>
      </c>
      <c r="W551" s="50">
        <v>0</v>
      </c>
      <c r="X551" s="50">
        <v>0</v>
      </c>
      <c r="Y551" s="55">
        <f>SUM(M551:W551)</f>
        <v>0</v>
      </c>
    </row>
    <row r="552" spans="1:25" ht="92.25" customHeight="1" outlineLevel="4" x14ac:dyDescent="0.25">
      <c r="A552" s="12"/>
      <c r="B552" s="103" t="s">
        <v>98</v>
      </c>
      <c r="C552" s="1" t="s">
        <v>89</v>
      </c>
      <c r="D552" s="19"/>
      <c r="E552" s="1" t="s">
        <v>45</v>
      </c>
      <c r="F552" s="1"/>
      <c r="G552" s="1" t="s">
        <v>254</v>
      </c>
      <c r="H552" s="4" t="s">
        <v>254</v>
      </c>
      <c r="I552" s="5" t="s">
        <v>254</v>
      </c>
      <c r="J552" s="1" t="s">
        <v>254</v>
      </c>
      <c r="K552" s="6" t="s">
        <v>254</v>
      </c>
      <c r="L552" s="6" t="s">
        <v>254</v>
      </c>
      <c r="M552" s="31">
        <v>0</v>
      </c>
      <c r="N552" s="31">
        <v>0</v>
      </c>
      <c r="O552" s="31">
        <v>0</v>
      </c>
      <c r="P552" s="31">
        <v>3</v>
      </c>
      <c r="Q552" s="31">
        <v>3</v>
      </c>
      <c r="R552" s="31">
        <v>3</v>
      </c>
      <c r="S552" s="31">
        <v>0</v>
      </c>
      <c r="T552" s="68">
        <v>0</v>
      </c>
      <c r="U552" s="68" t="s">
        <v>254</v>
      </c>
      <c r="V552" s="68" t="s">
        <v>254</v>
      </c>
      <c r="W552" s="68" t="s">
        <v>254</v>
      </c>
      <c r="X552" s="68" t="s">
        <v>254</v>
      </c>
      <c r="Y552" s="68" t="s">
        <v>254</v>
      </c>
    </row>
    <row r="553" spans="1:25" ht="73.5" customHeight="1" x14ac:dyDescent="0.25">
      <c r="A553" s="12" t="s">
        <v>146</v>
      </c>
      <c r="B553" s="103" t="s">
        <v>100</v>
      </c>
      <c r="C553" s="1"/>
      <c r="D553" s="1"/>
      <c r="E553" s="1"/>
      <c r="F553" s="1">
        <v>2015</v>
      </c>
      <c r="G553" s="1" t="s">
        <v>247</v>
      </c>
      <c r="H553" s="1"/>
      <c r="I553" s="1"/>
      <c r="J553" s="1"/>
      <c r="K553" s="11"/>
      <c r="L553" s="11"/>
      <c r="M553" s="61"/>
      <c r="N553" s="50"/>
      <c r="O553" s="50"/>
      <c r="P553" s="50"/>
      <c r="Q553" s="50"/>
      <c r="R553" s="50"/>
      <c r="S553" s="50"/>
      <c r="T553" s="55"/>
      <c r="U553" s="55"/>
      <c r="V553" s="55"/>
      <c r="W553" s="55"/>
      <c r="X553" s="55"/>
      <c r="Y553" s="55"/>
    </row>
    <row r="554" spans="1:25" outlineLevel="4" x14ac:dyDescent="0.25">
      <c r="A554" s="12"/>
      <c r="B554" s="101" t="s">
        <v>356</v>
      </c>
      <c r="C554" s="1" t="s">
        <v>55</v>
      </c>
      <c r="D554" s="1" t="s">
        <v>254</v>
      </c>
      <c r="E554" s="1" t="s">
        <v>254</v>
      </c>
      <c r="F554" s="1" t="s">
        <v>254</v>
      </c>
      <c r="G554" s="1"/>
      <c r="H554" s="1" t="s">
        <v>254</v>
      </c>
      <c r="I554" s="1" t="s">
        <v>254</v>
      </c>
      <c r="J554" s="1" t="s">
        <v>254</v>
      </c>
      <c r="K554" s="1" t="s">
        <v>254</v>
      </c>
      <c r="L554" s="1" t="s">
        <v>254</v>
      </c>
      <c r="M554" s="49">
        <f t="shared" ref="M554:T554" si="145">SUM(M555:M557)</f>
        <v>0</v>
      </c>
      <c r="N554" s="49">
        <f t="shared" si="145"/>
        <v>388.7</v>
      </c>
      <c r="O554" s="49">
        <f t="shared" si="145"/>
        <v>0</v>
      </c>
      <c r="P554" s="49">
        <f t="shared" si="145"/>
        <v>0</v>
      </c>
      <c r="Q554" s="49">
        <f t="shared" si="145"/>
        <v>0</v>
      </c>
      <c r="R554" s="49">
        <f t="shared" si="145"/>
        <v>0</v>
      </c>
      <c r="S554" s="49">
        <f t="shared" si="145"/>
        <v>0</v>
      </c>
      <c r="T554" s="54">
        <f t="shared" si="145"/>
        <v>0</v>
      </c>
      <c r="U554" s="61">
        <f>U555+U556+U557</f>
        <v>0</v>
      </c>
      <c r="V554" s="61">
        <f>V555+V556+V557</f>
        <v>0</v>
      </c>
      <c r="W554" s="61">
        <f>W555+W556+W557</f>
        <v>0</v>
      </c>
      <c r="X554" s="61">
        <f>X555+X556+X557</f>
        <v>0</v>
      </c>
      <c r="Y554" s="55">
        <f>SUM(M554:W554)</f>
        <v>388.7</v>
      </c>
    </row>
    <row r="555" spans="1:25" outlineLevel="4" x14ac:dyDescent="0.25">
      <c r="A555" s="12"/>
      <c r="B555" s="103" t="s">
        <v>57</v>
      </c>
      <c r="C555" s="1" t="s">
        <v>55</v>
      </c>
      <c r="D555" s="1" t="s">
        <v>254</v>
      </c>
      <c r="E555" s="1" t="s">
        <v>254</v>
      </c>
      <c r="F555" s="1" t="s">
        <v>254</v>
      </c>
      <c r="G555" s="1"/>
      <c r="H555" s="1" t="s">
        <v>254</v>
      </c>
      <c r="I555" s="5" t="s">
        <v>299</v>
      </c>
      <c r="J555" s="1" t="s">
        <v>254</v>
      </c>
      <c r="K555" s="1" t="s">
        <v>254</v>
      </c>
      <c r="L555" s="1" t="s">
        <v>254</v>
      </c>
      <c r="M555" s="61">
        <v>0</v>
      </c>
      <c r="N555" s="61">
        <v>19.5</v>
      </c>
      <c r="O555" s="50">
        <v>0</v>
      </c>
      <c r="P555" s="50">
        <v>0</v>
      </c>
      <c r="Q555" s="50">
        <v>0</v>
      </c>
      <c r="R555" s="50">
        <v>0</v>
      </c>
      <c r="S555" s="50">
        <v>0</v>
      </c>
      <c r="T555" s="55">
        <v>0</v>
      </c>
      <c r="U555" s="50">
        <v>0</v>
      </c>
      <c r="V555" s="50">
        <v>0</v>
      </c>
      <c r="W555" s="50">
        <v>0</v>
      </c>
      <c r="X555" s="50">
        <v>0</v>
      </c>
      <c r="Y555" s="55">
        <f>SUM(M555:W555)</f>
        <v>19.5</v>
      </c>
    </row>
    <row r="556" spans="1:25" outlineLevel="4" x14ac:dyDescent="0.25">
      <c r="A556" s="12"/>
      <c r="B556" s="103" t="s">
        <v>129</v>
      </c>
      <c r="C556" s="1" t="s">
        <v>55</v>
      </c>
      <c r="D556" s="1" t="s">
        <v>254</v>
      </c>
      <c r="E556" s="1" t="s">
        <v>254</v>
      </c>
      <c r="F556" s="1" t="s">
        <v>254</v>
      </c>
      <c r="G556" s="1"/>
      <c r="H556" s="1" t="s">
        <v>254</v>
      </c>
      <c r="I556" s="1" t="s">
        <v>254</v>
      </c>
      <c r="J556" s="1" t="s">
        <v>254</v>
      </c>
      <c r="K556" s="1" t="s">
        <v>254</v>
      </c>
      <c r="L556" s="1" t="s">
        <v>254</v>
      </c>
      <c r="M556" s="61">
        <v>0</v>
      </c>
      <c r="N556" s="50">
        <v>369.2</v>
      </c>
      <c r="O556" s="50">
        <v>0</v>
      </c>
      <c r="P556" s="50">
        <v>0</v>
      </c>
      <c r="Q556" s="50">
        <v>0</v>
      </c>
      <c r="R556" s="50">
        <v>0</v>
      </c>
      <c r="S556" s="50">
        <v>0</v>
      </c>
      <c r="T556" s="55">
        <v>0</v>
      </c>
      <c r="U556" s="50">
        <v>0</v>
      </c>
      <c r="V556" s="50">
        <v>0</v>
      </c>
      <c r="W556" s="50">
        <v>0</v>
      </c>
      <c r="X556" s="50">
        <v>0</v>
      </c>
      <c r="Y556" s="55">
        <f>SUM(M556:W556)</f>
        <v>369.2</v>
      </c>
    </row>
    <row r="557" spans="1:25" outlineLevel="4" x14ac:dyDescent="0.25">
      <c r="A557" s="12"/>
      <c r="B557" s="103" t="s">
        <v>159</v>
      </c>
      <c r="C557" s="41" t="s">
        <v>55</v>
      </c>
      <c r="D557" s="1" t="s">
        <v>254</v>
      </c>
      <c r="E557" s="1" t="s">
        <v>254</v>
      </c>
      <c r="F557" s="1" t="s">
        <v>254</v>
      </c>
      <c r="G557" s="19"/>
      <c r="H557" s="1" t="s">
        <v>254</v>
      </c>
      <c r="I557" s="1" t="s">
        <v>254</v>
      </c>
      <c r="J557" s="1" t="s">
        <v>254</v>
      </c>
      <c r="K557" s="1" t="s">
        <v>254</v>
      </c>
      <c r="L557" s="1" t="s">
        <v>254</v>
      </c>
      <c r="M557" s="49">
        <v>0</v>
      </c>
      <c r="N557" s="49">
        <v>0</v>
      </c>
      <c r="O557" s="49">
        <v>0</v>
      </c>
      <c r="P557" s="49">
        <v>0</v>
      </c>
      <c r="Q557" s="49">
        <v>0</v>
      </c>
      <c r="R557" s="49">
        <v>0</v>
      </c>
      <c r="S557" s="49">
        <v>0</v>
      </c>
      <c r="T557" s="54">
        <v>0</v>
      </c>
      <c r="U557" s="50">
        <v>0</v>
      </c>
      <c r="V557" s="50">
        <v>0</v>
      </c>
      <c r="W557" s="50">
        <v>0</v>
      </c>
      <c r="X557" s="50">
        <v>0</v>
      </c>
      <c r="Y557" s="55">
        <f>SUM(M557:W557)</f>
        <v>0</v>
      </c>
    </row>
    <row r="558" spans="1:25" ht="24.75" customHeight="1" outlineLevel="4" x14ac:dyDescent="0.25">
      <c r="A558" s="12"/>
      <c r="B558" s="103" t="s">
        <v>101</v>
      </c>
      <c r="C558" s="1" t="s">
        <v>89</v>
      </c>
      <c r="D558" s="1"/>
      <c r="E558" s="1" t="s">
        <v>45</v>
      </c>
      <c r="F558" s="1"/>
      <c r="G558" s="1" t="s">
        <v>254</v>
      </c>
      <c r="H558" s="4" t="s">
        <v>254</v>
      </c>
      <c r="I558" s="5" t="s">
        <v>254</v>
      </c>
      <c r="J558" s="1" t="s">
        <v>254</v>
      </c>
      <c r="K558" s="6" t="s">
        <v>254</v>
      </c>
      <c r="L558" s="6" t="s">
        <v>254</v>
      </c>
      <c r="M558" s="69"/>
      <c r="N558" s="31">
        <v>0</v>
      </c>
      <c r="O558" s="31">
        <v>0</v>
      </c>
      <c r="P558" s="31">
        <v>0</v>
      </c>
      <c r="Q558" s="31">
        <v>0</v>
      </c>
      <c r="R558" s="31">
        <v>0</v>
      </c>
      <c r="S558" s="31">
        <v>0</v>
      </c>
      <c r="T558" s="68">
        <v>0</v>
      </c>
      <c r="U558" s="68" t="s">
        <v>254</v>
      </c>
      <c r="V558" s="68" t="s">
        <v>254</v>
      </c>
      <c r="W558" s="68" t="s">
        <v>254</v>
      </c>
      <c r="X558" s="68" t="s">
        <v>254</v>
      </c>
      <c r="Y558" s="68" t="s">
        <v>254</v>
      </c>
    </row>
    <row r="559" spans="1:25" ht="131.25" customHeight="1" x14ac:dyDescent="0.25">
      <c r="A559" s="32" t="s">
        <v>147</v>
      </c>
      <c r="B559" s="103" t="s">
        <v>70</v>
      </c>
      <c r="C559" s="1"/>
      <c r="D559" s="1"/>
      <c r="E559" s="1"/>
      <c r="F559" s="1" t="s">
        <v>506</v>
      </c>
      <c r="G559" s="31" t="s">
        <v>391</v>
      </c>
      <c r="H559" s="4"/>
      <c r="I559" s="4"/>
      <c r="J559" s="4"/>
      <c r="K559" s="11"/>
      <c r="L559" s="11"/>
      <c r="M559" s="49"/>
      <c r="N559" s="49"/>
      <c r="O559" s="49"/>
      <c r="P559" s="49"/>
      <c r="Q559" s="49"/>
      <c r="R559" s="49"/>
      <c r="S559" s="49"/>
      <c r="T559" s="54"/>
      <c r="U559" s="54"/>
      <c r="V559" s="54"/>
      <c r="W559" s="54"/>
      <c r="X559" s="54"/>
      <c r="Y559" s="55"/>
    </row>
    <row r="560" spans="1:25" outlineLevel="4" x14ac:dyDescent="0.25">
      <c r="A560" s="32"/>
      <c r="B560" s="101" t="s">
        <v>356</v>
      </c>
      <c r="C560" s="1" t="s">
        <v>55</v>
      </c>
      <c r="D560" s="1" t="s">
        <v>254</v>
      </c>
      <c r="E560" s="1" t="s">
        <v>254</v>
      </c>
      <c r="F560" s="1" t="s">
        <v>254</v>
      </c>
      <c r="G560" s="1"/>
      <c r="H560" s="1" t="s">
        <v>254</v>
      </c>
      <c r="I560" s="1" t="s">
        <v>254</v>
      </c>
      <c r="J560" s="1" t="s">
        <v>254</v>
      </c>
      <c r="K560" s="1" t="s">
        <v>254</v>
      </c>
      <c r="L560" s="1" t="s">
        <v>254</v>
      </c>
      <c r="M560" s="49">
        <f>SUM(M566:M579)</f>
        <v>0</v>
      </c>
      <c r="N560" s="49">
        <f t="shared" ref="N560:W560" si="146">SUM(N561:N579)</f>
        <v>1905.04</v>
      </c>
      <c r="O560" s="49">
        <f t="shared" si="146"/>
        <v>0</v>
      </c>
      <c r="P560" s="49">
        <f t="shared" si="146"/>
        <v>381.7</v>
      </c>
      <c r="Q560" s="49">
        <f t="shared" si="146"/>
        <v>8028.3</v>
      </c>
      <c r="R560" s="49">
        <f t="shared" si="146"/>
        <v>5672.4</v>
      </c>
      <c r="S560" s="49">
        <v>5845.82</v>
      </c>
      <c r="T560" s="49">
        <f t="shared" si="146"/>
        <v>5902.9400000000005</v>
      </c>
      <c r="U560" s="49">
        <f t="shared" si="146"/>
        <v>6244.7</v>
      </c>
      <c r="V560" s="49">
        <f t="shared" si="146"/>
        <v>0</v>
      </c>
      <c r="W560" s="49">
        <f t="shared" si="146"/>
        <v>0</v>
      </c>
      <c r="X560" s="49">
        <f>SUM(X561:X579)</f>
        <v>0</v>
      </c>
      <c r="Y560" s="55">
        <f>SUM(M560:W560)</f>
        <v>33980.9</v>
      </c>
    </row>
    <row r="561" spans="1:25" outlineLevel="4" x14ac:dyDescent="0.25">
      <c r="A561" s="32"/>
      <c r="B561" s="103" t="s">
        <v>57</v>
      </c>
      <c r="C561" s="1" t="s">
        <v>55</v>
      </c>
      <c r="D561" s="1" t="s">
        <v>254</v>
      </c>
      <c r="E561" s="1" t="s">
        <v>254</v>
      </c>
      <c r="F561" s="1" t="s">
        <v>254</v>
      </c>
      <c r="G561" s="1"/>
      <c r="H561" s="4" t="s">
        <v>2</v>
      </c>
      <c r="I561" s="5" t="s">
        <v>285</v>
      </c>
      <c r="J561" s="1">
        <v>244</v>
      </c>
      <c r="K561" s="1" t="s">
        <v>254</v>
      </c>
      <c r="L561" s="1" t="s">
        <v>254</v>
      </c>
      <c r="M561" s="55">
        <f>M579+M585+M591+M633</f>
        <v>0</v>
      </c>
      <c r="N561" s="55">
        <v>95.5</v>
      </c>
      <c r="O561" s="55">
        <f>O579+O585+O591+O633</f>
        <v>0</v>
      </c>
      <c r="P561" s="55">
        <f>P579+P585+P591+P633</f>
        <v>0</v>
      </c>
      <c r="Q561" s="55">
        <f>Q584+Q590+Q596+Q614+Q638</f>
        <v>357.8</v>
      </c>
      <c r="R561" s="55">
        <f>R614+R638</f>
        <v>36</v>
      </c>
      <c r="S561" s="55">
        <f>S614+S638</f>
        <v>29.85</v>
      </c>
      <c r="T561" s="55">
        <f>T638</f>
        <v>29.28</v>
      </c>
      <c r="U561" s="55">
        <f>U638</f>
        <v>18</v>
      </c>
      <c r="V561" s="55">
        <f>V638</f>
        <v>0</v>
      </c>
      <c r="W561" s="55">
        <f>W638</f>
        <v>0</v>
      </c>
      <c r="X561" s="55">
        <f>X638</f>
        <v>0</v>
      </c>
      <c r="Y561" s="55">
        <f t="shared" ref="Y561:Y577" si="147">SUM(M561:W561)</f>
        <v>566.42999999999995</v>
      </c>
    </row>
    <row r="562" spans="1:25" outlineLevel="4" x14ac:dyDescent="0.25">
      <c r="A562" s="32"/>
      <c r="B562" s="103" t="s">
        <v>57</v>
      </c>
      <c r="C562" s="1" t="s">
        <v>55</v>
      </c>
      <c r="D562" s="1" t="s">
        <v>254</v>
      </c>
      <c r="E562" s="1" t="s">
        <v>254</v>
      </c>
      <c r="F562" s="1" t="s">
        <v>254</v>
      </c>
      <c r="G562" s="1"/>
      <c r="H562" s="4" t="s">
        <v>2</v>
      </c>
      <c r="I562" s="5" t="s">
        <v>285</v>
      </c>
      <c r="J562" s="1">
        <v>521</v>
      </c>
      <c r="K562" s="1" t="s">
        <v>254</v>
      </c>
      <c r="L562" s="1" t="s">
        <v>254</v>
      </c>
      <c r="M562" s="55">
        <f>M645</f>
        <v>0</v>
      </c>
      <c r="N562" s="55">
        <f>N645</f>
        <v>0</v>
      </c>
      <c r="O562" s="55">
        <f>O645</f>
        <v>0</v>
      </c>
      <c r="P562" s="55">
        <f>P645</f>
        <v>0</v>
      </c>
      <c r="Q562" s="55">
        <v>0</v>
      </c>
      <c r="R562" s="55">
        <v>0</v>
      </c>
      <c r="S562" s="55">
        <f t="shared" ref="S562:X562" si="148">S650</f>
        <v>68.22</v>
      </c>
      <c r="T562" s="55">
        <f t="shared" si="148"/>
        <v>184.8</v>
      </c>
      <c r="U562" s="55">
        <f>U650</f>
        <v>0</v>
      </c>
      <c r="V562" s="55">
        <f>V650</f>
        <v>0</v>
      </c>
      <c r="W562" s="55">
        <f>W650</f>
        <v>0</v>
      </c>
      <c r="X562" s="55">
        <f t="shared" si="148"/>
        <v>0</v>
      </c>
      <c r="Y562" s="55">
        <f t="shared" si="147"/>
        <v>253.02</v>
      </c>
    </row>
    <row r="563" spans="1:25" outlineLevel="4" x14ac:dyDescent="0.25">
      <c r="A563" s="32"/>
      <c r="B563" s="103" t="s">
        <v>57</v>
      </c>
      <c r="C563" s="1" t="s">
        <v>55</v>
      </c>
      <c r="D563" s="1" t="s">
        <v>254</v>
      </c>
      <c r="E563" s="1" t="s">
        <v>254</v>
      </c>
      <c r="F563" s="1" t="s">
        <v>254</v>
      </c>
      <c r="G563" s="1"/>
      <c r="H563" s="4" t="s">
        <v>2</v>
      </c>
      <c r="I563" s="5" t="s">
        <v>285</v>
      </c>
      <c r="J563" s="1">
        <v>612</v>
      </c>
      <c r="K563" s="1" t="s">
        <v>254</v>
      </c>
      <c r="L563" s="1" t="s">
        <v>254</v>
      </c>
      <c r="M563" s="55">
        <f>M615+M621+M634</f>
        <v>0</v>
      </c>
      <c r="N563" s="55">
        <f>N615+N621+N634</f>
        <v>0</v>
      </c>
      <c r="O563" s="55">
        <f>O615+O621+O634</f>
        <v>0</v>
      </c>
      <c r="P563" s="55">
        <v>81.7</v>
      </c>
      <c r="Q563" s="55">
        <f>Q620+Q626+Q639</f>
        <v>48.4</v>
      </c>
      <c r="R563" s="55">
        <f>R620+R626+R639</f>
        <v>172.3</v>
      </c>
      <c r="S563" s="55">
        <f>S620+S626+S639</f>
        <v>48</v>
      </c>
      <c r="T563" s="55">
        <f t="shared" ref="T563:W565" si="149">T639</f>
        <v>18</v>
      </c>
      <c r="U563" s="55">
        <f t="shared" si="149"/>
        <v>184.5</v>
      </c>
      <c r="V563" s="55">
        <f t="shared" si="149"/>
        <v>0</v>
      </c>
      <c r="W563" s="55">
        <f t="shared" si="149"/>
        <v>0</v>
      </c>
      <c r="X563" s="55">
        <f>X639</f>
        <v>0</v>
      </c>
      <c r="Y563" s="55">
        <f t="shared" si="147"/>
        <v>552.9</v>
      </c>
    </row>
    <row r="564" spans="1:25" outlineLevel="4" x14ac:dyDescent="0.25">
      <c r="A564" s="32"/>
      <c r="B564" s="103" t="s">
        <v>57</v>
      </c>
      <c r="C564" s="1" t="s">
        <v>55</v>
      </c>
      <c r="D564" s="1" t="s">
        <v>254</v>
      </c>
      <c r="E564" s="1" t="s">
        <v>254</v>
      </c>
      <c r="F564" s="1" t="s">
        <v>254</v>
      </c>
      <c r="G564" s="1"/>
      <c r="H564" s="4" t="s">
        <v>2</v>
      </c>
      <c r="I564" s="5" t="s">
        <v>285</v>
      </c>
      <c r="J564" s="1">
        <v>622</v>
      </c>
      <c r="K564" s="1" t="s">
        <v>254</v>
      </c>
      <c r="L564" s="1" t="s">
        <v>254</v>
      </c>
      <c r="M564" s="55">
        <f>M597+M603+M635</f>
        <v>0</v>
      </c>
      <c r="N564" s="55">
        <f>N598+N604+N636</f>
        <v>0</v>
      </c>
      <c r="O564" s="55">
        <f>O598+O604+O636</f>
        <v>0</v>
      </c>
      <c r="P564" s="55">
        <v>300</v>
      </c>
      <c r="Q564" s="55">
        <f>Q602+Q608+Q640</f>
        <v>75.5</v>
      </c>
      <c r="R564" s="55">
        <f>R602+R608+R640</f>
        <v>75</v>
      </c>
      <c r="S564" s="55">
        <f>S602+S608+S640</f>
        <v>0</v>
      </c>
      <c r="T564" s="55">
        <f t="shared" si="149"/>
        <v>0</v>
      </c>
      <c r="U564" s="55">
        <f t="shared" si="149"/>
        <v>116.5</v>
      </c>
      <c r="V564" s="55">
        <f t="shared" si="149"/>
        <v>0</v>
      </c>
      <c r="W564" s="55">
        <f t="shared" si="149"/>
        <v>0</v>
      </c>
      <c r="X564" s="55">
        <f>X640</f>
        <v>0</v>
      </c>
      <c r="Y564" s="55">
        <f t="shared" si="147"/>
        <v>567</v>
      </c>
    </row>
    <row r="565" spans="1:25" x14ac:dyDescent="0.25">
      <c r="A565" s="32"/>
      <c r="B565" s="103" t="s">
        <v>57</v>
      </c>
      <c r="C565" s="1" t="s">
        <v>55</v>
      </c>
      <c r="D565" s="1" t="s">
        <v>254</v>
      </c>
      <c r="E565" s="1" t="s">
        <v>254</v>
      </c>
      <c r="F565" s="1" t="s">
        <v>254</v>
      </c>
      <c r="G565" s="1"/>
      <c r="H565" s="4" t="s">
        <v>2</v>
      </c>
      <c r="I565" s="5" t="s">
        <v>285</v>
      </c>
      <c r="J565" s="1">
        <v>633</v>
      </c>
      <c r="K565" s="1" t="s">
        <v>254</v>
      </c>
      <c r="L565" s="1" t="s">
        <v>254</v>
      </c>
      <c r="M565" s="55">
        <f>M636</f>
        <v>0</v>
      </c>
      <c r="N565" s="55">
        <f>N636</f>
        <v>0</v>
      </c>
      <c r="O565" s="55">
        <f>O636</f>
        <v>0</v>
      </c>
      <c r="P565" s="55">
        <f>P636</f>
        <v>0</v>
      </c>
      <c r="Q565" s="55">
        <f>Q641</f>
        <v>0</v>
      </c>
      <c r="R565" s="55">
        <f>R641</f>
        <v>57</v>
      </c>
      <c r="S565" s="55">
        <f>S641</f>
        <v>60.15</v>
      </c>
      <c r="T565" s="55">
        <f t="shared" si="149"/>
        <v>93.72</v>
      </c>
      <c r="U565" s="55">
        <f t="shared" si="149"/>
        <v>243</v>
      </c>
      <c r="V565" s="55">
        <f t="shared" si="149"/>
        <v>0</v>
      </c>
      <c r="W565" s="55">
        <f t="shared" si="149"/>
        <v>0</v>
      </c>
      <c r="X565" s="55">
        <f>X641</f>
        <v>0</v>
      </c>
      <c r="Y565" s="55">
        <f t="shared" si="147"/>
        <v>453.87</v>
      </c>
    </row>
    <row r="566" spans="1:25" outlineLevel="4" x14ac:dyDescent="0.25">
      <c r="A566" s="32"/>
      <c r="B566" s="103" t="s">
        <v>57</v>
      </c>
      <c r="C566" s="1" t="s">
        <v>55</v>
      </c>
      <c r="D566" s="1" t="s">
        <v>254</v>
      </c>
      <c r="E566" s="1" t="s">
        <v>254</v>
      </c>
      <c r="F566" s="1" t="s">
        <v>254</v>
      </c>
      <c r="G566" s="1"/>
      <c r="H566" s="4" t="s">
        <v>319</v>
      </c>
      <c r="I566" s="5" t="s">
        <v>285</v>
      </c>
      <c r="J566" s="1">
        <v>521</v>
      </c>
      <c r="K566" s="1" t="s">
        <v>254</v>
      </c>
      <c r="L566" s="1" t="s">
        <v>254</v>
      </c>
      <c r="M566" s="55">
        <f>M584+M590+M596+M638</f>
        <v>0</v>
      </c>
      <c r="N566" s="55">
        <v>0</v>
      </c>
      <c r="O566" s="55">
        <f>O584+O590+O596+O638</f>
        <v>0</v>
      </c>
      <c r="P566" s="55">
        <f>P584+P590+P596+P638</f>
        <v>0</v>
      </c>
      <c r="Q566" s="55">
        <v>0</v>
      </c>
      <c r="R566" s="55">
        <v>0</v>
      </c>
      <c r="S566" s="55">
        <f>S651</f>
        <v>5.4</v>
      </c>
      <c r="T566" s="55">
        <v>0</v>
      </c>
      <c r="U566" s="55">
        <v>0</v>
      </c>
      <c r="V566" s="55">
        <v>0</v>
      </c>
      <c r="W566" s="55">
        <v>0</v>
      </c>
      <c r="X566" s="55">
        <v>0</v>
      </c>
      <c r="Y566" s="55">
        <f t="shared" si="147"/>
        <v>5.4</v>
      </c>
    </row>
    <row r="567" spans="1:25" outlineLevel="4" x14ac:dyDescent="0.25">
      <c r="A567" s="32"/>
      <c r="B567" s="103" t="s">
        <v>57</v>
      </c>
      <c r="C567" s="1" t="s">
        <v>55</v>
      </c>
      <c r="D567" s="1" t="s">
        <v>254</v>
      </c>
      <c r="E567" s="1" t="s">
        <v>254</v>
      </c>
      <c r="F567" s="1" t="s">
        <v>254</v>
      </c>
      <c r="G567" s="1"/>
      <c r="H567" s="4" t="s">
        <v>73</v>
      </c>
      <c r="I567" s="5" t="s">
        <v>285</v>
      </c>
      <c r="J567" s="1">
        <v>521</v>
      </c>
      <c r="K567" s="1" t="s">
        <v>254</v>
      </c>
      <c r="L567" s="1" t="s">
        <v>254</v>
      </c>
      <c r="M567" s="55">
        <f t="shared" ref="M567:R567" si="150">M654</f>
        <v>0</v>
      </c>
      <c r="N567" s="55">
        <f t="shared" si="150"/>
        <v>0</v>
      </c>
      <c r="O567" s="55">
        <f t="shared" si="150"/>
        <v>0</v>
      </c>
      <c r="P567" s="55">
        <f t="shared" si="150"/>
        <v>0</v>
      </c>
      <c r="Q567" s="55">
        <f t="shared" si="150"/>
        <v>0</v>
      </c>
      <c r="R567" s="55">
        <f t="shared" si="150"/>
        <v>0</v>
      </c>
      <c r="S567" s="55">
        <f>S652</f>
        <v>103.42</v>
      </c>
      <c r="T567" s="55">
        <f>T654</f>
        <v>0</v>
      </c>
      <c r="U567" s="55">
        <f>U654</f>
        <v>0</v>
      </c>
      <c r="V567" s="55">
        <f>V654</f>
        <v>0</v>
      </c>
      <c r="W567" s="55">
        <f>W654</f>
        <v>0</v>
      </c>
      <c r="X567" s="55">
        <f>X654</f>
        <v>0</v>
      </c>
      <c r="Y567" s="55">
        <f t="shared" si="147"/>
        <v>103.42</v>
      </c>
    </row>
    <row r="568" spans="1:25" outlineLevel="4" x14ac:dyDescent="0.25">
      <c r="A568" s="32"/>
      <c r="B568" s="103" t="s">
        <v>57</v>
      </c>
      <c r="C568" s="1" t="s">
        <v>55</v>
      </c>
      <c r="D568" s="1" t="s">
        <v>254</v>
      </c>
      <c r="E568" s="1" t="s">
        <v>254</v>
      </c>
      <c r="F568" s="1" t="s">
        <v>254</v>
      </c>
      <c r="G568" s="1"/>
      <c r="H568" s="4" t="s">
        <v>320</v>
      </c>
      <c r="I568" s="5" t="s">
        <v>285</v>
      </c>
      <c r="J568" s="1">
        <v>521</v>
      </c>
      <c r="K568" s="1" t="s">
        <v>254</v>
      </c>
      <c r="L568" s="1" t="s">
        <v>254</v>
      </c>
      <c r="M568" s="55">
        <f>M620+M626+M639</f>
        <v>0</v>
      </c>
      <c r="N568" s="55">
        <f>N620+N626+N639</f>
        <v>0</v>
      </c>
      <c r="O568" s="55">
        <f>O620+O626+O639</f>
        <v>0</v>
      </c>
      <c r="P568" s="55">
        <v>0</v>
      </c>
      <c r="Q568" s="55">
        <v>0</v>
      </c>
      <c r="R568" s="55">
        <v>0</v>
      </c>
      <c r="S568" s="55">
        <f>S653</f>
        <v>11.12</v>
      </c>
      <c r="T568" s="55">
        <v>0</v>
      </c>
      <c r="U568" s="55">
        <v>0</v>
      </c>
      <c r="V568" s="55">
        <v>0</v>
      </c>
      <c r="W568" s="55">
        <v>0</v>
      </c>
      <c r="X568" s="55">
        <v>0</v>
      </c>
      <c r="Y568" s="55">
        <f t="shared" si="147"/>
        <v>11.12</v>
      </c>
    </row>
    <row r="569" spans="1:25" outlineLevel="4" x14ac:dyDescent="0.25">
      <c r="A569" s="32"/>
      <c r="B569" s="103" t="s">
        <v>57</v>
      </c>
      <c r="C569" s="1" t="s">
        <v>55</v>
      </c>
      <c r="D569" s="1" t="s">
        <v>254</v>
      </c>
      <c r="E569" s="1" t="s">
        <v>254</v>
      </c>
      <c r="F569" s="1" t="s">
        <v>254</v>
      </c>
      <c r="G569" s="1"/>
      <c r="H569" s="4" t="s">
        <v>321</v>
      </c>
      <c r="I569" s="5" t="s">
        <v>285</v>
      </c>
      <c r="J569" s="1">
        <v>521</v>
      </c>
      <c r="K569" s="1" t="s">
        <v>254</v>
      </c>
      <c r="L569" s="1" t="s">
        <v>254</v>
      </c>
      <c r="M569" s="55">
        <f>M602+M608+M640</f>
        <v>0</v>
      </c>
      <c r="N569" s="55">
        <f>N602+N608+N640</f>
        <v>0</v>
      </c>
      <c r="O569" s="55">
        <f>O602+O608+O640</f>
        <v>0</v>
      </c>
      <c r="P569" s="55">
        <v>0</v>
      </c>
      <c r="Q569" s="55">
        <v>0</v>
      </c>
      <c r="R569" s="55">
        <v>0</v>
      </c>
      <c r="S569" s="55">
        <f>S654</f>
        <v>7.85</v>
      </c>
      <c r="T569" s="55">
        <f>T602+T608+T640</f>
        <v>0</v>
      </c>
      <c r="U569" s="55">
        <v>0</v>
      </c>
      <c r="V569" s="55">
        <f>V602+V608+V640</f>
        <v>0</v>
      </c>
      <c r="W569" s="55">
        <f>W602+W608+W640</f>
        <v>0</v>
      </c>
      <c r="X569" s="55">
        <f>X602+X608+X640</f>
        <v>0</v>
      </c>
      <c r="Y569" s="55">
        <f t="shared" si="147"/>
        <v>7.85</v>
      </c>
    </row>
    <row r="570" spans="1:25" outlineLevel="4" x14ac:dyDescent="0.25">
      <c r="A570" s="32"/>
      <c r="B570" s="103" t="s">
        <v>129</v>
      </c>
      <c r="C570" s="1" t="s">
        <v>55</v>
      </c>
      <c r="D570" s="1" t="s">
        <v>254</v>
      </c>
      <c r="E570" s="1" t="s">
        <v>254</v>
      </c>
      <c r="F570" s="1" t="s">
        <v>254</v>
      </c>
      <c r="G570" s="1"/>
      <c r="H570" s="4" t="s">
        <v>2</v>
      </c>
      <c r="I570" s="5" t="s">
        <v>285</v>
      </c>
      <c r="J570" s="1">
        <v>244</v>
      </c>
      <c r="K570" s="1" t="s">
        <v>254</v>
      </c>
      <c r="L570" s="1" t="s">
        <v>254</v>
      </c>
      <c r="M570" s="55">
        <v>0</v>
      </c>
      <c r="N570" s="55">
        <f>N585+N591+N597</f>
        <v>1809.54</v>
      </c>
      <c r="O570" s="55">
        <v>0</v>
      </c>
      <c r="P570" s="55">
        <v>0</v>
      </c>
      <c r="Q570" s="55">
        <f>Q615+Q642</f>
        <v>5605.5</v>
      </c>
      <c r="R570" s="55">
        <f t="shared" ref="R570:W570" si="151">R642</f>
        <v>564</v>
      </c>
      <c r="S570" s="55">
        <f t="shared" si="151"/>
        <v>467.65</v>
      </c>
      <c r="T570" s="55">
        <f t="shared" si="151"/>
        <v>458.72</v>
      </c>
      <c r="U570" s="55">
        <f t="shared" si="151"/>
        <v>182</v>
      </c>
      <c r="V570" s="55">
        <f t="shared" si="151"/>
        <v>0</v>
      </c>
      <c r="W570" s="55">
        <f t="shared" si="151"/>
        <v>0</v>
      </c>
      <c r="X570" s="55">
        <f>X642</f>
        <v>0</v>
      </c>
      <c r="Y570" s="55">
        <f t="shared" si="147"/>
        <v>9087.41</v>
      </c>
    </row>
    <row r="571" spans="1:25" outlineLevel="4" x14ac:dyDescent="0.25">
      <c r="A571" s="32"/>
      <c r="B571" s="103" t="s">
        <v>129</v>
      </c>
      <c r="C571" s="1" t="s">
        <v>55</v>
      </c>
      <c r="D571" s="1" t="s">
        <v>254</v>
      </c>
      <c r="E571" s="1" t="s">
        <v>254</v>
      </c>
      <c r="F571" s="1" t="s">
        <v>254</v>
      </c>
      <c r="G571" s="1"/>
      <c r="H571" s="4" t="s">
        <v>2</v>
      </c>
      <c r="I571" s="5" t="s">
        <v>285</v>
      </c>
      <c r="J571" s="1">
        <v>521</v>
      </c>
      <c r="K571" s="1" t="s">
        <v>254</v>
      </c>
      <c r="L571" s="1" t="s">
        <v>254</v>
      </c>
      <c r="M571" s="55">
        <v>0</v>
      </c>
      <c r="N571" s="55">
        <v>0</v>
      </c>
      <c r="O571" s="55">
        <v>0</v>
      </c>
      <c r="P571" s="55">
        <v>0</v>
      </c>
      <c r="Q571" s="55">
        <v>0</v>
      </c>
      <c r="R571" s="55">
        <f t="shared" ref="R571:W571" si="152">R655</f>
        <v>0</v>
      </c>
      <c r="S571" s="55">
        <f t="shared" si="152"/>
        <v>1068.78</v>
      </c>
      <c r="T571" s="55">
        <f t="shared" si="152"/>
        <v>2894.8</v>
      </c>
      <c r="U571" s="55">
        <f t="shared" si="152"/>
        <v>0</v>
      </c>
      <c r="V571" s="55">
        <f t="shared" si="152"/>
        <v>0</v>
      </c>
      <c r="W571" s="55">
        <f t="shared" si="152"/>
        <v>0</v>
      </c>
      <c r="X571" s="55">
        <f>X655</f>
        <v>0</v>
      </c>
      <c r="Y571" s="55">
        <f t="shared" si="147"/>
        <v>3963.58</v>
      </c>
    </row>
    <row r="572" spans="1:25" outlineLevel="4" x14ac:dyDescent="0.25">
      <c r="A572" s="32"/>
      <c r="B572" s="103" t="s">
        <v>129</v>
      </c>
      <c r="C572" s="1" t="s">
        <v>55</v>
      </c>
      <c r="D572" s="1" t="s">
        <v>254</v>
      </c>
      <c r="E572" s="1" t="s">
        <v>254</v>
      </c>
      <c r="F572" s="1" t="s">
        <v>254</v>
      </c>
      <c r="G572" s="1"/>
      <c r="H572" s="4" t="s">
        <v>2</v>
      </c>
      <c r="I572" s="5" t="s">
        <v>285</v>
      </c>
      <c r="J572" s="1">
        <v>612</v>
      </c>
      <c r="K572" s="1" t="s">
        <v>254</v>
      </c>
      <c r="L572" s="1" t="s">
        <v>254</v>
      </c>
      <c r="M572" s="55">
        <v>0</v>
      </c>
      <c r="N572" s="55">
        <v>0</v>
      </c>
      <c r="O572" s="55">
        <v>0</v>
      </c>
      <c r="P572" s="55">
        <v>0</v>
      </c>
      <c r="Q572" s="55">
        <f>Q621+Q643</f>
        <v>758.6</v>
      </c>
      <c r="R572" s="55">
        <f>R621+R627+R643</f>
        <v>2700.1</v>
      </c>
      <c r="S572" s="55">
        <f t="shared" ref="S572:W574" si="153">S643</f>
        <v>752</v>
      </c>
      <c r="T572" s="55">
        <f t="shared" si="153"/>
        <v>282</v>
      </c>
      <c r="U572" s="55">
        <f t="shared" si="153"/>
        <v>1865.5</v>
      </c>
      <c r="V572" s="55">
        <f t="shared" si="153"/>
        <v>0</v>
      </c>
      <c r="W572" s="55">
        <f t="shared" si="153"/>
        <v>0</v>
      </c>
      <c r="X572" s="55">
        <f>X643</f>
        <v>0</v>
      </c>
      <c r="Y572" s="55">
        <f t="shared" si="147"/>
        <v>6358.2</v>
      </c>
    </row>
    <row r="573" spans="1:25" outlineLevel="4" x14ac:dyDescent="0.25">
      <c r="A573" s="32"/>
      <c r="B573" s="103" t="s">
        <v>129</v>
      </c>
      <c r="C573" s="1" t="s">
        <v>55</v>
      </c>
      <c r="D573" s="1" t="s">
        <v>254</v>
      </c>
      <c r="E573" s="1" t="s">
        <v>254</v>
      </c>
      <c r="F573" s="1" t="s">
        <v>254</v>
      </c>
      <c r="G573" s="1"/>
      <c r="H573" s="4" t="s">
        <v>2</v>
      </c>
      <c r="I573" s="5" t="s">
        <v>285</v>
      </c>
      <c r="J573" s="1">
        <v>622</v>
      </c>
      <c r="K573" s="1" t="s">
        <v>254</v>
      </c>
      <c r="L573" s="1" t="s">
        <v>254</v>
      </c>
      <c r="M573" s="55">
        <v>0</v>
      </c>
      <c r="N573" s="55">
        <v>0</v>
      </c>
      <c r="O573" s="55">
        <v>0</v>
      </c>
      <c r="P573" s="55">
        <v>0</v>
      </c>
      <c r="Q573" s="55">
        <f>Q603+Q609+Q644</f>
        <v>1182.5</v>
      </c>
      <c r="R573" s="55">
        <f>R603+R644</f>
        <v>1175</v>
      </c>
      <c r="S573" s="55">
        <f t="shared" si="153"/>
        <v>0</v>
      </c>
      <c r="T573" s="55">
        <f t="shared" si="153"/>
        <v>0</v>
      </c>
      <c r="U573" s="55">
        <f t="shared" si="153"/>
        <v>1178.2</v>
      </c>
      <c r="V573" s="55">
        <f t="shared" si="153"/>
        <v>0</v>
      </c>
      <c r="W573" s="55">
        <f t="shared" si="153"/>
        <v>0</v>
      </c>
      <c r="X573" s="55">
        <f>X644</f>
        <v>0</v>
      </c>
      <c r="Y573" s="55">
        <f t="shared" si="147"/>
        <v>3535.7</v>
      </c>
    </row>
    <row r="574" spans="1:25" outlineLevel="4" x14ac:dyDescent="0.25">
      <c r="A574" s="32"/>
      <c r="B574" s="103" t="s">
        <v>129</v>
      </c>
      <c r="C574" s="1" t="s">
        <v>55</v>
      </c>
      <c r="D574" s="1" t="s">
        <v>254</v>
      </c>
      <c r="E574" s="1" t="s">
        <v>254</v>
      </c>
      <c r="F574" s="1" t="s">
        <v>254</v>
      </c>
      <c r="G574" s="1"/>
      <c r="H574" s="4" t="s">
        <v>2</v>
      </c>
      <c r="I574" s="5" t="s">
        <v>285</v>
      </c>
      <c r="J574" s="1">
        <v>633</v>
      </c>
      <c r="K574" s="1" t="s">
        <v>254</v>
      </c>
      <c r="L574" s="1" t="s">
        <v>254</v>
      </c>
      <c r="M574" s="55">
        <v>0</v>
      </c>
      <c r="N574" s="55">
        <v>0</v>
      </c>
      <c r="O574" s="55">
        <v>0</v>
      </c>
      <c r="P574" s="55">
        <v>0</v>
      </c>
      <c r="Q574" s="55">
        <v>0</v>
      </c>
      <c r="R574" s="55">
        <f>R645</f>
        <v>893</v>
      </c>
      <c r="S574" s="55">
        <f t="shared" si="153"/>
        <v>942.35</v>
      </c>
      <c r="T574" s="55">
        <f t="shared" si="153"/>
        <v>1468.28</v>
      </c>
      <c r="U574" s="55">
        <f t="shared" si="153"/>
        <v>2457</v>
      </c>
      <c r="V574" s="55">
        <f t="shared" si="153"/>
        <v>0</v>
      </c>
      <c r="W574" s="55">
        <f t="shared" si="153"/>
        <v>0</v>
      </c>
      <c r="X574" s="55">
        <f>X645</f>
        <v>0</v>
      </c>
      <c r="Y574" s="55">
        <f t="shared" si="147"/>
        <v>5760.63</v>
      </c>
    </row>
    <row r="575" spans="1:25" outlineLevel="4" x14ac:dyDescent="0.25">
      <c r="A575" s="32"/>
      <c r="B575" s="103" t="s">
        <v>129</v>
      </c>
      <c r="C575" s="1" t="s">
        <v>55</v>
      </c>
      <c r="D575" s="1" t="s">
        <v>254</v>
      </c>
      <c r="E575" s="1" t="s">
        <v>254</v>
      </c>
      <c r="F575" s="1" t="s">
        <v>254</v>
      </c>
      <c r="G575" s="1"/>
      <c r="H575" s="4" t="s">
        <v>319</v>
      </c>
      <c r="I575" s="5" t="s">
        <v>285</v>
      </c>
      <c r="J575" s="1">
        <v>521</v>
      </c>
      <c r="K575" s="1" t="s">
        <v>254</v>
      </c>
      <c r="L575" s="1" t="s">
        <v>254</v>
      </c>
      <c r="M575" s="55">
        <v>0</v>
      </c>
      <c r="N575" s="55">
        <v>0</v>
      </c>
      <c r="O575" s="55">
        <v>0</v>
      </c>
      <c r="P575" s="55">
        <v>0</v>
      </c>
      <c r="Q575" s="55">
        <v>0</v>
      </c>
      <c r="R575" s="55">
        <f t="shared" ref="R575:W578" si="154">R656</f>
        <v>0</v>
      </c>
      <c r="S575" s="55">
        <f t="shared" si="154"/>
        <v>84.6</v>
      </c>
      <c r="T575" s="55">
        <f t="shared" si="154"/>
        <v>0</v>
      </c>
      <c r="U575" s="55">
        <f t="shared" si="154"/>
        <v>0</v>
      </c>
      <c r="V575" s="55">
        <f t="shared" si="154"/>
        <v>0</v>
      </c>
      <c r="W575" s="55">
        <f t="shared" si="154"/>
        <v>0</v>
      </c>
      <c r="X575" s="55">
        <f>X656</f>
        <v>0</v>
      </c>
      <c r="Y575" s="55">
        <f t="shared" si="147"/>
        <v>84.6</v>
      </c>
    </row>
    <row r="576" spans="1:25" outlineLevel="4" x14ac:dyDescent="0.25">
      <c r="A576" s="32"/>
      <c r="B576" s="103" t="s">
        <v>129</v>
      </c>
      <c r="C576" s="1" t="s">
        <v>55</v>
      </c>
      <c r="D576" s="1" t="s">
        <v>254</v>
      </c>
      <c r="E576" s="1" t="s">
        <v>254</v>
      </c>
      <c r="F576" s="1" t="s">
        <v>254</v>
      </c>
      <c r="G576" s="1"/>
      <c r="H576" s="4" t="s">
        <v>73</v>
      </c>
      <c r="I576" s="5" t="s">
        <v>285</v>
      </c>
      <c r="J576" s="1">
        <v>521</v>
      </c>
      <c r="K576" s="1" t="s">
        <v>254</v>
      </c>
      <c r="L576" s="1" t="s">
        <v>254</v>
      </c>
      <c r="M576" s="55">
        <v>0</v>
      </c>
      <c r="N576" s="55">
        <v>0</v>
      </c>
      <c r="O576" s="55">
        <v>0</v>
      </c>
      <c r="P576" s="55">
        <v>0</v>
      </c>
      <c r="Q576" s="55">
        <v>0</v>
      </c>
      <c r="R576" s="55">
        <f t="shared" si="154"/>
        <v>0</v>
      </c>
      <c r="S576" s="55">
        <f t="shared" si="154"/>
        <v>1620.28</v>
      </c>
      <c r="T576" s="55">
        <f t="shared" si="154"/>
        <v>0</v>
      </c>
      <c r="U576" s="55">
        <f t="shared" si="154"/>
        <v>0</v>
      </c>
      <c r="V576" s="55">
        <f t="shared" si="154"/>
        <v>0</v>
      </c>
      <c r="W576" s="55">
        <f t="shared" si="154"/>
        <v>0</v>
      </c>
      <c r="X576" s="55">
        <f>X657</f>
        <v>0</v>
      </c>
      <c r="Y576" s="55">
        <f t="shared" si="147"/>
        <v>1620.28</v>
      </c>
    </row>
    <row r="577" spans="1:25" outlineLevel="4" x14ac:dyDescent="0.25">
      <c r="A577" s="32"/>
      <c r="B577" s="103" t="s">
        <v>129</v>
      </c>
      <c r="C577" s="1" t="s">
        <v>55</v>
      </c>
      <c r="D577" s="1" t="s">
        <v>254</v>
      </c>
      <c r="E577" s="1" t="s">
        <v>254</v>
      </c>
      <c r="F577" s="1" t="s">
        <v>254</v>
      </c>
      <c r="G577" s="1"/>
      <c r="H577" s="4" t="s">
        <v>320</v>
      </c>
      <c r="I577" s="5" t="s">
        <v>285</v>
      </c>
      <c r="J577" s="1">
        <v>521</v>
      </c>
      <c r="K577" s="1" t="s">
        <v>254</v>
      </c>
      <c r="L577" s="1" t="s">
        <v>254</v>
      </c>
      <c r="M577" s="55">
        <v>0</v>
      </c>
      <c r="N577" s="55">
        <v>0</v>
      </c>
      <c r="O577" s="55">
        <v>0</v>
      </c>
      <c r="P577" s="55">
        <v>0</v>
      </c>
      <c r="Q577" s="55">
        <v>0</v>
      </c>
      <c r="R577" s="55">
        <f t="shared" si="154"/>
        <v>0</v>
      </c>
      <c r="S577" s="55">
        <f t="shared" si="154"/>
        <v>174.19</v>
      </c>
      <c r="T577" s="55">
        <f t="shared" si="154"/>
        <v>0</v>
      </c>
      <c r="U577" s="55">
        <f t="shared" si="154"/>
        <v>0</v>
      </c>
      <c r="V577" s="55">
        <f t="shared" si="154"/>
        <v>0</v>
      </c>
      <c r="W577" s="55">
        <f t="shared" si="154"/>
        <v>0</v>
      </c>
      <c r="X577" s="55">
        <f>X658</f>
        <v>0</v>
      </c>
      <c r="Y577" s="55">
        <f t="shared" si="147"/>
        <v>174.19</v>
      </c>
    </row>
    <row r="578" spans="1:25" outlineLevel="4" x14ac:dyDescent="0.25">
      <c r="A578" s="32"/>
      <c r="B578" s="103" t="s">
        <v>129</v>
      </c>
      <c r="C578" s="1" t="s">
        <v>55</v>
      </c>
      <c r="D578" s="1" t="s">
        <v>254</v>
      </c>
      <c r="E578" s="1" t="s">
        <v>254</v>
      </c>
      <c r="F578" s="1" t="s">
        <v>254</v>
      </c>
      <c r="G578" s="1"/>
      <c r="H578" s="4" t="s">
        <v>321</v>
      </c>
      <c r="I578" s="5" t="s">
        <v>285</v>
      </c>
      <c r="J578" s="1">
        <v>521</v>
      </c>
      <c r="K578" s="1" t="s">
        <v>254</v>
      </c>
      <c r="L578" s="1" t="s">
        <v>254</v>
      </c>
      <c r="M578" s="55">
        <f>M585+M591+M597+M603+M609+M615+M621+M627+M633+M645+M659</f>
        <v>0</v>
      </c>
      <c r="N578" s="55">
        <v>0</v>
      </c>
      <c r="O578" s="55">
        <f>O585+O591+O597+O603+O609+O615+O621+O627+O633+O645+O659</f>
        <v>0</v>
      </c>
      <c r="P578" s="55">
        <f>P585+P591+P597+P603+P609+P615+P621+P627+P633+P645+P659</f>
        <v>0</v>
      </c>
      <c r="Q578" s="55">
        <v>0</v>
      </c>
      <c r="R578" s="55">
        <f t="shared" si="154"/>
        <v>0</v>
      </c>
      <c r="S578" s="55">
        <f t="shared" si="154"/>
        <v>122.85</v>
      </c>
      <c r="T578" s="55">
        <f t="shared" si="154"/>
        <v>0</v>
      </c>
      <c r="U578" s="55">
        <f t="shared" si="154"/>
        <v>0</v>
      </c>
      <c r="V578" s="55">
        <f t="shared" si="154"/>
        <v>0</v>
      </c>
      <c r="W578" s="55">
        <f t="shared" si="154"/>
        <v>0</v>
      </c>
      <c r="X578" s="55">
        <f>X659</f>
        <v>0</v>
      </c>
      <c r="Y578" s="55">
        <f>SUM(M578:W578)</f>
        <v>122.85</v>
      </c>
    </row>
    <row r="579" spans="1:25" outlineLevel="4" x14ac:dyDescent="0.25">
      <c r="A579" s="32"/>
      <c r="B579" s="103" t="s">
        <v>159</v>
      </c>
      <c r="C579" s="1" t="s">
        <v>55</v>
      </c>
      <c r="D579" s="1" t="s">
        <v>254</v>
      </c>
      <c r="E579" s="1" t="s">
        <v>254</v>
      </c>
      <c r="F579" s="1" t="s">
        <v>254</v>
      </c>
      <c r="G579" s="1"/>
      <c r="H579" s="1" t="s">
        <v>254</v>
      </c>
      <c r="I579" s="1" t="s">
        <v>254</v>
      </c>
      <c r="J579" s="1" t="s">
        <v>254</v>
      </c>
      <c r="K579" s="1" t="s">
        <v>254</v>
      </c>
      <c r="L579" s="1" t="s">
        <v>254</v>
      </c>
      <c r="M579" s="55">
        <f>M586+M592+M598+M604+M610+M616+M622+M628+M634+M646+M660</f>
        <v>0</v>
      </c>
      <c r="N579" s="55">
        <f>N586+N592+N598+N604+N610+N616+N622+N628+N634+N646+N660</f>
        <v>0</v>
      </c>
      <c r="O579" s="55">
        <f>O586+O592+O598+O604+O610+O616+O622+O628+O634+O646+O660</f>
        <v>0</v>
      </c>
      <c r="P579" s="55">
        <f>P586+P592+P598+P604+P610+P616+P622+P628+P634+P646+P660</f>
        <v>0</v>
      </c>
      <c r="Q579" s="55">
        <f t="shared" ref="Q579:W579" si="155">Q586+Q592+Q598+Q604+Q610+Q616+Q622+Q628+Q634+Q646+Q660</f>
        <v>0</v>
      </c>
      <c r="R579" s="55">
        <f t="shared" si="155"/>
        <v>0</v>
      </c>
      <c r="S579" s="55">
        <f t="shared" si="155"/>
        <v>279.13</v>
      </c>
      <c r="T579" s="55">
        <f t="shared" si="155"/>
        <v>473.34</v>
      </c>
      <c r="U579" s="55">
        <f t="shared" si="155"/>
        <v>0</v>
      </c>
      <c r="V579" s="55">
        <f t="shared" si="155"/>
        <v>0</v>
      </c>
      <c r="W579" s="55">
        <f t="shared" si="155"/>
        <v>0</v>
      </c>
      <c r="X579" s="55">
        <f>X586+X592+X598+X604+X610+X616+X622+X628+X634+X646+X660</f>
        <v>0</v>
      </c>
      <c r="Y579" s="55">
        <f>SUM(M579:W579)</f>
        <v>752.47</v>
      </c>
    </row>
    <row r="580" spans="1:25" ht="231" customHeight="1" outlineLevel="4" x14ac:dyDescent="0.25">
      <c r="A580" s="32"/>
      <c r="B580" s="103" t="s">
        <v>421</v>
      </c>
      <c r="C580" s="1" t="s">
        <v>54</v>
      </c>
      <c r="D580" s="19"/>
      <c r="E580" s="1" t="s">
        <v>368</v>
      </c>
      <c r="F580" s="19"/>
      <c r="G580" s="1" t="s">
        <v>254</v>
      </c>
      <c r="H580" s="4" t="s">
        <v>254</v>
      </c>
      <c r="I580" s="5" t="s">
        <v>254</v>
      </c>
      <c r="J580" s="1" t="s">
        <v>254</v>
      </c>
      <c r="K580" s="6" t="s">
        <v>254</v>
      </c>
      <c r="L580" s="6" t="s">
        <v>254</v>
      </c>
      <c r="M580" s="49">
        <v>48</v>
      </c>
      <c r="N580" s="49">
        <v>51</v>
      </c>
      <c r="O580" s="49">
        <v>54</v>
      </c>
      <c r="P580" s="49">
        <v>57</v>
      </c>
      <c r="Q580" s="49">
        <v>60</v>
      </c>
      <c r="R580" s="49">
        <v>62</v>
      </c>
      <c r="S580" s="49">
        <v>65</v>
      </c>
      <c r="T580" s="54">
        <v>75</v>
      </c>
      <c r="U580" s="54" t="s">
        <v>254</v>
      </c>
      <c r="V580" s="54" t="s">
        <v>254</v>
      </c>
      <c r="W580" s="54" t="s">
        <v>254</v>
      </c>
      <c r="X580" s="54" t="s">
        <v>254</v>
      </c>
      <c r="Y580" s="55" t="s">
        <v>254</v>
      </c>
    </row>
    <row r="581" spans="1:25" ht="62.25" customHeight="1" outlineLevel="4" x14ac:dyDescent="0.25">
      <c r="A581" s="32"/>
      <c r="B581" s="103" t="s">
        <v>183</v>
      </c>
      <c r="C581" s="1" t="s">
        <v>89</v>
      </c>
      <c r="D581" s="19"/>
      <c r="E581" s="1" t="s">
        <v>45</v>
      </c>
      <c r="F581" s="19"/>
      <c r="G581" s="1" t="s">
        <v>254</v>
      </c>
      <c r="H581" s="4" t="s">
        <v>254</v>
      </c>
      <c r="I581" s="5" t="s">
        <v>254</v>
      </c>
      <c r="J581" s="1" t="s">
        <v>254</v>
      </c>
      <c r="K581" s="6" t="s">
        <v>254</v>
      </c>
      <c r="L581" s="6" t="s">
        <v>254</v>
      </c>
      <c r="M581" s="56">
        <v>7900</v>
      </c>
      <c r="N581" s="56">
        <v>10850</v>
      </c>
      <c r="O581" s="56">
        <v>11800</v>
      </c>
      <c r="P581" s="56">
        <v>13800</v>
      </c>
      <c r="Q581" s="56">
        <v>16000</v>
      </c>
      <c r="R581" s="56">
        <v>16500</v>
      </c>
      <c r="S581" s="56">
        <v>17000</v>
      </c>
      <c r="T581" s="58">
        <v>17200</v>
      </c>
      <c r="U581" s="58">
        <v>17400</v>
      </c>
      <c r="V581" s="58" t="s">
        <v>254</v>
      </c>
      <c r="W581" s="58" t="s">
        <v>254</v>
      </c>
      <c r="X581" s="58" t="s">
        <v>254</v>
      </c>
      <c r="Y581" s="68" t="s">
        <v>254</v>
      </c>
    </row>
    <row r="582" spans="1:25" ht="111" customHeight="1" outlineLevel="4" x14ac:dyDescent="0.25">
      <c r="A582" s="15" t="s">
        <v>148</v>
      </c>
      <c r="B582" s="103" t="s">
        <v>376</v>
      </c>
      <c r="C582" s="1"/>
      <c r="D582" s="19"/>
      <c r="E582" s="1"/>
      <c r="F582" s="1">
        <v>2015</v>
      </c>
      <c r="G582" s="1" t="s">
        <v>247</v>
      </c>
      <c r="H582" s="4"/>
      <c r="I582" s="4"/>
      <c r="J582" s="4"/>
      <c r="K582" s="11"/>
      <c r="L582" s="11"/>
      <c r="M582" s="49"/>
      <c r="N582" s="50"/>
      <c r="O582" s="50"/>
      <c r="P582" s="50"/>
      <c r="Q582" s="50"/>
      <c r="R582" s="50"/>
      <c r="S582" s="50"/>
      <c r="T582" s="55"/>
      <c r="U582" s="55"/>
      <c r="V582" s="55"/>
      <c r="W582" s="55"/>
      <c r="X582" s="55"/>
      <c r="Y582" s="55"/>
    </row>
    <row r="583" spans="1:25" outlineLevel="4" x14ac:dyDescent="0.25">
      <c r="A583" s="15"/>
      <c r="B583" s="101" t="s">
        <v>356</v>
      </c>
      <c r="C583" s="1" t="s">
        <v>55</v>
      </c>
      <c r="D583" s="1" t="s">
        <v>254</v>
      </c>
      <c r="E583" s="1" t="s">
        <v>254</v>
      </c>
      <c r="F583" s="1" t="s">
        <v>254</v>
      </c>
      <c r="G583" s="1"/>
      <c r="H583" s="4" t="s">
        <v>254</v>
      </c>
      <c r="I583" s="4" t="s">
        <v>254</v>
      </c>
      <c r="J583" s="4" t="s">
        <v>254</v>
      </c>
      <c r="K583" s="4" t="s">
        <v>254</v>
      </c>
      <c r="L583" s="4" t="s">
        <v>254</v>
      </c>
      <c r="M583" s="49">
        <f t="shared" ref="M583:T583" si="156">SUM(M584:M586)</f>
        <v>0</v>
      </c>
      <c r="N583" s="49">
        <f t="shared" si="156"/>
        <v>703.35</v>
      </c>
      <c r="O583" s="49">
        <f t="shared" si="156"/>
        <v>0</v>
      </c>
      <c r="P583" s="49">
        <f t="shared" si="156"/>
        <v>0</v>
      </c>
      <c r="Q583" s="49">
        <f t="shared" si="156"/>
        <v>0</v>
      </c>
      <c r="R583" s="49">
        <f t="shared" si="156"/>
        <v>0</v>
      </c>
      <c r="S583" s="49">
        <f t="shared" si="156"/>
        <v>0</v>
      </c>
      <c r="T583" s="54">
        <f t="shared" si="156"/>
        <v>0</v>
      </c>
      <c r="U583" s="61">
        <f>U584+U585+U586</f>
        <v>0</v>
      </c>
      <c r="V583" s="61">
        <f>V584+V585+V586</f>
        <v>0</v>
      </c>
      <c r="W583" s="61">
        <f>W584+W585+W586</f>
        <v>0</v>
      </c>
      <c r="X583" s="61">
        <f>X584+X585+X586</f>
        <v>0</v>
      </c>
      <c r="Y583" s="55">
        <f>SUM(M583:W583)</f>
        <v>703.35</v>
      </c>
    </row>
    <row r="584" spans="1:25" outlineLevel="4" x14ac:dyDescent="0.25">
      <c r="A584" s="12"/>
      <c r="B584" s="103" t="s">
        <v>57</v>
      </c>
      <c r="C584" s="1" t="s">
        <v>55</v>
      </c>
      <c r="D584" s="1" t="s">
        <v>254</v>
      </c>
      <c r="E584" s="1" t="s">
        <v>254</v>
      </c>
      <c r="F584" s="1" t="s">
        <v>254</v>
      </c>
      <c r="G584" s="1"/>
      <c r="H584" s="4" t="s">
        <v>73</v>
      </c>
      <c r="I584" s="5" t="s">
        <v>93</v>
      </c>
      <c r="J584" s="1">
        <v>244</v>
      </c>
      <c r="K584" s="4" t="s">
        <v>254</v>
      </c>
      <c r="L584" s="4" t="s">
        <v>254</v>
      </c>
      <c r="M584" s="49">
        <v>0</v>
      </c>
      <c r="N584" s="61">
        <v>35.25</v>
      </c>
      <c r="O584" s="50">
        <v>0</v>
      </c>
      <c r="P584" s="50">
        <v>0</v>
      </c>
      <c r="Q584" s="50">
        <v>0</v>
      </c>
      <c r="R584" s="50">
        <v>0</v>
      </c>
      <c r="S584" s="50">
        <v>0</v>
      </c>
      <c r="T584" s="55">
        <v>0</v>
      </c>
      <c r="U584" s="50">
        <v>0</v>
      </c>
      <c r="V584" s="50">
        <v>0</v>
      </c>
      <c r="W584" s="50">
        <v>0</v>
      </c>
      <c r="X584" s="50">
        <v>0</v>
      </c>
      <c r="Y584" s="55">
        <f>SUM(M584:W584)</f>
        <v>35.25</v>
      </c>
    </row>
    <row r="585" spans="1:25" outlineLevel="4" x14ac:dyDescent="0.25">
      <c r="A585" s="12"/>
      <c r="B585" s="103" t="s">
        <v>129</v>
      </c>
      <c r="C585" s="1" t="s">
        <v>55</v>
      </c>
      <c r="D585" s="1" t="s">
        <v>254</v>
      </c>
      <c r="E585" s="1" t="s">
        <v>254</v>
      </c>
      <c r="F585" s="1" t="s">
        <v>254</v>
      </c>
      <c r="G585" s="1"/>
      <c r="H585" s="4" t="s">
        <v>254</v>
      </c>
      <c r="I585" s="5" t="s">
        <v>254</v>
      </c>
      <c r="J585" s="1" t="s">
        <v>254</v>
      </c>
      <c r="K585" s="4" t="s">
        <v>254</v>
      </c>
      <c r="L585" s="4" t="s">
        <v>254</v>
      </c>
      <c r="M585" s="49">
        <v>0</v>
      </c>
      <c r="N585" s="61">
        <v>668.1</v>
      </c>
      <c r="O585" s="50">
        <v>0</v>
      </c>
      <c r="P585" s="50">
        <v>0</v>
      </c>
      <c r="Q585" s="50">
        <v>0</v>
      </c>
      <c r="R585" s="50">
        <v>0</v>
      </c>
      <c r="S585" s="50">
        <v>0</v>
      </c>
      <c r="T585" s="55">
        <v>0</v>
      </c>
      <c r="U585" s="50">
        <v>0</v>
      </c>
      <c r="V585" s="50">
        <v>0</v>
      </c>
      <c r="W585" s="50">
        <v>0</v>
      </c>
      <c r="X585" s="50">
        <v>0</v>
      </c>
      <c r="Y585" s="55">
        <f>SUM(M585:W585)</f>
        <v>668.1</v>
      </c>
    </row>
    <row r="586" spans="1:25" outlineLevel="4" x14ac:dyDescent="0.25">
      <c r="A586" s="12"/>
      <c r="B586" s="103" t="s">
        <v>159</v>
      </c>
      <c r="C586" s="1" t="s">
        <v>55</v>
      </c>
      <c r="D586" s="1" t="s">
        <v>254</v>
      </c>
      <c r="E586" s="1" t="s">
        <v>254</v>
      </c>
      <c r="F586" s="1" t="s">
        <v>254</v>
      </c>
      <c r="G586" s="1"/>
      <c r="H586" s="4" t="s">
        <v>254</v>
      </c>
      <c r="I586" s="5" t="s">
        <v>254</v>
      </c>
      <c r="J586" s="1" t="s">
        <v>254</v>
      </c>
      <c r="K586" s="4" t="s">
        <v>254</v>
      </c>
      <c r="L586" s="4" t="s">
        <v>254</v>
      </c>
      <c r="M586" s="49">
        <v>0</v>
      </c>
      <c r="N586" s="61">
        <v>0</v>
      </c>
      <c r="O586" s="50">
        <v>0</v>
      </c>
      <c r="P586" s="50">
        <v>0</v>
      </c>
      <c r="Q586" s="50">
        <v>0</v>
      </c>
      <c r="R586" s="50">
        <v>0</v>
      </c>
      <c r="S586" s="50">
        <v>0</v>
      </c>
      <c r="T586" s="55">
        <v>0</v>
      </c>
      <c r="U586" s="50">
        <v>0</v>
      </c>
      <c r="V586" s="50">
        <v>0</v>
      </c>
      <c r="W586" s="50">
        <v>0</v>
      </c>
      <c r="X586" s="50">
        <v>0</v>
      </c>
      <c r="Y586" s="55">
        <f>SUM(M586:W586)</f>
        <v>0</v>
      </c>
    </row>
    <row r="587" spans="1:25" ht="96" customHeight="1" outlineLevel="4" x14ac:dyDescent="0.25">
      <c r="A587" s="12"/>
      <c r="B587" s="103" t="s">
        <v>207</v>
      </c>
      <c r="C587" s="1" t="s">
        <v>64</v>
      </c>
      <c r="D587" s="19"/>
      <c r="E587" s="1" t="s">
        <v>45</v>
      </c>
      <c r="F587" s="19"/>
      <c r="G587" s="1" t="s">
        <v>254</v>
      </c>
      <c r="H587" s="4" t="s">
        <v>254</v>
      </c>
      <c r="I587" s="5" t="s">
        <v>254</v>
      </c>
      <c r="J587" s="1" t="s">
        <v>254</v>
      </c>
      <c r="K587" s="6" t="s">
        <v>254</v>
      </c>
      <c r="L587" s="6" t="s">
        <v>254</v>
      </c>
      <c r="M587" s="56"/>
      <c r="N587" s="31">
        <v>1</v>
      </c>
      <c r="O587" s="31">
        <v>0</v>
      </c>
      <c r="P587" s="31">
        <v>0</v>
      </c>
      <c r="Q587" s="31">
        <v>0</v>
      </c>
      <c r="R587" s="31">
        <v>0</v>
      </c>
      <c r="S587" s="31">
        <v>0</v>
      </c>
      <c r="T587" s="68">
        <v>0</v>
      </c>
      <c r="U587" s="68" t="s">
        <v>254</v>
      </c>
      <c r="V587" s="68" t="s">
        <v>254</v>
      </c>
      <c r="W587" s="68" t="s">
        <v>254</v>
      </c>
      <c r="X587" s="68" t="s">
        <v>254</v>
      </c>
      <c r="Y587" s="68" t="s">
        <v>254</v>
      </c>
    </row>
    <row r="588" spans="1:25" ht="60" customHeight="1" x14ac:dyDescent="0.25">
      <c r="A588" s="32" t="s">
        <v>149</v>
      </c>
      <c r="B588" s="103" t="s">
        <v>208</v>
      </c>
      <c r="C588" s="1"/>
      <c r="D588" s="1"/>
      <c r="E588" s="1"/>
      <c r="F588" s="1">
        <v>2015</v>
      </c>
      <c r="G588" s="1" t="s">
        <v>247</v>
      </c>
      <c r="H588" s="4"/>
      <c r="I588" s="4"/>
      <c r="J588" s="4"/>
      <c r="K588" s="11"/>
      <c r="L588" s="11"/>
      <c r="M588" s="49"/>
      <c r="N588" s="50"/>
      <c r="O588" s="50"/>
      <c r="P588" s="50"/>
      <c r="Q588" s="50"/>
      <c r="R588" s="50"/>
      <c r="S588" s="50"/>
      <c r="T588" s="55"/>
      <c r="U588" s="55"/>
      <c r="V588" s="55"/>
      <c r="W588" s="55"/>
      <c r="X588" s="55"/>
      <c r="Y588" s="55"/>
    </row>
    <row r="589" spans="1:25" outlineLevel="4" x14ac:dyDescent="0.25">
      <c r="A589" s="32"/>
      <c r="B589" s="101" t="s">
        <v>356</v>
      </c>
      <c r="C589" s="1" t="s">
        <v>55</v>
      </c>
      <c r="D589" s="1" t="s">
        <v>254</v>
      </c>
      <c r="E589" s="1" t="s">
        <v>254</v>
      </c>
      <c r="F589" s="1" t="s">
        <v>254</v>
      </c>
      <c r="G589" s="1"/>
      <c r="H589" s="4" t="s">
        <v>254</v>
      </c>
      <c r="I589" s="4" t="s">
        <v>254</v>
      </c>
      <c r="J589" s="4" t="s">
        <v>254</v>
      </c>
      <c r="K589" s="4" t="s">
        <v>254</v>
      </c>
      <c r="L589" s="4" t="s">
        <v>254</v>
      </c>
      <c r="M589" s="49">
        <f t="shared" ref="M589:T589" si="157">SUM(M590:M592)</f>
        <v>0</v>
      </c>
      <c r="N589" s="49">
        <f t="shared" si="157"/>
        <v>703.35</v>
      </c>
      <c r="O589" s="49">
        <f t="shared" si="157"/>
        <v>0</v>
      </c>
      <c r="P589" s="49">
        <f t="shared" si="157"/>
        <v>0</v>
      </c>
      <c r="Q589" s="49">
        <f t="shared" si="157"/>
        <v>0</v>
      </c>
      <c r="R589" s="49">
        <f t="shared" si="157"/>
        <v>0</v>
      </c>
      <c r="S589" s="49">
        <f t="shared" si="157"/>
        <v>0</v>
      </c>
      <c r="T589" s="54">
        <f t="shared" si="157"/>
        <v>0</v>
      </c>
      <c r="U589" s="61">
        <f>U590+U591+U592</f>
        <v>0</v>
      </c>
      <c r="V589" s="61">
        <f>V590+V591+V592</f>
        <v>0</v>
      </c>
      <c r="W589" s="61">
        <f>W590+W591+W592</f>
        <v>0</v>
      </c>
      <c r="X589" s="61">
        <f>X590+X591+X592</f>
        <v>0</v>
      </c>
      <c r="Y589" s="55">
        <f>SUM(M589:W589)</f>
        <v>703.35</v>
      </c>
    </row>
    <row r="590" spans="1:25" outlineLevel="4" x14ac:dyDescent="0.25">
      <c r="A590" s="32"/>
      <c r="B590" s="103" t="s">
        <v>57</v>
      </c>
      <c r="C590" s="1" t="s">
        <v>55</v>
      </c>
      <c r="D590" s="1" t="s">
        <v>254</v>
      </c>
      <c r="E590" s="1" t="s">
        <v>254</v>
      </c>
      <c r="F590" s="1" t="s">
        <v>254</v>
      </c>
      <c r="G590" s="1"/>
      <c r="H590" s="4" t="s">
        <v>73</v>
      </c>
      <c r="I590" s="5" t="s">
        <v>93</v>
      </c>
      <c r="J590" s="1">
        <v>244</v>
      </c>
      <c r="K590" s="4" t="s">
        <v>254</v>
      </c>
      <c r="L590" s="4" t="s">
        <v>254</v>
      </c>
      <c r="M590" s="49">
        <v>0</v>
      </c>
      <c r="N590" s="61">
        <v>35.25</v>
      </c>
      <c r="O590" s="50">
        <v>0</v>
      </c>
      <c r="P590" s="50">
        <v>0</v>
      </c>
      <c r="Q590" s="50">
        <v>0</v>
      </c>
      <c r="R590" s="50">
        <v>0</v>
      </c>
      <c r="S590" s="50">
        <v>0</v>
      </c>
      <c r="T590" s="55">
        <v>0</v>
      </c>
      <c r="U590" s="50">
        <v>0</v>
      </c>
      <c r="V590" s="50">
        <v>0</v>
      </c>
      <c r="W590" s="50">
        <v>0</v>
      </c>
      <c r="X590" s="50">
        <v>0</v>
      </c>
      <c r="Y590" s="55">
        <f>SUM(M590:W590)</f>
        <v>35.25</v>
      </c>
    </row>
    <row r="591" spans="1:25" outlineLevel="4" x14ac:dyDescent="0.25">
      <c r="A591" s="32"/>
      <c r="B591" s="103" t="s">
        <v>129</v>
      </c>
      <c r="C591" s="1" t="s">
        <v>55</v>
      </c>
      <c r="D591" s="1" t="s">
        <v>254</v>
      </c>
      <c r="E591" s="1" t="s">
        <v>254</v>
      </c>
      <c r="F591" s="1" t="s">
        <v>254</v>
      </c>
      <c r="G591" s="1"/>
      <c r="H591" s="4" t="s">
        <v>73</v>
      </c>
      <c r="I591" s="4" t="s">
        <v>94</v>
      </c>
      <c r="J591" s="4" t="s">
        <v>92</v>
      </c>
      <c r="K591" s="4" t="s">
        <v>254</v>
      </c>
      <c r="L591" s="4" t="s">
        <v>254</v>
      </c>
      <c r="M591" s="49">
        <v>0</v>
      </c>
      <c r="N591" s="61">
        <v>668.1</v>
      </c>
      <c r="O591" s="50">
        <v>0</v>
      </c>
      <c r="P591" s="50">
        <v>0</v>
      </c>
      <c r="Q591" s="50">
        <v>0</v>
      </c>
      <c r="R591" s="50">
        <v>0</v>
      </c>
      <c r="S591" s="50">
        <v>0</v>
      </c>
      <c r="T591" s="55">
        <v>0</v>
      </c>
      <c r="U591" s="50">
        <v>0</v>
      </c>
      <c r="V591" s="50">
        <v>0</v>
      </c>
      <c r="W591" s="50">
        <v>0</v>
      </c>
      <c r="X591" s="50">
        <v>0</v>
      </c>
      <c r="Y591" s="55">
        <f>SUM(M591:W591)</f>
        <v>668.1</v>
      </c>
    </row>
    <row r="592" spans="1:25" outlineLevel="4" x14ac:dyDescent="0.25">
      <c r="B592" s="103" t="s">
        <v>159</v>
      </c>
      <c r="C592" s="1" t="s">
        <v>55</v>
      </c>
      <c r="D592" s="1" t="s">
        <v>254</v>
      </c>
      <c r="E592" s="1" t="s">
        <v>254</v>
      </c>
      <c r="F592" s="1" t="s">
        <v>254</v>
      </c>
      <c r="G592" s="19"/>
      <c r="H592" s="4" t="s">
        <v>254</v>
      </c>
      <c r="I592" s="4" t="s">
        <v>254</v>
      </c>
      <c r="J592" s="4" t="s">
        <v>254</v>
      </c>
      <c r="K592" s="4" t="s">
        <v>254</v>
      </c>
      <c r="L592" s="4" t="s">
        <v>254</v>
      </c>
      <c r="M592" s="49">
        <v>0</v>
      </c>
      <c r="N592" s="49">
        <v>0</v>
      </c>
      <c r="O592" s="49">
        <v>0</v>
      </c>
      <c r="P592" s="49">
        <v>0</v>
      </c>
      <c r="Q592" s="49">
        <v>0</v>
      </c>
      <c r="R592" s="49">
        <v>0</v>
      </c>
      <c r="S592" s="49">
        <v>0</v>
      </c>
      <c r="T592" s="54">
        <v>0</v>
      </c>
      <c r="U592" s="50">
        <v>0</v>
      </c>
      <c r="V592" s="50">
        <v>0</v>
      </c>
      <c r="W592" s="50">
        <v>0</v>
      </c>
      <c r="X592" s="50">
        <v>0</v>
      </c>
      <c r="Y592" s="55">
        <f>SUM(M592:W592)</f>
        <v>0</v>
      </c>
    </row>
    <row r="593" spans="1:26" ht="61.5" customHeight="1" outlineLevel="4" x14ac:dyDescent="0.25">
      <c r="A593" s="32"/>
      <c r="B593" s="103" t="s">
        <v>95</v>
      </c>
      <c r="C593" s="1" t="s">
        <v>96</v>
      </c>
      <c r="D593" s="1"/>
      <c r="E593" s="1" t="s">
        <v>45</v>
      </c>
      <c r="F593" s="19"/>
      <c r="G593" s="1" t="s">
        <v>254</v>
      </c>
      <c r="H593" s="4" t="s">
        <v>254</v>
      </c>
      <c r="I593" s="5" t="s">
        <v>254</v>
      </c>
      <c r="J593" s="1" t="s">
        <v>254</v>
      </c>
      <c r="K593" s="6" t="s">
        <v>254</v>
      </c>
      <c r="L593" s="6" t="s">
        <v>254</v>
      </c>
      <c r="M593" s="56"/>
      <c r="N593" s="31">
        <v>500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68">
        <v>0</v>
      </c>
      <c r="U593" s="68" t="s">
        <v>254</v>
      </c>
      <c r="V593" s="68" t="s">
        <v>254</v>
      </c>
      <c r="W593" s="68" t="s">
        <v>254</v>
      </c>
      <c r="X593" s="68" t="s">
        <v>254</v>
      </c>
      <c r="Y593" s="68" t="s">
        <v>254</v>
      </c>
    </row>
    <row r="594" spans="1:26" ht="86.25" customHeight="1" x14ac:dyDescent="0.25">
      <c r="A594" s="12" t="s">
        <v>152</v>
      </c>
      <c r="B594" s="103" t="s">
        <v>209</v>
      </c>
      <c r="C594" s="1"/>
      <c r="D594" s="1"/>
      <c r="E594" s="1"/>
      <c r="F594" s="19">
        <v>2015</v>
      </c>
      <c r="G594" s="1" t="s">
        <v>247</v>
      </c>
      <c r="H594" s="4"/>
      <c r="I594" s="4"/>
      <c r="J594" s="4"/>
      <c r="K594" s="11"/>
      <c r="L594" s="11"/>
      <c r="M594" s="49"/>
      <c r="N594" s="50"/>
      <c r="O594" s="50"/>
      <c r="P594" s="50"/>
      <c r="Q594" s="50"/>
      <c r="R594" s="50"/>
      <c r="S594" s="50"/>
      <c r="T594" s="55"/>
      <c r="U594" s="55"/>
      <c r="V594" s="55"/>
      <c r="W594" s="55"/>
      <c r="X594" s="55"/>
      <c r="Y594" s="55"/>
    </row>
    <row r="595" spans="1:26" outlineLevel="4" x14ac:dyDescent="0.25">
      <c r="A595" s="12"/>
      <c r="B595" s="101" t="s">
        <v>356</v>
      </c>
      <c r="C595" s="1" t="s">
        <v>55</v>
      </c>
      <c r="D595" s="1" t="s">
        <v>254</v>
      </c>
      <c r="E595" s="1" t="s">
        <v>254</v>
      </c>
      <c r="F595" s="1" t="s">
        <v>254</v>
      </c>
      <c r="G595" s="1"/>
      <c r="H595" s="4" t="s">
        <v>254</v>
      </c>
      <c r="I595" s="4" t="s">
        <v>254</v>
      </c>
      <c r="J595" s="4" t="s">
        <v>254</v>
      </c>
      <c r="K595" s="4" t="s">
        <v>254</v>
      </c>
      <c r="L595" s="4" t="s">
        <v>254</v>
      </c>
      <c r="M595" s="49">
        <f t="shared" ref="M595:T595" si="158">SUM(M596:M598)</f>
        <v>0</v>
      </c>
      <c r="N595" s="49">
        <f t="shared" si="158"/>
        <v>498.34</v>
      </c>
      <c r="O595" s="49">
        <f t="shared" si="158"/>
        <v>0</v>
      </c>
      <c r="P595" s="49">
        <f t="shared" si="158"/>
        <v>0</v>
      </c>
      <c r="Q595" s="49">
        <f t="shared" si="158"/>
        <v>0</v>
      </c>
      <c r="R595" s="49">
        <f t="shared" si="158"/>
        <v>0</v>
      </c>
      <c r="S595" s="49">
        <f t="shared" si="158"/>
        <v>0</v>
      </c>
      <c r="T595" s="54">
        <f t="shared" si="158"/>
        <v>0</v>
      </c>
      <c r="U595" s="61">
        <f>U596+U597+U598</f>
        <v>0</v>
      </c>
      <c r="V595" s="61">
        <f>V596+V597+V598</f>
        <v>0</v>
      </c>
      <c r="W595" s="61">
        <f>W596+W597+W598</f>
        <v>0</v>
      </c>
      <c r="X595" s="61">
        <f>X596+X597+X598</f>
        <v>0</v>
      </c>
      <c r="Y595" s="55">
        <f>SUM(M595:W595)</f>
        <v>498.34</v>
      </c>
    </row>
    <row r="596" spans="1:26" outlineLevel="4" x14ac:dyDescent="0.25">
      <c r="A596" s="12"/>
      <c r="B596" s="103" t="s">
        <v>57</v>
      </c>
      <c r="C596" s="1" t="s">
        <v>55</v>
      </c>
      <c r="D596" s="1" t="s">
        <v>254</v>
      </c>
      <c r="E596" s="1" t="s">
        <v>254</v>
      </c>
      <c r="F596" s="1" t="s">
        <v>254</v>
      </c>
      <c r="G596" s="1"/>
      <c r="H596" s="4" t="s">
        <v>73</v>
      </c>
      <c r="I596" s="5" t="s">
        <v>93</v>
      </c>
      <c r="J596" s="1">
        <v>244</v>
      </c>
      <c r="K596" s="4" t="s">
        <v>254</v>
      </c>
      <c r="L596" s="4" t="s">
        <v>254</v>
      </c>
      <c r="M596" s="49">
        <v>0</v>
      </c>
      <c r="N596" s="49">
        <v>25</v>
      </c>
      <c r="O596" s="50">
        <v>0</v>
      </c>
      <c r="P596" s="50">
        <v>0</v>
      </c>
      <c r="Q596" s="50">
        <v>0</v>
      </c>
      <c r="R596" s="50">
        <v>0</v>
      </c>
      <c r="S596" s="50">
        <v>0</v>
      </c>
      <c r="T596" s="55">
        <v>0</v>
      </c>
      <c r="U596" s="50">
        <v>0</v>
      </c>
      <c r="V596" s="50">
        <v>0</v>
      </c>
      <c r="W596" s="50">
        <v>0</v>
      </c>
      <c r="X596" s="50">
        <v>0</v>
      </c>
      <c r="Y596" s="55">
        <f>SUM(M596:W596)</f>
        <v>25</v>
      </c>
    </row>
    <row r="597" spans="1:26" outlineLevel="4" x14ac:dyDescent="0.25">
      <c r="A597" s="12"/>
      <c r="B597" s="103" t="s">
        <v>129</v>
      </c>
      <c r="C597" s="1" t="s">
        <v>55</v>
      </c>
      <c r="D597" s="1" t="s">
        <v>254</v>
      </c>
      <c r="E597" s="1" t="s">
        <v>254</v>
      </c>
      <c r="F597" s="1" t="s">
        <v>254</v>
      </c>
      <c r="G597" s="1"/>
      <c r="H597" s="4" t="s">
        <v>73</v>
      </c>
      <c r="I597" s="4" t="s">
        <v>94</v>
      </c>
      <c r="J597" s="4" t="s">
        <v>92</v>
      </c>
      <c r="K597" s="4" t="s">
        <v>254</v>
      </c>
      <c r="L597" s="4" t="s">
        <v>254</v>
      </c>
      <c r="M597" s="49">
        <v>0</v>
      </c>
      <c r="N597" s="49">
        <v>473.34</v>
      </c>
      <c r="O597" s="50">
        <v>0</v>
      </c>
      <c r="P597" s="50">
        <v>0</v>
      </c>
      <c r="Q597" s="50">
        <v>0</v>
      </c>
      <c r="R597" s="50">
        <v>0</v>
      </c>
      <c r="S597" s="50">
        <v>0</v>
      </c>
      <c r="T597" s="55">
        <v>0</v>
      </c>
      <c r="U597" s="50">
        <v>0</v>
      </c>
      <c r="V597" s="50">
        <v>0</v>
      </c>
      <c r="W597" s="50">
        <v>0</v>
      </c>
      <c r="X597" s="50">
        <v>0</v>
      </c>
      <c r="Y597" s="55">
        <f>SUM(M597:W597)</f>
        <v>473.34</v>
      </c>
    </row>
    <row r="598" spans="1:26" outlineLevel="4" x14ac:dyDescent="0.25">
      <c r="A598" s="12"/>
      <c r="B598" s="103" t="s">
        <v>159</v>
      </c>
      <c r="C598" s="1" t="s">
        <v>55</v>
      </c>
      <c r="D598" s="1" t="s">
        <v>254</v>
      </c>
      <c r="E598" s="1" t="s">
        <v>254</v>
      </c>
      <c r="F598" s="1" t="s">
        <v>254</v>
      </c>
      <c r="G598" s="1"/>
      <c r="H598" s="4" t="s">
        <v>254</v>
      </c>
      <c r="I598" s="4" t="s">
        <v>254</v>
      </c>
      <c r="J598" s="4" t="s">
        <v>254</v>
      </c>
      <c r="K598" s="4" t="s">
        <v>254</v>
      </c>
      <c r="L598" s="4" t="s">
        <v>254</v>
      </c>
      <c r="M598" s="49">
        <v>0</v>
      </c>
      <c r="N598" s="49">
        <v>0</v>
      </c>
      <c r="O598" s="50">
        <v>0</v>
      </c>
      <c r="P598" s="50">
        <v>0</v>
      </c>
      <c r="Q598" s="50">
        <v>0</v>
      </c>
      <c r="R598" s="50">
        <v>0</v>
      </c>
      <c r="S598" s="50">
        <v>0</v>
      </c>
      <c r="T598" s="55">
        <v>0</v>
      </c>
      <c r="U598" s="50">
        <v>0</v>
      </c>
      <c r="V598" s="50">
        <v>0</v>
      </c>
      <c r="W598" s="50">
        <v>0</v>
      </c>
      <c r="X598" s="50">
        <v>0</v>
      </c>
      <c r="Y598" s="55">
        <f>SUM(M598:W598)</f>
        <v>0</v>
      </c>
    </row>
    <row r="599" spans="1:26" ht="87.75" customHeight="1" outlineLevel="4" x14ac:dyDescent="0.25">
      <c r="A599" s="12"/>
      <c r="B599" s="103" t="s">
        <v>210</v>
      </c>
      <c r="C599" s="1" t="s">
        <v>96</v>
      </c>
      <c r="D599" s="1"/>
      <c r="E599" s="1"/>
      <c r="F599" s="19"/>
      <c r="G599" s="1" t="s">
        <v>254</v>
      </c>
      <c r="H599" s="4" t="s">
        <v>254</v>
      </c>
      <c r="I599" s="5" t="s">
        <v>254</v>
      </c>
      <c r="J599" s="1" t="s">
        <v>254</v>
      </c>
      <c r="K599" s="6" t="s">
        <v>254</v>
      </c>
      <c r="L599" s="6" t="s">
        <v>254</v>
      </c>
      <c r="M599" s="56">
        <v>0</v>
      </c>
      <c r="N599" s="31">
        <v>500</v>
      </c>
      <c r="O599" s="31">
        <v>0</v>
      </c>
      <c r="P599" s="31">
        <v>0</v>
      </c>
      <c r="Q599" s="31">
        <v>0</v>
      </c>
      <c r="R599" s="31">
        <v>0</v>
      </c>
      <c r="S599" s="31">
        <v>0</v>
      </c>
      <c r="T599" s="68">
        <v>0</v>
      </c>
      <c r="U599" s="68" t="s">
        <v>254</v>
      </c>
      <c r="V599" s="68" t="s">
        <v>254</v>
      </c>
      <c r="W599" s="68" t="s">
        <v>254</v>
      </c>
      <c r="X599" s="68" t="s">
        <v>254</v>
      </c>
      <c r="Y599" s="68" t="s">
        <v>254</v>
      </c>
    </row>
    <row r="600" spans="1:26" ht="45" x14ac:dyDescent="0.25">
      <c r="A600" s="12" t="s">
        <v>153</v>
      </c>
      <c r="B600" s="103" t="s">
        <v>211</v>
      </c>
      <c r="C600" s="1"/>
      <c r="D600" s="1"/>
      <c r="E600" s="1"/>
      <c r="F600" s="1" t="s">
        <v>263</v>
      </c>
      <c r="G600" s="1" t="s">
        <v>264</v>
      </c>
      <c r="H600" s="4"/>
      <c r="I600" s="4"/>
      <c r="J600" s="4"/>
      <c r="K600" s="11"/>
      <c r="L600" s="11"/>
      <c r="M600" s="61"/>
      <c r="N600" s="50"/>
      <c r="O600" s="50"/>
      <c r="P600" s="50"/>
      <c r="Q600" s="50"/>
      <c r="R600" s="50"/>
      <c r="S600" s="50"/>
      <c r="T600" s="55"/>
      <c r="U600" s="55"/>
      <c r="V600" s="55"/>
      <c r="W600" s="55"/>
      <c r="X600" s="55"/>
      <c r="Y600" s="55"/>
    </row>
    <row r="601" spans="1:26" outlineLevel="4" x14ac:dyDescent="0.25">
      <c r="A601" s="12"/>
      <c r="B601" s="101" t="s">
        <v>356</v>
      </c>
      <c r="C601" s="1" t="s">
        <v>55</v>
      </c>
      <c r="D601" s="1" t="s">
        <v>254</v>
      </c>
      <c r="E601" s="1" t="s">
        <v>254</v>
      </c>
      <c r="F601" s="1" t="s">
        <v>254</v>
      </c>
      <c r="G601" s="1"/>
      <c r="H601" s="4" t="s">
        <v>254</v>
      </c>
      <c r="I601" s="4" t="s">
        <v>254</v>
      </c>
      <c r="J601" s="4" t="s">
        <v>254</v>
      </c>
      <c r="K601" s="4" t="s">
        <v>254</v>
      </c>
      <c r="L601" s="4" t="s">
        <v>254</v>
      </c>
      <c r="M601" s="49">
        <f t="shared" ref="M601:T601" si="159">SUM(M602:M604)</f>
        <v>0</v>
      </c>
      <c r="N601" s="49">
        <f t="shared" si="159"/>
        <v>0</v>
      </c>
      <c r="O601" s="49">
        <f t="shared" si="159"/>
        <v>0</v>
      </c>
      <c r="P601" s="49">
        <f t="shared" si="159"/>
        <v>100</v>
      </c>
      <c r="Q601" s="49">
        <f t="shared" si="159"/>
        <v>100</v>
      </c>
      <c r="R601" s="49">
        <f t="shared" si="159"/>
        <v>100</v>
      </c>
      <c r="S601" s="49">
        <f t="shared" si="159"/>
        <v>0</v>
      </c>
      <c r="T601" s="54">
        <f t="shared" si="159"/>
        <v>0</v>
      </c>
      <c r="U601" s="61">
        <f>U602+U603+U604</f>
        <v>0</v>
      </c>
      <c r="V601" s="61">
        <f>V602+V603+V604</f>
        <v>0</v>
      </c>
      <c r="W601" s="61">
        <f>W602+W603+W604</f>
        <v>0</v>
      </c>
      <c r="X601" s="61">
        <f>X602+X603+X604</f>
        <v>0</v>
      </c>
      <c r="Y601" s="55">
        <f>SUM(M601:W601)</f>
        <v>300</v>
      </c>
    </row>
    <row r="602" spans="1:26" outlineLevel="4" x14ac:dyDescent="0.25">
      <c r="A602" s="12"/>
      <c r="B602" s="103" t="s">
        <v>57</v>
      </c>
      <c r="C602" s="1" t="s">
        <v>55</v>
      </c>
      <c r="D602" s="1" t="s">
        <v>254</v>
      </c>
      <c r="E602" s="1" t="s">
        <v>254</v>
      </c>
      <c r="F602" s="1" t="s">
        <v>254</v>
      </c>
      <c r="G602" s="1"/>
      <c r="H602" s="4" t="s">
        <v>2</v>
      </c>
      <c r="I602" s="5" t="s">
        <v>285</v>
      </c>
      <c r="J602" s="1">
        <v>622</v>
      </c>
      <c r="K602" s="4" t="s">
        <v>254</v>
      </c>
      <c r="L602" s="4" t="s">
        <v>254</v>
      </c>
      <c r="M602" s="62">
        <v>0</v>
      </c>
      <c r="N602" s="50">
        <v>0</v>
      </c>
      <c r="O602" s="50">
        <v>0</v>
      </c>
      <c r="P602" s="50">
        <v>100</v>
      </c>
      <c r="Q602" s="50">
        <v>6</v>
      </c>
      <c r="R602" s="50">
        <v>6</v>
      </c>
      <c r="S602" s="50">
        <v>0</v>
      </c>
      <c r="T602" s="55">
        <v>0</v>
      </c>
      <c r="U602" s="50">
        <v>0</v>
      </c>
      <c r="V602" s="50">
        <v>0</v>
      </c>
      <c r="W602" s="50">
        <v>0</v>
      </c>
      <c r="X602" s="50">
        <v>0</v>
      </c>
      <c r="Y602" s="55">
        <f>SUM(M602:W602)</f>
        <v>112</v>
      </c>
    </row>
    <row r="603" spans="1:26" outlineLevel="4" x14ac:dyDescent="0.25">
      <c r="A603" s="12"/>
      <c r="B603" s="103" t="s">
        <v>129</v>
      </c>
      <c r="C603" s="1" t="s">
        <v>55</v>
      </c>
      <c r="D603" s="1" t="s">
        <v>254</v>
      </c>
      <c r="E603" s="1" t="s">
        <v>254</v>
      </c>
      <c r="F603" s="1" t="s">
        <v>254</v>
      </c>
      <c r="G603" s="1"/>
      <c r="H603" s="4" t="s">
        <v>2</v>
      </c>
      <c r="I603" s="5" t="s">
        <v>285</v>
      </c>
      <c r="J603" s="1">
        <v>622</v>
      </c>
      <c r="K603" s="4" t="s">
        <v>254</v>
      </c>
      <c r="L603" s="4" t="s">
        <v>254</v>
      </c>
      <c r="M603" s="62">
        <v>0</v>
      </c>
      <c r="N603" s="50">
        <v>0</v>
      </c>
      <c r="O603" s="50">
        <v>0</v>
      </c>
      <c r="P603" s="50">
        <v>0</v>
      </c>
      <c r="Q603" s="50">
        <v>94</v>
      </c>
      <c r="R603" s="50">
        <v>94</v>
      </c>
      <c r="S603" s="50">
        <v>0</v>
      </c>
      <c r="T603" s="55">
        <v>0</v>
      </c>
      <c r="U603" s="50">
        <v>0</v>
      </c>
      <c r="V603" s="50">
        <v>0</v>
      </c>
      <c r="W603" s="50">
        <v>0</v>
      </c>
      <c r="X603" s="50">
        <v>0</v>
      </c>
      <c r="Y603" s="55">
        <f>SUM(M603:W603)</f>
        <v>188</v>
      </c>
    </row>
    <row r="604" spans="1:26" outlineLevel="4" x14ac:dyDescent="0.25">
      <c r="A604" s="12"/>
      <c r="B604" s="103" t="s">
        <v>159</v>
      </c>
      <c r="C604" s="1" t="s">
        <v>55</v>
      </c>
      <c r="D604" s="1" t="s">
        <v>254</v>
      </c>
      <c r="E604" s="1" t="s">
        <v>254</v>
      </c>
      <c r="F604" s="1" t="s">
        <v>254</v>
      </c>
      <c r="G604" s="1"/>
      <c r="H604" s="4" t="s">
        <v>254</v>
      </c>
      <c r="I604" s="4" t="s">
        <v>254</v>
      </c>
      <c r="J604" s="4" t="s">
        <v>254</v>
      </c>
      <c r="K604" s="4" t="s">
        <v>254</v>
      </c>
      <c r="L604" s="4" t="s">
        <v>254</v>
      </c>
      <c r="M604" s="62">
        <v>0</v>
      </c>
      <c r="N604" s="50">
        <v>0</v>
      </c>
      <c r="O604" s="50">
        <v>0</v>
      </c>
      <c r="P604" s="50">
        <v>0</v>
      </c>
      <c r="Q604" s="50">
        <v>0</v>
      </c>
      <c r="R604" s="50">
        <v>0</v>
      </c>
      <c r="S604" s="50">
        <v>0</v>
      </c>
      <c r="T604" s="55">
        <v>0</v>
      </c>
      <c r="U604" s="50">
        <v>0</v>
      </c>
      <c r="V604" s="50">
        <v>0</v>
      </c>
      <c r="W604" s="50">
        <v>0</v>
      </c>
      <c r="X604" s="50">
        <v>0</v>
      </c>
      <c r="Y604" s="55">
        <f>SUM(M604:W604)</f>
        <v>0</v>
      </c>
    </row>
    <row r="605" spans="1:26" ht="66" customHeight="1" outlineLevel="4" x14ac:dyDescent="0.25">
      <c r="A605" s="12"/>
      <c r="B605" s="103" t="s">
        <v>240</v>
      </c>
      <c r="C605" s="1" t="s">
        <v>64</v>
      </c>
      <c r="D605" s="1"/>
      <c r="E605" s="1" t="s">
        <v>45</v>
      </c>
      <c r="F605" s="1"/>
      <c r="G605" s="1" t="s">
        <v>254</v>
      </c>
      <c r="H605" s="4" t="s">
        <v>254</v>
      </c>
      <c r="I605" s="5" t="s">
        <v>254</v>
      </c>
      <c r="J605" s="1" t="s">
        <v>254</v>
      </c>
      <c r="K605" s="6" t="s">
        <v>254</v>
      </c>
      <c r="L605" s="6" t="s">
        <v>254</v>
      </c>
      <c r="M605" s="69">
        <v>0</v>
      </c>
      <c r="N605" s="31">
        <v>0</v>
      </c>
      <c r="O605" s="31">
        <v>0</v>
      </c>
      <c r="P605" s="31">
        <v>1</v>
      </c>
      <c r="Q605" s="31">
        <v>1</v>
      </c>
      <c r="R605" s="31">
        <v>1</v>
      </c>
      <c r="S605" s="31">
        <v>0</v>
      </c>
      <c r="T605" s="68">
        <v>0</v>
      </c>
      <c r="U605" s="68" t="s">
        <v>254</v>
      </c>
      <c r="V605" s="68" t="s">
        <v>254</v>
      </c>
      <c r="W605" s="68" t="s">
        <v>254</v>
      </c>
      <c r="X605" s="68" t="s">
        <v>254</v>
      </c>
      <c r="Y605" s="68" t="s">
        <v>254</v>
      </c>
    </row>
    <row r="606" spans="1:26" ht="110.25" customHeight="1" x14ac:dyDescent="0.25">
      <c r="A606" s="12" t="s">
        <v>154</v>
      </c>
      <c r="B606" s="103" t="s">
        <v>142</v>
      </c>
      <c r="C606" s="1"/>
      <c r="D606" s="1"/>
      <c r="E606" s="1"/>
      <c r="F606" s="33" t="s">
        <v>263</v>
      </c>
      <c r="G606" s="1" t="s">
        <v>247</v>
      </c>
      <c r="H606" s="4"/>
      <c r="I606" s="4"/>
      <c r="J606" s="4"/>
      <c r="K606" s="11"/>
      <c r="L606" s="11"/>
      <c r="M606" s="61"/>
      <c r="N606" s="50"/>
      <c r="O606" s="50"/>
      <c r="P606" s="50"/>
      <c r="Q606" s="50"/>
      <c r="R606" s="50"/>
      <c r="S606" s="50"/>
      <c r="T606" s="55"/>
      <c r="U606" s="55"/>
      <c r="V606" s="55"/>
      <c r="W606" s="55"/>
      <c r="X606" s="55"/>
      <c r="Y606" s="55"/>
    </row>
    <row r="607" spans="1:26" outlineLevel="4" x14ac:dyDescent="0.25">
      <c r="A607" s="12"/>
      <c r="B607" s="101" t="s">
        <v>356</v>
      </c>
      <c r="C607" s="1" t="s">
        <v>55</v>
      </c>
      <c r="D607" s="1" t="s">
        <v>254</v>
      </c>
      <c r="E607" s="1" t="s">
        <v>254</v>
      </c>
      <c r="F607" s="1" t="s">
        <v>254</v>
      </c>
      <c r="G607" s="1"/>
      <c r="H607" s="4" t="s">
        <v>254</v>
      </c>
      <c r="I607" s="4" t="s">
        <v>254</v>
      </c>
      <c r="J607" s="4" t="s">
        <v>254</v>
      </c>
      <c r="K607" s="4" t="s">
        <v>254</v>
      </c>
      <c r="L607" s="4" t="s">
        <v>254</v>
      </c>
      <c r="M607" s="49">
        <f t="shared" ref="M607:T607" si="160">SUM(M608:M610)</f>
        <v>0</v>
      </c>
      <c r="N607" s="49">
        <f t="shared" si="160"/>
        <v>0</v>
      </c>
      <c r="O607" s="49">
        <f t="shared" si="160"/>
        <v>0</v>
      </c>
      <c r="P607" s="49">
        <f t="shared" si="160"/>
        <v>200</v>
      </c>
      <c r="Q607" s="49">
        <f t="shared" si="160"/>
        <v>1158</v>
      </c>
      <c r="R607" s="49">
        <f t="shared" si="160"/>
        <v>0</v>
      </c>
      <c r="S607" s="49">
        <f t="shared" si="160"/>
        <v>0</v>
      </c>
      <c r="T607" s="54">
        <f t="shared" si="160"/>
        <v>0</v>
      </c>
      <c r="U607" s="61">
        <f>U608+U609+U610</f>
        <v>0</v>
      </c>
      <c r="V607" s="61">
        <f>V608+V609+V610</f>
        <v>0</v>
      </c>
      <c r="W607" s="61">
        <f>W608+W609+W610</f>
        <v>0</v>
      </c>
      <c r="X607" s="61">
        <f>X608+X609+X610</f>
        <v>0</v>
      </c>
      <c r="Y607" s="55">
        <f>SUM(M607:W607)</f>
        <v>1358</v>
      </c>
      <c r="Z607" s="95"/>
    </row>
    <row r="608" spans="1:26" outlineLevel="4" x14ac:dyDescent="0.25">
      <c r="A608" s="12"/>
      <c r="B608" s="103" t="s">
        <v>57</v>
      </c>
      <c r="C608" s="1" t="s">
        <v>55</v>
      </c>
      <c r="D608" s="1" t="s">
        <v>254</v>
      </c>
      <c r="E608" s="1" t="s">
        <v>254</v>
      </c>
      <c r="F608" s="1" t="s">
        <v>254</v>
      </c>
      <c r="G608" s="1"/>
      <c r="H608" s="4" t="s">
        <v>2</v>
      </c>
      <c r="I608" s="5" t="s">
        <v>285</v>
      </c>
      <c r="J608" s="1">
        <v>622</v>
      </c>
      <c r="K608" s="4" t="s">
        <v>254</v>
      </c>
      <c r="L608" s="4" t="s">
        <v>254</v>
      </c>
      <c r="M608" s="61">
        <v>0</v>
      </c>
      <c r="N608" s="50">
        <v>0</v>
      </c>
      <c r="O608" s="50">
        <v>0</v>
      </c>
      <c r="P608" s="50">
        <v>200</v>
      </c>
      <c r="Q608" s="50">
        <v>69.5</v>
      </c>
      <c r="R608" s="50">
        <v>0</v>
      </c>
      <c r="S608" s="50">
        <v>0</v>
      </c>
      <c r="T608" s="55">
        <v>0</v>
      </c>
      <c r="U608" s="50">
        <v>0</v>
      </c>
      <c r="V608" s="50">
        <v>0</v>
      </c>
      <c r="W608" s="50">
        <v>0</v>
      </c>
      <c r="X608" s="50">
        <v>0</v>
      </c>
      <c r="Y608" s="55">
        <f>SUM(M608:W608)</f>
        <v>269.5</v>
      </c>
      <c r="Z608" s="95"/>
    </row>
    <row r="609" spans="1:25" outlineLevel="4" x14ac:dyDescent="0.25">
      <c r="A609" s="42"/>
      <c r="B609" s="103" t="s">
        <v>129</v>
      </c>
      <c r="C609" s="1" t="s">
        <v>55</v>
      </c>
      <c r="D609" s="1" t="s">
        <v>254</v>
      </c>
      <c r="E609" s="1" t="s">
        <v>254</v>
      </c>
      <c r="F609" s="1" t="s">
        <v>254</v>
      </c>
      <c r="G609" s="1"/>
      <c r="H609" s="4" t="s">
        <v>2</v>
      </c>
      <c r="I609" s="5" t="s">
        <v>285</v>
      </c>
      <c r="J609" s="1">
        <v>622</v>
      </c>
      <c r="K609" s="4" t="s">
        <v>254</v>
      </c>
      <c r="L609" s="4" t="s">
        <v>254</v>
      </c>
      <c r="M609" s="49">
        <v>0</v>
      </c>
      <c r="N609" s="50">
        <v>0</v>
      </c>
      <c r="O609" s="50">
        <v>0</v>
      </c>
      <c r="P609" s="50">
        <v>0</v>
      </c>
      <c r="Q609" s="50">
        <v>1088.5</v>
      </c>
      <c r="R609" s="50">
        <v>0</v>
      </c>
      <c r="S609" s="50">
        <v>0</v>
      </c>
      <c r="T609" s="55">
        <v>0</v>
      </c>
      <c r="U609" s="50">
        <v>0</v>
      </c>
      <c r="V609" s="50">
        <v>0</v>
      </c>
      <c r="W609" s="50">
        <v>0</v>
      </c>
      <c r="X609" s="50">
        <v>0</v>
      </c>
      <c r="Y609" s="55">
        <f>SUM(M609:W609)</f>
        <v>1088.5</v>
      </c>
    </row>
    <row r="610" spans="1:25" outlineLevel="4" x14ac:dyDescent="0.25">
      <c r="A610" s="42"/>
      <c r="B610" s="103" t="s">
        <v>159</v>
      </c>
      <c r="C610" s="1" t="s">
        <v>55</v>
      </c>
      <c r="D610" s="1" t="s">
        <v>254</v>
      </c>
      <c r="E610" s="1" t="s">
        <v>254</v>
      </c>
      <c r="F610" s="1" t="s">
        <v>254</v>
      </c>
      <c r="G610" s="1"/>
      <c r="H610" s="4" t="s">
        <v>254</v>
      </c>
      <c r="I610" s="4" t="s">
        <v>254</v>
      </c>
      <c r="J610" s="4" t="s">
        <v>254</v>
      </c>
      <c r="K610" s="4" t="s">
        <v>254</v>
      </c>
      <c r="L610" s="4" t="s">
        <v>254</v>
      </c>
      <c r="M610" s="49">
        <v>0</v>
      </c>
      <c r="N610" s="50">
        <v>0</v>
      </c>
      <c r="O610" s="50">
        <v>0</v>
      </c>
      <c r="P610" s="50">
        <v>0</v>
      </c>
      <c r="Q610" s="50">
        <v>0</v>
      </c>
      <c r="R610" s="50">
        <v>0</v>
      </c>
      <c r="S610" s="50">
        <v>0</v>
      </c>
      <c r="T610" s="55">
        <v>0</v>
      </c>
      <c r="U610" s="50">
        <v>0</v>
      </c>
      <c r="V610" s="50">
        <v>0</v>
      </c>
      <c r="W610" s="50">
        <v>0</v>
      </c>
      <c r="X610" s="50">
        <v>0</v>
      </c>
      <c r="Y610" s="55">
        <f>SUM(M610:W610)</f>
        <v>0</v>
      </c>
    </row>
    <row r="611" spans="1:25" ht="57.75" customHeight="1" outlineLevel="4" x14ac:dyDescent="0.25">
      <c r="A611" s="43"/>
      <c r="B611" s="108" t="s">
        <v>102</v>
      </c>
      <c r="C611" s="1" t="s">
        <v>64</v>
      </c>
      <c r="D611" s="1"/>
      <c r="E611" s="1" t="s">
        <v>45</v>
      </c>
      <c r="F611" s="1"/>
      <c r="G611" s="1" t="s">
        <v>254</v>
      </c>
      <c r="H611" s="4" t="s">
        <v>254</v>
      </c>
      <c r="I611" s="5" t="s">
        <v>254</v>
      </c>
      <c r="J611" s="1" t="s">
        <v>254</v>
      </c>
      <c r="K611" s="6" t="s">
        <v>254</v>
      </c>
      <c r="L611" s="6" t="s">
        <v>254</v>
      </c>
      <c r="M611" s="69">
        <v>0</v>
      </c>
      <c r="N611" s="31">
        <v>0</v>
      </c>
      <c r="O611" s="31">
        <v>0</v>
      </c>
      <c r="P611" s="31">
        <v>5</v>
      </c>
      <c r="Q611" s="31">
        <v>5</v>
      </c>
      <c r="R611" s="31">
        <v>5</v>
      </c>
      <c r="S611" s="31">
        <v>0</v>
      </c>
      <c r="T611" s="68">
        <v>0</v>
      </c>
      <c r="U611" s="68" t="s">
        <v>254</v>
      </c>
      <c r="V611" s="68" t="s">
        <v>254</v>
      </c>
      <c r="W611" s="68" t="s">
        <v>254</v>
      </c>
      <c r="X611" s="68" t="s">
        <v>254</v>
      </c>
      <c r="Y611" s="68" t="s">
        <v>254</v>
      </c>
    </row>
    <row r="612" spans="1:25" ht="57.75" customHeight="1" x14ac:dyDescent="0.25">
      <c r="A612" s="42" t="s">
        <v>155</v>
      </c>
      <c r="B612" s="103" t="s">
        <v>212</v>
      </c>
      <c r="C612" s="1"/>
      <c r="D612" s="1"/>
      <c r="E612" s="19"/>
      <c r="F612" s="1" t="s">
        <v>504</v>
      </c>
      <c r="G612" s="1" t="s">
        <v>247</v>
      </c>
      <c r="H612" s="4"/>
      <c r="I612" s="4"/>
      <c r="J612" s="4"/>
      <c r="K612" s="11"/>
      <c r="L612" s="11"/>
      <c r="M612" s="49"/>
      <c r="N612" s="50"/>
      <c r="O612" s="50"/>
      <c r="P612" s="50"/>
      <c r="Q612" s="50"/>
      <c r="R612" s="50"/>
      <c r="S612" s="55"/>
      <c r="T612" s="55"/>
      <c r="U612" s="55"/>
      <c r="V612" s="55"/>
      <c r="W612" s="55"/>
      <c r="X612" s="55"/>
      <c r="Y612" s="55"/>
    </row>
    <row r="613" spans="1:25" outlineLevel="4" x14ac:dyDescent="0.25">
      <c r="A613" s="42"/>
      <c r="B613" s="101" t="s">
        <v>356</v>
      </c>
      <c r="C613" s="1" t="s">
        <v>55</v>
      </c>
      <c r="D613" s="1" t="s">
        <v>254</v>
      </c>
      <c r="E613" s="1" t="s">
        <v>254</v>
      </c>
      <c r="F613" s="1" t="s">
        <v>254</v>
      </c>
      <c r="G613" s="1"/>
      <c r="H613" s="1" t="s">
        <v>254</v>
      </c>
      <c r="I613" s="1" t="s">
        <v>254</v>
      </c>
      <c r="J613" s="1" t="s">
        <v>254</v>
      </c>
      <c r="K613" s="1" t="s">
        <v>254</v>
      </c>
      <c r="L613" s="1" t="s">
        <v>254</v>
      </c>
      <c r="M613" s="49">
        <f t="shared" ref="M613:T613" si="161">SUM(M614:M616)</f>
        <v>0</v>
      </c>
      <c r="N613" s="49">
        <f t="shared" si="161"/>
        <v>0</v>
      </c>
      <c r="O613" s="49">
        <f t="shared" si="161"/>
        <v>0</v>
      </c>
      <c r="P613" s="49">
        <f t="shared" si="161"/>
        <v>0</v>
      </c>
      <c r="Q613" s="49">
        <f t="shared" si="161"/>
        <v>118.3</v>
      </c>
      <c r="R613" s="49">
        <f t="shared" si="161"/>
        <v>0</v>
      </c>
      <c r="S613" s="49">
        <f t="shared" si="161"/>
        <v>0</v>
      </c>
      <c r="T613" s="54">
        <f t="shared" si="161"/>
        <v>0</v>
      </c>
      <c r="U613" s="61">
        <f>U614+U615+U616</f>
        <v>0</v>
      </c>
      <c r="V613" s="61">
        <f>V614+V615+V616</f>
        <v>0</v>
      </c>
      <c r="W613" s="61">
        <f>W614+W615+W616</f>
        <v>0</v>
      </c>
      <c r="X613" s="61">
        <f>X614+X615+X616</f>
        <v>0</v>
      </c>
      <c r="Y613" s="55">
        <f>SUM(M613:W613)</f>
        <v>118.3</v>
      </c>
    </row>
    <row r="614" spans="1:25" outlineLevel="4" x14ac:dyDescent="0.25">
      <c r="A614" s="12"/>
      <c r="B614" s="103" t="s">
        <v>57</v>
      </c>
      <c r="C614" s="1" t="s">
        <v>55</v>
      </c>
      <c r="D614" s="1" t="s">
        <v>254</v>
      </c>
      <c r="E614" s="1" t="s">
        <v>254</v>
      </c>
      <c r="F614" s="1" t="s">
        <v>254</v>
      </c>
      <c r="G614" s="1"/>
      <c r="H614" s="4" t="s">
        <v>2</v>
      </c>
      <c r="I614" s="5" t="s">
        <v>285</v>
      </c>
      <c r="J614" s="1">
        <v>244</v>
      </c>
      <c r="K614" s="1" t="s">
        <v>254</v>
      </c>
      <c r="L614" s="1" t="s">
        <v>254</v>
      </c>
      <c r="M614" s="49">
        <v>0</v>
      </c>
      <c r="N614" s="50">
        <v>0</v>
      </c>
      <c r="O614" s="50">
        <v>0</v>
      </c>
      <c r="P614" s="50">
        <v>0</v>
      </c>
      <c r="Q614" s="50">
        <v>7.1</v>
      </c>
      <c r="R614" s="50">
        <v>0</v>
      </c>
      <c r="S614" s="55">
        <v>0</v>
      </c>
      <c r="T614" s="55">
        <v>0</v>
      </c>
      <c r="U614" s="50">
        <v>0</v>
      </c>
      <c r="V614" s="50">
        <v>0</v>
      </c>
      <c r="W614" s="50">
        <v>0</v>
      </c>
      <c r="X614" s="50">
        <v>0</v>
      </c>
      <c r="Y614" s="55">
        <f>SUM(M614:W614)</f>
        <v>7.1</v>
      </c>
    </row>
    <row r="615" spans="1:25" outlineLevel="4" x14ac:dyDescent="0.25">
      <c r="A615" s="12"/>
      <c r="B615" s="103" t="s">
        <v>129</v>
      </c>
      <c r="C615" s="1" t="s">
        <v>55</v>
      </c>
      <c r="D615" s="1" t="s">
        <v>254</v>
      </c>
      <c r="E615" s="1" t="s">
        <v>254</v>
      </c>
      <c r="F615" s="1" t="s">
        <v>254</v>
      </c>
      <c r="G615" s="1"/>
      <c r="H615" s="4" t="s">
        <v>2</v>
      </c>
      <c r="I615" s="5" t="s">
        <v>285</v>
      </c>
      <c r="J615" s="1">
        <v>244</v>
      </c>
      <c r="K615" s="1" t="s">
        <v>254</v>
      </c>
      <c r="L615" s="1" t="s">
        <v>254</v>
      </c>
      <c r="M615" s="49">
        <v>0</v>
      </c>
      <c r="N615" s="50">
        <v>0</v>
      </c>
      <c r="O615" s="50">
        <v>0</v>
      </c>
      <c r="P615" s="50">
        <v>0</v>
      </c>
      <c r="Q615" s="50">
        <v>111.2</v>
      </c>
      <c r="R615" s="50">
        <v>0</v>
      </c>
      <c r="S615" s="55">
        <v>0</v>
      </c>
      <c r="T615" s="55">
        <v>0</v>
      </c>
      <c r="U615" s="50">
        <v>0</v>
      </c>
      <c r="V615" s="50">
        <v>0</v>
      </c>
      <c r="W615" s="50">
        <v>0</v>
      </c>
      <c r="X615" s="50">
        <v>0</v>
      </c>
      <c r="Y615" s="55">
        <f>SUM(M615:W615)</f>
        <v>111.2</v>
      </c>
    </row>
    <row r="616" spans="1:25" outlineLevel="4" x14ac:dyDescent="0.25">
      <c r="A616" s="12"/>
      <c r="B616" s="103" t="s">
        <v>159</v>
      </c>
      <c r="C616" s="1" t="s">
        <v>55</v>
      </c>
      <c r="D616" s="1" t="s">
        <v>254</v>
      </c>
      <c r="E616" s="1" t="s">
        <v>254</v>
      </c>
      <c r="F616" s="1" t="s">
        <v>254</v>
      </c>
      <c r="G616" s="1"/>
      <c r="H616" s="1" t="s">
        <v>254</v>
      </c>
      <c r="I616" s="1" t="s">
        <v>254</v>
      </c>
      <c r="J616" s="1" t="s">
        <v>254</v>
      </c>
      <c r="K616" s="1" t="s">
        <v>254</v>
      </c>
      <c r="L616" s="1" t="s">
        <v>254</v>
      </c>
      <c r="M616" s="49">
        <v>0</v>
      </c>
      <c r="N616" s="50">
        <v>0</v>
      </c>
      <c r="O616" s="50">
        <v>0</v>
      </c>
      <c r="P616" s="50">
        <v>0</v>
      </c>
      <c r="Q616" s="50">
        <v>0</v>
      </c>
      <c r="R616" s="50">
        <v>0</v>
      </c>
      <c r="S616" s="55">
        <v>0</v>
      </c>
      <c r="T616" s="55">
        <v>0</v>
      </c>
      <c r="U616" s="50">
        <v>0</v>
      </c>
      <c r="V616" s="50">
        <v>0</v>
      </c>
      <c r="W616" s="50">
        <v>0</v>
      </c>
      <c r="X616" s="50">
        <v>0</v>
      </c>
      <c r="Y616" s="55">
        <f>SUM(M616:W616)</f>
        <v>0</v>
      </c>
    </row>
    <row r="617" spans="1:25" ht="30" outlineLevel="4" x14ac:dyDescent="0.25">
      <c r="A617" s="8"/>
      <c r="B617" s="103" t="s">
        <v>177</v>
      </c>
      <c r="C617" s="1" t="s">
        <v>89</v>
      </c>
      <c r="D617" s="1"/>
      <c r="E617" s="1" t="s">
        <v>45</v>
      </c>
      <c r="F617" s="19"/>
      <c r="G617" s="1" t="s">
        <v>254</v>
      </c>
      <c r="H617" s="4" t="s">
        <v>254</v>
      </c>
      <c r="I617" s="5" t="s">
        <v>254</v>
      </c>
      <c r="J617" s="1" t="s">
        <v>254</v>
      </c>
      <c r="K617" s="6" t="s">
        <v>254</v>
      </c>
      <c r="L617" s="6" t="s">
        <v>254</v>
      </c>
      <c r="M617" s="56">
        <v>0</v>
      </c>
      <c r="N617" s="31">
        <v>0</v>
      </c>
      <c r="O617" s="31">
        <v>0</v>
      </c>
      <c r="P617" s="31">
        <v>300</v>
      </c>
      <c r="Q617" s="31">
        <v>300</v>
      </c>
      <c r="R617" s="31">
        <v>300</v>
      </c>
      <c r="S617" s="68">
        <v>0</v>
      </c>
      <c r="T617" s="68">
        <v>0</v>
      </c>
      <c r="U617" s="68">
        <v>0</v>
      </c>
      <c r="V617" s="68" t="s">
        <v>254</v>
      </c>
      <c r="W617" s="68" t="s">
        <v>254</v>
      </c>
      <c r="X617" s="68" t="s">
        <v>254</v>
      </c>
      <c r="Y617" s="68" t="s">
        <v>254</v>
      </c>
    </row>
    <row r="618" spans="1:25" ht="105" customHeight="1" x14ac:dyDescent="0.25">
      <c r="A618" s="12" t="s">
        <v>156</v>
      </c>
      <c r="B618" s="103" t="s">
        <v>230</v>
      </c>
      <c r="C618" s="1"/>
      <c r="D618" s="1"/>
      <c r="E618" s="19"/>
      <c r="F618" s="1" t="s">
        <v>504</v>
      </c>
      <c r="G618" s="1" t="s">
        <v>392</v>
      </c>
      <c r="H618" s="4"/>
      <c r="I618" s="4"/>
      <c r="J618" s="4"/>
      <c r="K618" s="11"/>
      <c r="L618" s="11"/>
      <c r="M618" s="49"/>
      <c r="N618" s="50"/>
      <c r="O618" s="50"/>
      <c r="P618" s="50"/>
      <c r="Q618" s="50"/>
      <c r="R618" s="50"/>
      <c r="S618" s="55"/>
      <c r="T618" s="55"/>
      <c r="U618" s="55"/>
      <c r="V618" s="55"/>
      <c r="W618" s="55"/>
      <c r="X618" s="55"/>
      <c r="Y618" s="55"/>
    </row>
    <row r="619" spans="1:25" outlineLevel="4" x14ac:dyDescent="0.25">
      <c r="A619" s="12"/>
      <c r="B619" s="101" t="s">
        <v>356</v>
      </c>
      <c r="C619" s="1" t="s">
        <v>55</v>
      </c>
      <c r="D619" s="1" t="s">
        <v>254</v>
      </c>
      <c r="E619" s="1" t="s">
        <v>254</v>
      </c>
      <c r="F619" s="1" t="s">
        <v>254</v>
      </c>
      <c r="G619" s="1"/>
      <c r="H619" s="1" t="s">
        <v>254</v>
      </c>
      <c r="I619" s="1" t="s">
        <v>254</v>
      </c>
      <c r="J619" s="1" t="s">
        <v>254</v>
      </c>
      <c r="K619" s="1" t="s">
        <v>254</v>
      </c>
      <c r="L619" s="1" t="s">
        <v>254</v>
      </c>
      <c r="M619" s="49">
        <f t="shared" ref="M619:T619" si="162">SUM(M620:M622)</f>
        <v>0</v>
      </c>
      <c r="N619" s="49">
        <f t="shared" si="162"/>
        <v>0</v>
      </c>
      <c r="O619" s="49">
        <f t="shared" si="162"/>
        <v>0</v>
      </c>
      <c r="P619" s="49">
        <f t="shared" si="162"/>
        <v>81.7</v>
      </c>
      <c r="Q619" s="49">
        <f t="shared" si="162"/>
        <v>115</v>
      </c>
      <c r="R619" s="49">
        <f t="shared" si="162"/>
        <v>150</v>
      </c>
      <c r="S619" s="49">
        <f t="shared" si="162"/>
        <v>0</v>
      </c>
      <c r="T619" s="54">
        <f t="shared" si="162"/>
        <v>0</v>
      </c>
      <c r="U619" s="61">
        <f>U620+U621+U622</f>
        <v>0</v>
      </c>
      <c r="V619" s="61">
        <f>V620+V621+V622</f>
        <v>0</v>
      </c>
      <c r="W619" s="61">
        <f>W620+W621+W622</f>
        <v>0</v>
      </c>
      <c r="X619" s="61">
        <f>X620+X621+X622</f>
        <v>0</v>
      </c>
      <c r="Y619" s="55">
        <f>SUM(M619:W619)</f>
        <v>346.7</v>
      </c>
    </row>
    <row r="620" spans="1:25" outlineLevel="4" x14ac:dyDescent="0.25">
      <c r="A620" s="12"/>
      <c r="B620" s="103" t="s">
        <v>57</v>
      </c>
      <c r="C620" s="1" t="s">
        <v>55</v>
      </c>
      <c r="D620" s="1" t="s">
        <v>254</v>
      </c>
      <c r="E620" s="1" t="s">
        <v>254</v>
      </c>
      <c r="F620" s="1" t="s">
        <v>254</v>
      </c>
      <c r="G620" s="1"/>
      <c r="H620" s="4" t="s">
        <v>2</v>
      </c>
      <c r="I620" s="5" t="s">
        <v>285</v>
      </c>
      <c r="J620" s="1">
        <v>612</v>
      </c>
      <c r="K620" s="1" t="s">
        <v>254</v>
      </c>
      <c r="L620" s="1" t="s">
        <v>254</v>
      </c>
      <c r="M620" s="49">
        <v>0</v>
      </c>
      <c r="N620" s="50">
        <v>0</v>
      </c>
      <c r="O620" s="50">
        <v>0</v>
      </c>
      <c r="P620" s="50">
        <v>81.7</v>
      </c>
      <c r="Q620" s="50">
        <v>6.9</v>
      </c>
      <c r="R620" s="50">
        <v>9</v>
      </c>
      <c r="S620" s="55">
        <v>0</v>
      </c>
      <c r="T620" s="55">
        <v>0</v>
      </c>
      <c r="U620" s="50">
        <v>0</v>
      </c>
      <c r="V620" s="50">
        <v>0</v>
      </c>
      <c r="W620" s="50">
        <v>0</v>
      </c>
      <c r="X620" s="50">
        <v>0</v>
      </c>
      <c r="Y620" s="55">
        <f>SUM(M620:W620)</f>
        <v>97.600000000000009</v>
      </c>
    </row>
    <row r="621" spans="1:25" outlineLevel="4" x14ac:dyDescent="0.25">
      <c r="A621" s="12"/>
      <c r="B621" s="103" t="s">
        <v>129</v>
      </c>
      <c r="C621" s="1" t="s">
        <v>55</v>
      </c>
      <c r="D621" s="1" t="s">
        <v>254</v>
      </c>
      <c r="E621" s="1" t="s">
        <v>254</v>
      </c>
      <c r="F621" s="1" t="s">
        <v>254</v>
      </c>
      <c r="G621" s="1"/>
      <c r="H621" s="4" t="s">
        <v>2</v>
      </c>
      <c r="I621" s="5" t="s">
        <v>285</v>
      </c>
      <c r="J621" s="1">
        <v>612</v>
      </c>
      <c r="K621" s="1" t="s">
        <v>254</v>
      </c>
      <c r="L621" s="1" t="s">
        <v>254</v>
      </c>
      <c r="M621" s="49">
        <v>0</v>
      </c>
      <c r="N621" s="50">
        <v>0</v>
      </c>
      <c r="O621" s="50">
        <v>0</v>
      </c>
      <c r="P621" s="50">
        <v>0</v>
      </c>
      <c r="Q621" s="50">
        <v>108.1</v>
      </c>
      <c r="R621" s="50">
        <v>141</v>
      </c>
      <c r="S621" s="55">
        <v>0</v>
      </c>
      <c r="T621" s="55">
        <v>0</v>
      </c>
      <c r="U621" s="50">
        <v>0</v>
      </c>
      <c r="V621" s="50">
        <v>0</v>
      </c>
      <c r="W621" s="50">
        <v>0</v>
      </c>
      <c r="X621" s="50">
        <v>0</v>
      </c>
      <c r="Y621" s="55">
        <f>SUM(M621:W621)</f>
        <v>249.1</v>
      </c>
    </row>
    <row r="622" spans="1:25" outlineLevel="4" x14ac:dyDescent="0.25">
      <c r="A622" s="12"/>
      <c r="B622" s="103" t="s">
        <v>159</v>
      </c>
      <c r="C622" s="1" t="s">
        <v>55</v>
      </c>
      <c r="D622" s="1" t="s">
        <v>254</v>
      </c>
      <c r="E622" s="1" t="s">
        <v>254</v>
      </c>
      <c r="F622" s="1" t="s">
        <v>254</v>
      </c>
      <c r="G622" s="1"/>
      <c r="H622" s="1" t="s">
        <v>254</v>
      </c>
      <c r="I622" s="1" t="s">
        <v>254</v>
      </c>
      <c r="J622" s="1" t="s">
        <v>254</v>
      </c>
      <c r="K622" s="1" t="s">
        <v>254</v>
      </c>
      <c r="L622" s="1" t="s">
        <v>254</v>
      </c>
      <c r="M622" s="49">
        <v>0</v>
      </c>
      <c r="N622" s="50">
        <v>0</v>
      </c>
      <c r="O622" s="50">
        <v>0</v>
      </c>
      <c r="P622" s="50">
        <v>0</v>
      </c>
      <c r="Q622" s="50">
        <v>0</v>
      </c>
      <c r="R622" s="50">
        <v>0</v>
      </c>
      <c r="S622" s="55">
        <v>0</v>
      </c>
      <c r="T622" s="55">
        <v>0</v>
      </c>
      <c r="U622" s="50">
        <v>0</v>
      </c>
      <c r="V622" s="50">
        <v>0</v>
      </c>
      <c r="W622" s="50">
        <v>0</v>
      </c>
      <c r="X622" s="50">
        <v>0</v>
      </c>
      <c r="Y622" s="55">
        <f>SUM(M622:W622)</f>
        <v>0</v>
      </c>
    </row>
    <row r="623" spans="1:25" ht="42.75" customHeight="1" outlineLevel="4" x14ac:dyDescent="0.25">
      <c r="A623" s="12"/>
      <c r="B623" s="103" t="s">
        <v>143</v>
      </c>
      <c r="C623" s="1" t="s">
        <v>64</v>
      </c>
      <c r="D623" s="1"/>
      <c r="E623" s="19" t="s">
        <v>45</v>
      </c>
      <c r="F623" s="19"/>
      <c r="G623" s="1" t="s">
        <v>254</v>
      </c>
      <c r="H623" s="4" t="s">
        <v>254</v>
      </c>
      <c r="I623" s="5" t="s">
        <v>254</v>
      </c>
      <c r="J623" s="1" t="s">
        <v>254</v>
      </c>
      <c r="K623" s="6" t="s">
        <v>254</v>
      </c>
      <c r="L623" s="6" t="s">
        <v>254</v>
      </c>
      <c r="M623" s="56">
        <v>0</v>
      </c>
      <c r="N623" s="31">
        <v>0</v>
      </c>
      <c r="O623" s="31">
        <v>0</v>
      </c>
      <c r="P623" s="31">
        <v>0</v>
      </c>
      <c r="Q623" s="31">
        <v>1</v>
      </c>
      <c r="R623" s="31">
        <v>1</v>
      </c>
      <c r="S623" s="68">
        <v>0</v>
      </c>
      <c r="T623" s="68">
        <v>0</v>
      </c>
      <c r="U623" s="68">
        <v>0</v>
      </c>
      <c r="V623" s="68" t="s">
        <v>254</v>
      </c>
      <c r="W623" s="68" t="s">
        <v>254</v>
      </c>
      <c r="X623" s="68" t="s">
        <v>254</v>
      </c>
      <c r="Y623" s="68" t="s">
        <v>254</v>
      </c>
    </row>
    <row r="624" spans="1:25" ht="86.25" customHeight="1" x14ac:dyDescent="0.25">
      <c r="A624" s="12" t="s">
        <v>161</v>
      </c>
      <c r="B624" s="103" t="s">
        <v>241</v>
      </c>
      <c r="C624" s="1"/>
      <c r="D624" s="1"/>
      <c r="E624" s="19"/>
      <c r="F624" s="19" t="s">
        <v>504</v>
      </c>
      <c r="G624" s="1" t="s">
        <v>392</v>
      </c>
      <c r="H624" s="4"/>
      <c r="I624" s="4"/>
      <c r="J624" s="4"/>
      <c r="K624" s="11"/>
      <c r="L624" s="11"/>
      <c r="M624" s="49"/>
      <c r="N624" s="50"/>
      <c r="O624" s="50"/>
      <c r="P624" s="50"/>
      <c r="Q624" s="50"/>
      <c r="R624" s="50"/>
      <c r="S624" s="55"/>
      <c r="T624" s="55"/>
      <c r="U624" s="55"/>
      <c r="V624" s="55"/>
      <c r="W624" s="55"/>
      <c r="X624" s="55"/>
      <c r="Y624" s="55"/>
    </row>
    <row r="625" spans="1:25" outlineLevel="4" x14ac:dyDescent="0.25">
      <c r="A625" s="12"/>
      <c r="B625" s="101" t="s">
        <v>356</v>
      </c>
      <c r="C625" s="1" t="s">
        <v>55</v>
      </c>
      <c r="D625" s="1" t="s">
        <v>254</v>
      </c>
      <c r="E625" s="1" t="s">
        <v>254</v>
      </c>
      <c r="F625" s="1" t="s">
        <v>254</v>
      </c>
      <c r="G625" s="1"/>
      <c r="H625" s="1" t="s">
        <v>254</v>
      </c>
      <c r="I625" s="1" t="s">
        <v>254</v>
      </c>
      <c r="J625" s="1" t="s">
        <v>254</v>
      </c>
      <c r="K625" s="1" t="s">
        <v>254</v>
      </c>
      <c r="L625" s="1" t="s">
        <v>254</v>
      </c>
      <c r="M625" s="49">
        <f t="shared" ref="M625:T625" si="163">SUM(M626:M628)</f>
        <v>0</v>
      </c>
      <c r="N625" s="49">
        <f t="shared" si="163"/>
        <v>0</v>
      </c>
      <c r="O625" s="49">
        <f t="shared" si="163"/>
        <v>0</v>
      </c>
      <c r="P625" s="49">
        <f t="shared" si="163"/>
        <v>0</v>
      </c>
      <c r="Q625" s="49">
        <f t="shared" si="163"/>
        <v>0</v>
      </c>
      <c r="R625" s="49">
        <f t="shared" si="163"/>
        <v>150</v>
      </c>
      <c r="S625" s="49">
        <f t="shared" si="163"/>
        <v>0</v>
      </c>
      <c r="T625" s="54">
        <f t="shared" si="163"/>
        <v>0</v>
      </c>
      <c r="U625" s="61">
        <f>U626+U627+U628</f>
        <v>0</v>
      </c>
      <c r="V625" s="61">
        <f>V626+V627+V628</f>
        <v>0</v>
      </c>
      <c r="W625" s="61">
        <f>W626+W627+W628</f>
        <v>0</v>
      </c>
      <c r="X625" s="61">
        <f>X626+X627+X628</f>
        <v>0</v>
      </c>
      <c r="Y625" s="55">
        <f>SUM(M625:W625)</f>
        <v>150</v>
      </c>
    </row>
    <row r="626" spans="1:25" outlineLevel="4" x14ac:dyDescent="0.25">
      <c r="A626" s="12"/>
      <c r="B626" s="103" t="s">
        <v>57</v>
      </c>
      <c r="C626" s="1" t="s">
        <v>55</v>
      </c>
      <c r="D626" s="1" t="s">
        <v>254</v>
      </c>
      <c r="E626" s="1" t="s">
        <v>254</v>
      </c>
      <c r="F626" s="1" t="s">
        <v>254</v>
      </c>
      <c r="G626" s="1"/>
      <c r="H626" s="4" t="s">
        <v>2</v>
      </c>
      <c r="I626" s="5" t="s">
        <v>285</v>
      </c>
      <c r="J626" s="1">
        <v>612</v>
      </c>
      <c r="K626" s="1" t="s">
        <v>254</v>
      </c>
      <c r="L626" s="1" t="s">
        <v>254</v>
      </c>
      <c r="M626" s="49">
        <v>0</v>
      </c>
      <c r="N626" s="50">
        <v>0</v>
      </c>
      <c r="O626" s="50">
        <v>0</v>
      </c>
      <c r="P626" s="50">
        <v>0</v>
      </c>
      <c r="Q626" s="50">
        <v>0</v>
      </c>
      <c r="R626" s="50">
        <v>9</v>
      </c>
      <c r="S626" s="55">
        <v>0</v>
      </c>
      <c r="T626" s="55">
        <v>0</v>
      </c>
      <c r="U626" s="50">
        <v>0</v>
      </c>
      <c r="V626" s="50">
        <v>0</v>
      </c>
      <c r="W626" s="50">
        <v>0</v>
      </c>
      <c r="X626" s="50">
        <v>0</v>
      </c>
      <c r="Y626" s="55">
        <f>SUM(M626:W626)</f>
        <v>9</v>
      </c>
    </row>
    <row r="627" spans="1:25" outlineLevel="4" x14ac:dyDescent="0.25">
      <c r="A627" s="12"/>
      <c r="B627" s="103" t="s">
        <v>129</v>
      </c>
      <c r="C627" s="1" t="s">
        <v>55</v>
      </c>
      <c r="D627" s="1" t="s">
        <v>254</v>
      </c>
      <c r="E627" s="1" t="s">
        <v>254</v>
      </c>
      <c r="F627" s="1" t="s">
        <v>254</v>
      </c>
      <c r="G627" s="1"/>
      <c r="H627" s="4" t="s">
        <v>2</v>
      </c>
      <c r="I627" s="5" t="s">
        <v>285</v>
      </c>
      <c r="J627" s="1">
        <v>612</v>
      </c>
      <c r="K627" s="1" t="s">
        <v>254</v>
      </c>
      <c r="L627" s="1" t="s">
        <v>254</v>
      </c>
      <c r="M627" s="49">
        <v>0</v>
      </c>
      <c r="N627" s="50">
        <v>0</v>
      </c>
      <c r="O627" s="50">
        <v>0</v>
      </c>
      <c r="P627" s="50">
        <v>0</v>
      </c>
      <c r="Q627" s="50">
        <v>0</v>
      </c>
      <c r="R627" s="50">
        <v>141</v>
      </c>
      <c r="S627" s="55">
        <v>0</v>
      </c>
      <c r="T627" s="55">
        <v>0</v>
      </c>
      <c r="U627" s="50">
        <v>0</v>
      </c>
      <c r="V627" s="50">
        <v>0</v>
      </c>
      <c r="W627" s="50">
        <v>0</v>
      </c>
      <c r="X627" s="50">
        <v>0</v>
      </c>
      <c r="Y627" s="55">
        <f>SUM(M627:W627)</f>
        <v>141</v>
      </c>
    </row>
    <row r="628" spans="1:25" outlineLevel="4" x14ac:dyDescent="0.25">
      <c r="A628" s="12"/>
      <c r="B628" s="103" t="s">
        <v>159</v>
      </c>
      <c r="C628" s="1" t="s">
        <v>55</v>
      </c>
      <c r="D628" s="1" t="s">
        <v>254</v>
      </c>
      <c r="E628" s="1" t="s">
        <v>254</v>
      </c>
      <c r="F628" s="1" t="s">
        <v>254</v>
      </c>
      <c r="G628" s="1"/>
      <c r="H628" s="1" t="s">
        <v>254</v>
      </c>
      <c r="I628" s="1" t="s">
        <v>254</v>
      </c>
      <c r="J628" s="1" t="s">
        <v>254</v>
      </c>
      <c r="K628" s="1" t="s">
        <v>254</v>
      </c>
      <c r="L628" s="1" t="s">
        <v>254</v>
      </c>
      <c r="M628" s="49">
        <v>0</v>
      </c>
      <c r="N628" s="50">
        <v>0</v>
      </c>
      <c r="O628" s="50">
        <v>0</v>
      </c>
      <c r="P628" s="50">
        <v>0</v>
      </c>
      <c r="Q628" s="50">
        <v>0</v>
      </c>
      <c r="R628" s="50">
        <v>0</v>
      </c>
      <c r="S628" s="55">
        <v>0</v>
      </c>
      <c r="T628" s="55">
        <v>0</v>
      </c>
      <c r="U628" s="50">
        <v>0</v>
      </c>
      <c r="V628" s="50">
        <v>0</v>
      </c>
      <c r="W628" s="50">
        <v>0</v>
      </c>
      <c r="X628" s="50">
        <v>0</v>
      </c>
      <c r="Y628" s="55">
        <f>SUM(M628:W628)</f>
        <v>0</v>
      </c>
    </row>
    <row r="629" spans="1:25" outlineLevel="4" x14ac:dyDescent="0.25">
      <c r="A629" s="12"/>
      <c r="B629" s="103" t="s">
        <v>162</v>
      </c>
      <c r="C629" s="1" t="s">
        <v>64</v>
      </c>
      <c r="D629" s="1"/>
      <c r="E629" s="19" t="s">
        <v>45</v>
      </c>
      <c r="F629" s="19"/>
      <c r="G629" s="1" t="s">
        <v>254</v>
      </c>
      <c r="H629" s="4" t="s">
        <v>254</v>
      </c>
      <c r="I629" s="5" t="s">
        <v>254</v>
      </c>
      <c r="J629" s="1" t="s">
        <v>254</v>
      </c>
      <c r="K629" s="6" t="s">
        <v>254</v>
      </c>
      <c r="L629" s="6" t="s">
        <v>254</v>
      </c>
      <c r="M629" s="56">
        <v>0</v>
      </c>
      <c r="N629" s="31">
        <v>0</v>
      </c>
      <c r="O629" s="31">
        <v>0</v>
      </c>
      <c r="P629" s="31">
        <v>2</v>
      </c>
      <c r="Q629" s="31">
        <v>2</v>
      </c>
      <c r="R629" s="31">
        <v>2</v>
      </c>
      <c r="S629" s="68">
        <v>0</v>
      </c>
      <c r="T629" s="68">
        <v>0</v>
      </c>
      <c r="U629" s="68">
        <v>0</v>
      </c>
      <c r="V629" s="68" t="s">
        <v>254</v>
      </c>
      <c r="W629" s="68" t="s">
        <v>254</v>
      </c>
      <c r="X629" s="68" t="s">
        <v>254</v>
      </c>
      <c r="Y629" s="68" t="s">
        <v>254</v>
      </c>
    </row>
    <row r="630" spans="1:25" ht="73.5" customHeight="1" x14ac:dyDescent="0.25">
      <c r="A630" s="12" t="s">
        <v>163</v>
      </c>
      <c r="B630" s="103" t="s">
        <v>178</v>
      </c>
      <c r="C630" s="1"/>
      <c r="D630" s="1"/>
      <c r="E630" s="19"/>
      <c r="F630" s="19" t="s">
        <v>504</v>
      </c>
      <c r="G630" s="1" t="s">
        <v>247</v>
      </c>
      <c r="H630" s="4"/>
      <c r="I630" s="4"/>
      <c r="J630" s="4"/>
      <c r="K630" s="11"/>
      <c r="L630" s="11"/>
      <c r="M630" s="49"/>
      <c r="N630" s="50"/>
      <c r="O630" s="50"/>
      <c r="P630" s="50"/>
      <c r="Q630" s="50"/>
      <c r="R630" s="50"/>
      <c r="S630" s="55"/>
      <c r="T630" s="55"/>
      <c r="U630" s="55"/>
      <c r="V630" s="55"/>
      <c r="W630" s="55"/>
      <c r="X630" s="55"/>
      <c r="Y630" s="55"/>
    </row>
    <row r="631" spans="1:25" outlineLevel="4" x14ac:dyDescent="0.25">
      <c r="A631" s="12"/>
      <c r="B631" s="101" t="s">
        <v>356</v>
      </c>
      <c r="C631" s="1" t="s">
        <v>55</v>
      </c>
      <c r="D631" s="1" t="s">
        <v>254</v>
      </c>
      <c r="E631" s="1" t="s">
        <v>254</v>
      </c>
      <c r="F631" s="1" t="s">
        <v>254</v>
      </c>
      <c r="G631" s="1"/>
      <c r="H631" s="1" t="s">
        <v>254</v>
      </c>
      <c r="I631" s="1" t="s">
        <v>254</v>
      </c>
      <c r="J631" s="1" t="s">
        <v>254</v>
      </c>
      <c r="K631" s="1" t="s">
        <v>254</v>
      </c>
      <c r="L631" s="1" t="s">
        <v>254</v>
      </c>
      <c r="M631" s="49">
        <f t="shared" ref="M631:T631" si="164">SUM(M632:M634)</f>
        <v>0</v>
      </c>
      <c r="N631" s="49">
        <f t="shared" si="164"/>
        <v>0</v>
      </c>
      <c r="O631" s="49">
        <f t="shared" si="164"/>
        <v>0</v>
      </c>
      <c r="P631" s="49">
        <f t="shared" si="164"/>
        <v>0</v>
      </c>
      <c r="Q631" s="49">
        <f t="shared" si="164"/>
        <v>0</v>
      </c>
      <c r="R631" s="49">
        <f t="shared" si="164"/>
        <v>0</v>
      </c>
      <c r="S631" s="49">
        <f t="shared" si="164"/>
        <v>0</v>
      </c>
      <c r="T631" s="54">
        <f t="shared" si="164"/>
        <v>0</v>
      </c>
      <c r="U631" s="61">
        <f>U632+U633+U634</f>
        <v>0</v>
      </c>
      <c r="V631" s="61">
        <f>V632+V633+V634</f>
        <v>0</v>
      </c>
      <c r="W631" s="61">
        <f>W632+W633+W634</f>
        <v>0</v>
      </c>
      <c r="X631" s="61">
        <f>X632+X633+X634</f>
        <v>0</v>
      </c>
      <c r="Y631" s="55">
        <f>SUM(M631:W631)</f>
        <v>0</v>
      </c>
    </row>
    <row r="632" spans="1:25" outlineLevel="4" x14ac:dyDescent="0.25">
      <c r="A632" s="18"/>
      <c r="B632" s="103" t="s">
        <v>57</v>
      </c>
      <c r="C632" s="1" t="s">
        <v>55</v>
      </c>
      <c r="D632" s="1" t="s">
        <v>254</v>
      </c>
      <c r="E632" s="1" t="s">
        <v>254</v>
      </c>
      <c r="F632" s="1" t="s">
        <v>254</v>
      </c>
      <c r="G632" s="1"/>
      <c r="H632" s="1" t="s">
        <v>254</v>
      </c>
      <c r="I632" s="5" t="s">
        <v>285</v>
      </c>
      <c r="J632" s="1" t="s">
        <v>254</v>
      </c>
      <c r="K632" s="1" t="s">
        <v>254</v>
      </c>
      <c r="L632" s="1" t="s">
        <v>254</v>
      </c>
      <c r="M632" s="49">
        <v>0</v>
      </c>
      <c r="N632" s="50">
        <v>0</v>
      </c>
      <c r="O632" s="50">
        <v>0</v>
      </c>
      <c r="P632" s="50">
        <v>0</v>
      </c>
      <c r="Q632" s="50">
        <v>0</v>
      </c>
      <c r="R632" s="50">
        <v>0</v>
      </c>
      <c r="S632" s="55">
        <v>0</v>
      </c>
      <c r="T632" s="55">
        <v>0</v>
      </c>
      <c r="U632" s="50">
        <v>0</v>
      </c>
      <c r="V632" s="50">
        <v>0</v>
      </c>
      <c r="W632" s="50">
        <v>0</v>
      </c>
      <c r="X632" s="50">
        <v>0</v>
      </c>
      <c r="Y632" s="55">
        <f>SUM(M632:W632)</f>
        <v>0</v>
      </c>
    </row>
    <row r="633" spans="1:25" outlineLevel="4" x14ac:dyDescent="0.25">
      <c r="A633" s="18"/>
      <c r="B633" s="103" t="s">
        <v>129</v>
      </c>
      <c r="C633" s="1" t="s">
        <v>55</v>
      </c>
      <c r="D633" s="1" t="s">
        <v>254</v>
      </c>
      <c r="E633" s="1" t="s">
        <v>254</v>
      </c>
      <c r="F633" s="1" t="s">
        <v>254</v>
      </c>
      <c r="G633" s="1"/>
      <c r="H633" s="1" t="s">
        <v>254</v>
      </c>
      <c r="I633" s="1" t="s">
        <v>254</v>
      </c>
      <c r="J633" s="1" t="s">
        <v>254</v>
      </c>
      <c r="K633" s="1" t="s">
        <v>254</v>
      </c>
      <c r="L633" s="1" t="s">
        <v>254</v>
      </c>
      <c r="M633" s="49">
        <v>0</v>
      </c>
      <c r="N633" s="50">
        <v>0</v>
      </c>
      <c r="O633" s="50">
        <v>0</v>
      </c>
      <c r="P633" s="50">
        <v>0</v>
      </c>
      <c r="Q633" s="50">
        <v>0</v>
      </c>
      <c r="R633" s="50">
        <v>0</v>
      </c>
      <c r="S633" s="55">
        <v>0</v>
      </c>
      <c r="T633" s="55">
        <v>0</v>
      </c>
      <c r="U633" s="50">
        <v>0</v>
      </c>
      <c r="V633" s="50">
        <v>0</v>
      </c>
      <c r="W633" s="50">
        <v>0</v>
      </c>
      <c r="X633" s="50">
        <v>0</v>
      </c>
      <c r="Y633" s="55">
        <f>SUM(M633:W633)</f>
        <v>0</v>
      </c>
    </row>
    <row r="634" spans="1:25" outlineLevel="4" x14ac:dyDescent="0.25">
      <c r="A634" s="18"/>
      <c r="B634" s="103" t="s">
        <v>159</v>
      </c>
      <c r="C634" s="1" t="s">
        <v>55</v>
      </c>
      <c r="D634" s="1" t="s">
        <v>254</v>
      </c>
      <c r="E634" s="1" t="s">
        <v>254</v>
      </c>
      <c r="F634" s="1" t="s">
        <v>254</v>
      </c>
      <c r="G634" s="1"/>
      <c r="H634" s="1" t="s">
        <v>254</v>
      </c>
      <c r="I634" s="1" t="s">
        <v>254</v>
      </c>
      <c r="J634" s="1" t="s">
        <v>254</v>
      </c>
      <c r="K634" s="1" t="s">
        <v>254</v>
      </c>
      <c r="L634" s="1" t="s">
        <v>254</v>
      </c>
      <c r="M634" s="49">
        <v>0</v>
      </c>
      <c r="N634" s="50">
        <v>0</v>
      </c>
      <c r="O634" s="50">
        <v>0</v>
      </c>
      <c r="P634" s="50">
        <v>0</v>
      </c>
      <c r="Q634" s="50">
        <v>0</v>
      </c>
      <c r="R634" s="50">
        <v>0</v>
      </c>
      <c r="S634" s="55">
        <v>0</v>
      </c>
      <c r="T634" s="55">
        <v>0</v>
      </c>
      <c r="U634" s="50">
        <v>0</v>
      </c>
      <c r="V634" s="50">
        <v>0</v>
      </c>
      <c r="W634" s="50">
        <v>0</v>
      </c>
      <c r="X634" s="50">
        <v>0</v>
      </c>
      <c r="Y634" s="55">
        <f>SUM(M634:W634)</f>
        <v>0</v>
      </c>
    </row>
    <row r="635" spans="1:25" ht="50.25" customHeight="1" outlineLevel="4" x14ac:dyDescent="0.25">
      <c r="A635" s="8"/>
      <c r="B635" s="103" t="s">
        <v>164</v>
      </c>
      <c r="C635" s="1" t="s">
        <v>64</v>
      </c>
      <c r="D635" s="1"/>
      <c r="E635" s="19" t="s">
        <v>45</v>
      </c>
      <c r="F635" s="19"/>
      <c r="G635" s="1" t="s">
        <v>254</v>
      </c>
      <c r="H635" s="4" t="s">
        <v>254</v>
      </c>
      <c r="I635" s="5" t="s">
        <v>254</v>
      </c>
      <c r="J635" s="1" t="s">
        <v>254</v>
      </c>
      <c r="K635" s="6" t="s">
        <v>254</v>
      </c>
      <c r="L635" s="6" t="s">
        <v>254</v>
      </c>
      <c r="M635" s="56">
        <v>0</v>
      </c>
      <c r="N635" s="31">
        <v>0</v>
      </c>
      <c r="O635" s="31">
        <v>0</v>
      </c>
      <c r="P635" s="31">
        <v>2</v>
      </c>
      <c r="Q635" s="31">
        <v>4</v>
      </c>
      <c r="R635" s="31">
        <v>4</v>
      </c>
      <c r="S635" s="68">
        <v>0</v>
      </c>
      <c r="T635" s="68">
        <v>0</v>
      </c>
      <c r="U635" s="68">
        <v>0</v>
      </c>
      <c r="V635" s="68" t="s">
        <v>254</v>
      </c>
      <c r="W635" s="68" t="s">
        <v>254</v>
      </c>
      <c r="X635" s="68" t="s">
        <v>254</v>
      </c>
      <c r="Y635" s="68" t="s">
        <v>254</v>
      </c>
    </row>
    <row r="636" spans="1:25" ht="75" x14ac:dyDescent="0.25">
      <c r="A636" s="12" t="s">
        <v>181</v>
      </c>
      <c r="B636" s="103" t="s">
        <v>182</v>
      </c>
      <c r="C636" s="1"/>
      <c r="D636" s="1"/>
      <c r="E636" s="19"/>
      <c r="F636" s="19" t="s">
        <v>504</v>
      </c>
      <c r="G636" s="1" t="s">
        <v>250</v>
      </c>
      <c r="H636" s="4"/>
      <c r="I636" s="4"/>
      <c r="J636" s="4"/>
      <c r="K636" s="11"/>
      <c r="L636" s="11"/>
      <c r="M636" s="49"/>
      <c r="N636" s="50"/>
      <c r="O636" s="50"/>
      <c r="P636" s="50"/>
      <c r="Q636" s="50"/>
      <c r="R636" s="50"/>
      <c r="S636" s="55"/>
      <c r="T636" s="55"/>
      <c r="U636" s="55"/>
      <c r="V636" s="55"/>
      <c r="W636" s="55"/>
      <c r="X636" s="55"/>
      <c r="Y636" s="55"/>
    </row>
    <row r="637" spans="1:25" outlineLevel="4" x14ac:dyDescent="0.25">
      <c r="A637" s="12"/>
      <c r="B637" s="101" t="s">
        <v>356</v>
      </c>
      <c r="C637" s="1" t="s">
        <v>55</v>
      </c>
      <c r="D637" s="1" t="s">
        <v>254</v>
      </c>
      <c r="E637" s="1" t="s">
        <v>254</v>
      </c>
      <c r="F637" s="1" t="s">
        <v>254</v>
      </c>
      <c r="G637" s="1"/>
      <c r="H637" s="1" t="s">
        <v>254</v>
      </c>
      <c r="I637" s="1" t="s">
        <v>254</v>
      </c>
      <c r="J637" s="1" t="s">
        <v>254</v>
      </c>
      <c r="K637" s="1" t="s">
        <v>254</v>
      </c>
      <c r="L637" s="1" t="s">
        <v>254</v>
      </c>
      <c r="M637" s="49">
        <f>SUM(M640:M646)</f>
        <v>0</v>
      </c>
      <c r="N637" s="49">
        <f>SUM(N640:N646)</f>
        <v>0</v>
      </c>
      <c r="O637" s="49">
        <f>SUM(O640:O646)</f>
        <v>0</v>
      </c>
      <c r="P637" s="49">
        <f>SUM(P640:P646)</f>
        <v>0</v>
      </c>
      <c r="Q637" s="49">
        <f>SUM(Q638:Q646)</f>
        <v>6537</v>
      </c>
      <c r="R637" s="49">
        <f t="shared" ref="R637:W637" si="165">SUM(R638:R646)</f>
        <v>5272.4</v>
      </c>
      <c r="S637" s="49">
        <f t="shared" si="165"/>
        <v>2300</v>
      </c>
      <c r="T637" s="49">
        <f t="shared" si="165"/>
        <v>2350</v>
      </c>
      <c r="U637" s="49">
        <f t="shared" si="165"/>
        <v>6244.7</v>
      </c>
      <c r="V637" s="49">
        <f t="shared" si="165"/>
        <v>0</v>
      </c>
      <c r="W637" s="49">
        <f t="shared" si="165"/>
        <v>0</v>
      </c>
      <c r="X637" s="49">
        <f>SUM(X638:X646)</f>
        <v>0</v>
      </c>
      <c r="Y637" s="55">
        <f t="shared" ref="Y637:Y646" si="166">SUM(M637:W637)</f>
        <v>22704.100000000002</v>
      </c>
    </row>
    <row r="638" spans="1:25" outlineLevel="4" x14ac:dyDescent="0.25">
      <c r="A638" s="12"/>
      <c r="B638" s="103" t="s">
        <v>57</v>
      </c>
      <c r="C638" s="1" t="s">
        <v>55</v>
      </c>
      <c r="D638" s="1" t="s">
        <v>254</v>
      </c>
      <c r="E638" s="1" t="s">
        <v>254</v>
      </c>
      <c r="F638" s="1" t="s">
        <v>254</v>
      </c>
      <c r="G638" s="1"/>
      <c r="H638" s="4" t="s">
        <v>2</v>
      </c>
      <c r="I638" s="5" t="s">
        <v>285</v>
      </c>
      <c r="J638" s="1">
        <v>244</v>
      </c>
      <c r="K638" s="1" t="s">
        <v>254</v>
      </c>
      <c r="L638" s="1" t="s">
        <v>254</v>
      </c>
      <c r="M638" s="49">
        <v>0</v>
      </c>
      <c r="N638" s="50">
        <v>0</v>
      </c>
      <c r="O638" s="50">
        <v>0</v>
      </c>
      <c r="P638" s="50">
        <v>0</v>
      </c>
      <c r="Q638" s="50">
        <v>350.7</v>
      </c>
      <c r="R638" s="50">
        <v>36</v>
      </c>
      <c r="S638" s="55">
        <v>29.85</v>
      </c>
      <c r="T638" s="55">
        <v>29.28</v>
      </c>
      <c r="U638" s="50">
        <v>18</v>
      </c>
      <c r="V638" s="50">
        <v>0</v>
      </c>
      <c r="W638" s="50">
        <v>0</v>
      </c>
      <c r="X638" s="50">
        <v>0</v>
      </c>
      <c r="Y638" s="55">
        <f t="shared" si="166"/>
        <v>463.83000000000004</v>
      </c>
    </row>
    <row r="639" spans="1:25" outlineLevel="4" x14ac:dyDescent="0.25">
      <c r="A639" s="12"/>
      <c r="B639" s="103" t="s">
        <v>57</v>
      </c>
      <c r="C639" s="1" t="s">
        <v>55</v>
      </c>
      <c r="D639" s="1" t="s">
        <v>254</v>
      </c>
      <c r="E639" s="1" t="s">
        <v>254</v>
      </c>
      <c r="F639" s="1" t="s">
        <v>254</v>
      </c>
      <c r="G639" s="1"/>
      <c r="H639" s="4" t="s">
        <v>2</v>
      </c>
      <c r="I639" s="5" t="s">
        <v>285</v>
      </c>
      <c r="J639" s="1">
        <v>612</v>
      </c>
      <c r="K639" s="1" t="s">
        <v>254</v>
      </c>
      <c r="L639" s="1" t="s">
        <v>254</v>
      </c>
      <c r="M639" s="49">
        <v>0</v>
      </c>
      <c r="N639" s="50">
        <v>0</v>
      </c>
      <c r="O639" s="50">
        <v>0</v>
      </c>
      <c r="P639" s="50">
        <v>0</v>
      </c>
      <c r="Q639" s="50">
        <v>41.5</v>
      </c>
      <c r="R639" s="50">
        <v>154.30000000000001</v>
      </c>
      <c r="S639" s="55">
        <v>48</v>
      </c>
      <c r="T639" s="55">
        <v>18</v>
      </c>
      <c r="U639" s="50">
        <v>184.5</v>
      </c>
      <c r="V639" s="50">
        <v>0</v>
      </c>
      <c r="W639" s="50">
        <v>0</v>
      </c>
      <c r="X639" s="50">
        <v>0</v>
      </c>
      <c r="Y639" s="55">
        <f t="shared" si="166"/>
        <v>446.3</v>
      </c>
    </row>
    <row r="640" spans="1:25" outlineLevel="4" x14ac:dyDescent="0.25">
      <c r="A640" s="12"/>
      <c r="B640" s="103" t="s">
        <v>57</v>
      </c>
      <c r="C640" s="1" t="s">
        <v>55</v>
      </c>
      <c r="D640" s="1" t="s">
        <v>254</v>
      </c>
      <c r="E640" s="1" t="s">
        <v>254</v>
      </c>
      <c r="F640" s="1" t="s">
        <v>254</v>
      </c>
      <c r="G640" s="1"/>
      <c r="H640" s="4" t="s">
        <v>2</v>
      </c>
      <c r="I640" s="5" t="s">
        <v>285</v>
      </c>
      <c r="J640" s="1">
        <v>622</v>
      </c>
      <c r="K640" s="1" t="s">
        <v>254</v>
      </c>
      <c r="L640" s="1" t="s">
        <v>254</v>
      </c>
      <c r="M640" s="49">
        <v>0</v>
      </c>
      <c r="N640" s="50">
        <v>0</v>
      </c>
      <c r="O640" s="50">
        <v>0</v>
      </c>
      <c r="P640" s="50">
        <v>0</v>
      </c>
      <c r="Q640" s="50">
        <v>0</v>
      </c>
      <c r="R640" s="50">
        <v>69</v>
      </c>
      <c r="S640" s="55">
        <v>0</v>
      </c>
      <c r="T640" s="55">
        <v>0</v>
      </c>
      <c r="U640" s="50">
        <v>116.5</v>
      </c>
      <c r="V640" s="50">
        <v>0</v>
      </c>
      <c r="W640" s="50">
        <v>0</v>
      </c>
      <c r="X640" s="50">
        <v>0</v>
      </c>
      <c r="Y640" s="55">
        <f t="shared" si="166"/>
        <v>185.5</v>
      </c>
    </row>
    <row r="641" spans="1:25" outlineLevel="4" x14ac:dyDescent="0.25">
      <c r="A641" s="12"/>
      <c r="B641" s="103" t="s">
        <v>57</v>
      </c>
      <c r="C641" s="1" t="s">
        <v>55</v>
      </c>
      <c r="D641" s="1" t="s">
        <v>254</v>
      </c>
      <c r="E641" s="1" t="s">
        <v>254</v>
      </c>
      <c r="F641" s="1" t="s">
        <v>254</v>
      </c>
      <c r="G641" s="1"/>
      <c r="H641" s="4" t="s">
        <v>2</v>
      </c>
      <c r="I641" s="5" t="s">
        <v>285</v>
      </c>
      <c r="J641" s="1">
        <v>633</v>
      </c>
      <c r="K641" s="1" t="s">
        <v>254</v>
      </c>
      <c r="L641" s="1" t="s">
        <v>254</v>
      </c>
      <c r="M641" s="49">
        <v>0</v>
      </c>
      <c r="N641" s="50">
        <v>0</v>
      </c>
      <c r="O641" s="50">
        <v>0</v>
      </c>
      <c r="P641" s="50">
        <v>0</v>
      </c>
      <c r="Q641" s="50">
        <v>0</v>
      </c>
      <c r="R641" s="50">
        <v>57</v>
      </c>
      <c r="S641" s="55">
        <v>60.15</v>
      </c>
      <c r="T641" s="55">
        <v>93.72</v>
      </c>
      <c r="U641" s="50">
        <v>243</v>
      </c>
      <c r="V641" s="50">
        <v>0</v>
      </c>
      <c r="W641" s="50">
        <v>0</v>
      </c>
      <c r="X641" s="50">
        <v>0</v>
      </c>
      <c r="Y641" s="55">
        <f t="shared" si="166"/>
        <v>453.87</v>
      </c>
    </row>
    <row r="642" spans="1:25" outlineLevel="4" x14ac:dyDescent="0.25">
      <c r="A642" s="12"/>
      <c r="B642" s="103" t="s">
        <v>129</v>
      </c>
      <c r="C642" s="1" t="s">
        <v>55</v>
      </c>
      <c r="D642" s="1" t="s">
        <v>254</v>
      </c>
      <c r="E642" s="1" t="s">
        <v>254</v>
      </c>
      <c r="F642" s="1" t="s">
        <v>254</v>
      </c>
      <c r="G642" s="1"/>
      <c r="H642" s="4" t="s">
        <v>2</v>
      </c>
      <c r="I642" s="5" t="s">
        <v>285</v>
      </c>
      <c r="J642" s="1">
        <v>244</v>
      </c>
      <c r="K642" s="1" t="s">
        <v>254</v>
      </c>
      <c r="L642" s="1" t="s">
        <v>254</v>
      </c>
      <c r="M642" s="49">
        <v>0</v>
      </c>
      <c r="N642" s="50">
        <v>0</v>
      </c>
      <c r="O642" s="50">
        <v>0</v>
      </c>
      <c r="P642" s="50">
        <v>0</v>
      </c>
      <c r="Q642" s="50">
        <v>5494.3</v>
      </c>
      <c r="R642" s="50">
        <v>564</v>
      </c>
      <c r="S642" s="55">
        <v>467.65</v>
      </c>
      <c r="T642" s="55">
        <v>458.72</v>
      </c>
      <c r="U642" s="50">
        <v>182</v>
      </c>
      <c r="V642" s="50">
        <v>0</v>
      </c>
      <c r="W642" s="50">
        <v>0</v>
      </c>
      <c r="X642" s="50">
        <v>0</v>
      </c>
      <c r="Y642" s="55">
        <f t="shared" si="166"/>
        <v>7166.67</v>
      </c>
    </row>
    <row r="643" spans="1:25" outlineLevel="4" x14ac:dyDescent="0.25">
      <c r="A643" s="12"/>
      <c r="B643" s="103" t="s">
        <v>129</v>
      </c>
      <c r="C643" s="1" t="s">
        <v>55</v>
      </c>
      <c r="D643" s="1" t="s">
        <v>254</v>
      </c>
      <c r="E643" s="1" t="s">
        <v>254</v>
      </c>
      <c r="F643" s="1" t="s">
        <v>254</v>
      </c>
      <c r="G643" s="1"/>
      <c r="H643" s="4" t="s">
        <v>2</v>
      </c>
      <c r="I643" s="5" t="s">
        <v>285</v>
      </c>
      <c r="J643" s="1">
        <v>612</v>
      </c>
      <c r="K643" s="1" t="s">
        <v>254</v>
      </c>
      <c r="L643" s="1" t="s">
        <v>254</v>
      </c>
      <c r="M643" s="49">
        <v>0</v>
      </c>
      <c r="N643" s="50">
        <v>0</v>
      </c>
      <c r="O643" s="50">
        <v>0</v>
      </c>
      <c r="P643" s="50">
        <v>0</v>
      </c>
      <c r="Q643" s="50">
        <v>650.5</v>
      </c>
      <c r="R643" s="50">
        <v>2418.1</v>
      </c>
      <c r="S643" s="55">
        <v>752</v>
      </c>
      <c r="T643" s="55">
        <v>282</v>
      </c>
      <c r="U643" s="50">
        <v>1865.5</v>
      </c>
      <c r="V643" s="50">
        <v>0</v>
      </c>
      <c r="W643" s="50">
        <v>0</v>
      </c>
      <c r="X643" s="50">
        <v>0</v>
      </c>
      <c r="Y643" s="55">
        <f t="shared" si="166"/>
        <v>5968.1</v>
      </c>
    </row>
    <row r="644" spans="1:25" outlineLevel="4" x14ac:dyDescent="0.25">
      <c r="A644" s="12"/>
      <c r="B644" s="103" t="s">
        <v>129</v>
      </c>
      <c r="C644" s="1" t="s">
        <v>55</v>
      </c>
      <c r="D644" s="1" t="s">
        <v>254</v>
      </c>
      <c r="E644" s="1" t="s">
        <v>254</v>
      </c>
      <c r="F644" s="1" t="s">
        <v>254</v>
      </c>
      <c r="G644" s="1"/>
      <c r="H644" s="4" t="s">
        <v>2</v>
      </c>
      <c r="I644" s="5" t="s">
        <v>285</v>
      </c>
      <c r="J644" s="1">
        <v>622</v>
      </c>
      <c r="K644" s="1" t="s">
        <v>254</v>
      </c>
      <c r="L644" s="1" t="s">
        <v>254</v>
      </c>
      <c r="M644" s="49">
        <v>0</v>
      </c>
      <c r="N644" s="50">
        <v>0</v>
      </c>
      <c r="O644" s="50">
        <v>0</v>
      </c>
      <c r="P644" s="50">
        <v>0</v>
      </c>
      <c r="Q644" s="50">
        <v>0</v>
      </c>
      <c r="R644" s="50">
        <v>1081</v>
      </c>
      <c r="S644" s="55">
        <v>0</v>
      </c>
      <c r="T644" s="55">
        <v>0</v>
      </c>
      <c r="U644" s="50">
        <v>1178.2</v>
      </c>
      <c r="V644" s="50">
        <v>0</v>
      </c>
      <c r="W644" s="50">
        <v>0</v>
      </c>
      <c r="X644" s="50">
        <v>0</v>
      </c>
      <c r="Y644" s="55">
        <f t="shared" si="166"/>
        <v>2259.1999999999998</v>
      </c>
    </row>
    <row r="645" spans="1:25" x14ac:dyDescent="0.25">
      <c r="A645" s="12"/>
      <c r="B645" s="103" t="s">
        <v>129</v>
      </c>
      <c r="C645" s="1" t="s">
        <v>55</v>
      </c>
      <c r="D645" s="1" t="s">
        <v>254</v>
      </c>
      <c r="E645" s="1" t="s">
        <v>254</v>
      </c>
      <c r="F645" s="1" t="s">
        <v>254</v>
      </c>
      <c r="G645" s="1"/>
      <c r="H645" s="4" t="s">
        <v>2</v>
      </c>
      <c r="I645" s="5" t="s">
        <v>285</v>
      </c>
      <c r="J645" s="1">
        <v>633</v>
      </c>
      <c r="K645" s="1" t="s">
        <v>254</v>
      </c>
      <c r="L645" s="1" t="s">
        <v>254</v>
      </c>
      <c r="M645" s="49">
        <v>0</v>
      </c>
      <c r="N645" s="50">
        <v>0</v>
      </c>
      <c r="O645" s="50">
        <v>0</v>
      </c>
      <c r="P645" s="50">
        <v>0</v>
      </c>
      <c r="Q645" s="50">
        <v>0</v>
      </c>
      <c r="R645" s="50">
        <v>893</v>
      </c>
      <c r="S645" s="55">
        <v>942.35</v>
      </c>
      <c r="T645" s="55">
        <v>1468.28</v>
      </c>
      <c r="U645" s="50">
        <v>2457</v>
      </c>
      <c r="V645" s="50">
        <v>0</v>
      </c>
      <c r="W645" s="50">
        <v>0</v>
      </c>
      <c r="X645" s="50">
        <v>0</v>
      </c>
      <c r="Y645" s="55">
        <f t="shared" si="166"/>
        <v>5760.63</v>
      </c>
    </row>
    <row r="646" spans="1:25" outlineLevel="4" x14ac:dyDescent="0.25">
      <c r="A646" s="12"/>
      <c r="B646" s="103" t="s">
        <v>159</v>
      </c>
      <c r="C646" s="1" t="s">
        <v>55</v>
      </c>
      <c r="D646" s="1" t="s">
        <v>254</v>
      </c>
      <c r="E646" s="1" t="s">
        <v>254</v>
      </c>
      <c r="F646" s="1" t="s">
        <v>254</v>
      </c>
      <c r="G646" s="1"/>
      <c r="H646" s="1" t="s">
        <v>254</v>
      </c>
      <c r="I646" s="1" t="s">
        <v>254</v>
      </c>
      <c r="J646" s="1" t="s">
        <v>254</v>
      </c>
      <c r="K646" s="1" t="s">
        <v>254</v>
      </c>
      <c r="L646" s="1" t="s">
        <v>254</v>
      </c>
      <c r="M646" s="61">
        <v>0</v>
      </c>
      <c r="N646" s="61">
        <v>0</v>
      </c>
      <c r="O646" s="50">
        <v>0</v>
      </c>
      <c r="P646" s="50">
        <v>0</v>
      </c>
      <c r="Q646" s="50">
        <v>0</v>
      </c>
      <c r="R646" s="50">
        <v>0</v>
      </c>
      <c r="S646" s="50">
        <v>0</v>
      </c>
      <c r="T646" s="55">
        <v>0</v>
      </c>
      <c r="U646" s="50">
        <v>0</v>
      </c>
      <c r="V646" s="50">
        <v>0</v>
      </c>
      <c r="W646" s="50">
        <v>0</v>
      </c>
      <c r="X646" s="50">
        <v>0</v>
      </c>
      <c r="Y646" s="55">
        <f t="shared" si="166"/>
        <v>0</v>
      </c>
    </row>
    <row r="647" spans="1:25" ht="81" customHeight="1" outlineLevel="4" x14ac:dyDescent="0.25">
      <c r="A647" s="12"/>
      <c r="B647" s="103" t="s">
        <v>422</v>
      </c>
      <c r="C647" s="1" t="s">
        <v>89</v>
      </c>
      <c r="D647" s="1"/>
      <c r="E647" s="19" t="s">
        <v>45</v>
      </c>
      <c r="F647" s="19"/>
      <c r="G647" s="1" t="s">
        <v>254</v>
      </c>
      <c r="H647" s="4" t="s">
        <v>254</v>
      </c>
      <c r="I647" s="5" t="s">
        <v>254</v>
      </c>
      <c r="J647" s="1" t="s">
        <v>254</v>
      </c>
      <c r="K647" s="6" t="s">
        <v>254</v>
      </c>
      <c r="L647" s="6" t="s">
        <v>254</v>
      </c>
      <c r="M647" s="56">
        <v>0</v>
      </c>
      <c r="N647" s="31">
        <v>0</v>
      </c>
      <c r="O647" s="31">
        <v>0</v>
      </c>
      <c r="P647" s="31">
        <v>0</v>
      </c>
      <c r="Q647" s="31">
        <v>14000</v>
      </c>
      <c r="R647" s="31">
        <v>14200</v>
      </c>
      <c r="S647" s="68">
        <v>14400</v>
      </c>
      <c r="T647" s="68">
        <v>14600</v>
      </c>
      <c r="U647" s="68">
        <v>15000</v>
      </c>
      <c r="V647" s="68" t="s">
        <v>254</v>
      </c>
      <c r="W647" s="68" t="s">
        <v>254</v>
      </c>
      <c r="X647" s="68" t="s">
        <v>254</v>
      </c>
      <c r="Y647" s="68" t="s">
        <v>254</v>
      </c>
    </row>
    <row r="648" spans="1:25" ht="123.75" customHeight="1" outlineLevel="4" x14ac:dyDescent="0.25">
      <c r="A648" s="12" t="s">
        <v>265</v>
      </c>
      <c r="B648" s="105" t="s">
        <v>304</v>
      </c>
      <c r="C648" s="1"/>
      <c r="D648" s="1"/>
      <c r="E648" s="19"/>
      <c r="F648" s="19" t="s">
        <v>408</v>
      </c>
      <c r="G648" s="1" t="s">
        <v>247</v>
      </c>
      <c r="H648" s="4"/>
      <c r="I648" s="4"/>
      <c r="J648" s="4"/>
      <c r="K648" s="11"/>
      <c r="L648" s="11"/>
      <c r="M648" s="49"/>
      <c r="N648" s="50"/>
      <c r="O648" s="50"/>
      <c r="P648" s="50"/>
      <c r="Q648" s="50"/>
      <c r="R648" s="50"/>
      <c r="S648" s="55"/>
      <c r="T648" s="55"/>
      <c r="U648" s="55"/>
      <c r="V648" s="55"/>
      <c r="W648" s="55"/>
      <c r="X648" s="55"/>
      <c r="Y648" s="55"/>
    </row>
    <row r="649" spans="1:25" outlineLevel="4" x14ac:dyDescent="0.25">
      <c r="A649" s="12"/>
      <c r="B649" s="101" t="s">
        <v>356</v>
      </c>
      <c r="C649" s="1" t="s">
        <v>55</v>
      </c>
      <c r="D649" s="1" t="s">
        <v>254</v>
      </c>
      <c r="E649" s="1" t="s">
        <v>254</v>
      </c>
      <c r="F649" s="1" t="s">
        <v>254</v>
      </c>
      <c r="G649" s="1"/>
      <c r="H649" s="1" t="s">
        <v>254</v>
      </c>
      <c r="I649" s="1" t="s">
        <v>254</v>
      </c>
      <c r="J649" s="1" t="s">
        <v>254</v>
      </c>
      <c r="K649" s="1" t="s">
        <v>254</v>
      </c>
      <c r="L649" s="1" t="s">
        <v>254</v>
      </c>
      <c r="M649" s="49">
        <f t="shared" ref="M649:R649" si="167">SUM(M654:M660)</f>
        <v>0</v>
      </c>
      <c r="N649" s="49">
        <f t="shared" si="167"/>
        <v>0</v>
      </c>
      <c r="O649" s="49">
        <f t="shared" si="167"/>
        <v>0</v>
      </c>
      <c r="P649" s="49">
        <f t="shared" si="167"/>
        <v>0</v>
      </c>
      <c r="Q649" s="49">
        <f t="shared" si="167"/>
        <v>0</v>
      </c>
      <c r="R649" s="49">
        <f t="shared" si="167"/>
        <v>0</v>
      </c>
      <c r="S649" s="49">
        <v>3545.82</v>
      </c>
      <c r="T649" s="49">
        <f>SUM(T650:T660)</f>
        <v>3552.9400000000005</v>
      </c>
      <c r="U649" s="49">
        <f>SUM(U650:U660)</f>
        <v>0</v>
      </c>
      <c r="V649" s="49">
        <f>SUM(V650:V660)</f>
        <v>0</v>
      </c>
      <c r="W649" s="49">
        <f>SUM(W650:W660)</f>
        <v>0</v>
      </c>
      <c r="X649" s="49">
        <f>SUM(X650:X660)</f>
        <v>0</v>
      </c>
      <c r="Y649" s="55">
        <f t="shared" ref="Y649:Y660" si="168">SUM(M649:W649)</f>
        <v>7098.76</v>
      </c>
    </row>
    <row r="650" spans="1:25" outlineLevel="4" x14ac:dyDescent="0.25">
      <c r="A650" s="12"/>
      <c r="B650" s="103" t="s">
        <v>57</v>
      </c>
      <c r="C650" s="1" t="s">
        <v>55</v>
      </c>
      <c r="D650" s="1" t="s">
        <v>254</v>
      </c>
      <c r="E650" s="1" t="s">
        <v>254</v>
      </c>
      <c r="F650" s="1" t="s">
        <v>254</v>
      </c>
      <c r="G650" s="1"/>
      <c r="H650" s="4" t="s">
        <v>2</v>
      </c>
      <c r="I650" s="5" t="s">
        <v>285</v>
      </c>
      <c r="J650" s="1">
        <v>521</v>
      </c>
      <c r="K650" s="1" t="s">
        <v>254</v>
      </c>
      <c r="L650" s="1" t="s">
        <v>254</v>
      </c>
      <c r="M650" s="49">
        <v>0</v>
      </c>
      <c r="N650" s="50">
        <v>0</v>
      </c>
      <c r="O650" s="50">
        <v>0</v>
      </c>
      <c r="P650" s="50">
        <v>0</v>
      </c>
      <c r="Q650" s="50">
        <v>0</v>
      </c>
      <c r="R650" s="50">
        <v>0</v>
      </c>
      <c r="S650" s="55">
        <v>68.22</v>
      </c>
      <c r="T650" s="55">
        <v>184.8</v>
      </c>
      <c r="U650" s="50">
        <v>0</v>
      </c>
      <c r="V650" s="50">
        <v>0</v>
      </c>
      <c r="W650" s="50">
        <v>0</v>
      </c>
      <c r="X650" s="50">
        <v>0</v>
      </c>
      <c r="Y650" s="55">
        <f t="shared" si="168"/>
        <v>253.02</v>
      </c>
    </row>
    <row r="651" spans="1:25" outlineLevel="4" x14ac:dyDescent="0.25">
      <c r="A651" s="12"/>
      <c r="B651" s="103" t="s">
        <v>57</v>
      </c>
      <c r="C651" s="1" t="s">
        <v>55</v>
      </c>
      <c r="D651" s="1" t="s">
        <v>254</v>
      </c>
      <c r="E651" s="1" t="s">
        <v>254</v>
      </c>
      <c r="F651" s="1" t="s">
        <v>254</v>
      </c>
      <c r="G651" s="1"/>
      <c r="H651" s="4" t="s">
        <v>319</v>
      </c>
      <c r="I651" s="5" t="s">
        <v>285</v>
      </c>
      <c r="J651" s="1">
        <v>521</v>
      </c>
      <c r="K651" s="1" t="s">
        <v>254</v>
      </c>
      <c r="L651" s="1" t="s">
        <v>254</v>
      </c>
      <c r="M651" s="49">
        <v>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  <c r="S651" s="55">
        <v>5.4</v>
      </c>
      <c r="T651" s="55">
        <v>0</v>
      </c>
      <c r="U651" s="50">
        <v>0</v>
      </c>
      <c r="V651" s="50">
        <v>0</v>
      </c>
      <c r="W651" s="50">
        <v>0</v>
      </c>
      <c r="X651" s="50">
        <v>0</v>
      </c>
      <c r="Y651" s="55">
        <f t="shared" si="168"/>
        <v>5.4</v>
      </c>
    </row>
    <row r="652" spans="1:25" outlineLevel="4" x14ac:dyDescent="0.25">
      <c r="A652" s="12"/>
      <c r="B652" s="103" t="s">
        <v>57</v>
      </c>
      <c r="C652" s="1" t="s">
        <v>55</v>
      </c>
      <c r="D652" s="1" t="s">
        <v>254</v>
      </c>
      <c r="E652" s="1" t="s">
        <v>254</v>
      </c>
      <c r="F652" s="1" t="s">
        <v>254</v>
      </c>
      <c r="G652" s="1"/>
      <c r="H652" s="4" t="s">
        <v>73</v>
      </c>
      <c r="I652" s="5" t="s">
        <v>285</v>
      </c>
      <c r="J652" s="1">
        <v>521</v>
      </c>
      <c r="K652" s="1" t="s">
        <v>254</v>
      </c>
      <c r="L652" s="1" t="s">
        <v>254</v>
      </c>
      <c r="M652" s="49">
        <v>0</v>
      </c>
      <c r="N652" s="50">
        <v>0</v>
      </c>
      <c r="O652" s="50">
        <v>0</v>
      </c>
      <c r="P652" s="50">
        <v>0</v>
      </c>
      <c r="Q652" s="50">
        <v>0</v>
      </c>
      <c r="R652" s="50">
        <v>0</v>
      </c>
      <c r="S652" s="55">
        <v>103.42</v>
      </c>
      <c r="T652" s="55">
        <v>0</v>
      </c>
      <c r="U652" s="50">
        <v>0</v>
      </c>
      <c r="V652" s="50">
        <v>0</v>
      </c>
      <c r="W652" s="50">
        <v>0</v>
      </c>
      <c r="X652" s="50">
        <v>0</v>
      </c>
      <c r="Y652" s="55">
        <f t="shared" si="168"/>
        <v>103.42</v>
      </c>
    </row>
    <row r="653" spans="1:25" outlineLevel="4" x14ac:dyDescent="0.25">
      <c r="A653" s="12"/>
      <c r="B653" s="103" t="s">
        <v>57</v>
      </c>
      <c r="C653" s="1" t="s">
        <v>55</v>
      </c>
      <c r="D653" s="1" t="s">
        <v>254</v>
      </c>
      <c r="E653" s="1" t="s">
        <v>254</v>
      </c>
      <c r="F653" s="1" t="s">
        <v>254</v>
      </c>
      <c r="G653" s="1"/>
      <c r="H653" s="4" t="s">
        <v>320</v>
      </c>
      <c r="I653" s="5" t="s">
        <v>285</v>
      </c>
      <c r="J653" s="1">
        <v>521</v>
      </c>
      <c r="K653" s="1" t="s">
        <v>254</v>
      </c>
      <c r="L653" s="1" t="s">
        <v>254</v>
      </c>
      <c r="M653" s="49">
        <v>0</v>
      </c>
      <c r="N653" s="50">
        <v>0</v>
      </c>
      <c r="O653" s="50">
        <v>0</v>
      </c>
      <c r="P653" s="50">
        <v>0</v>
      </c>
      <c r="Q653" s="50">
        <v>0</v>
      </c>
      <c r="R653" s="50">
        <v>0</v>
      </c>
      <c r="S653" s="55">
        <v>11.12</v>
      </c>
      <c r="T653" s="55">
        <v>0</v>
      </c>
      <c r="U653" s="50">
        <v>0</v>
      </c>
      <c r="V653" s="50">
        <v>0</v>
      </c>
      <c r="W653" s="50">
        <v>0</v>
      </c>
      <c r="X653" s="50">
        <v>0</v>
      </c>
      <c r="Y653" s="55">
        <f t="shared" si="168"/>
        <v>11.12</v>
      </c>
    </row>
    <row r="654" spans="1:25" x14ac:dyDescent="0.25">
      <c r="A654" s="12"/>
      <c r="B654" s="103" t="s">
        <v>57</v>
      </c>
      <c r="C654" s="1" t="s">
        <v>55</v>
      </c>
      <c r="D654" s="1" t="s">
        <v>254</v>
      </c>
      <c r="E654" s="1" t="s">
        <v>254</v>
      </c>
      <c r="F654" s="1" t="s">
        <v>254</v>
      </c>
      <c r="G654" s="1"/>
      <c r="H654" s="4" t="s">
        <v>321</v>
      </c>
      <c r="I654" s="5" t="s">
        <v>285</v>
      </c>
      <c r="J654" s="1">
        <v>521</v>
      </c>
      <c r="K654" s="1" t="s">
        <v>254</v>
      </c>
      <c r="L654" s="1" t="s">
        <v>254</v>
      </c>
      <c r="M654" s="49">
        <v>0</v>
      </c>
      <c r="N654" s="50">
        <v>0</v>
      </c>
      <c r="O654" s="50">
        <v>0</v>
      </c>
      <c r="P654" s="50">
        <v>0</v>
      </c>
      <c r="Q654" s="50">
        <v>0</v>
      </c>
      <c r="R654" s="50">
        <v>0</v>
      </c>
      <c r="S654" s="55">
        <v>7.85</v>
      </c>
      <c r="T654" s="55">
        <v>0</v>
      </c>
      <c r="U654" s="50">
        <v>0</v>
      </c>
      <c r="V654" s="50">
        <v>0</v>
      </c>
      <c r="W654" s="50">
        <v>0</v>
      </c>
      <c r="X654" s="50">
        <v>0</v>
      </c>
      <c r="Y654" s="55">
        <f t="shared" si="168"/>
        <v>7.85</v>
      </c>
    </row>
    <row r="655" spans="1:25" x14ac:dyDescent="0.25">
      <c r="A655" s="12"/>
      <c r="B655" s="103" t="s">
        <v>129</v>
      </c>
      <c r="C655" s="1" t="s">
        <v>55</v>
      </c>
      <c r="D655" s="1" t="s">
        <v>254</v>
      </c>
      <c r="E655" s="1" t="s">
        <v>254</v>
      </c>
      <c r="F655" s="1" t="s">
        <v>254</v>
      </c>
      <c r="G655" s="1"/>
      <c r="H655" s="4" t="s">
        <v>2</v>
      </c>
      <c r="I655" s="5" t="s">
        <v>285</v>
      </c>
      <c r="J655" s="1">
        <v>521</v>
      </c>
      <c r="K655" s="1" t="s">
        <v>254</v>
      </c>
      <c r="L655" s="1" t="s">
        <v>254</v>
      </c>
      <c r="M655" s="49">
        <v>0</v>
      </c>
      <c r="N655" s="50">
        <v>0</v>
      </c>
      <c r="O655" s="50">
        <v>0</v>
      </c>
      <c r="P655" s="50">
        <v>0</v>
      </c>
      <c r="Q655" s="50">
        <v>0</v>
      </c>
      <c r="R655" s="50">
        <v>0</v>
      </c>
      <c r="S655" s="55">
        <v>1068.78</v>
      </c>
      <c r="T655" s="55">
        <v>2894.8</v>
      </c>
      <c r="U655" s="50">
        <v>0</v>
      </c>
      <c r="V655" s="50">
        <v>0</v>
      </c>
      <c r="W655" s="50">
        <v>0</v>
      </c>
      <c r="X655" s="50">
        <v>0</v>
      </c>
      <c r="Y655" s="55">
        <f t="shared" si="168"/>
        <v>3963.58</v>
      </c>
    </row>
    <row r="656" spans="1:25" x14ac:dyDescent="0.25">
      <c r="A656" s="12"/>
      <c r="B656" s="103" t="s">
        <v>129</v>
      </c>
      <c r="C656" s="1" t="s">
        <v>55</v>
      </c>
      <c r="D656" s="1" t="s">
        <v>254</v>
      </c>
      <c r="E656" s="1" t="s">
        <v>254</v>
      </c>
      <c r="F656" s="1" t="s">
        <v>254</v>
      </c>
      <c r="G656" s="1"/>
      <c r="H656" s="4" t="s">
        <v>319</v>
      </c>
      <c r="I656" s="5" t="s">
        <v>285</v>
      </c>
      <c r="J656" s="1">
        <v>521</v>
      </c>
      <c r="K656" s="1" t="s">
        <v>254</v>
      </c>
      <c r="L656" s="1" t="s">
        <v>254</v>
      </c>
      <c r="M656" s="49">
        <v>0</v>
      </c>
      <c r="N656" s="50">
        <v>0</v>
      </c>
      <c r="O656" s="50">
        <v>0</v>
      </c>
      <c r="P656" s="50">
        <v>0</v>
      </c>
      <c r="Q656" s="50">
        <v>0</v>
      </c>
      <c r="R656" s="50">
        <v>0</v>
      </c>
      <c r="S656" s="55">
        <v>84.6</v>
      </c>
      <c r="T656" s="55">
        <v>0</v>
      </c>
      <c r="U656" s="50">
        <v>0</v>
      </c>
      <c r="V656" s="50">
        <v>0</v>
      </c>
      <c r="W656" s="50">
        <v>0</v>
      </c>
      <c r="X656" s="50">
        <v>0</v>
      </c>
      <c r="Y656" s="55">
        <f t="shared" si="168"/>
        <v>84.6</v>
      </c>
    </row>
    <row r="657" spans="1:25" x14ac:dyDescent="0.25">
      <c r="A657" s="12"/>
      <c r="B657" s="103" t="s">
        <v>129</v>
      </c>
      <c r="C657" s="1" t="s">
        <v>55</v>
      </c>
      <c r="D657" s="1" t="s">
        <v>254</v>
      </c>
      <c r="E657" s="1" t="s">
        <v>254</v>
      </c>
      <c r="F657" s="1" t="s">
        <v>254</v>
      </c>
      <c r="G657" s="1"/>
      <c r="H657" s="4" t="s">
        <v>73</v>
      </c>
      <c r="I657" s="5" t="s">
        <v>285</v>
      </c>
      <c r="J657" s="1">
        <v>521</v>
      </c>
      <c r="K657" s="1" t="s">
        <v>254</v>
      </c>
      <c r="L657" s="1" t="s">
        <v>254</v>
      </c>
      <c r="M657" s="49">
        <v>0</v>
      </c>
      <c r="N657" s="50">
        <v>0</v>
      </c>
      <c r="O657" s="50">
        <v>0</v>
      </c>
      <c r="P657" s="50">
        <v>0</v>
      </c>
      <c r="Q657" s="50">
        <v>0</v>
      </c>
      <c r="R657" s="50">
        <v>0</v>
      </c>
      <c r="S657" s="55">
        <v>1620.28</v>
      </c>
      <c r="T657" s="55">
        <v>0</v>
      </c>
      <c r="U657" s="50">
        <v>0</v>
      </c>
      <c r="V657" s="50">
        <v>0</v>
      </c>
      <c r="W657" s="50">
        <v>0</v>
      </c>
      <c r="X657" s="50">
        <v>0</v>
      </c>
      <c r="Y657" s="55">
        <f t="shared" si="168"/>
        <v>1620.28</v>
      </c>
    </row>
    <row r="658" spans="1:25" x14ac:dyDescent="0.25">
      <c r="A658" s="12"/>
      <c r="B658" s="103" t="s">
        <v>129</v>
      </c>
      <c r="C658" s="1" t="s">
        <v>55</v>
      </c>
      <c r="D658" s="1" t="s">
        <v>254</v>
      </c>
      <c r="E658" s="1" t="s">
        <v>254</v>
      </c>
      <c r="F658" s="1" t="s">
        <v>254</v>
      </c>
      <c r="G658" s="1"/>
      <c r="H658" s="4" t="s">
        <v>320</v>
      </c>
      <c r="I658" s="5" t="s">
        <v>285</v>
      </c>
      <c r="J658" s="1">
        <v>521</v>
      </c>
      <c r="K658" s="1" t="s">
        <v>254</v>
      </c>
      <c r="L658" s="1" t="s">
        <v>254</v>
      </c>
      <c r="M658" s="49">
        <v>0</v>
      </c>
      <c r="N658" s="50">
        <v>0</v>
      </c>
      <c r="O658" s="50">
        <v>0</v>
      </c>
      <c r="P658" s="50">
        <v>0</v>
      </c>
      <c r="Q658" s="50">
        <v>0</v>
      </c>
      <c r="R658" s="50">
        <v>0</v>
      </c>
      <c r="S658" s="55">
        <v>174.19</v>
      </c>
      <c r="T658" s="55">
        <v>0</v>
      </c>
      <c r="U658" s="50">
        <v>0</v>
      </c>
      <c r="V658" s="50">
        <v>0</v>
      </c>
      <c r="W658" s="50">
        <v>0</v>
      </c>
      <c r="X658" s="50">
        <v>0</v>
      </c>
      <c r="Y658" s="55">
        <f t="shared" si="168"/>
        <v>174.19</v>
      </c>
    </row>
    <row r="659" spans="1:25" outlineLevel="4" x14ac:dyDescent="0.25">
      <c r="A659" s="12"/>
      <c r="B659" s="103" t="s">
        <v>129</v>
      </c>
      <c r="C659" s="1" t="s">
        <v>55</v>
      </c>
      <c r="D659" s="1" t="s">
        <v>254</v>
      </c>
      <c r="E659" s="1" t="s">
        <v>254</v>
      </c>
      <c r="F659" s="1" t="s">
        <v>254</v>
      </c>
      <c r="G659" s="1"/>
      <c r="H659" s="4" t="s">
        <v>321</v>
      </c>
      <c r="I659" s="5" t="s">
        <v>285</v>
      </c>
      <c r="J659" s="1">
        <v>521</v>
      </c>
      <c r="K659" s="1" t="s">
        <v>254</v>
      </c>
      <c r="L659" s="1" t="s">
        <v>254</v>
      </c>
      <c r="M659" s="49">
        <v>0</v>
      </c>
      <c r="N659" s="50">
        <v>0</v>
      </c>
      <c r="O659" s="50">
        <v>0</v>
      </c>
      <c r="P659" s="50">
        <v>0</v>
      </c>
      <c r="Q659" s="50">
        <v>0</v>
      </c>
      <c r="R659" s="50">
        <v>0</v>
      </c>
      <c r="S659" s="55">
        <v>122.85</v>
      </c>
      <c r="T659" s="55">
        <v>0</v>
      </c>
      <c r="U659" s="50">
        <v>0</v>
      </c>
      <c r="V659" s="50">
        <v>0</v>
      </c>
      <c r="W659" s="50">
        <v>0</v>
      </c>
      <c r="X659" s="50">
        <v>0</v>
      </c>
      <c r="Y659" s="55">
        <f t="shared" si="168"/>
        <v>122.85</v>
      </c>
    </row>
    <row r="660" spans="1:25" outlineLevel="4" x14ac:dyDescent="0.25">
      <c r="A660" s="12"/>
      <c r="B660" s="103" t="s">
        <v>159</v>
      </c>
      <c r="C660" s="1" t="s">
        <v>55</v>
      </c>
      <c r="D660" s="1" t="s">
        <v>254</v>
      </c>
      <c r="E660" s="1" t="s">
        <v>254</v>
      </c>
      <c r="F660" s="1" t="s">
        <v>254</v>
      </c>
      <c r="G660" s="1"/>
      <c r="H660" s="1" t="s">
        <v>254</v>
      </c>
      <c r="I660" s="1" t="s">
        <v>254</v>
      </c>
      <c r="J660" s="1" t="s">
        <v>254</v>
      </c>
      <c r="K660" s="1" t="s">
        <v>254</v>
      </c>
      <c r="L660" s="1" t="s">
        <v>254</v>
      </c>
      <c r="M660" s="61">
        <v>0</v>
      </c>
      <c r="N660" s="61">
        <v>0</v>
      </c>
      <c r="O660" s="50">
        <v>0</v>
      </c>
      <c r="P660" s="50">
        <v>0</v>
      </c>
      <c r="Q660" s="50">
        <v>0</v>
      </c>
      <c r="R660" s="50">
        <v>0</v>
      </c>
      <c r="S660" s="50">
        <v>279.13</v>
      </c>
      <c r="T660" s="55">
        <v>473.34</v>
      </c>
      <c r="U660" s="50">
        <v>0</v>
      </c>
      <c r="V660" s="50">
        <v>0</v>
      </c>
      <c r="W660" s="50">
        <v>0</v>
      </c>
      <c r="X660" s="50">
        <v>0</v>
      </c>
      <c r="Y660" s="55">
        <f t="shared" si="168"/>
        <v>752.47</v>
      </c>
    </row>
    <row r="661" spans="1:25" ht="39" customHeight="1" outlineLevel="4" x14ac:dyDescent="0.25">
      <c r="A661" s="12"/>
      <c r="B661" s="103" t="s">
        <v>256</v>
      </c>
      <c r="C661" s="1" t="s">
        <v>64</v>
      </c>
      <c r="D661" s="1"/>
      <c r="E661" s="19" t="s">
        <v>45</v>
      </c>
      <c r="F661" s="19"/>
      <c r="G661" s="1" t="s">
        <v>254</v>
      </c>
      <c r="H661" s="4" t="s">
        <v>254</v>
      </c>
      <c r="I661" s="5" t="s">
        <v>254</v>
      </c>
      <c r="J661" s="1" t="s">
        <v>254</v>
      </c>
      <c r="K661" s="6" t="s">
        <v>254</v>
      </c>
      <c r="L661" s="6" t="s">
        <v>254</v>
      </c>
      <c r="M661" s="31" t="s">
        <v>254</v>
      </c>
      <c r="N661" s="31" t="s">
        <v>254</v>
      </c>
      <c r="O661" s="31" t="s">
        <v>254</v>
      </c>
      <c r="P661" s="31" t="s">
        <v>254</v>
      </c>
      <c r="Q661" s="31" t="s">
        <v>254</v>
      </c>
      <c r="R661" s="31" t="s">
        <v>254</v>
      </c>
      <c r="S661" s="68">
        <v>14</v>
      </c>
      <c r="T661" s="68">
        <v>14</v>
      </c>
      <c r="U661" s="68" t="s">
        <v>254</v>
      </c>
      <c r="V661" s="68" t="s">
        <v>254</v>
      </c>
      <c r="W661" s="68" t="s">
        <v>254</v>
      </c>
      <c r="X661" s="68" t="s">
        <v>254</v>
      </c>
      <c r="Y661" s="68" t="s">
        <v>254</v>
      </c>
    </row>
    <row r="662" spans="1:25" ht="105" customHeight="1" outlineLevel="4" x14ac:dyDescent="0.25">
      <c r="A662" s="12" t="s">
        <v>150</v>
      </c>
      <c r="B662" s="103" t="s">
        <v>151</v>
      </c>
      <c r="C662" s="1"/>
      <c r="D662" s="1"/>
      <c r="E662" s="1"/>
      <c r="F662" s="1" t="s">
        <v>507</v>
      </c>
      <c r="G662" s="1" t="s">
        <v>500</v>
      </c>
      <c r="H662" s="20"/>
      <c r="I662" s="21"/>
      <c r="J662" s="21"/>
      <c r="K662" s="11"/>
      <c r="L662" s="11"/>
      <c r="M662" s="61"/>
      <c r="N662" s="61"/>
      <c r="O662" s="50"/>
      <c r="P662" s="50"/>
      <c r="Q662" s="50"/>
      <c r="R662" s="50"/>
      <c r="S662" s="50"/>
      <c r="T662" s="55"/>
      <c r="U662" s="55"/>
      <c r="V662" s="55"/>
      <c r="W662" s="55"/>
      <c r="X662" s="55"/>
      <c r="Y662" s="55"/>
    </row>
    <row r="663" spans="1:25" outlineLevel="4" x14ac:dyDescent="0.25">
      <c r="A663" s="12"/>
      <c r="B663" s="101" t="s">
        <v>356</v>
      </c>
      <c r="C663" s="1" t="s">
        <v>55</v>
      </c>
      <c r="D663" s="1" t="s">
        <v>254</v>
      </c>
      <c r="E663" s="1" t="s">
        <v>254</v>
      </c>
      <c r="F663" s="1" t="s">
        <v>254</v>
      </c>
      <c r="G663" s="1"/>
      <c r="H663" s="4" t="s">
        <v>254</v>
      </c>
      <c r="I663" s="5" t="s">
        <v>254</v>
      </c>
      <c r="J663" s="5" t="s">
        <v>254</v>
      </c>
      <c r="K663" s="5" t="s">
        <v>254</v>
      </c>
      <c r="L663" s="5" t="s">
        <v>254</v>
      </c>
      <c r="M663" s="49">
        <f t="shared" ref="M663:R663" si="169">SUM(M665:M670)</f>
        <v>0</v>
      </c>
      <c r="N663" s="49">
        <f t="shared" si="169"/>
        <v>0</v>
      </c>
      <c r="O663" s="49">
        <f t="shared" si="169"/>
        <v>965</v>
      </c>
      <c r="P663" s="49">
        <f t="shared" si="169"/>
        <v>1255</v>
      </c>
      <c r="Q663" s="49">
        <f t="shared" si="169"/>
        <v>1936.8</v>
      </c>
      <c r="R663" s="49">
        <f t="shared" si="169"/>
        <v>2218.6999999999998</v>
      </c>
      <c r="S663" s="49">
        <f>SUM(S664:S670)</f>
        <v>2222.6999999999998</v>
      </c>
      <c r="T663" s="49">
        <f>SUM(T664:T670)</f>
        <v>2355.5</v>
      </c>
      <c r="U663" s="49">
        <f>SUM(U664:U670)</f>
        <v>2145</v>
      </c>
      <c r="V663" s="49">
        <f>SUM(V664:V670)</f>
        <v>0</v>
      </c>
      <c r="W663" s="49">
        <f>SUM(W664:W670)</f>
        <v>0</v>
      </c>
      <c r="X663" s="49">
        <f>SUM(X665:X670)</f>
        <v>0</v>
      </c>
      <c r="Y663" s="55">
        <f t="shared" ref="Y663:Y670" si="170">SUM(M663:W663)</f>
        <v>13098.7</v>
      </c>
    </row>
    <row r="664" spans="1:25" outlineLevel="4" x14ac:dyDescent="0.25">
      <c r="A664" s="12"/>
      <c r="B664" s="103" t="s">
        <v>57</v>
      </c>
      <c r="C664" s="1" t="s">
        <v>55</v>
      </c>
      <c r="D664" s="1" t="s">
        <v>254</v>
      </c>
      <c r="E664" s="1" t="s">
        <v>254</v>
      </c>
      <c r="F664" s="1" t="s">
        <v>254</v>
      </c>
      <c r="G664" s="1"/>
      <c r="H664" s="4" t="s">
        <v>254</v>
      </c>
      <c r="I664" s="5" t="s">
        <v>286</v>
      </c>
      <c r="J664" s="5" t="s">
        <v>92</v>
      </c>
      <c r="K664" s="5" t="s">
        <v>254</v>
      </c>
      <c r="L664" s="5" t="s">
        <v>254</v>
      </c>
      <c r="M664" s="61">
        <v>0</v>
      </c>
      <c r="N664" s="61">
        <v>0</v>
      </c>
      <c r="O664" s="49">
        <v>0</v>
      </c>
      <c r="P664" s="49">
        <v>0</v>
      </c>
      <c r="Q664" s="49">
        <v>0</v>
      </c>
      <c r="R664" s="49">
        <f t="shared" ref="R664:W664" si="171">R695+R701</f>
        <v>0</v>
      </c>
      <c r="S664" s="49">
        <f t="shared" si="171"/>
        <v>24</v>
      </c>
      <c r="T664" s="49">
        <f t="shared" si="171"/>
        <v>24</v>
      </c>
      <c r="U664" s="49">
        <f t="shared" si="171"/>
        <v>36</v>
      </c>
      <c r="V664" s="49">
        <f t="shared" si="171"/>
        <v>0</v>
      </c>
      <c r="W664" s="49">
        <f t="shared" si="171"/>
        <v>0</v>
      </c>
      <c r="X664" s="49">
        <f>X691+X697</f>
        <v>0</v>
      </c>
      <c r="Y664" s="55">
        <f>SUM(M664:W664)</f>
        <v>84</v>
      </c>
    </row>
    <row r="665" spans="1:25" outlineLevel="4" x14ac:dyDescent="0.25">
      <c r="A665" s="12"/>
      <c r="B665" s="103" t="s">
        <v>57</v>
      </c>
      <c r="C665" s="1" t="s">
        <v>55</v>
      </c>
      <c r="D665" s="1" t="s">
        <v>254</v>
      </c>
      <c r="E665" s="1" t="s">
        <v>254</v>
      </c>
      <c r="F665" s="1" t="s">
        <v>254</v>
      </c>
      <c r="G665" s="1"/>
      <c r="H665" s="4" t="s">
        <v>254</v>
      </c>
      <c r="I665" s="5" t="s">
        <v>286</v>
      </c>
      <c r="J665" s="5" t="s">
        <v>301</v>
      </c>
      <c r="K665" s="5" t="s">
        <v>254</v>
      </c>
      <c r="L665" s="5" t="s">
        <v>254</v>
      </c>
      <c r="M665" s="61">
        <f>M683+M694+M700</f>
        <v>0</v>
      </c>
      <c r="N665" s="61">
        <v>0</v>
      </c>
      <c r="O665" s="49">
        <f>O677</f>
        <v>0</v>
      </c>
      <c r="P665" s="49">
        <v>82.25</v>
      </c>
      <c r="Q665" s="49">
        <v>200</v>
      </c>
      <c r="R665" s="49">
        <v>110</v>
      </c>
      <c r="S665" s="49">
        <v>88.6</v>
      </c>
      <c r="T665" s="49">
        <f>T679</f>
        <v>88.6</v>
      </c>
      <c r="U665" s="49">
        <f>U679</f>
        <v>125</v>
      </c>
      <c r="V665" s="49">
        <f>V679</f>
        <v>0</v>
      </c>
      <c r="W665" s="49">
        <f>W679</f>
        <v>0</v>
      </c>
      <c r="X665" s="49">
        <f>X678</f>
        <v>0</v>
      </c>
      <c r="Y665" s="55">
        <f>SUM(M665:W665)</f>
        <v>694.45</v>
      </c>
    </row>
    <row r="666" spans="1:25" outlineLevel="4" x14ac:dyDescent="0.25">
      <c r="A666" s="12"/>
      <c r="B666" s="103" t="s">
        <v>57</v>
      </c>
      <c r="C666" s="1" t="s">
        <v>55</v>
      </c>
      <c r="D666" s="1" t="s">
        <v>254</v>
      </c>
      <c r="E666" s="1" t="s">
        <v>254</v>
      </c>
      <c r="F666" s="1" t="s">
        <v>254</v>
      </c>
      <c r="G666" s="1"/>
      <c r="H666" s="4" t="s">
        <v>254</v>
      </c>
      <c r="I666" s="5" t="s">
        <v>286</v>
      </c>
      <c r="J666" s="5" t="s">
        <v>496</v>
      </c>
      <c r="K666" s="5" t="s">
        <v>254</v>
      </c>
      <c r="L666" s="5" t="s">
        <v>254</v>
      </c>
      <c r="M666" s="61">
        <f>M684+M695+M701</f>
        <v>0</v>
      </c>
      <c r="N666" s="61">
        <v>0</v>
      </c>
      <c r="O666" s="49">
        <f>O707</f>
        <v>0</v>
      </c>
      <c r="P666" s="49">
        <f t="shared" ref="P666:W666" si="172">P707</f>
        <v>0</v>
      </c>
      <c r="Q666" s="49">
        <f t="shared" si="172"/>
        <v>0</v>
      </c>
      <c r="R666" s="49">
        <f t="shared" si="172"/>
        <v>0</v>
      </c>
      <c r="S666" s="49">
        <f t="shared" si="172"/>
        <v>0</v>
      </c>
      <c r="T666" s="49">
        <f t="shared" si="172"/>
        <v>0</v>
      </c>
      <c r="U666" s="49">
        <f t="shared" si="172"/>
        <v>0</v>
      </c>
      <c r="V666" s="49">
        <f t="shared" si="172"/>
        <v>0</v>
      </c>
      <c r="W666" s="49">
        <f t="shared" si="172"/>
        <v>0</v>
      </c>
      <c r="X666" s="49">
        <v>0</v>
      </c>
      <c r="Y666" s="55">
        <f t="shared" si="170"/>
        <v>0</v>
      </c>
    </row>
    <row r="667" spans="1:25" outlineLevel="4" x14ac:dyDescent="0.25">
      <c r="A667" s="12"/>
      <c r="B667" s="103" t="s">
        <v>129</v>
      </c>
      <c r="C667" s="1" t="s">
        <v>55</v>
      </c>
      <c r="D667" s="1" t="s">
        <v>254</v>
      </c>
      <c r="E667" s="1" t="s">
        <v>254</v>
      </c>
      <c r="F667" s="1" t="s">
        <v>254</v>
      </c>
      <c r="G667" s="1"/>
      <c r="H667" s="5" t="s">
        <v>254</v>
      </c>
      <c r="I667" s="5" t="s">
        <v>286</v>
      </c>
      <c r="J667" s="5" t="s">
        <v>92</v>
      </c>
      <c r="K667" s="5" t="s">
        <v>254</v>
      </c>
      <c r="L667" s="5" t="s">
        <v>254</v>
      </c>
      <c r="M667" s="61">
        <v>0</v>
      </c>
      <c r="N667" s="61">
        <v>0</v>
      </c>
      <c r="O667" s="49">
        <f>O695+O701</f>
        <v>0</v>
      </c>
      <c r="P667" s="49">
        <v>0</v>
      </c>
      <c r="Q667" s="49">
        <v>0</v>
      </c>
      <c r="R667" s="49">
        <f t="shared" ref="R667:W667" si="173">R696+R702</f>
        <v>0</v>
      </c>
      <c r="S667" s="49">
        <f t="shared" si="173"/>
        <v>376</v>
      </c>
      <c r="T667" s="49">
        <f t="shared" si="173"/>
        <v>376</v>
      </c>
      <c r="U667" s="49">
        <f t="shared" si="173"/>
        <v>364</v>
      </c>
      <c r="V667" s="49">
        <f t="shared" si="173"/>
        <v>0</v>
      </c>
      <c r="W667" s="49">
        <f t="shared" si="173"/>
        <v>0</v>
      </c>
      <c r="X667" s="49">
        <f>X695+X701</f>
        <v>0</v>
      </c>
      <c r="Y667" s="55">
        <f>SUM(M667:W667)</f>
        <v>1116</v>
      </c>
    </row>
    <row r="668" spans="1:25" outlineLevel="4" x14ac:dyDescent="0.25">
      <c r="A668" s="12"/>
      <c r="B668" s="103" t="s">
        <v>129</v>
      </c>
      <c r="C668" s="1" t="s">
        <v>55</v>
      </c>
      <c r="D668" s="1" t="s">
        <v>254</v>
      </c>
      <c r="E668" s="1" t="s">
        <v>254</v>
      </c>
      <c r="F668" s="1" t="s">
        <v>254</v>
      </c>
      <c r="G668" s="1"/>
      <c r="H668" s="5" t="s">
        <v>254</v>
      </c>
      <c r="I668" s="5" t="s">
        <v>286</v>
      </c>
      <c r="J668" s="5" t="s">
        <v>301</v>
      </c>
      <c r="K668" s="5" t="s">
        <v>254</v>
      </c>
      <c r="L668" s="5" t="s">
        <v>254</v>
      </c>
      <c r="M668" s="61">
        <f>M689+M695+M701</f>
        <v>0</v>
      </c>
      <c r="N668" s="61">
        <v>0</v>
      </c>
      <c r="O668" s="49">
        <v>677.8</v>
      </c>
      <c r="P668" s="49">
        <v>1090.5</v>
      </c>
      <c r="Q668" s="49">
        <v>1076.8</v>
      </c>
      <c r="R668" s="49">
        <f t="shared" ref="R668:W668" si="174">R685+R686+R687+R688+R689+R690</f>
        <v>1722.7</v>
      </c>
      <c r="S668" s="49">
        <f t="shared" si="174"/>
        <v>1388.1</v>
      </c>
      <c r="T668" s="49">
        <f t="shared" si="174"/>
        <v>1388.1</v>
      </c>
      <c r="U668" s="49">
        <f t="shared" si="174"/>
        <v>1264.2</v>
      </c>
      <c r="V668" s="49">
        <f t="shared" si="174"/>
        <v>0</v>
      </c>
      <c r="W668" s="49">
        <f t="shared" si="174"/>
        <v>0</v>
      </c>
      <c r="X668" s="49">
        <f>X684</f>
        <v>0</v>
      </c>
      <c r="Y668" s="55">
        <f>SUM(M668:W668)</f>
        <v>8608.2000000000007</v>
      </c>
    </row>
    <row r="669" spans="1:25" outlineLevel="4" x14ac:dyDescent="0.25">
      <c r="A669" s="12"/>
      <c r="B669" s="103" t="s">
        <v>129</v>
      </c>
      <c r="C669" s="1" t="s">
        <v>55</v>
      </c>
      <c r="D669" s="1" t="s">
        <v>254</v>
      </c>
      <c r="E669" s="1" t="s">
        <v>254</v>
      </c>
      <c r="F669" s="1" t="s">
        <v>254</v>
      </c>
      <c r="G669" s="1"/>
      <c r="H669" s="5" t="s">
        <v>254</v>
      </c>
      <c r="I669" s="5" t="s">
        <v>286</v>
      </c>
      <c r="J669" s="5" t="s">
        <v>496</v>
      </c>
      <c r="K669" s="5" t="s">
        <v>254</v>
      </c>
      <c r="L669" s="5" t="s">
        <v>254</v>
      </c>
      <c r="M669" s="61">
        <f>M690+M696+M702</f>
        <v>0</v>
      </c>
      <c r="N669" s="61">
        <v>0</v>
      </c>
      <c r="O669" s="49">
        <f>O708</f>
        <v>0</v>
      </c>
      <c r="P669" s="49">
        <f t="shared" ref="P669:W669" si="175">P708</f>
        <v>0</v>
      </c>
      <c r="Q669" s="49">
        <f t="shared" si="175"/>
        <v>0</v>
      </c>
      <c r="R669" s="49">
        <f t="shared" si="175"/>
        <v>0</v>
      </c>
      <c r="S669" s="49">
        <f t="shared" si="175"/>
        <v>0</v>
      </c>
      <c r="T669" s="49">
        <f t="shared" si="175"/>
        <v>0</v>
      </c>
      <c r="U669" s="49">
        <f t="shared" si="175"/>
        <v>0</v>
      </c>
      <c r="V669" s="49">
        <f t="shared" si="175"/>
        <v>0</v>
      </c>
      <c r="W669" s="49">
        <f t="shared" si="175"/>
        <v>0</v>
      </c>
      <c r="X669" s="49">
        <f>X685</f>
        <v>0</v>
      </c>
      <c r="Y669" s="55">
        <f t="shared" si="170"/>
        <v>0</v>
      </c>
    </row>
    <row r="670" spans="1:25" outlineLevel="4" x14ac:dyDescent="0.25">
      <c r="A670" s="12"/>
      <c r="B670" s="103" t="s">
        <v>159</v>
      </c>
      <c r="C670" s="1" t="s">
        <v>55</v>
      </c>
      <c r="D670" s="1" t="s">
        <v>254</v>
      </c>
      <c r="E670" s="1" t="s">
        <v>254</v>
      </c>
      <c r="F670" s="1" t="s">
        <v>254</v>
      </c>
      <c r="G670" s="1"/>
      <c r="H670" s="4" t="s">
        <v>254</v>
      </c>
      <c r="I670" s="5" t="s">
        <v>254</v>
      </c>
      <c r="J670" s="5" t="s">
        <v>254</v>
      </c>
      <c r="K670" s="5" t="s">
        <v>254</v>
      </c>
      <c r="L670" s="5" t="s">
        <v>254</v>
      </c>
      <c r="M670" s="61">
        <f>M691+M697+M703</f>
        <v>0</v>
      </c>
      <c r="N670" s="61">
        <v>0</v>
      </c>
      <c r="O670" s="49">
        <v>287.2</v>
      </c>
      <c r="P670" s="50">
        <v>82.25</v>
      </c>
      <c r="Q670" s="50">
        <v>660</v>
      </c>
      <c r="R670" s="49">
        <f t="shared" ref="R670:W670" si="176">R691</f>
        <v>386</v>
      </c>
      <c r="S670" s="49">
        <f t="shared" si="176"/>
        <v>346</v>
      </c>
      <c r="T670" s="49">
        <f t="shared" si="176"/>
        <v>478.8</v>
      </c>
      <c r="U670" s="49">
        <f t="shared" si="176"/>
        <v>355.8</v>
      </c>
      <c r="V670" s="49">
        <f t="shared" si="176"/>
        <v>0</v>
      </c>
      <c r="W670" s="49">
        <f t="shared" si="176"/>
        <v>0</v>
      </c>
      <c r="X670" s="61">
        <f>X691+X697+X703</f>
        <v>0</v>
      </c>
      <c r="Y670" s="55">
        <f t="shared" si="170"/>
        <v>2596.0500000000002</v>
      </c>
    </row>
    <row r="671" spans="1:25" ht="123.75" customHeight="1" x14ac:dyDescent="0.25">
      <c r="A671" s="12"/>
      <c r="B671" s="103" t="s">
        <v>194</v>
      </c>
      <c r="C671" s="1" t="s">
        <v>58</v>
      </c>
      <c r="D671" s="1"/>
      <c r="E671" s="1" t="s">
        <v>157</v>
      </c>
      <c r="F671" s="1"/>
      <c r="G671" s="1" t="s">
        <v>254</v>
      </c>
      <c r="H671" s="4" t="s">
        <v>254</v>
      </c>
      <c r="I671" s="5" t="s">
        <v>254</v>
      </c>
      <c r="J671" s="1" t="s">
        <v>254</v>
      </c>
      <c r="K671" s="6" t="s">
        <v>254</v>
      </c>
      <c r="L671" s="6" t="s">
        <v>254</v>
      </c>
      <c r="M671" s="50" t="s">
        <v>254</v>
      </c>
      <c r="N671" s="50" t="s">
        <v>254</v>
      </c>
      <c r="O671" s="49">
        <v>13.1</v>
      </c>
      <c r="P671" s="49">
        <v>13.8</v>
      </c>
      <c r="Q671" s="49">
        <v>13.9</v>
      </c>
      <c r="R671" s="49" t="s">
        <v>254</v>
      </c>
      <c r="S671" s="49" t="s">
        <v>254</v>
      </c>
      <c r="T671" s="54" t="s">
        <v>254</v>
      </c>
      <c r="U671" s="54" t="s">
        <v>254</v>
      </c>
      <c r="V671" s="54" t="s">
        <v>254</v>
      </c>
      <c r="W671" s="54" t="s">
        <v>254</v>
      </c>
      <c r="X671" s="54" t="s">
        <v>254</v>
      </c>
      <c r="Y671" s="55" t="s">
        <v>254</v>
      </c>
    </row>
    <row r="672" spans="1:25" ht="126" customHeight="1" outlineLevel="4" x14ac:dyDescent="0.25">
      <c r="A672" s="12"/>
      <c r="B672" s="103" t="s">
        <v>195</v>
      </c>
      <c r="C672" s="1" t="s">
        <v>42</v>
      </c>
      <c r="D672" s="1"/>
      <c r="E672" s="1" t="s">
        <v>410</v>
      </c>
      <c r="F672" s="1"/>
      <c r="G672" s="1" t="s">
        <v>254</v>
      </c>
      <c r="H672" s="4" t="s">
        <v>254</v>
      </c>
      <c r="I672" s="5" t="s">
        <v>254</v>
      </c>
      <c r="J672" s="1" t="s">
        <v>254</v>
      </c>
      <c r="K672" s="6" t="s">
        <v>254</v>
      </c>
      <c r="L672" s="6" t="s">
        <v>254</v>
      </c>
      <c r="M672" s="50" t="s">
        <v>254</v>
      </c>
      <c r="N672" s="50" t="s">
        <v>254</v>
      </c>
      <c r="O672" s="49">
        <v>0</v>
      </c>
      <c r="P672" s="50">
        <v>0.1</v>
      </c>
      <c r="Q672" s="50">
        <v>0.12</v>
      </c>
      <c r="R672" s="49" t="s">
        <v>254</v>
      </c>
      <c r="S672" s="49" t="s">
        <v>254</v>
      </c>
      <c r="T672" s="54" t="s">
        <v>254</v>
      </c>
      <c r="U672" s="54" t="s">
        <v>254</v>
      </c>
      <c r="V672" s="54" t="s">
        <v>254</v>
      </c>
      <c r="W672" s="54" t="s">
        <v>254</v>
      </c>
      <c r="X672" s="54" t="s">
        <v>254</v>
      </c>
      <c r="Y672" s="55" t="s">
        <v>254</v>
      </c>
    </row>
    <row r="673" spans="1:31" s="2" customFormat="1" ht="84.75" customHeight="1" outlineLevel="4" x14ac:dyDescent="0.25">
      <c r="A673" s="12"/>
      <c r="B673" s="103" t="s">
        <v>251</v>
      </c>
      <c r="C673" s="1" t="s">
        <v>64</v>
      </c>
      <c r="D673" s="1"/>
      <c r="E673" s="19" t="s">
        <v>45</v>
      </c>
      <c r="F673" s="19"/>
      <c r="G673" s="1" t="s">
        <v>254</v>
      </c>
      <c r="H673" s="4" t="s">
        <v>254</v>
      </c>
      <c r="I673" s="5" t="s">
        <v>254</v>
      </c>
      <c r="J673" s="1" t="s">
        <v>254</v>
      </c>
      <c r="K673" s="6" t="s">
        <v>254</v>
      </c>
      <c r="L673" s="6" t="s">
        <v>254</v>
      </c>
      <c r="M673" s="31" t="s">
        <v>254</v>
      </c>
      <c r="N673" s="31" t="s">
        <v>254</v>
      </c>
      <c r="O673" s="31" t="s">
        <v>254</v>
      </c>
      <c r="P673" s="31" t="s">
        <v>254</v>
      </c>
      <c r="Q673" s="31" t="s">
        <v>254</v>
      </c>
      <c r="R673" s="31">
        <v>1</v>
      </c>
      <c r="S673" s="68">
        <v>1</v>
      </c>
      <c r="T673" s="68">
        <v>1</v>
      </c>
      <c r="U673" s="68">
        <v>2</v>
      </c>
      <c r="V673" s="68" t="s">
        <v>254</v>
      </c>
      <c r="W673" s="68" t="s">
        <v>254</v>
      </c>
      <c r="X673" s="68" t="s">
        <v>254</v>
      </c>
      <c r="Y673" s="68" t="s">
        <v>254</v>
      </c>
      <c r="Z673" s="92"/>
      <c r="AA673" s="72"/>
      <c r="AB673" s="72"/>
      <c r="AC673" s="72"/>
      <c r="AD673" s="72"/>
      <c r="AE673" s="3"/>
    </row>
    <row r="674" spans="1:31" s="2" customFormat="1" ht="66" customHeight="1" outlineLevel="4" x14ac:dyDescent="0.25">
      <c r="A674" s="12"/>
      <c r="B674" s="103" t="s">
        <v>266</v>
      </c>
      <c r="C674" s="1" t="s">
        <v>89</v>
      </c>
      <c r="D674" s="1"/>
      <c r="E674" s="19" t="s">
        <v>45</v>
      </c>
      <c r="F674" s="19"/>
      <c r="G674" s="1" t="s">
        <v>254</v>
      </c>
      <c r="H674" s="4" t="s">
        <v>254</v>
      </c>
      <c r="I674" s="5" t="s">
        <v>254</v>
      </c>
      <c r="J674" s="1" t="s">
        <v>254</v>
      </c>
      <c r="K674" s="6" t="s">
        <v>254</v>
      </c>
      <c r="L674" s="6" t="s">
        <v>254</v>
      </c>
      <c r="M674" s="31" t="s">
        <v>254</v>
      </c>
      <c r="N674" s="31" t="s">
        <v>254</v>
      </c>
      <c r="O674" s="31" t="s">
        <v>254</v>
      </c>
      <c r="P674" s="31" t="s">
        <v>254</v>
      </c>
      <c r="Q674" s="31" t="s">
        <v>254</v>
      </c>
      <c r="R674" s="31">
        <v>205</v>
      </c>
      <c r="S674" s="68">
        <v>218</v>
      </c>
      <c r="T674" s="68">
        <v>225</v>
      </c>
      <c r="U674" s="68">
        <v>230</v>
      </c>
      <c r="V674" s="68" t="s">
        <v>254</v>
      </c>
      <c r="W674" s="68" t="s">
        <v>254</v>
      </c>
      <c r="X674" s="68" t="s">
        <v>254</v>
      </c>
      <c r="Y674" s="68" t="s">
        <v>254</v>
      </c>
      <c r="Z674" s="92"/>
      <c r="AA674" s="72"/>
      <c r="AB674" s="72"/>
      <c r="AC674" s="72"/>
      <c r="AD674" s="72"/>
      <c r="AE674" s="3"/>
    </row>
    <row r="675" spans="1:31" ht="75" customHeight="1" outlineLevel="4" x14ac:dyDescent="0.25">
      <c r="A675" s="12"/>
      <c r="B675" s="103" t="s">
        <v>248</v>
      </c>
      <c r="C675" s="1" t="s">
        <v>89</v>
      </c>
      <c r="D675" s="1"/>
      <c r="E675" s="19" t="s">
        <v>45</v>
      </c>
      <c r="F675" s="19"/>
      <c r="G675" s="1" t="s">
        <v>254</v>
      </c>
      <c r="H675" s="4" t="s">
        <v>254</v>
      </c>
      <c r="I675" s="5" t="s">
        <v>254</v>
      </c>
      <c r="J675" s="1" t="s">
        <v>254</v>
      </c>
      <c r="K675" s="6" t="s">
        <v>254</v>
      </c>
      <c r="L675" s="6" t="s">
        <v>254</v>
      </c>
      <c r="M675" s="31" t="s">
        <v>254</v>
      </c>
      <c r="N675" s="31" t="s">
        <v>254</v>
      </c>
      <c r="O675" s="31" t="s">
        <v>254</v>
      </c>
      <c r="P675" s="31" t="s">
        <v>254</v>
      </c>
      <c r="Q675" s="31" t="s">
        <v>254</v>
      </c>
      <c r="R675" s="31">
        <v>416</v>
      </c>
      <c r="S675" s="31">
        <v>432</v>
      </c>
      <c r="T675" s="68">
        <v>450</v>
      </c>
      <c r="U675" s="68">
        <v>500</v>
      </c>
      <c r="V675" s="68" t="s">
        <v>254</v>
      </c>
      <c r="W675" s="68" t="s">
        <v>254</v>
      </c>
      <c r="X675" s="68" t="s">
        <v>254</v>
      </c>
      <c r="Y675" s="68" t="s">
        <v>254</v>
      </c>
    </row>
    <row r="676" spans="1:31" ht="335.25" customHeight="1" outlineLevel="4" x14ac:dyDescent="0.25">
      <c r="A676" s="12"/>
      <c r="B676" s="103" t="s">
        <v>249</v>
      </c>
      <c r="C676" s="1" t="s">
        <v>42</v>
      </c>
      <c r="D676" s="1"/>
      <c r="E676" s="33" t="s">
        <v>369</v>
      </c>
      <c r="F676" s="19"/>
      <c r="G676" s="1" t="s">
        <v>254</v>
      </c>
      <c r="H676" s="4" t="s">
        <v>254</v>
      </c>
      <c r="I676" s="5" t="s">
        <v>254</v>
      </c>
      <c r="J676" s="1" t="s">
        <v>254</v>
      </c>
      <c r="K676" s="6" t="s">
        <v>254</v>
      </c>
      <c r="L676" s="6" t="s">
        <v>254</v>
      </c>
      <c r="M676" s="50" t="s">
        <v>254</v>
      </c>
      <c r="N676" s="50" t="s">
        <v>254</v>
      </c>
      <c r="O676" s="50" t="s">
        <v>254</v>
      </c>
      <c r="P676" s="50" t="s">
        <v>254</v>
      </c>
      <c r="Q676" s="50" t="s">
        <v>254</v>
      </c>
      <c r="R676" s="50">
        <v>68</v>
      </c>
      <c r="S676" s="50">
        <v>71</v>
      </c>
      <c r="T676" s="50">
        <v>71.5</v>
      </c>
      <c r="U676" s="50">
        <v>72</v>
      </c>
      <c r="V676" s="50" t="s">
        <v>254</v>
      </c>
      <c r="W676" s="50" t="s">
        <v>254</v>
      </c>
      <c r="X676" s="50" t="s">
        <v>254</v>
      </c>
      <c r="Y676" s="55" t="s">
        <v>254</v>
      </c>
    </row>
    <row r="677" spans="1:31" ht="120" outlineLevel="4" x14ac:dyDescent="0.25">
      <c r="A677" s="12" t="s">
        <v>253</v>
      </c>
      <c r="B677" s="103" t="s">
        <v>354</v>
      </c>
      <c r="C677" s="1"/>
      <c r="D677" s="1"/>
      <c r="E677" s="1"/>
      <c r="F677" s="1" t="s">
        <v>505</v>
      </c>
      <c r="G677" s="1" t="s">
        <v>247</v>
      </c>
      <c r="H677" s="4"/>
      <c r="I677" s="5"/>
      <c r="J677" s="5"/>
      <c r="K677" s="11"/>
      <c r="L677" s="11"/>
      <c r="M677" s="49"/>
      <c r="N677" s="50"/>
      <c r="O677" s="50"/>
      <c r="P677" s="50"/>
      <c r="Q677" s="50"/>
      <c r="R677" s="50"/>
      <c r="S677" s="55"/>
      <c r="T677" s="55"/>
      <c r="U677" s="55"/>
      <c r="V677" s="55"/>
      <c r="W677" s="55"/>
      <c r="X677" s="55"/>
      <c r="Y677" s="55"/>
    </row>
    <row r="678" spans="1:31" outlineLevel="4" x14ac:dyDescent="0.25">
      <c r="A678" s="12"/>
      <c r="B678" s="101" t="s">
        <v>356</v>
      </c>
      <c r="C678" s="1" t="s">
        <v>55</v>
      </c>
      <c r="D678" s="1" t="s">
        <v>254</v>
      </c>
      <c r="E678" s="1" t="s">
        <v>254</v>
      </c>
      <c r="F678" s="1" t="s">
        <v>254</v>
      </c>
      <c r="G678" s="1"/>
      <c r="H678" s="4" t="s">
        <v>254</v>
      </c>
      <c r="I678" s="5" t="s">
        <v>254</v>
      </c>
      <c r="J678" s="5" t="s">
        <v>254</v>
      </c>
      <c r="K678" s="5" t="s">
        <v>254</v>
      </c>
      <c r="L678" s="5" t="s">
        <v>254</v>
      </c>
      <c r="M678" s="61">
        <f>M679+M680+M681+M682+M683+M684+M685+M686+M687+M688+M689+M690+M691</f>
        <v>0</v>
      </c>
      <c r="N678" s="61">
        <f t="shared" ref="N678:W678" si="177">N679+N680+N681+N682+N683+N684+N685+N686+N687+N688+N689+N690+N691</f>
        <v>0</v>
      </c>
      <c r="O678" s="61">
        <f t="shared" si="177"/>
        <v>0</v>
      </c>
      <c r="P678" s="61">
        <f t="shared" si="177"/>
        <v>0</v>
      </c>
      <c r="Q678" s="61">
        <f t="shared" si="177"/>
        <v>0</v>
      </c>
      <c r="R678" s="61">
        <f t="shared" si="177"/>
        <v>2218.71</v>
      </c>
      <c r="S678" s="61">
        <v>1822.7</v>
      </c>
      <c r="T678" s="61">
        <f t="shared" si="177"/>
        <v>1955.4999999999998</v>
      </c>
      <c r="U678" s="61">
        <f t="shared" si="177"/>
        <v>1745</v>
      </c>
      <c r="V678" s="61">
        <f t="shared" si="177"/>
        <v>0</v>
      </c>
      <c r="W678" s="61">
        <f t="shared" si="177"/>
        <v>0</v>
      </c>
      <c r="X678" s="61">
        <f>X679+X680+X681+X682+X683+X684+X685+X686+X687+X688+X689+X690+X691</f>
        <v>0</v>
      </c>
      <c r="Y678" s="55">
        <f>SUM(M678:W678)</f>
        <v>7741.91</v>
      </c>
    </row>
    <row r="679" spans="1:31" outlineLevel="4" x14ac:dyDescent="0.25">
      <c r="A679" s="12"/>
      <c r="B679" s="103" t="s">
        <v>57</v>
      </c>
      <c r="C679" s="1" t="s">
        <v>55</v>
      </c>
      <c r="D679" s="1" t="s">
        <v>254</v>
      </c>
      <c r="E679" s="1" t="s">
        <v>254</v>
      </c>
      <c r="F679" s="1" t="s">
        <v>254</v>
      </c>
      <c r="G679" s="1"/>
      <c r="H679" s="4" t="s">
        <v>2</v>
      </c>
      <c r="I679" s="5" t="s">
        <v>286</v>
      </c>
      <c r="J679" s="5" t="s">
        <v>301</v>
      </c>
      <c r="K679" s="5" t="s">
        <v>254</v>
      </c>
      <c r="L679" s="5" t="s">
        <v>254</v>
      </c>
      <c r="M679" s="49">
        <v>0</v>
      </c>
      <c r="N679" s="50">
        <v>0</v>
      </c>
      <c r="O679" s="50">
        <v>0</v>
      </c>
      <c r="P679" s="50">
        <v>0</v>
      </c>
      <c r="Q679" s="50">
        <v>0</v>
      </c>
      <c r="R679" s="50">
        <v>0</v>
      </c>
      <c r="S679" s="61">
        <v>3.24</v>
      </c>
      <c r="T679" s="61">
        <v>88.6</v>
      </c>
      <c r="U679" s="55">
        <v>125</v>
      </c>
      <c r="V679" s="55">
        <v>0</v>
      </c>
      <c r="W679" s="55">
        <v>0</v>
      </c>
      <c r="X679" s="55">
        <v>0</v>
      </c>
      <c r="Y679" s="55">
        <f t="shared" ref="Y679:Y691" si="178">SUM(M679:W679)</f>
        <v>216.83999999999997</v>
      </c>
    </row>
    <row r="680" spans="1:31" outlineLevel="4" x14ac:dyDescent="0.25">
      <c r="A680" s="12"/>
      <c r="B680" s="103" t="s">
        <v>57</v>
      </c>
      <c r="C680" s="1" t="s">
        <v>55</v>
      </c>
      <c r="D680" s="1" t="s">
        <v>254</v>
      </c>
      <c r="E680" s="1" t="s">
        <v>254</v>
      </c>
      <c r="F680" s="1" t="s">
        <v>254</v>
      </c>
      <c r="G680" s="1"/>
      <c r="H680" s="4" t="s">
        <v>323</v>
      </c>
      <c r="I680" s="5" t="s">
        <v>286</v>
      </c>
      <c r="J680" s="5" t="s">
        <v>301</v>
      </c>
      <c r="K680" s="5" t="s">
        <v>254</v>
      </c>
      <c r="L680" s="5" t="s">
        <v>254</v>
      </c>
      <c r="M680" s="49">
        <v>0</v>
      </c>
      <c r="N680" s="50">
        <v>0</v>
      </c>
      <c r="O680" s="50">
        <v>0</v>
      </c>
      <c r="P680" s="50">
        <v>0</v>
      </c>
      <c r="Q680" s="50">
        <v>0</v>
      </c>
      <c r="R680" s="50">
        <v>4.93</v>
      </c>
      <c r="S680" s="61">
        <v>0</v>
      </c>
      <c r="T680" s="61">
        <v>0</v>
      </c>
      <c r="U680" s="55">
        <v>0</v>
      </c>
      <c r="V680" s="55">
        <v>0</v>
      </c>
      <c r="W680" s="55">
        <v>0</v>
      </c>
      <c r="X680" s="55">
        <v>0</v>
      </c>
      <c r="Y680" s="55">
        <f t="shared" si="178"/>
        <v>4.93</v>
      </c>
    </row>
    <row r="681" spans="1:31" outlineLevel="4" x14ac:dyDescent="0.25">
      <c r="A681" s="12"/>
      <c r="B681" s="103" t="s">
        <v>57</v>
      </c>
      <c r="C681" s="1" t="s">
        <v>55</v>
      </c>
      <c r="D681" s="1" t="s">
        <v>254</v>
      </c>
      <c r="E681" s="1" t="s">
        <v>254</v>
      </c>
      <c r="F681" s="1" t="s">
        <v>254</v>
      </c>
      <c r="G681" s="1"/>
      <c r="H681" s="5" t="s">
        <v>319</v>
      </c>
      <c r="I681" s="5" t="s">
        <v>286</v>
      </c>
      <c r="J681" s="5" t="s">
        <v>301</v>
      </c>
      <c r="K681" s="5" t="s">
        <v>254</v>
      </c>
      <c r="L681" s="5" t="s">
        <v>254</v>
      </c>
      <c r="M681" s="49">
        <v>0</v>
      </c>
      <c r="N681" s="50">
        <v>0</v>
      </c>
      <c r="O681" s="50">
        <v>0</v>
      </c>
      <c r="P681" s="50">
        <v>0</v>
      </c>
      <c r="Q681" s="50">
        <v>0</v>
      </c>
      <c r="R681" s="50">
        <v>16.75</v>
      </c>
      <c r="S681" s="61">
        <v>7.22</v>
      </c>
      <c r="T681" s="61">
        <v>0</v>
      </c>
      <c r="U681" s="55">
        <v>0</v>
      </c>
      <c r="V681" s="55">
        <v>0</v>
      </c>
      <c r="W681" s="55">
        <v>0</v>
      </c>
      <c r="X681" s="55">
        <v>0</v>
      </c>
      <c r="Y681" s="55">
        <f t="shared" si="178"/>
        <v>23.97</v>
      </c>
    </row>
    <row r="682" spans="1:31" outlineLevel="4" x14ac:dyDescent="0.25">
      <c r="A682" s="12"/>
      <c r="B682" s="103" t="s">
        <v>57</v>
      </c>
      <c r="C682" s="1" t="s">
        <v>55</v>
      </c>
      <c r="D682" s="1" t="s">
        <v>254</v>
      </c>
      <c r="E682" s="1" t="s">
        <v>254</v>
      </c>
      <c r="F682" s="1" t="s">
        <v>254</v>
      </c>
      <c r="G682" s="1"/>
      <c r="H682" s="4" t="s">
        <v>73</v>
      </c>
      <c r="I682" s="5" t="s">
        <v>286</v>
      </c>
      <c r="J682" s="5" t="s">
        <v>301</v>
      </c>
      <c r="K682" s="5" t="s">
        <v>254</v>
      </c>
      <c r="L682" s="5" t="s">
        <v>254</v>
      </c>
      <c r="M682" s="49">
        <v>0</v>
      </c>
      <c r="N682" s="50">
        <v>0</v>
      </c>
      <c r="O682" s="50">
        <v>0</v>
      </c>
      <c r="P682" s="50">
        <v>0</v>
      </c>
      <c r="Q682" s="50">
        <v>0</v>
      </c>
      <c r="R682" s="50">
        <v>44.08</v>
      </c>
      <c r="S682" s="61">
        <v>42.16</v>
      </c>
      <c r="T682" s="61">
        <v>0</v>
      </c>
      <c r="U682" s="55">
        <v>0</v>
      </c>
      <c r="V682" s="55">
        <v>0</v>
      </c>
      <c r="W682" s="55">
        <v>0</v>
      </c>
      <c r="X682" s="55">
        <v>0</v>
      </c>
      <c r="Y682" s="55">
        <f t="shared" si="178"/>
        <v>86.24</v>
      </c>
    </row>
    <row r="683" spans="1:31" outlineLevel="4" x14ac:dyDescent="0.25">
      <c r="A683" s="12"/>
      <c r="B683" s="103" t="s">
        <v>57</v>
      </c>
      <c r="C683" s="1" t="s">
        <v>55</v>
      </c>
      <c r="D683" s="1" t="s">
        <v>254</v>
      </c>
      <c r="E683" s="1" t="s">
        <v>254</v>
      </c>
      <c r="F683" s="1" t="s">
        <v>254</v>
      </c>
      <c r="G683" s="1"/>
      <c r="H683" s="4" t="s">
        <v>386</v>
      </c>
      <c r="I683" s="5" t="s">
        <v>286</v>
      </c>
      <c r="J683" s="5" t="s">
        <v>301</v>
      </c>
      <c r="K683" s="5" t="s">
        <v>254</v>
      </c>
      <c r="L683" s="5" t="s">
        <v>254</v>
      </c>
      <c r="M683" s="49">
        <v>0</v>
      </c>
      <c r="N683" s="50">
        <v>0</v>
      </c>
      <c r="O683" s="50">
        <v>0</v>
      </c>
      <c r="P683" s="50">
        <v>0</v>
      </c>
      <c r="Q683" s="50">
        <v>0</v>
      </c>
      <c r="R683" s="50">
        <v>0</v>
      </c>
      <c r="S683" s="61">
        <v>0</v>
      </c>
      <c r="T683" s="61">
        <v>0</v>
      </c>
      <c r="U683" s="55">
        <v>0</v>
      </c>
      <c r="V683" s="55">
        <v>0</v>
      </c>
      <c r="W683" s="55">
        <v>0</v>
      </c>
      <c r="X683" s="55">
        <v>0</v>
      </c>
      <c r="Y683" s="55">
        <f>SUM(M683:W683)</f>
        <v>0</v>
      </c>
    </row>
    <row r="684" spans="1:31" x14ac:dyDescent="0.25">
      <c r="A684" s="12"/>
      <c r="B684" s="103" t="s">
        <v>57</v>
      </c>
      <c r="C684" s="1" t="s">
        <v>55</v>
      </c>
      <c r="D684" s="1" t="s">
        <v>254</v>
      </c>
      <c r="E684" s="1" t="s">
        <v>254</v>
      </c>
      <c r="F684" s="1" t="s">
        <v>254</v>
      </c>
      <c r="G684" s="1"/>
      <c r="H684" s="4" t="s">
        <v>320</v>
      </c>
      <c r="I684" s="5" t="s">
        <v>286</v>
      </c>
      <c r="J684" s="5" t="s">
        <v>301</v>
      </c>
      <c r="K684" s="5" t="s">
        <v>254</v>
      </c>
      <c r="L684" s="5" t="s">
        <v>254</v>
      </c>
      <c r="M684" s="49">
        <v>0</v>
      </c>
      <c r="N684" s="50">
        <v>0</v>
      </c>
      <c r="O684" s="50">
        <v>0</v>
      </c>
      <c r="P684" s="50">
        <v>0</v>
      </c>
      <c r="Q684" s="50">
        <v>0</v>
      </c>
      <c r="R684" s="50">
        <v>44.25</v>
      </c>
      <c r="S684" s="61">
        <v>35.99</v>
      </c>
      <c r="T684" s="61">
        <v>0</v>
      </c>
      <c r="U684" s="55">
        <v>0</v>
      </c>
      <c r="V684" s="55">
        <v>0</v>
      </c>
      <c r="W684" s="55">
        <v>0</v>
      </c>
      <c r="X684" s="55">
        <v>0</v>
      </c>
      <c r="Y684" s="55">
        <f t="shared" si="178"/>
        <v>80.240000000000009</v>
      </c>
    </row>
    <row r="685" spans="1:31" x14ac:dyDescent="0.25">
      <c r="A685" s="12"/>
      <c r="B685" s="103" t="s">
        <v>129</v>
      </c>
      <c r="C685" s="1" t="s">
        <v>55</v>
      </c>
      <c r="D685" s="1" t="s">
        <v>254</v>
      </c>
      <c r="E685" s="1" t="s">
        <v>254</v>
      </c>
      <c r="F685" s="1" t="s">
        <v>254</v>
      </c>
      <c r="G685" s="1"/>
      <c r="H685" s="4" t="s">
        <v>2</v>
      </c>
      <c r="I685" s="5" t="s">
        <v>286</v>
      </c>
      <c r="J685" s="5" t="s">
        <v>301</v>
      </c>
      <c r="K685" s="5" t="s">
        <v>254</v>
      </c>
      <c r="L685" s="5" t="s">
        <v>254</v>
      </c>
      <c r="M685" s="49">
        <v>0</v>
      </c>
      <c r="N685" s="50">
        <v>0</v>
      </c>
      <c r="O685" s="50">
        <v>0</v>
      </c>
      <c r="P685" s="50">
        <v>0</v>
      </c>
      <c r="Q685" s="50">
        <v>0</v>
      </c>
      <c r="R685" s="50">
        <v>0</v>
      </c>
      <c r="S685" s="61">
        <v>50.66</v>
      </c>
      <c r="T685" s="61">
        <v>1388.1</v>
      </c>
      <c r="U685" s="55">
        <v>1264.2</v>
      </c>
      <c r="V685" s="55">
        <v>0</v>
      </c>
      <c r="W685" s="55">
        <v>0</v>
      </c>
      <c r="X685" s="55">
        <v>0</v>
      </c>
      <c r="Y685" s="55">
        <f t="shared" si="178"/>
        <v>2702.96</v>
      </c>
    </row>
    <row r="686" spans="1:31" x14ac:dyDescent="0.25">
      <c r="A686" s="12"/>
      <c r="B686" s="103" t="s">
        <v>129</v>
      </c>
      <c r="C686" s="1" t="s">
        <v>55</v>
      </c>
      <c r="D686" s="1" t="s">
        <v>254</v>
      </c>
      <c r="E686" s="1" t="s">
        <v>254</v>
      </c>
      <c r="F686" s="1" t="s">
        <v>254</v>
      </c>
      <c r="G686" s="1"/>
      <c r="H686" s="4" t="s">
        <v>323</v>
      </c>
      <c r="I686" s="5" t="s">
        <v>286</v>
      </c>
      <c r="J686" s="5" t="s">
        <v>301</v>
      </c>
      <c r="K686" s="5" t="s">
        <v>254</v>
      </c>
      <c r="L686" s="5" t="s">
        <v>254</v>
      </c>
      <c r="M686" s="49">
        <v>0</v>
      </c>
      <c r="N686" s="50">
        <v>0</v>
      </c>
      <c r="O686" s="50">
        <v>0</v>
      </c>
      <c r="P686" s="50">
        <v>0</v>
      </c>
      <c r="Q686" s="50">
        <v>0</v>
      </c>
      <c r="R686" s="50">
        <v>77.17</v>
      </c>
      <c r="S686" s="61">
        <v>0</v>
      </c>
      <c r="T686" s="61">
        <v>0</v>
      </c>
      <c r="U686" s="55">
        <v>0</v>
      </c>
      <c r="V686" s="55">
        <v>0</v>
      </c>
      <c r="W686" s="55">
        <v>0</v>
      </c>
      <c r="X686" s="55">
        <v>0</v>
      </c>
      <c r="Y686" s="55">
        <f t="shared" si="178"/>
        <v>77.17</v>
      </c>
    </row>
    <row r="687" spans="1:31" x14ac:dyDescent="0.25">
      <c r="A687" s="12"/>
      <c r="B687" s="103" t="s">
        <v>129</v>
      </c>
      <c r="C687" s="1" t="s">
        <v>55</v>
      </c>
      <c r="D687" s="1" t="s">
        <v>254</v>
      </c>
      <c r="E687" s="1" t="s">
        <v>254</v>
      </c>
      <c r="F687" s="1" t="s">
        <v>254</v>
      </c>
      <c r="G687" s="1"/>
      <c r="H687" s="5" t="s">
        <v>319</v>
      </c>
      <c r="I687" s="5" t="s">
        <v>286</v>
      </c>
      <c r="J687" s="5" t="s">
        <v>301</v>
      </c>
      <c r="K687" s="5" t="s">
        <v>254</v>
      </c>
      <c r="L687" s="5" t="s">
        <v>254</v>
      </c>
      <c r="M687" s="49">
        <v>0</v>
      </c>
      <c r="N687" s="50">
        <v>0</v>
      </c>
      <c r="O687" s="50">
        <v>0</v>
      </c>
      <c r="P687" s="50">
        <v>0</v>
      </c>
      <c r="Q687" s="50">
        <v>0</v>
      </c>
      <c r="R687" s="50">
        <v>262.25</v>
      </c>
      <c r="S687" s="61">
        <v>112.99</v>
      </c>
      <c r="T687" s="61">
        <v>0</v>
      </c>
      <c r="U687" s="55">
        <v>0</v>
      </c>
      <c r="V687" s="55">
        <v>0</v>
      </c>
      <c r="W687" s="55">
        <v>0</v>
      </c>
      <c r="X687" s="55">
        <v>0</v>
      </c>
      <c r="Y687" s="55">
        <f t="shared" si="178"/>
        <v>375.24</v>
      </c>
    </row>
    <row r="688" spans="1:31" x14ac:dyDescent="0.25">
      <c r="A688" s="12"/>
      <c r="B688" s="103" t="s">
        <v>129</v>
      </c>
      <c r="C688" s="1" t="s">
        <v>55</v>
      </c>
      <c r="D688" s="1" t="s">
        <v>254</v>
      </c>
      <c r="E688" s="1" t="s">
        <v>254</v>
      </c>
      <c r="F688" s="1" t="s">
        <v>254</v>
      </c>
      <c r="G688" s="1"/>
      <c r="H688" s="4" t="s">
        <v>73</v>
      </c>
      <c r="I688" s="5" t="s">
        <v>286</v>
      </c>
      <c r="J688" s="5" t="s">
        <v>301</v>
      </c>
      <c r="K688" s="5" t="s">
        <v>254</v>
      </c>
      <c r="L688" s="5" t="s">
        <v>254</v>
      </c>
      <c r="M688" s="49">
        <v>0</v>
      </c>
      <c r="N688" s="50">
        <v>0</v>
      </c>
      <c r="O688" s="50">
        <v>0</v>
      </c>
      <c r="P688" s="50">
        <v>0</v>
      </c>
      <c r="Q688" s="50">
        <v>0</v>
      </c>
      <c r="R688" s="50">
        <v>690.32</v>
      </c>
      <c r="S688" s="61">
        <v>660.64</v>
      </c>
      <c r="T688" s="61">
        <v>0</v>
      </c>
      <c r="U688" s="55">
        <v>0</v>
      </c>
      <c r="V688" s="55">
        <v>0</v>
      </c>
      <c r="W688" s="55">
        <v>0</v>
      </c>
      <c r="X688" s="55">
        <v>0</v>
      </c>
      <c r="Y688" s="55">
        <f t="shared" si="178"/>
        <v>1350.96</v>
      </c>
    </row>
    <row r="689" spans="1:25" x14ac:dyDescent="0.25">
      <c r="A689" s="12"/>
      <c r="B689" s="103" t="s">
        <v>129</v>
      </c>
      <c r="C689" s="1" t="s">
        <v>55</v>
      </c>
      <c r="D689" s="1" t="s">
        <v>254</v>
      </c>
      <c r="E689" s="1" t="s">
        <v>254</v>
      </c>
      <c r="F689" s="1" t="s">
        <v>254</v>
      </c>
      <c r="G689" s="1"/>
      <c r="H689" s="4" t="s">
        <v>386</v>
      </c>
      <c r="I689" s="5" t="s">
        <v>286</v>
      </c>
      <c r="J689" s="5" t="s">
        <v>301</v>
      </c>
      <c r="K689" s="5" t="s">
        <v>254</v>
      </c>
      <c r="L689" s="5" t="s">
        <v>254</v>
      </c>
      <c r="M689" s="49">
        <v>0</v>
      </c>
      <c r="N689" s="50">
        <v>0</v>
      </c>
      <c r="O689" s="50">
        <v>0</v>
      </c>
      <c r="P689" s="50">
        <v>0</v>
      </c>
      <c r="Q689" s="50">
        <v>0</v>
      </c>
      <c r="R689" s="50">
        <v>0</v>
      </c>
      <c r="S689" s="61">
        <v>0</v>
      </c>
      <c r="T689" s="61">
        <v>0</v>
      </c>
      <c r="U689" s="55">
        <v>0</v>
      </c>
      <c r="V689" s="55">
        <v>0</v>
      </c>
      <c r="W689" s="55">
        <v>0</v>
      </c>
      <c r="X689" s="55">
        <v>0</v>
      </c>
      <c r="Y689" s="55">
        <f t="shared" si="178"/>
        <v>0</v>
      </c>
    </row>
    <row r="690" spans="1:25" outlineLevel="4" x14ac:dyDescent="0.25">
      <c r="A690" s="12"/>
      <c r="B690" s="103" t="s">
        <v>129</v>
      </c>
      <c r="C690" s="1" t="s">
        <v>55</v>
      </c>
      <c r="D690" s="1" t="s">
        <v>254</v>
      </c>
      <c r="E690" s="1" t="s">
        <v>254</v>
      </c>
      <c r="F690" s="1" t="s">
        <v>254</v>
      </c>
      <c r="G690" s="1"/>
      <c r="H690" s="4" t="s">
        <v>320</v>
      </c>
      <c r="I690" s="5" t="s">
        <v>286</v>
      </c>
      <c r="J690" s="5" t="s">
        <v>301</v>
      </c>
      <c r="K690" s="5" t="s">
        <v>254</v>
      </c>
      <c r="L690" s="5" t="s">
        <v>254</v>
      </c>
      <c r="M690" s="49">
        <v>0</v>
      </c>
      <c r="N690" s="50">
        <v>0</v>
      </c>
      <c r="O690" s="50">
        <v>0</v>
      </c>
      <c r="P690" s="50">
        <v>0</v>
      </c>
      <c r="Q690" s="50">
        <v>0</v>
      </c>
      <c r="R690" s="50">
        <v>692.96</v>
      </c>
      <c r="S690" s="61">
        <v>563.80999999999995</v>
      </c>
      <c r="T690" s="61">
        <v>0</v>
      </c>
      <c r="U690" s="55">
        <v>0</v>
      </c>
      <c r="V690" s="55">
        <v>0</v>
      </c>
      <c r="W690" s="55">
        <v>0</v>
      </c>
      <c r="X690" s="55">
        <v>0</v>
      </c>
      <c r="Y690" s="55">
        <f t="shared" si="178"/>
        <v>1256.77</v>
      </c>
    </row>
    <row r="691" spans="1:25" outlineLevel="4" x14ac:dyDescent="0.25">
      <c r="A691" s="12"/>
      <c r="B691" s="103" t="s">
        <v>159</v>
      </c>
      <c r="C691" s="1" t="s">
        <v>55</v>
      </c>
      <c r="D691" s="1" t="s">
        <v>254</v>
      </c>
      <c r="E691" s="1" t="s">
        <v>254</v>
      </c>
      <c r="F691" s="1" t="s">
        <v>254</v>
      </c>
      <c r="G691" s="1"/>
      <c r="H691" s="4" t="s">
        <v>254</v>
      </c>
      <c r="I691" s="5" t="s">
        <v>254</v>
      </c>
      <c r="J691" s="5" t="s">
        <v>254</v>
      </c>
      <c r="K691" s="5" t="s">
        <v>254</v>
      </c>
      <c r="L691" s="5" t="s">
        <v>254</v>
      </c>
      <c r="M691" s="61">
        <v>0</v>
      </c>
      <c r="N691" s="61">
        <v>0</v>
      </c>
      <c r="O691" s="50">
        <v>0</v>
      </c>
      <c r="P691" s="50">
        <v>0</v>
      </c>
      <c r="Q691" s="50">
        <v>0</v>
      </c>
      <c r="R691" s="50">
        <v>386</v>
      </c>
      <c r="S691" s="50">
        <v>346</v>
      </c>
      <c r="T691" s="50">
        <v>478.8</v>
      </c>
      <c r="U691" s="55">
        <v>355.8</v>
      </c>
      <c r="V691" s="55">
        <v>0</v>
      </c>
      <c r="W691" s="55">
        <v>0</v>
      </c>
      <c r="X691" s="55">
        <v>0</v>
      </c>
      <c r="Y691" s="55">
        <f t="shared" si="178"/>
        <v>1566.6</v>
      </c>
    </row>
    <row r="692" spans="1:25" ht="54" customHeight="1" outlineLevel="4" x14ac:dyDescent="0.25">
      <c r="A692" s="12"/>
      <c r="B692" s="103" t="s">
        <v>256</v>
      </c>
      <c r="C692" s="1" t="s">
        <v>64</v>
      </c>
      <c r="D692" s="1"/>
      <c r="E692" s="19" t="s">
        <v>45</v>
      </c>
      <c r="F692" s="19"/>
      <c r="G692" s="1" t="s">
        <v>254</v>
      </c>
      <c r="H692" s="4" t="s">
        <v>254</v>
      </c>
      <c r="I692" s="5" t="s">
        <v>254</v>
      </c>
      <c r="J692" s="1" t="s">
        <v>254</v>
      </c>
      <c r="K692" s="6" t="s">
        <v>254</v>
      </c>
      <c r="L692" s="6" t="s">
        <v>254</v>
      </c>
      <c r="M692" s="31" t="s">
        <v>254</v>
      </c>
      <c r="N692" s="31" t="s">
        <v>254</v>
      </c>
      <c r="O692" s="31" t="s">
        <v>254</v>
      </c>
      <c r="P692" s="31" t="s">
        <v>254</v>
      </c>
      <c r="Q692" s="31" t="s">
        <v>254</v>
      </c>
      <c r="R692" s="31" t="s">
        <v>254</v>
      </c>
      <c r="S692" s="68">
        <v>3</v>
      </c>
      <c r="T692" s="68">
        <v>3</v>
      </c>
      <c r="U692" s="68">
        <v>3</v>
      </c>
      <c r="V692" s="68" t="s">
        <v>254</v>
      </c>
      <c r="W692" s="68" t="s">
        <v>254</v>
      </c>
      <c r="X692" s="68" t="s">
        <v>254</v>
      </c>
      <c r="Y692" s="68" t="s">
        <v>254</v>
      </c>
    </row>
    <row r="693" spans="1:25" ht="96" customHeight="1" outlineLevel="4" x14ac:dyDescent="0.25">
      <c r="A693" s="12" t="s">
        <v>258</v>
      </c>
      <c r="B693" s="103" t="s">
        <v>260</v>
      </c>
      <c r="C693" s="1"/>
      <c r="D693" s="1"/>
      <c r="E693" s="1"/>
      <c r="F693" s="1">
        <v>2020</v>
      </c>
      <c r="G693" s="1" t="s">
        <v>257</v>
      </c>
      <c r="H693" s="20"/>
      <c r="I693" s="22"/>
      <c r="J693" s="22"/>
      <c r="K693" s="11"/>
      <c r="L693" s="11"/>
      <c r="M693" s="49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5"/>
    </row>
    <row r="694" spans="1:25" outlineLevel="4" x14ac:dyDescent="0.25">
      <c r="A694" s="12"/>
      <c r="B694" s="101" t="s">
        <v>356</v>
      </c>
      <c r="C694" s="1" t="s">
        <v>55</v>
      </c>
      <c r="D694" s="1" t="s">
        <v>254</v>
      </c>
      <c r="E694" s="1" t="s">
        <v>254</v>
      </c>
      <c r="F694" s="1" t="s">
        <v>254</v>
      </c>
      <c r="G694" s="1"/>
      <c r="H694" s="4" t="s">
        <v>254</v>
      </c>
      <c r="I694" s="5" t="s">
        <v>254</v>
      </c>
      <c r="J694" s="5" t="s">
        <v>254</v>
      </c>
      <c r="K694" s="5" t="s">
        <v>254</v>
      </c>
      <c r="L694" s="5" t="s">
        <v>254</v>
      </c>
      <c r="M694" s="49">
        <f t="shared" ref="M694:T694" si="179">SUM(M695:M697)</f>
        <v>0</v>
      </c>
      <c r="N694" s="49">
        <f t="shared" si="179"/>
        <v>0</v>
      </c>
      <c r="O694" s="49">
        <f t="shared" si="179"/>
        <v>0</v>
      </c>
      <c r="P694" s="49">
        <f t="shared" si="179"/>
        <v>0</v>
      </c>
      <c r="Q694" s="49">
        <f t="shared" si="179"/>
        <v>0</v>
      </c>
      <c r="R694" s="49">
        <f t="shared" si="179"/>
        <v>0</v>
      </c>
      <c r="S694" s="49">
        <f t="shared" si="179"/>
        <v>400</v>
      </c>
      <c r="T694" s="54">
        <f t="shared" si="179"/>
        <v>0</v>
      </c>
      <c r="U694" s="61">
        <f>U695+U696+U697</f>
        <v>0</v>
      </c>
      <c r="V694" s="61">
        <f>V695+V696+V697</f>
        <v>0</v>
      </c>
      <c r="W694" s="61">
        <f>W695+W696+W697</f>
        <v>0</v>
      </c>
      <c r="X694" s="61">
        <f>X695+X696+X697</f>
        <v>0</v>
      </c>
      <c r="Y694" s="55">
        <f>SUM(M694:W694)</f>
        <v>400</v>
      </c>
    </row>
    <row r="695" spans="1:25" outlineLevel="4" x14ac:dyDescent="0.25">
      <c r="A695" s="12"/>
      <c r="B695" s="103" t="s">
        <v>57</v>
      </c>
      <c r="C695" s="1" t="s">
        <v>55</v>
      </c>
      <c r="D695" s="1" t="s">
        <v>254</v>
      </c>
      <c r="E695" s="1" t="s">
        <v>254</v>
      </c>
      <c r="F695" s="1" t="s">
        <v>254</v>
      </c>
      <c r="G695" s="1"/>
      <c r="H695" s="4" t="s">
        <v>2</v>
      </c>
      <c r="I695" s="5" t="s">
        <v>286</v>
      </c>
      <c r="J695" s="5" t="s">
        <v>92</v>
      </c>
      <c r="K695" s="5" t="s">
        <v>254</v>
      </c>
      <c r="L695" s="5" t="s">
        <v>254</v>
      </c>
      <c r="M695" s="49">
        <v>0</v>
      </c>
      <c r="N695" s="50">
        <v>0</v>
      </c>
      <c r="O695" s="50">
        <v>0</v>
      </c>
      <c r="P695" s="50">
        <v>0</v>
      </c>
      <c r="Q695" s="50">
        <v>0</v>
      </c>
      <c r="R695" s="50">
        <v>0</v>
      </c>
      <c r="S695" s="50">
        <v>24</v>
      </c>
      <c r="T695" s="50">
        <v>0</v>
      </c>
      <c r="U695" s="50">
        <v>0</v>
      </c>
      <c r="V695" s="50">
        <v>0</v>
      </c>
      <c r="W695" s="50">
        <v>0</v>
      </c>
      <c r="X695" s="50">
        <v>0</v>
      </c>
      <c r="Y695" s="55">
        <f>SUM(M695:W695)</f>
        <v>24</v>
      </c>
    </row>
    <row r="696" spans="1:25" outlineLevel="4" x14ac:dyDescent="0.25">
      <c r="A696" s="12"/>
      <c r="B696" s="103" t="s">
        <v>129</v>
      </c>
      <c r="C696" s="1" t="s">
        <v>55</v>
      </c>
      <c r="D696" s="1" t="s">
        <v>254</v>
      </c>
      <c r="E696" s="1" t="s">
        <v>254</v>
      </c>
      <c r="F696" s="1" t="s">
        <v>254</v>
      </c>
      <c r="G696" s="1"/>
      <c r="H696" s="5" t="s">
        <v>2</v>
      </c>
      <c r="I696" s="5" t="s">
        <v>286</v>
      </c>
      <c r="J696" s="5" t="s">
        <v>92</v>
      </c>
      <c r="K696" s="5" t="s">
        <v>254</v>
      </c>
      <c r="L696" s="5" t="s">
        <v>254</v>
      </c>
      <c r="M696" s="49">
        <v>0</v>
      </c>
      <c r="N696" s="50">
        <v>0</v>
      </c>
      <c r="O696" s="50">
        <v>0</v>
      </c>
      <c r="P696" s="50">
        <v>0</v>
      </c>
      <c r="Q696" s="50">
        <v>0</v>
      </c>
      <c r="R696" s="50">
        <v>0</v>
      </c>
      <c r="S696" s="50">
        <v>376</v>
      </c>
      <c r="T696" s="50">
        <v>0</v>
      </c>
      <c r="U696" s="50">
        <v>0</v>
      </c>
      <c r="V696" s="50">
        <v>0</v>
      </c>
      <c r="W696" s="50">
        <v>0</v>
      </c>
      <c r="X696" s="50">
        <v>0</v>
      </c>
      <c r="Y696" s="55">
        <f>SUM(M696:W696)</f>
        <v>376</v>
      </c>
    </row>
    <row r="697" spans="1:25" outlineLevel="4" x14ac:dyDescent="0.25">
      <c r="A697" s="12"/>
      <c r="B697" s="103" t="s">
        <v>159</v>
      </c>
      <c r="C697" s="1" t="s">
        <v>55</v>
      </c>
      <c r="D697" s="1" t="s">
        <v>254</v>
      </c>
      <c r="E697" s="1" t="s">
        <v>254</v>
      </c>
      <c r="F697" s="1" t="s">
        <v>254</v>
      </c>
      <c r="G697" s="1"/>
      <c r="H697" s="4" t="s">
        <v>254</v>
      </c>
      <c r="I697" s="5" t="s">
        <v>254</v>
      </c>
      <c r="J697" s="5" t="s">
        <v>254</v>
      </c>
      <c r="K697" s="5" t="s">
        <v>254</v>
      </c>
      <c r="L697" s="5" t="s">
        <v>254</v>
      </c>
      <c r="M697" s="61">
        <v>0</v>
      </c>
      <c r="N697" s="61">
        <v>0</v>
      </c>
      <c r="O697" s="50">
        <v>0</v>
      </c>
      <c r="P697" s="50">
        <v>0</v>
      </c>
      <c r="Q697" s="50">
        <v>0</v>
      </c>
      <c r="R697" s="50">
        <v>0</v>
      </c>
      <c r="S697" s="50">
        <v>0</v>
      </c>
      <c r="T697" s="50">
        <v>0</v>
      </c>
      <c r="U697" s="50">
        <v>0</v>
      </c>
      <c r="V697" s="50">
        <v>0</v>
      </c>
      <c r="W697" s="50">
        <v>0</v>
      </c>
      <c r="X697" s="50">
        <v>0</v>
      </c>
      <c r="Y697" s="55">
        <f>SUM(M697:W697)</f>
        <v>0</v>
      </c>
    </row>
    <row r="698" spans="1:25" outlineLevel="4" x14ac:dyDescent="0.25">
      <c r="A698" s="12"/>
      <c r="B698" s="103" t="s">
        <v>261</v>
      </c>
      <c r="C698" s="1" t="s">
        <v>64</v>
      </c>
      <c r="D698" s="1"/>
      <c r="E698" s="19" t="s">
        <v>45</v>
      </c>
      <c r="F698" s="19"/>
      <c r="G698" s="1" t="s">
        <v>254</v>
      </c>
      <c r="H698" s="4" t="s">
        <v>254</v>
      </c>
      <c r="I698" s="5" t="s">
        <v>254</v>
      </c>
      <c r="J698" s="1" t="s">
        <v>254</v>
      </c>
      <c r="K698" s="6" t="s">
        <v>254</v>
      </c>
      <c r="L698" s="6" t="s">
        <v>254</v>
      </c>
      <c r="M698" s="31" t="s">
        <v>254</v>
      </c>
      <c r="N698" s="31" t="s">
        <v>254</v>
      </c>
      <c r="O698" s="31" t="s">
        <v>254</v>
      </c>
      <c r="P698" s="31" t="s">
        <v>254</v>
      </c>
      <c r="Q698" s="31" t="s">
        <v>254</v>
      </c>
      <c r="R698" s="31" t="s">
        <v>254</v>
      </c>
      <c r="S698" s="68">
        <v>1</v>
      </c>
      <c r="T698" s="68" t="s">
        <v>254</v>
      </c>
      <c r="U698" s="68" t="s">
        <v>254</v>
      </c>
      <c r="V698" s="68" t="s">
        <v>254</v>
      </c>
      <c r="W698" s="68" t="s">
        <v>254</v>
      </c>
      <c r="X698" s="68" t="s">
        <v>254</v>
      </c>
      <c r="Y698" s="68" t="s">
        <v>254</v>
      </c>
    </row>
    <row r="699" spans="1:25" ht="82.5" customHeight="1" x14ac:dyDescent="0.25">
      <c r="A699" s="12" t="s">
        <v>262</v>
      </c>
      <c r="B699" s="103" t="s">
        <v>259</v>
      </c>
      <c r="C699" s="1"/>
      <c r="D699" s="1"/>
      <c r="E699" s="1"/>
      <c r="F699" s="1" t="s">
        <v>508</v>
      </c>
      <c r="G699" s="1" t="s">
        <v>257</v>
      </c>
      <c r="H699" s="20"/>
      <c r="I699" s="22"/>
      <c r="J699" s="22"/>
      <c r="K699" s="11"/>
      <c r="L699" s="11"/>
      <c r="M699" s="61"/>
      <c r="N699" s="61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5"/>
    </row>
    <row r="700" spans="1:25" outlineLevel="4" x14ac:dyDescent="0.25">
      <c r="A700" s="12"/>
      <c r="B700" s="101" t="s">
        <v>356</v>
      </c>
      <c r="C700" s="1" t="s">
        <v>55</v>
      </c>
      <c r="D700" s="1" t="s">
        <v>254</v>
      </c>
      <c r="E700" s="1" t="s">
        <v>254</v>
      </c>
      <c r="F700" s="1" t="s">
        <v>254</v>
      </c>
      <c r="G700" s="1"/>
      <c r="H700" s="4" t="s">
        <v>254</v>
      </c>
      <c r="I700" s="5" t="s">
        <v>254</v>
      </c>
      <c r="J700" s="5" t="s">
        <v>254</v>
      </c>
      <c r="K700" s="5" t="s">
        <v>254</v>
      </c>
      <c r="L700" s="5" t="s">
        <v>254</v>
      </c>
      <c r="M700" s="50">
        <f t="shared" ref="M700:T700" si="180">M701+M702+M703</f>
        <v>0</v>
      </c>
      <c r="N700" s="50">
        <f t="shared" si="180"/>
        <v>0</v>
      </c>
      <c r="O700" s="50">
        <f t="shared" si="180"/>
        <v>0</v>
      </c>
      <c r="P700" s="50">
        <f t="shared" si="180"/>
        <v>0</v>
      </c>
      <c r="Q700" s="50">
        <f t="shared" si="180"/>
        <v>0</v>
      </c>
      <c r="R700" s="50">
        <f t="shared" si="180"/>
        <v>0</v>
      </c>
      <c r="S700" s="50">
        <f t="shared" si="180"/>
        <v>0</v>
      </c>
      <c r="T700" s="50">
        <f t="shared" si="180"/>
        <v>400</v>
      </c>
      <c r="U700" s="61">
        <f>U701+U702+U703</f>
        <v>400</v>
      </c>
      <c r="V700" s="61">
        <f>V701+V702+V703</f>
        <v>0</v>
      </c>
      <c r="W700" s="61">
        <f>W701+W702+W703</f>
        <v>0</v>
      </c>
      <c r="X700" s="61">
        <f>X701+X702+X703</f>
        <v>0</v>
      </c>
      <c r="Y700" s="55">
        <f>SUM(M700:W700)</f>
        <v>800</v>
      </c>
    </row>
    <row r="701" spans="1:25" outlineLevel="4" x14ac:dyDescent="0.25">
      <c r="A701" s="12"/>
      <c r="B701" s="103" t="s">
        <v>57</v>
      </c>
      <c r="C701" s="1" t="s">
        <v>55</v>
      </c>
      <c r="D701" s="1" t="s">
        <v>254</v>
      </c>
      <c r="E701" s="1" t="s">
        <v>254</v>
      </c>
      <c r="F701" s="1" t="s">
        <v>254</v>
      </c>
      <c r="G701" s="1"/>
      <c r="H701" s="4" t="s">
        <v>2</v>
      </c>
      <c r="I701" s="5" t="s">
        <v>286</v>
      </c>
      <c r="J701" s="5" t="s">
        <v>92</v>
      </c>
      <c r="K701" s="5" t="s">
        <v>254</v>
      </c>
      <c r="L701" s="5" t="s">
        <v>254</v>
      </c>
      <c r="M701" s="50">
        <v>0</v>
      </c>
      <c r="N701" s="50">
        <v>0</v>
      </c>
      <c r="O701" s="50">
        <v>0</v>
      </c>
      <c r="P701" s="50">
        <v>0</v>
      </c>
      <c r="Q701" s="50">
        <v>0</v>
      </c>
      <c r="R701" s="50">
        <v>0</v>
      </c>
      <c r="S701" s="50">
        <v>0</v>
      </c>
      <c r="T701" s="50">
        <v>24</v>
      </c>
      <c r="U701" s="50">
        <v>36</v>
      </c>
      <c r="V701" s="50">
        <v>0</v>
      </c>
      <c r="W701" s="50">
        <v>0</v>
      </c>
      <c r="X701" s="50">
        <v>0</v>
      </c>
      <c r="Y701" s="55">
        <f>SUM(M701:W701)</f>
        <v>60</v>
      </c>
    </row>
    <row r="702" spans="1:25" outlineLevel="4" x14ac:dyDescent="0.25">
      <c r="A702" s="12"/>
      <c r="B702" s="103" t="s">
        <v>129</v>
      </c>
      <c r="C702" s="1" t="s">
        <v>55</v>
      </c>
      <c r="D702" s="1" t="s">
        <v>254</v>
      </c>
      <c r="E702" s="1" t="s">
        <v>254</v>
      </c>
      <c r="F702" s="1" t="s">
        <v>254</v>
      </c>
      <c r="G702" s="1"/>
      <c r="H702" s="5" t="s">
        <v>2</v>
      </c>
      <c r="I702" s="5" t="s">
        <v>286</v>
      </c>
      <c r="J702" s="5" t="s">
        <v>92</v>
      </c>
      <c r="K702" s="5" t="s">
        <v>254</v>
      </c>
      <c r="L702" s="5" t="s">
        <v>254</v>
      </c>
      <c r="M702" s="50">
        <v>0</v>
      </c>
      <c r="N702" s="50">
        <v>0</v>
      </c>
      <c r="O702" s="50">
        <v>0</v>
      </c>
      <c r="P702" s="50">
        <v>0</v>
      </c>
      <c r="Q702" s="50">
        <v>0</v>
      </c>
      <c r="R702" s="50">
        <v>0</v>
      </c>
      <c r="S702" s="50">
        <f>M702+N702+O702+P702+Q702+R702</f>
        <v>0</v>
      </c>
      <c r="T702" s="50">
        <v>376</v>
      </c>
      <c r="U702" s="50">
        <v>364</v>
      </c>
      <c r="V702" s="50">
        <v>0</v>
      </c>
      <c r="W702" s="50">
        <v>0</v>
      </c>
      <c r="X702" s="50">
        <v>0</v>
      </c>
      <c r="Y702" s="55">
        <f>SUM(M702:W702)</f>
        <v>740</v>
      </c>
    </row>
    <row r="703" spans="1:25" outlineLevel="4" x14ac:dyDescent="0.25">
      <c r="A703" s="12"/>
      <c r="B703" s="103" t="s">
        <v>159</v>
      </c>
      <c r="C703" s="1" t="s">
        <v>55</v>
      </c>
      <c r="D703" s="1" t="s">
        <v>254</v>
      </c>
      <c r="E703" s="1" t="s">
        <v>254</v>
      </c>
      <c r="F703" s="1" t="s">
        <v>254</v>
      </c>
      <c r="G703" s="1"/>
      <c r="H703" s="4" t="s">
        <v>254</v>
      </c>
      <c r="I703" s="5" t="s">
        <v>254</v>
      </c>
      <c r="J703" s="5" t="s">
        <v>254</v>
      </c>
      <c r="K703" s="5" t="s">
        <v>254</v>
      </c>
      <c r="L703" s="5" t="s">
        <v>254</v>
      </c>
      <c r="M703" s="50">
        <v>0</v>
      </c>
      <c r="N703" s="50">
        <v>0</v>
      </c>
      <c r="O703" s="50">
        <v>0</v>
      </c>
      <c r="P703" s="50">
        <v>0</v>
      </c>
      <c r="Q703" s="50">
        <v>0</v>
      </c>
      <c r="R703" s="50">
        <v>0</v>
      </c>
      <c r="S703" s="50">
        <v>0</v>
      </c>
      <c r="T703" s="50">
        <v>0</v>
      </c>
      <c r="U703" s="50">
        <v>0</v>
      </c>
      <c r="V703" s="50">
        <v>0</v>
      </c>
      <c r="W703" s="50">
        <v>0</v>
      </c>
      <c r="X703" s="50">
        <v>0</v>
      </c>
      <c r="Y703" s="55">
        <f>SUM(M703:W703)</f>
        <v>0</v>
      </c>
    </row>
    <row r="704" spans="1:25" ht="60" outlineLevel="4" x14ac:dyDescent="0.25">
      <c r="A704" s="12"/>
      <c r="B704" s="103" t="s">
        <v>518</v>
      </c>
      <c r="C704" s="1" t="s">
        <v>64</v>
      </c>
      <c r="D704" s="1"/>
      <c r="E704" s="19" t="s">
        <v>45</v>
      </c>
      <c r="F704" s="1"/>
      <c r="G704" s="1"/>
      <c r="H704" s="4" t="s">
        <v>254</v>
      </c>
      <c r="I704" s="5" t="s">
        <v>254</v>
      </c>
      <c r="J704" s="1" t="s">
        <v>254</v>
      </c>
      <c r="K704" s="6" t="s">
        <v>254</v>
      </c>
      <c r="L704" s="6" t="s">
        <v>254</v>
      </c>
      <c r="M704" s="6" t="s">
        <v>254</v>
      </c>
      <c r="N704" s="6" t="s">
        <v>254</v>
      </c>
      <c r="O704" s="6" t="s">
        <v>254</v>
      </c>
      <c r="P704" s="6" t="s">
        <v>254</v>
      </c>
      <c r="Q704" s="6" t="s">
        <v>254</v>
      </c>
      <c r="R704" s="6" t="s">
        <v>254</v>
      </c>
      <c r="S704" s="6" t="s">
        <v>254</v>
      </c>
      <c r="T704" s="14">
        <v>1</v>
      </c>
      <c r="U704" s="71">
        <v>2</v>
      </c>
      <c r="V704" s="14">
        <v>0</v>
      </c>
      <c r="W704" s="14">
        <v>0</v>
      </c>
      <c r="X704" s="14">
        <v>0</v>
      </c>
      <c r="Y704" s="55"/>
    </row>
    <row r="705" spans="1:25" ht="82.5" customHeight="1" x14ac:dyDescent="0.25">
      <c r="A705" s="12" t="s">
        <v>497</v>
      </c>
      <c r="B705" s="103" t="s">
        <v>498</v>
      </c>
      <c r="C705" s="1"/>
      <c r="D705" s="1"/>
      <c r="E705" s="1"/>
      <c r="F705" s="1" t="s">
        <v>509</v>
      </c>
      <c r="G705" s="1" t="s">
        <v>392</v>
      </c>
      <c r="H705" s="20"/>
      <c r="I705" s="22"/>
      <c r="J705" s="22"/>
      <c r="K705" s="11"/>
      <c r="L705" s="11"/>
      <c r="M705" s="61"/>
      <c r="N705" s="61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5"/>
    </row>
    <row r="706" spans="1:25" outlineLevel="4" x14ac:dyDescent="0.25">
      <c r="A706" s="12"/>
      <c r="B706" s="101" t="s">
        <v>356</v>
      </c>
      <c r="C706" s="1" t="s">
        <v>55</v>
      </c>
      <c r="D706" s="1" t="s">
        <v>254</v>
      </c>
      <c r="E706" s="1" t="s">
        <v>254</v>
      </c>
      <c r="F706" s="1" t="s">
        <v>254</v>
      </c>
      <c r="G706" s="1"/>
      <c r="H706" s="4" t="s">
        <v>254</v>
      </c>
      <c r="I706" s="5" t="s">
        <v>254</v>
      </c>
      <c r="J706" s="5" t="s">
        <v>254</v>
      </c>
      <c r="K706" s="5" t="s">
        <v>254</v>
      </c>
      <c r="L706" s="5" t="s">
        <v>254</v>
      </c>
      <c r="M706" s="50">
        <f t="shared" ref="M706:T706" si="181">M707+M708+M709</f>
        <v>0</v>
      </c>
      <c r="N706" s="50">
        <f t="shared" si="181"/>
        <v>0</v>
      </c>
      <c r="O706" s="50">
        <f t="shared" si="181"/>
        <v>0</v>
      </c>
      <c r="P706" s="50">
        <f t="shared" si="181"/>
        <v>0</v>
      </c>
      <c r="Q706" s="50">
        <f t="shared" si="181"/>
        <v>0</v>
      </c>
      <c r="R706" s="50">
        <f t="shared" si="181"/>
        <v>0</v>
      </c>
      <c r="S706" s="50">
        <f t="shared" si="181"/>
        <v>0</v>
      </c>
      <c r="T706" s="50">
        <f t="shared" si="181"/>
        <v>0</v>
      </c>
      <c r="U706" s="61">
        <f>U707+U708+U709</f>
        <v>0</v>
      </c>
      <c r="V706" s="61">
        <f>V707+V708+V709</f>
        <v>0</v>
      </c>
      <c r="W706" s="61">
        <f>W707+W708+W709</f>
        <v>0</v>
      </c>
      <c r="X706" s="61">
        <f>X707+X708+X709</f>
        <v>0</v>
      </c>
      <c r="Y706" s="55">
        <f>SUM(M706:W706)</f>
        <v>0</v>
      </c>
    </row>
    <row r="707" spans="1:25" outlineLevel="4" x14ac:dyDescent="0.25">
      <c r="A707" s="12"/>
      <c r="B707" s="103" t="s">
        <v>57</v>
      </c>
      <c r="C707" s="1" t="s">
        <v>55</v>
      </c>
      <c r="D707" s="1" t="s">
        <v>254</v>
      </c>
      <c r="E707" s="1" t="s">
        <v>254</v>
      </c>
      <c r="F707" s="1" t="s">
        <v>254</v>
      </c>
      <c r="G707" s="1"/>
      <c r="H707" s="4" t="s">
        <v>2</v>
      </c>
      <c r="I707" s="5" t="s">
        <v>286</v>
      </c>
      <c r="J707" s="5" t="s">
        <v>496</v>
      </c>
      <c r="K707" s="5" t="s">
        <v>254</v>
      </c>
      <c r="L707" s="5" t="s">
        <v>254</v>
      </c>
      <c r="M707" s="50">
        <v>0</v>
      </c>
      <c r="N707" s="50">
        <v>0</v>
      </c>
      <c r="O707" s="50">
        <v>0</v>
      </c>
      <c r="P707" s="50">
        <v>0</v>
      </c>
      <c r="Q707" s="50">
        <v>0</v>
      </c>
      <c r="R707" s="50">
        <v>0</v>
      </c>
      <c r="S707" s="50">
        <v>0</v>
      </c>
      <c r="T707" s="50">
        <v>0</v>
      </c>
      <c r="U707" s="50">
        <v>0</v>
      </c>
      <c r="V707" s="50">
        <v>0</v>
      </c>
      <c r="W707" s="50">
        <v>0</v>
      </c>
      <c r="X707" s="50">
        <v>0</v>
      </c>
      <c r="Y707" s="55">
        <f>SUM(M707:W707)</f>
        <v>0</v>
      </c>
    </row>
    <row r="708" spans="1:25" outlineLevel="4" x14ac:dyDescent="0.25">
      <c r="A708" s="12"/>
      <c r="B708" s="103" t="s">
        <v>129</v>
      </c>
      <c r="C708" s="1" t="s">
        <v>55</v>
      </c>
      <c r="D708" s="1" t="s">
        <v>254</v>
      </c>
      <c r="E708" s="1" t="s">
        <v>254</v>
      </c>
      <c r="F708" s="1" t="s">
        <v>254</v>
      </c>
      <c r="G708" s="1"/>
      <c r="H708" s="5" t="s">
        <v>2</v>
      </c>
      <c r="I708" s="5" t="s">
        <v>286</v>
      </c>
      <c r="J708" s="5" t="s">
        <v>496</v>
      </c>
      <c r="K708" s="5" t="s">
        <v>254</v>
      </c>
      <c r="L708" s="5" t="s">
        <v>254</v>
      </c>
      <c r="M708" s="50">
        <v>0</v>
      </c>
      <c r="N708" s="50">
        <v>0</v>
      </c>
      <c r="O708" s="50">
        <v>0</v>
      </c>
      <c r="P708" s="50">
        <v>0</v>
      </c>
      <c r="Q708" s="50">
        <v>0</v>
      </c>
      <c r="R708" s="50">
        <v>0</v>
      </c>
      <c r="S708" s="50">
        <f>M708+N708+O708+P708+Q708+R708</f>
        <v>0</v>
      </c>
      <c r="T708" s="50">
        <v>0</v>
      </c>
      <c r="U708" s="50">
        <v>0</v>
      </c>
      <c r="V708" s="50">
        <v>0</v>
      </c>
      <c r="W708" s="50">
        <v>0</v>
      </c>
      <c r="X708" s="50">
        <v>0</v>
      </c>
      <c r="Y708" s="55">
        <f>SUM(M708:W708)</f>
        <v>0</v>
      </c>
    </row>
    <row r="709" spans="1:25" outlineLevel="4" x14ac:dyDescent="0.25">
      <c r="A709" s="12"/>
      <c r="B709" s="103" t="s">
        <v>159</v>
      </c>
      <c r="C709" s="1" t="s">
        <v>55</v>
      </c>
      <c r="D709" s="1" t="s">
        <v>254</v>
      </c>
      <c r="E709" s="1" t="s">
        <v>254</v>
      </c>
      <c r="F709" s="1" t="s">
        <v>254</v>
      </c>
      <c r="G709" s="1"/>
      <c r="H709" s="4" t="s">
        <v>254</v>
      </c>
      <c r="I709" s="5" t="s">
        <v>254</v>
      </c>
      <c r="J709" s="5" t="s">
        <v>254</v>
      </c>
      <c r="K709" s="5" t="s">
        <v>254</v>
      </c>
      <c r="L709" s="5" t="s">
        <v>254</v>
      </c>
      <c r="M709" s="50">
        <v>0</v>
      </c>
      <c r="N709" s="50">
        <v>0</v>
      </c>
      <c r="O709" s="50">
        <v>0</v>
      </c>
      <c r="P709" s="50">
        <v>0</v>
      </c>
      <c r="Q709" s="50">
        <v>0</v>
      </c>
      <c r="R709" s="50">
        <v>0</v>
      </c>
      <c r="S709" s="50">
        <v>0</v>
      </c>
      <c r="T709" s="50">
        <v>0</v>
      </c>
      <c r="U709" s="50">
        <v>0</v>
      </c>
      <c r="V709" s="50">
        <v>0</v>
      </c>
      <c r="W709" s="50">
        <v>0</v>
      </c>
      <c r="X709" s="50">
        <v>0</v>
      </c>
      <c r="Y709" s="55">
        <f>SUM(M709:W709)</f>
        <v>0</v>
      </c>
    </row>
    <row r="710" spans="1:25" ht="50.25" customHeight="1" outlineLevel="4" x14ac:dyDescent="0.25">
      <c r="A710" s="12"/>
      <c r="B710" s="103" t="s">
        <v>499</v>
      </c>
      <c r="C710" s="1" t="s">
        <v>89</v>
      </c>
      <c r="D710" s="1"/>
      <c r="E710" s="19" t="s">
        <v>45</v>
      </c>
      <c r="F710" s="19"/>
      <c r="G710" s="1" t="s">
        <v>254</v>
      </c>
      <c r="H710" s="4" t="s">
        <v>254</v>
      </c>
      <c r="I710" s="5" t="s">
        <v>254</v>
      </c>
      <c r="J710" s="1" t="s">
        <v>254</v>
      </c>
      <c r="K710" s="6" t="s">
        <v>254</v>
      </c>
      <c r="L710" s="6" t="s">
        <v>254</v>
      </c>
      <c r="M710" s="31" t="s">
        <v>254</v>
      </c>
      <c r="N710" s="31" t="s">
        <v>254</v>
      </c>
      <c r="O710" s="31" t="s">
        <v>254</v>
      </c>
      <c r="P710" s="31" t="s">
        <v>254</v>
      </c>
      <c r="Q710" s="31" t="s">
        <v>254</v>
      </c>
      <c r="R710" s="31" t="s">
        <v>254</v>
      </c>
      <c r="S710" s="31" t="s">
        <v>254</v>
      </c>
      <c r="T710" s="31" t="s">
        <v>254</v>
      </c>
      <c r="U710" s="68">
        <v>100</v>
      </c>
      <c r="V710" s="68" t="s">
        <v>254</v>
      </c>
      <c r="W710" s="68" t="s">
        <v>254</v>
      </c>
      <c r="X710" s="68" t="s">
        <v>254</v>
      </c>
      <c r="Y710" s="68" t="s">
        <v>254</v>
      </c>
    </row>
    <row r="711" spans="1:25" ht="90.75" customHeight="1" x14ac:dyDescent="0.25">
      <c r="A711" s="12"/>
      <c r="B711" s="109" t="s">
        <v>384</v>
      </c>
      <c r="C711" s="74"/>
      <c r="D711" s="74"/>
      <c r="E711" s="74"/>
      <c r="F711" s="1"/>
      <c r="G711" s="1" t="s">
        <v>254</v>
      </c>
      <c r="H711" s="77"/>
      <c r="I711" s="77"/>
      <c r="J711" s="77"/>
      <c r="K711" s="46"/>
      <c r="L711" s="46"/>
      <c r="M711" s="64"/>
      <c r="N711" s="64"/>
      <c r="O711" s="64"/>
      <c r="P711" s="64"/>
      <c r="Q711" s="64"/>
      <c r="R711" s="64"/>
      <c r="S711" s="64"/>
      <c r="T711" s="66"/>
      <c r="U711" s="66"/>
      <c r="V711" s="66"/>
      <c r="W711" s="66"/>
      <c r="X711" s="66"/>
      <c r="Y711" s="55"/>
    </row>
    <row r="712" spans="1:25" ht="70.5" customHeight="1" outlineLevel="4" x14ac:dyDescent="0.25">
      <c r="A712" s="12" t="s">
        <v>332</v>
      </c>
      <c r="B712" s="101" t="s">
        <v>396</v>
      </c>
      <c r="C712" s="39"/>
      <c r="D712" s="19"/>
      <c r="E712" s="19"/>
      <c r="F712" s="19" t="s">
        <v>505</v>
      </c>
      <c r="G712" s="1" t="s">
        <v>247</v>
      </c>
      <c r="H712" s="5"/>
      <c r="I712" s="5"/>
      <c r="J712" s="5"/>
      <c r="K712" s="6"/>
      <c r="L712" s="6"/>
      <c r="M712" s="64"/>
      <c r="N712" s="64"/>
      <c r="O712" s="64"/>
      <c r="P712" s="64"/>
      <c r="Q712" s="64"/>
      <c r="R712" s="64"/>
      <c r="S712" s="64"/>
      <c r="T712" s="66"/>
      <c r="U712" s="66"/>
      <c r="V712" s="66"/>
      <c r="W712" s="66"/>
      <c r="X712" s="66"/>
      <c r="Y712" s="55"/>
    </row>
    <row r="713" spans="1:25" outlineLevel="4" x14ac:dyDescent="0.25">
      <c r="A713" s="12"/>
      <c r="B713" s="101" t="s">
        <v>356</v>
      </c>
      <c r="C713" s="1" t="s">
        <v>55</v>
      </c>
      <c r="D713" s="1" t="s">
        <v>254</v>
      </c>
      <c r="E713" s="1" t="s">
        <v>254</v>
      </c>
      <c r="F713" s="1" t="s">
        <v>254</v>
      </c>
      <c r="G713" s="1"/>
      <c r="H713" s="5" t="s">
        <v>254</v>
      </c>
      <c r="I713" s="5" t="s">
        <v>254</v>
      </c>
      <c r="J713" s="5" t="s">
        <v>254</v>
      </c>
      <c r="K713" s="6" t="s">
        <v>254</v>
      </c>
      <c r="L713" s="6" t="s">
        <v>254</v>
      </c>
      <c r="M713" s="50">
        <f t="shared" ref="M713:R713" si="182">SUM(M714:M716)</f>
        <v>0</v>
      </c>
      <c r="N713" s="50">
        <f t="shared" si="182"/>
        <v>0</v>
      </c>
      <c r="O713" s="50">
        <f t="shared" si="182"/>
        <v>0</v>
      </c>
      <c r="P713" s="50">
        <f t="shared" si="182"/>
        <v>0</v>
      </c>
      <c r="Q713" s="50">
        <f t="shared" si="182"/>
        <v>0</v>
      </c>
      <c r="R713" s="50">
        <f t="shared" si="182"/>
        <v>0</v>
      </c>
      <c r="S713" s="50">
        <f>SUM(S714:S716)</f>
        <v>38500</v>
      </c>
      <c r="T713" s="50">
        <f>T714+T715+T716</f>
        <v>1500</v>
      </c>
      <c r="U713" s="50">
        <f>SUM(U714:U716)</f>
        <v>20000</v>
      </c>
      <c r="V713" s="50">
        <f>SUM(V714:V716)</f>
        <v>0</v>
      </c>
      <c r="W713" s="50">
        <f>SUM(W714:W716)</f>
        <v>0</v>
      </c>
      <c r="X713" s="50">
        <f>SUM(X714:X716)</f>
        <v>0</v>
      </c>
      <c r="Y713" s="55">
        <f>SUM(M713:W713)</f>
        <v>60000</v>
      </c>
    </row>
    <row r="714" spans="1:25" outlineLevel="4" x14ac:dyDescent="0.25">
      <c r="A714" s="12"/>
      <c r="B714" s="103" t="s">
        <v>57</v>
      </c>
      <c r="C714" s="1" t="s">
        <v>55</v>
      </c>
      <c r="D714" s="1" t="s">
        <v>254</v>
      </c>
      <c r="E714" s="1" t="s">
        <v>254</v>
      </c>
      <c r="F714" s="1" t="s">
        <v>254</v>
      </c>
      <c r="G714" s="1"/>
      <c r="H714" s="5" t="s">
        <v>254</v>
      </c>
      <c r="I714" s="75" t="s">
        <v>254</v>
      </c>
      <c r="J714" s="5" t="s">
        <v>254</v>
      </c>
      <c r="K714" s="6" t="s">
        <v>254</v>
      </c>
      <c r="L714" s="6" t="s">
        <v>254</v>
      </c>
      <c r="M714" s="50">
        <f t="shared" ref="M714:R714" si="183">M720+M744+M756</f>
        <v>0</v>
      </c>
      <c r="N714" s="50">
        <f t="shared" si="183"/>
        <v>0</v>
      </c>
      <c r="O714" s="50">
        <f t="shared" si="183"/>
        <v>0</v>
      </c>
      <c r="P714" s="50">
        <f t="shared" si="183"/>
        <v>0</v>
      </c>
      <c r="Q714" s="50">
        <f t="shared" si="183"/>
        <v>0</v>
      </c>
      <c r="R714" s="50">
        <f t="shared" si="183"/>
        <v>0</v>
      </c>
      <c r="S714" s="50">
        <f>S720+S744+S756</f>
        <v>38500</v>
      </c>
      <c r="T714" s="50">
        <f>T720+T755+T756+T743</f>
        <v>1500</v>
      </c>
      <c r="U714" s="50">
        <f>U720+U755+U756+U743</f>
        <v>20000</v>
      </c>
      <c r="V714" s="50">
        <f>V720+V755+V756+V743</f>
        <v>0</v>
      </c>
      <c r="W714" s="50">
        <f>W720+W755+W756+W743</f>
        <v>0</v>
      </c>
      <c r="X714" s="50">
        <f>X720+X755+X756+X743</f>
        <v>0</v>
      </c>
      <c r="Y714" s="55">
        <f>SUM(M714:W714)</f>
        <v>60000</v>
      </c>
    </row>
    <row r="715" spans="1:25" outlineLevel="4" x14ac:dyDescent="0.25">
      <c r="A715" s="12"/>
      <c r="B715" s="103" t="s">
        <v>129</v>
      </c>
      <c r="C715" s="1" t="s">
        <v>55</v>
      </c>
      <c r="D715" s="1" t="s">
        <v>254</v>
      </c>
      <c r="E715" s="1" t="s">
        <v>254</v>
      </c>
      <c r="F715" s="1" t="s">
        <v>254</v>
      </c>
      <c r="G715" s="1"/>
      <c r="H715" s="5" t="s">
        <v>254</v>
      </c>
      <c r="I715" s="5" t="s">
        <v>254</v>
      </c>
      <c r="J715" s="5" t="s">
        <v>254</v>
      </c>
      <c r="K715" s="6" t="s">
        <v>254</v>
      </c>
      <c r="L715" s="6" t="s">
        <v>254</v>
      </c>
      <c r="M715" s="50">
        <v>0</v>
      </c>
      <c r="N715" s="50">
        <v>0</v>
      </c>
      <c r="O715" s="50">
        <v>0</v>
      </c>
      <c r="P715" s="50">
        <v>0</v>
      </c>
      <c r="Q715" s="50">
        <v>0</v>
      </c>
      <c r="R715" s="50">
        <v>0</v>
      </c>
      <c r="S715" s="50">
        <v>0</v>
      </c>
      <c r="T715" s="50">
        <v>0</v>
      </c>
      <c r="U715" s="50">
        <v>0</v>
      </c>
      <c r="V715" s="50">
        <v>0</v>
      </c>
      <c r="W715" s="50">
        <v>0</v>
      </c>
      <c r="X715" s="50">
        <v>0</v>
      </c>
      <c r="Y715" s="55">
        <v>0</v>
      </c>
    </row>
    <row r="716" spans="1:25" outlineLevel="4" x14ac:dyDescent="0.25">
      <c r="A716" s="12"/>
      <c r="B716" s="103" t="s">
        <v>159</v>
      </c>
      <c r="C716" s="1" t="s">
        <v>55</v>
      </c>
      <c r="D716" s="1" t="s">
        <v>254</v>
      </c>
      <c r="E716" s="1" t="s">
        <v>254</v>
      </c>
      <c r="F716" s="1" t="s">
        <v>254</v>
      </c>
      <c r="G716" s="1"/>
      <c r="H716" s="5" t="s">
        <v>254</v>
      </c>
      <c r="I716" s="5" t="s">
        <v>254</v>
      </c>
      <c r="J716" s="5" t="s">
        <v>254</v>
      </c>
      <c r="K716" s="6" t="s">
        <v>254</v>
      </c>
      <c r="L716" s="6" t="s">
        <v>254</v>
      </c>
      <c r="M716" s="50">
        <v>0</v>
      </c>
      <c r="N716" s="50">
        <v>0</v>
      </c>
      <c r="O716" s="50">
        <v>0</v>
      </c>
      <c r="P716" s="50">
        <v>0</v>
      </c>
      <c r="Q716" s="50">
        <v>0</v>
      </c>
      <c r="R716" s="50">
        <v>0</v>
      </c>
      <c r="S716" s="50">
        <v>0</v>
      </c>
      <c r="T716" s="50">
        <v>0</v>
      </c>
      <c r="U716" s="50">
        <v>0</v>
      </c>
      <c r="V716" s="50">
        <v>0</v>
      </c>
      <c r="W716" s="50">
        <v>0</v>
      </c>
      <c r="X716" s="50">
        <v>0</v>
      </c>
      <c r="Y716" s="55">
        <v>0</v>
      </c>
    </row>
    <row r="717" spans="1:25" ht="63.75" customHeight="1" outlineLevel="4" x14ac:dyDescent="0.25">
      <c r="A717" s="12"/>
      <c r="B717" s="103" t="s">
        <v>322</v>
      </c>
      <c r="C717" s="1" t="s">
        <v>64</v>
      </c>
      <c r="D717" s="1"/>
      <c r="E717" s="1" t="s">
        <v>45</v>
      </c>
      <c r="F717" s="1"/>
      <c r="G717" s="1" t="s">
        <v>254</v>
      </c>
      <c r="H717" s="4" t="s">
        <v>254</v>
      </c>
      <c r="I717" s="5" t="s">
        <v>254</v>
      </c>
      <c r="J717" s="1" t="s">
        <v>254</v>
      </c>
      <c r="K717" s="6" t="s">
        <v>254</v>
      </c>
      <c r="L717" s="6" t="s">
        <v>254</v>
      </c>
      <c r="M717" s="56" t="s">
        <v>254</v>
      </c>
      <c r="N717" s="56" t="s">
        <v>254</v>
      </c>
      <c r="O717" s="56" t="s">
        <v>254</v>
      </c>
      <c r="P717" s="56" t="s">
        <v>254</v>
      </c>
      <c r="Q717" s="56" t="s">
        <v>254</v>
      </c>
      <c r="R717" s="56" t="s">
        <v>254</v>
      </c>
      <c r="S717" s="56">
        <v>80</v>
      </c>
      <c r="T717" s="58">
        <v>2</v>
      </c>
      <c r="U717" s="58">
        <v>27</v>
      </c>
      <c r="V717" s="58" t="s">
        <v>254</v>
      </c>
      <c r="W717" s="58" t="s">
        <v>254</v>
      </c>
      <c r="X717" s="58" t="s">
        <v>254</v>
      </c>
      <c r="Y717" s="68" t="s">
        <v>254</v>
      </c>
    </row>
    <row r="718" spans="1:25" ht="66.75" customHeight="1" x14ac:dyDescent="0.25">
      <c r="A718" s="12" t="s">
        <v>336</v>
      </c>
      <c r="B718" s="103" t="s">
        <v>333</v>
      </c>
      <c r="C718" s="1"/>
      <c r="D718" s="1"/>
      <c r="E718" s="1"/>
      <c r="F718" s="1" t="s">
        <v>505</v>
      </c>
      <c r="G718" s="1" t="s">
        <v>247</v>
      </c>
      <c r="H718" s="4"/>
      <c r="I718" s="4"/>
      <c r="J718" s="4"/>
      <c r="K718" s="11"/>
      <c r="L718" s="11"/>
      <c r="M718" s="50"/>
      <c r="N718" s="50"/>
      <c r="O718" s="50"/>
      <c r="P718" s="50"/>
      <c r="Q718" s="50"/>
      <c r="R718" s="50"/>
      <c r="S718" s="50"/>
      <c r="T718" s="55"/>
      <c r="U718" s="55"/>
      <c r="V718" s="55"/>
      <c r="W718" s="55"/>
      <c r="X718" s="55"/>
      <c r="Y718" s="55"/>
    </row>
    <row r="719" spans="1:25" x14ac:dyDescent="0.25">
      <c r="A719" s="12"/>
      <c r="B719" s="101" t="s">
        <v>356</v>
      </c>
      <c r="C719" s="1" t="s">
        <v>55</v>
      </c>
      <c r="D719" s="1" t="s">
        <v>254</v>
      </c>
      <c r="E719" s="1" t="s">
        <v>254</v>
      </c>
      <c r="F719" s="1" t="s">
        <v>254</v>
      </c>
      <c r="G719" s="1"/>
      <c r="H719" s="5" t="s">
        <v>254</v>
      </c>
      <c r="I719" s="5" t="s">
        <v>254</v>
      </c>
      <c r="J719" s="5" t="s">
        <v>254</v>
      </c>
      <c r="K719" s="6" t="s">
        <v>254</v>
      </c>
      <c r="L719" s="6" t="s">
        <v>254</v>
      </c>
      <c r="M719" s="50">
        <f t="shared" ref="M719:R719" si="184">SUM(M720:M722)</f>
        <v>0</v>
      </c>
      <c r="N719" s="50">
        <f t="shared" si="184"/>
        <v>0</v>
      </c>
      <c r="O719" s="50">
        <f t="shared" si="184"/>
        <v>0</v>
      </c>
      <c r="P719" s="50">
        <f t="shared" si="184"/>
        <v>0</v>
      </c>
      <c r="Q719" s="50">
        <f t="shared" si="184"/>
        <v>0</v>
      </c>
      <c r="R719" s="50">
        <f t="shared" si="184"/>
        <v>0</v>
      </c>
      <c r="S719" s="50">
        <f t="shared" ref="S719:X719" si="185">SUM(S720:S722)</f>
        <v>37000</v>
      </c>
      <c r="T719" s="50">
        <f t="shared" si="185"/>
        <v>1500</v>
      </c>
      <c r="U719" s="50">
        <f>SUM(U720:U722)</f>
        <v>20000</v>
      </c>
      <c r="V719" s="50">
        <f>SUM(V720:V722)</f>
        <v>0</v>
      </c>
      <c r="W719" s="50">
        <f>SUM(W720:W722)</f>
        <v>0</v>
      </c>
      <c r="X719" s="50">
        <f t="shared" si="185"/>
        <v>0</v>
      </c>
      <c r="Y719" s="55">
        <f>SUM(M719:W719)</f>
        <v>58500</v>
      </c>
    </row>
    <row r="720" spans="1:25" x14ac:dyDescent="0.25">
      <c r="A720" s="12"/>
      <c r="B720" s="103" t="s">
        <v>57</v>
      </c>
      <c r="C720" s="1" t="s">
        <v>55</v>
      </c>
      <c r="D720" s="1" t="s">
        <v>254</v>
      </c>
      <c r="E720" s="1" t="s">
        <v>254</v>
      </c>
      <c r="F720" s="1" t="s">
        <v>254</v>
      </c>
      <c r="G720" s="1"/>
      <c r="H720" s="5" t="s">
        <v>2</v>
      </c>
      <c r="I720" s="75" t="s">
        <v>341</v>
      </c>
      <c r="J720" s="5" t="s">
        <v>254</v>
      </c>
      <c r="K720" s="6" t="s">
        <v>254</v>
      </c>
      <c r="L720" s="6" t="s">
        <v>254</v>
      </c>
      <c r="M720" s="50">
        <f t="shared" ref="M720:R720" si="186">M726+M732</f>
        <v>0</v>
      </c>
      <c r="N720" s="50">
        <f t="shared" si="186"/>
        <v>0</v>
      </c>
      <c r="O720" s="50">
        <f t="shared" si="186"/>
        <v>0</v>
      </c>
      <c r="P720" s="50">
        <f t="shared" si="186"/>
        <v>0</v>
      </c>
      <c r="Q720" s="50">
        <f t="shared" si="186"/>
        <v>0</v>
      </c>
      <c r="R720" s="50">
        <f t="shared" si="186"/>
        <v>0</v>
      </c>
      <c r="S720" s="50">
        <f t="shared" ref="S720:W722" si="187">S726+S732</f>
        <v>37000</v>
      </c>
      <c r="T720" s="50">
        <f t="shared" si="187"/>
        <v>1500</v>
      </c>
      <c r="U720" s="50">
        <f>U726+U732+U738</f>
        <v>20000</v>
      </c>
      <c r="V720" s="50">
        <f>V726+V732+V738</f>
        <v>0</v>
      </c>
      <c r="W720" s="50">
        <f>W726+W732+W738</f>
        <v>0</v>
      </c>
      <c r="X720" s="50">
        <f>X726+X732+X738</f>
        <v>0</v>
      </c>
      <c r="Y720" s="55">
        <f>SUM(M720:W720)</f>
        <v>58500</v>
      </c>
    </row>
    <row r="721" spans="1:25" x14ac:dyDescent="0.25">
      <c r="A721" s="12"/>
      <c r="B721" s="103" t="s">
        <v>129</v>
      </c>
      <c r="C721" s="1" t="s">
        <v>55</v>
      </c>
      <c r="D721" s="1" t="s">
        <v>254</v>
      </c>
      <c r="E721" s="1" t="s">
        <v>254</v>
      </c>
      <c r="F721" s="1" t="s">
        <v>254</v>
      </c>
      <c r="G721" s="1"/>
      <c r="H721" s="5" t="s">
        <v>254</v>
      </c>
      <c r="I721" s="5" t="s">
        <v>254</v>
      </c>
      <c r="J721" s="5" t="s">
        <v>254</v>
      </c>
      <c r="K721" s="6" t="s">
        <v>254</v>
      </c>
      <c r="L721" s="6" t="s">
        <v>254</v>
      </c>
      <c r="M721" s="50">
        <f t="shared" ref="M721:R721" si="188">M727+M733</f>
        <v>0</v>
      </c>
      <c r="N721" s="50">
        <f t="shared" si="188"/>
        <v>0</v>
      </c>
      <c r="O721" s="50">
        <f t="shared" si="188"/>
        <v>0</v>
      </c>
      <c r="P721" s="50">
        <f t="shared" si="188"/>
        <v>0</v>
      </c>
      <c r="Q721" s="50">
        <f t="shared" si="188"/>
        <v>0</v>
      </c>
      <c r="R721" s="50">
        <f t="shared" si="188"/>
        <v>0</v>
      </c>
      <c r="S721" s="50">
        <f t="shared" si="187"/>
        <v>0</v>
      </c>
      <c r="T721" s="50">
        <f t="shared" si="187"/>
        <v>0</v>
      </c>
      <c r="U721" s="50">
        <f t="shared" si="187"/>
        <v>0</v>
      </c>
      <c r="V721" s="50">
        <f t="shared" si="187"/>
        <v>0</v>
      </c>
      <c r="W721" s="50">
        <f t="shared" si="187"/>
        <v>0</v>
      </c>
      <c r="X721" s="50">
        <f>X727+X733</f>
        <v>0</v>
      </c>
      <c r="Y721" s="55">
        <f>SUM(M721:W721)</f>
        <v>0</v>
      </c>
    </row>
    <row r="722" spans="1:25" x14ac:dyDescent="0.25">
      <c r="A722" s="12"/>
      <c r="B722" s="103" t="s">
        <v>159</v>
      </c>
      <c r="C722" s="1" t="s">
        <v>55</v>
      </c>
      <c r="D722" s="1" t="s">
        <v>254</v>
      </c>
      <c r="E722" s="1" t="s">
        <v>254</v>
      </c>
      <c r="F722" s="1" t="s">
        <v>254</v>
      </c>
      <c r="G722" s="1"/>
      <c r="H722" s="5" t="s">
        <v>254</v>
      </c>
      <c r="I722" s="5" t="s">
        <v>254</v>
      </c>
      <c r="J722" s="5" t="s">
        <v>254</v>
      </c>
      <c r="K722" s="6" t="s">
        <v>254</v>
      </c>
      <c r="L722" s="6" t="s">
        <v>254</v>
      </c>
      <c r="M722" s="50">
        <f t="shared" ref="M722:R722" si="189">M728+M734</f>
        <v>0</v>
      </c>
      <c r="N722" s="50">
        <f t="shared" si="189"/>
        <v>0</v>
      </c>
      <c r="O722" s="50">
        <f t="shared" si="189"/>
        <v>0</v>
      </c>
      <c r="P722" s="50">
        <f t="shared" si="189"/>
        <v>0</v>
      </c>
      <c r="Q722" s="50">
        <f t="shared" si="189"/>
        <v>0</v>
      </c>
      <c r="R722" s="50">
        <f t="shared" si="189"/>
        <v>0</v>
      </c>
      <c r="S722" s="50">
        <f t="shared" si="187"/>
        <v>0</v>
      </c>
      <c r="T722" s="50">
        <f t="shared" si="187"/>
        <v>0</v>
      </c>
      <c r="U722" s="50">
        <f t="shared" si="187"/>
        <v>0</v>
      </c>
      <c r="V722" s="50">
        <f t="shared" si="187"/>
        <v>0</v>
      </c>
      <c r="W722" s="50">
        <f t="shared" si="187"/>
        <v>0</v>
      </c>
      <c r="X722" s="50">
        <f>X728+X734</f>
        <v>0</v>
      </c>
      <c r="Y722" s="55">
        <f>SUM(M722:W722)</f>
        <v>0</v>
      </c>
    </row>
    <row r="723" spans="1:25" ht="72.75" customHeight="1" x14ac:dyDescent="0.25">
      <c r="A723" s="12"/>
      <c r="B723" s="103" t="s">
        <v>379</v>
      </c>
      <c r="C723" s="1" t="s">
        <v>64</v>
      </c>
      <c r="D723" s="1"/>
      <c r="E723" s="1" t="s">
        <v>45</v>
      </c>
      <c r="F723" s="1"/>
      <c r="G723" s="1" t="s">
        <v>254</v>
      </c>
      <c r="H723" s="4" t="s">
        <v>254</v>
      </c>
      <c r="I723" s="5" t="s">
        <v>254</v>
      </c>
      <c r="J723" s="1" t="s">
        <v>254</v>
      </c>
      <c r="K723" s="6" t="s">
        <v>254</v>
      </c>
      <c r="L723" s="6" t="s">
        <v>254</v>
      </c>
      <c r="M723" s="56" t="s">
        <v>254</v>
      </c>
      <c r="N723" s="56" t="s">
        <v>254</v>
      </c>
      <c r="O723" s="56" t="s">
        <v>254</v>
      </c>
      <c r="P723" s="56" t="s">
        <v>254</v>
      </c>
      <c r="Q723" s="56" t="s">
        <v>254</v>
      </c>
      <c r="R723" s="56" t="s">
        <v>254</v>
      </c>
      <c r="S723" s="56">
        <v>80</v>
      </c>
      <c r="T723" s="56">
        <v>2</v>
      </c>
      <c r="U723" s="56">
        <v>27</v>
      </c>
      <c r="V723" s="56" t="s">
        <v>254</v>
      </c>
      <c r="W723" s="56" t="s">
        <v>254</v>
      </c>
      <c r="X723" s="56" t="s">
        <v>254</v>
      </c>
      <c r="Y723" s="68" t="s">
        <v>254</v>
      </c>
    </row>
    <row r="724" spans="1:25" ht="90" customHeight="1" x14ac:dyDescent="0.25">
      <c r="A724" s="12" t="s">
        <v>337</v>
      </c>
      <c r="B724" s="105" t="s">
        <v>380</v>
      </c>
      <c r="C724" s="1"/>
      <c r="D724" s="1"/>
      <c r="E724" s="1"/>
      <c r="F724" s="1" t="s">
        <v>505</v>
      </c>
      <c r="G724" s="1" t="s">
        <v>247</v>
      </c>
      <c r="H724" s="4"/>
      <c r="I724" s="4"/>
      <c r="J724" s="4"/>
      <c r="K724" s="11"/>
      <c r="L724" s="11"/>
      <c r="M724" s="50"/>
      <c r="N724" s="50"/>
      <c r="O724" s="50"/>
      <c r="P724" s="50"/>
      <c r="Q724" s="50"/>
      <c r="R724" s="50"/>
      <c r="S724" s="50"/>
      <c r="T724" s="55"/>
      <c r="U724" s="55"/>
      <c r="V724" s="55"/>
      <c r="W724" s="55"/>
      <c r="X724" s="55"/>
      <c r="Y724" s="55"/>
    </row>
    <row r="725" spans="1:25" x14ac:dyDescent="0.25">
      <c r="A725" s="12"/>
      <c r="B725" s="101" t="s">
        <v>356</v>
      </c>
      <c r="C725" s="1" t="s">
        <v>55</v>
      </c>
      <c r="D725" s="1" t="s">
        <v>254</v>
      </c>
      <c r="E725" s="1" t="s">
        <v>254</v>
      </c>
      <c r="F725" s="1" t="s">
        <v>254</v>
      </c>
      <c r="G725" s="1"/>
      <c r="H725" s="5" t="s">
        <v>254</v>
      </c>
      <c r="I725" s="5" t="s">
        <v>254</v>
      </c>
      <c r="J725" s="5" t="s">
        <v>254</v>
      </c>
      <c r="K725" s="6" t="s">
        <v>254</v>
      </c>
      <c r="L725" s="6" t="s">
        <v>254</v>
      </c>
      <c r="M725" s="50">
        <f t="shared" ref="M725:T725" si="190">SUM(M726:M728)</f>
        <v>0</v>
      </c>
      <c r="N725" s="50">
        <f t="shared" si="190"/>
        <v>0</v>
      </c>
      <c r="O725" s="50">
        <f t="shared" si="190"/>
        <v>0</v>
      </c>
      <c r="P725" s="50">
        <f t="shared" si="190"/>
        <v>0</v>
      </c>
      <c r="Q725" s="50">
        <f t="shared" si="190"/>
        <v>0</v>
      </c>
      <c r="R725" s="50">
        <f t="shared" si="190"/>
        <v>0</v>
      </c>
      <c r="S725" s="50">
        <f t="shared" si="190"/>
        <v>27000</v>
      </c>
      <c r="T725" s="50">
        <f t="shared" si="190"/>
        <v>1500</v>
      </c>
      <c r="U725" s="50">
        <f>SUM(U726:U728)</f>
        <v>0</v>
      </c>
      <c r="V725" s="50">
        <f>SUM(V726:V728)</f>
        <v>0</v>
      </c>
      <c r="W725" s="50">
        <f>SUM(W726:W728)</f>
        <v>0</v>
      </c>
      <c r="X725" s="50">
        <f>SUM(X726:X728)</f>
        <v>0</v>
      </c>
      <c r="Y725" s="55">
        <f>SUM(M725:W725)</f>
        <v>28500</v>
      </c>
    </row>
    <row r="726" spans="1:25" x14ac:dyDescent="0.25">
      <c r="A726" s="12"/>
      <c r="B726" s="103" t="s">
        <v>57</v>
      </c>
      <c r="C726" s="1" t="s">
        <v>55</v>
      </c>
      <c r="D726" s="1" t="s">
        <v>254</v>
      </c>
      <c r="E726" s="1" t="s">
        <v>254</v>
      </c>
      <c r="F726" s="1" t="s">
        <v>254</v>
      </c>
      <c r="G726" s="1"/>
      <c r="H726" s="5" t="s">
        <v>2</v>
      </c>
      <c r="I726" s="75" t="s">
        <v>341</v>
      </c>
      <c r="J726" s="5" t="s">
        <v>342</v>
      </c>
      <c r="K726" s="6" t="s">
        <v>254</v>
      </c>
      <c r="L726" s="6" t="s">
        <v>254</v>
      </c>
      <c r="M726" s="50">
        <v>0</v>
      </c>
      <c r="N726" s="50">
        <v>0</v>
      </c>
      <c r="O726" s="50">
        <v>0</v>
      </c>
      <c r="P726" s="50">
        <v>0</v>
      </c>
      <c r="Q726" s="50">
        <v>0</v>
      </c>
      <c r="R726" s="50">
        <v>0</v>
      </c>
      <c r="S726" s="50">
        <v>27000</v>
      </c>
      <c r="T726" s="55">
        <v>1500</v>
      </c>
      <c r="U726" s="55">
        <v>0</v>
      </c>
      <c r="V726" s="55">
        <v>0</v>
      </c>
      <c r="W726" s="55">
        <v>0</v>
      </c>
      <c r="X726" s="55">
        <v>0</v>
      </c>
      <c r="Y726" s="55">
        <f>S726+T726+U726+V726+W726</f>
        <v>28500</v>
      </c>
    </row>
    <row r="727" spans="1:25" x14ac:dyDescent="0.25">
      <c r="A727" s="12"/>
      <c r="B727" s="103" t="s">
        <v>129</v>
      </c>
      <c r="C727" s="1" t="s">
        <v>55</v>
      </c>
      <c r="D727" s="1" t="s">
        <v>254</v>
      </c>
      <c r="E727" s="1" t="s">
        <v>254</v>
      </c>
      <c r="F727" s="1" t="s">
        <v>254</v>
      </c>
      <c r="G727" s="1"/>
      <c r="H727" s="5" t="s">
        <v>254</v>
      </c>
      <c r="I727" s="5" t="s">
        <v>254</v>
      </c>
      <c r="J727" s="5" t="s">
        <v>254</v>
      </c>
      <c r="K727" s="6" t="s">
        <v>254</v>
      </c>
      <c r="L727" s="6" t="s">
        <v>254</v>
      </c>
      <c r="M727" s="50">
        <v>0</v>
      </c>
      <c r="N727" s="50">
        <v>0</v>
      </c>
      <c r="O727" s="50">
        <v>0</v>
      </c>
      <c r="P727" s="50">
        <v>0</v>
      </c>
      <c r="Q727" s="50">
        <v>0</v>
      </c>
      <c r="R727" s="50">
        <v>0</v>
      </c>
      <c r="S727" s="50">
        <v>0</v>
      </c>
      <c r="T727" s="55">
        <v>0</v>
      </c>
      <c r="U727" s="55">
        <v>0</v>
      </c>
      <c r="V727" s="55">
        <v>0</v>
      </c>
      <c r="W727" s="55">
        <v>0</v>
      </c>
      <c r="X727" s="55">
        <v>0</v>
      </c>
      <c r="Y727" s="55">
        <f>SUM(M727:W727)</f>
        <v>0</v>
      </c>
    </row>
    <row r="728" spans="1:25" x14ac:dyDescent="0.25">
      <c r="A728" s="12"/>
      <c r="B728" s="103" t="s">
        <v>159</v>
      </c>
      <c r="C728" s="1" t="s">
        <v>55</v>
      </c>
      <c r="D728" s="1" t="s">
        <v>254</v>
      </c>
      <c r="E728" s="1" t="s">
        <v>254</v>
      </c>
      <c r="F728" s="1" t="s">
        <v>254</v>
      </c>
      <c r="G728" s="1"/>
      <c r="H728" s="5" t="s">
        <v>254</v>
      </c>
      <c r="I728" s="5" t="s">
        <v>254</v>
      </c>
      <c r="J728" s="5" t="s">
        <v>254</v>
      </c>
      <c r="K728" s="6" t="s">
        <v>254</v>
      </c>
      <c r="L728" s="6" t="s">
        <v>254</v>
      </c>
      <c r="M728" s="50">
        <v>0</v>
      </c>
      <c r="N728" s="50">
        <v>0</v>
      </c>
      <c r="O728" s="50">
        <v>0</v>
      </c>
      <c r="P728" s="50">
        <v>0</v>
      </c>
      <c r="Q728" s="50">
        <v>0</v>
      </c>
      <c r="R728" s="50">
        <v>0</v>
      </c>
      <c r="S728" s="50">
        <v>0</v>
      </c>
      <c r="T728" s="55">
        <v>0</v>
      </c>
      <c r="U728" s="55">
        <v>0</v>
      </c>
      <c r="V728" s="55">
        <v>0</v>
      </c>
      <c r="W728" s="55">
        <v>0</v>
      </c>
      <c r="X728" s="55">
        <v>0</v>
      </c>
      <c r="Y728" s="55">
        <f>SUM(M728:W728)</f>
        <v>0</v>
      </c>
    </row>
    <row r="729" spans="1:25" ht="67.5" customHeight="1" x14ac:dyDescent="0.25">
      <c r="A729" s="12"/>
      <c r="B729" s="103" t="s">
        <v>381</v>
      </c>
      <c r="C729" s="1" t="s">
        <v>64</v>
      </c>
      <c r="D729" s="1"/>
      <c r="E729" s="1" t="s">
        <v>45</v>
      </c>
      <c r="F729" s="1"/>
      <c r="G729" s="1" t="s">
        <v>254</v>
      </c>
      <c r="H729" s="4" t="s">
        <v>254</v>
      </c>
      <c r="I729" s="5" t="s">
        <v>254</v>
      </c>
      <c r="J729" s="1" t="s">
        <v>254</v>
      </c>
      <c r="K729" s="6" t="s">
        <v>254</v>
      </c>
      <c r="L729" s="6" t="s">
        <v>254</v>
      </c>
      <c r="M729" s="56" t="s">
        <v>254</v>
      </c>
      <c r="N729" s="56" t="s">
        <v>254</v>
      </c>
      <c r="O729" s="56" t="s">
        <v>254</v>
      </c>
      <c r="P729" s="56" t="s">
        <v>254</v>
      </c>
      <c r="Q729" s="56" t="s">
        <v>254</v>
      </c>
      <c r="R729" s="56" t="s">
        <v>254</v>
      </c>
      <c r="S729" s="56">
        <v>48</v>
      </c>
      <c r="T729" s="58">
        <v>0</v>
      </c>
      <c r="U729" s="58">
        <v>0</v>
      </c>
      <c r="V729" s="58" t="s">
        <v>254</v>
      </c>
      <c r="W729" s="58" t="s">
        <v>254</v>
      </c>
      <c r="X729" s="58" t="s">
        <v>254</v>
      </c>
      <c r="Y729" s="68" t="s">
        <v>254</v>
      </c>
    </row>
    <row r="730" spans="1:25" ht="63.75" customHeight="1" x14ac:dyDescent="0.25">
      <c r="A730" s="12" t="s">
        <v>338</v>
      </c>
      <c r="B730" s="103" t="s">
        <v>382</v>
      </c>
      <c r="C730" s="1"/>
      <c r="D730" s="1"/>
      <c r="E730" s="1"/>
      <c r="F730" s="33" t="s">
        <v>505</v>
      </c>
      <c r="G730" s="1" t="s">
        <v>247</v>
      </c>
      <c r="H730" s="4"/>
      <c r="I730" s="4"/>
      <c r="J730" s="4"/>
      <c r="K730" s="11"/>
      <c r="L730" s="11"/>
      <c r="M730" s="50"/>
      <c r="N730" s="50"/>
      <c r="O730" s="50"/>
      <c r="P730" s="50"/>
      <c r="Q730" s="50"/>
      <c r="R730" s="50"/>
      <c r="S730" s="50"/>
      <c r="T730" s="55"/>
      <c r="U730" s="55"/>
      <c r="V730" s="55"/>
      <c r="W730" s="55"/>
      <c r="X730" s="55"/>
      <c r="Y730" s="55"/>
    </row>
    <row r="731" spans="1:25" x14ac:dyDescent="0.25">
      <c r="A731" s="12"/>
      <c r="B731" s="101" t="s">
        <v>356</v>
      </c>
      <c r="C731" s="1" t="s">
        <v>55</v>
      </c>
      <c r="D731" s="1" t="s">
        <v>254</v>
      </c>
      <c r="E731" s="1" t="s">
        <v>254</v>
      </c>
      <c r="F731" s="1" t="s">
        <v>254</v>
      </c>
      <c r="G731" s="1"/>
      <c r="H731" s="5" t="s">
        <v>254</v>
      </c>
      <c r="I731" s="5" t="s">
        <v>254</v>
      </c>
      <c r="J731" s="5" t="s">
        <v>254</v>
      </c>
      <c r="K731" s="6" t="s">
        <v>254</v>
      </c>
      <c r="L731" s="6" t="s">
        <v>254</v>
      </c>
      <c r="M731" s="50">
        <f t="shared" ref="M731:V731" si="191">SUM(M732:M734)</f>
        <v>0</v>
      </c>
      <c r="N731" s="50">
        <f t="shared" si="191"/>
        <v>0</v>
      </c>
      <c r="O731" s="50">
        <f t="shared" si="191"/>
        <v>0</v>
      </c>
      <c r="P731" s="50">
        <f t="shared" si="191"/>
        <v>0</v>
      </c>
      <c r="Q731" s="50">
        <f t="shared" si="191"/>
        <v>0</v>
      </c>
      <c r="R731" s="50">
        <f t="shared" si="191"/>
        <v>0</v>
      </c>
      <c r="S731" s="50">
        <f t="shared" si="191"/>
        <v>10000</v>
      </c>
      <c r="T731" s="50">
        <f t="shared" si="191"/>
        <v>0</v>
      </c>
      <c r="U731" s="50">
        <f t="shared" si="191"/>
        <v>0</v>
      </c>
      <c r="V731" s="50">
        <f t="shared" si="191"/>
        <v>0</v>
      </c>
      <c r="W731" s="50">
        <v>0</v>
      </c>
      <c r="X731" s="50">
        <v>0</v>
      </c>
      <c r="Y731" s="55">
        <f>SUM(M731:W731)</f>
        <v>10000</v>
      </c>
    </row>
    <row r="732" spans="1:25" x14ac:dyDescent="0.25">
      <c r="A732" s="12"/>
      <c r="B732" s="103" t="s">
        <v>57</v>
      </c>
      <c r="C732" s="1" t="s">
        <v>55</v>
      </c>
      <c r="D732" s="1" t="s">
        <v>254</v>
      </c>
      <c r="E732" s="1" t="s">
        <v>254</v>
      </c>
      <c r="F732" s="1" t="s">
        <v>254</v>
      </c>
      <c r="G732" s="1"/>
      <c r="H732" s="5" t="s">
        <v>2</v>
      </c>
      <c r="I732" s="75" t="s">
        <v>341</v>
      </c>
      <c r="J732" s="5" t="s">
        <v>351</v>
      </c>
      <c r="K732" s="6" t="s">
        <v>254</v>
      </c>
      <c r="L732" s="6" t="s">
        <v>254</v>
      </c>
      <c r="M732" s="50">
        <v>0</v>
      </c>
      <c r="N732" s="50">
        <v>0</v>
      </c>
      <c r="O732" s="50">
        <v>0</v>
      </c>
      <c r="P732" s="50">
        <v>0</v>
      </c>
      <c r="Q732" s="50">
        <v>0</v>
      </c>
      <c r="R732" s="50">
        <v>0</v>
      </c>
      <c r="S732" s="50">
        <v>10000</v>
      </c>
      <c r="T732" s="55">
        <v>0</v>
      </c>
      <c r="U732" s="55">
        <v>0</v>
      </c>
      <c r="V732" s="55">
        <v>0</v>
      </c>
      <c r="W732" s="55">
        <v>0</v>
      </c>
      <c r="X732" s="55">
        <v>0</v>
      </c>
      <c r="Y732" s="55">
        <f>SUM(M732:W732)</f>
        <v>10000</v>
      </c>
    </row>
    <row r="733" spans="1:25" x14ac:dyDescent="0.25">
      <c r="A733" s="12"/>
      <c r="B733" s="103" t="s">
        <v>129</v>
      </c>
      <c r="C733" s="1" t="s">
        <v>55</v>
      </c>
      <c r="D733" s="1" t="s">
        <v>254</v>
      </c>
      <c r="E733" s="1" t="s">
        <v>254</v>
      </c>
      <c r="F733" s="1" t="s">
        <v>254</v>
      </c>
      <c r="G733" s="1"/>
      <c r="H733" s="5" t="s">
        <v>254</v>
      </c>
      <c r="I733" s="5" t="s">
        <v>254</v>
      </c>
      <c r="J733" s="5" t="s">
        <v>254</v>
      </c>
      <c r="K733" s="6" t="s">
        <v>254</v>
      </c>
      <c r="L733" s="6" t="s">
        <v>254</v>
      </c>
      <c r="M733" s="50">
        <v>0</v>
      </c>
      <c r="N733" s="50">
        <v>0</v>
      </c>
      <c r="O733" s="50">
        <v>0</v>
      </c>
      <c r="P733" s="50">
        <v>0</v>
      </c>
      <c r="Q733" s="50">
        <v>0</v>
      </c>
      <c r="R733" s="50">
        <v>0</v>
      </c>
      <c r="S733" s="50">
        <v>0</v>
      </c>
      <c r="T733" s="55">
        <v>0</v>
      </c>
      <c r="U733" s="55">
        <v>0</v>
      </c>
      <c r="V733" s="55">
        <v>0</v>
      </c>
      <c r="W733" s="55">
        <v>0</v>
      </c>
      <c r="X733" s="55">
        <v>0</v>
      </c>
      <c r="Y733" s="55">
        <f>SUM(M733:W733)</f>
        <v>0</v>
      </c>
    </row>
    <row r="734" spans="1:25" x14ac:dyDescent="0.25">
      <c r="A734" s="12"/>
      <c r="B734" s="103" t="s">
        <v>159</v>
      </c>
      <c r="C734" s="1" t="s">
        <v>55</v>
      </c>
      <c r="D734" s="1" t="s">
        <v>254</v>
      </c>
      <c r="E734" s="1" t="s">
        <v>254</v>
      </c>
      <c r="F734" s="1" t="s">
        <v>254</v>
      </c>
      <c r="G734" s="1"/>
      <c r="H734" s="5" t="s">
        <v>254</v>
      </c>
      <c r="I734" s="5" t="s">
        <v>254</v>
      </c>
      <c r="J734" s="5" t="s">
        <v>254</v>
      </c>
      <c r="K734" s="6" t="s">
        <v>254</v>
      </c>
      <c r="L734" s="6" t="s">
        <v>254</v>
      </c>
      <c r="M734" s="50">
        <v>0</v>
      </c>
      <c r="N734" s="50">
        <v>0</v>
      </c>
      <c r="O734" s="50">
        <v>0</v>
      </c>
      <c r="P734" s="50">
        <v>0</v>
      </c>
      <c r="Q734" s="50">
        <v>0</v>
      </c>
      <c r="R734" s="50">
        <v>0</v>
      </c>
      <c r="S734" s="50">
        <v>0</v>
      </c>
      <c r="T734" s="55">
        <v>0</v>
      </c>
      <c r="U734" s="55">
        <v>0</v>
      </c>
      <c r="V734" s="55">
        <v>0</v>
      </c>
      <c r="W734" s="55">
        <v>0</v>
      </c>
      <c r="X734" s="55">
        <v>0</v>
      </c>
      <c r="Y734" s="55">
        <f>SUM(M734:W734)</f>
        <v>0</v>
      </c>
    </row>
    <row r="735" spans="1:25" ht="85.5" customHeight="1" x14ac:dyDescent="0.25">
      <c r="A735" s="12"/>
      <c r="B735" s="103" t="s">
        <v>383</v>
      </c>
      <c r="C735" s="1" t="s">
        <v>64</v>
      </c>
      <c r="D735" s="1"/>
      <c r="E735" s="1" t="s">
        <v>45</v>
      </c>
      <c r="F735" s="1"/>
      <c r="G735" s="1" t="s">
        <v>254</v>
      </c>
      <c r="H735" s="4" t="s">
        <v>254</v>
      </c>
      <c r="I735" s="5" t="s">
        <v>254</v>
      </c>
      <c r="J735" s="1" t="s">
        <v>254</v>
      </c>
      <c r="K735" s="6" t="s">
        <v>254</v>
      </c>
      <c r="L735" s="6" t="s">
        <v>254</v>
      </c>
      <c r="M735" s="56" t="s">
        <v>254</v>
      </c>
      <c r="N735" s="56" t="s">
        <v>254</v>
      </c>
      <c r="O735" s="56" t="s">
        <v>254</v>
      </c>
      <c r="P735" s="56" t="s">
        <v>254</v>
      </c>
      <c r="Q735" s="56" t="s">
        <v>254</v>
      </c>
      <c r="R735" s="56" t="s">
        <v>254</v>
      </c>
      <c r="S735" s="56">
        <v>40</v>
      </c>
      <c r="T735" s="58">
        <v>0</v>
      </c>
      <c r="U735" s="58">
        <v>0</v>
      </c>
      <c r="V735" s="58" t="s">
        <v>254</v>
      </c>
      <c r="W735" s="58" t="s">
        <v>254</v>
      </c>
      <c r="X735" s="58" t="s">
        <v>254</v>
      </c>
      <c r="Y735" s="68" t="s">
        <v>254</v>
      </c>
    </row>
    <row r="736" spans="1:25" ht="138.75" customHeight="1" x14ac:dyDescent="0.25">
      <c r="A736" s="12" t="s">
        <v>436</v>
      </c>
      <c r="B736" s="102" t="s">
        <v>470</v>
      </c>
      <c r="C736" s="1"/>
      <c r="D736" s="1"/>
      <c r="E736" s="1"/>
      <c r="F736" s="1" t="s">
        <v>510</v>
      </c>
      <c r="G736" s="1" t="s">
        <v>247</v>
      </c>
      <c r="H736" s="4"/>
      <c r="I736" s="4"/>
      <c r="J736" s="4"/>
      <c r="K736" s="11"/>
      <c r="L736" s="11"/>
      <c r="M736" s="50"/>
      <c r="N736" s="50"/>
      <c r="O736" s="50"/>
      <c r="P736" s="50"/>
      <c r="Q736" s="50"/>
      <c r="R736" s="50"/>
      <c r="S736" s="50"/>
      <c r="T736" s="55"/>
      <c r="U736" s="55"/>
      <c r="V736" s="55"/>
      <c r="W736" s="55"/>
      <c r="X736" s="55"/>
      <c r="Y736" s="55"/>
    </row>
    <row r="737" spans="1:25" x14ac:dyDescent="0.25">
      <c r="A737" s="12"/>
      <c r="B737" s="101" t="s">
        <v>356</v>
      </c>
      <c r="C737" s="1" t="s">
        <v>55</v>
      </c>
      <c r="D737" s="1" t="s">
        <v>254</v>
      </c>
      <c r="E737" s="1" t="s">
        <v>254</v>
      </c>
      <c r="F737" s="1" t="s">
        <v>254</v>
      </c>
      <c r="G737" s="1"/>
      <c r="H737" s="5" t="s">
        <v>254</v>
      </c>
      <c r="I737" s="5" t="s">
        <v>254</v>
      </c>
      <c r="J737" s="5" t="s">
        <v>254</v>
      </c>
      <c r="K737" s="6" t="s">
        <v>254</v>
      </c>
      <c r="L737" s="6" t="s">
        <v>254</v>
      </c>
      <c r="M737" s="50">
        <f t="shared" ref="M737:W737" si="192">SUM(M738:M740)</f>
        <v>0</v>
      </c>
      <c r="N737" s="50">
        <f t="shared" si="192"/>
        <v>0</v>
      </c>
      <c r="O737" s="50">
        <f t="shared" si="192"/>
        <v>0</v>
      </c>
      <c r="P737" s="50">
        <f t="shared" si="192"/>
        <v>0</v>
      </c>
      <c r="Q737" s="50">
        <f t="shared" si="192"/>
        <v>0</v>
      </c>
      <c r="R737" s="50">
        <f t="shared" si="192"/>
        <v>0</v>
      </c>
      <c r="S737" s="50">
        <f t="shared" si="192"/>
        <v>0</v>
      </c>
      <c r="T737" s="50">
        <f t="shared" si="192"/>
        <v>0</v>
      </c>
      <c r="U737" s="50">
        <f t="shared" si="192"/>
        <v>20000</v>
      </c>
      <c r="V737" s="50">
        <f t="shared" si="192"/>
        <v>0</v>
      </c>
      <c r="W737" s="50">
        <f t="shared" si="192"/>
        <v>0</v>
      </c>
      <c r="X737" s="50">
        <f>SUM(X738:X740)</f>
        <v>0</v>
      </c>
      <c r="Y737" s="55">
        <f>SUM(M737:W737)</f>
        <v>20000</v>
      </c>
    </row>
    <row r="738" spans="1:25" x14ac:dyDescent="0.25">
      <c r="A738" s="12"/>
      <c r="B738" s="103" t="s">
        <v>57</v>
      </c>
      <c r="C738" s="1" t="s">
        <v>55</v>
      </c>
      <c r="D738" s="1" t="s">
        <v>254</v>
      </c>
      <c r="E738" s="1" t="s">
        <v>254</v>
      </c>
      <c r="F738" s="1" t="s">
        <v>254</v>
      </c>
      <c r="G738" s="1"/>
      <c r="H738" s="5" t="s">
        <v>2</v>
      </c>
      <c r="I738" s="75" t="s">
        <v>341</v>
      </c>
      <c r="J738" s="5" t="s">
        <v>342</v>
      </c>
      <c r="K738" s="6" t="s">
        <v>254</v>
      </c>
      <c r="L738" s="6" t="s">
        <v>254</v>
      </c>
      <c r="M738" s="50">
        <v>0</v>
      </c>
      <c r="N738" s="50">
        <v>0</v>
      </c>
      <c r="O738" s="50">
        <v>0</v>
      </c>
      <c r="P738" s="50">
        <v>0</v>
      </c>
      <c r="Q738" s="50">
        <v>0</v>
      </c>
      <c r="R738" s="50">
        <v>0</v>
      </c>
      <c r="S738" s="50">
        <v>0</v>
      </c>
      <c r="T738" s="55">
        <v>0</v>
      </c>
      <c r="U738" s="55">
        <v>20000</v>
      </c>
      <c r="V738" s="55">
        <v>0</v>
      </c>
      <c r="W738" s="55">
        <v>0</v>
      </c>
      <c r="X738" s="55">
        <v>0</v>
      </c>
      <c r="Y738" s="55">
        <f>SUM(M738:W738)</f>
        <v>20000</v>
      </c>
    </row>
    <row r="739" spans="1:25" x14ac:dyDescent="0.25">
      <c r="A739" s="12"/>
      <c r="B739" s="103" t="s">
        <v>129</v>
      </c>
      <c r="C739" s="1" t="s">
        <v>55</v>
      </c>
      <c r="D739" s="1" t="s">
        <v>254</v>
      </c>
      <c r="E739" s="1" t="s">
        <v>254</v>
      </c>
      <c r="F739" s="1" t="s">
        <v>254</v>
      </c>
      <c r="G739" s="1"/>
      <c r="H739" s="5" t="s">
        <v>254</v>
      </c>
      <c r="I739" s="5" t="s">
        <v>254</v>
      </c>
      <c r="J739" s="5" t="s">
        <v>254</v>
      </c>
      <c r="K739" s="6" t="s">
        <v>254</v>
      </c>
      <c r="L739" s="6" t="s">
        <v>254</v>
      </c>
      <c r="M739" s="50">
        <v>0</v>
      </c>
      <c r="N739" s="50">
        <v>0</v>
      </c>
      <c r="O739" s="50">
        <v>0</v>
      </c>
      <c r="P739" s="50">
        <v>0</v>
      </c>
      <c r="Q739" s="50">
        <v>0</v>
      </c>
      <c r="R739" s="50">
        <v>0</v>
      </c>
      <c r="S739" s="50">
        <v>0</v>
      </c>
      <c r="T739" s="55">
        <v>0</v>
      </c>
      <c r="U739" s="55">
        <v>0</v>
      </c>
      <c r="V739" s="55">
        <v>0</v>
      </c>
      <c r="W739" s="55">
        <v>0</v>
      </c>
      <c r="X739" s="55">
        <v>0</v>
      </c>
      <c r="Y739" s="55">
        <f>SUM(M739:W739)</f>
        <v>0</v>
      </c>
    </row>
    <row r="740" spans="1:25" x14ac:dyDescent="0.25">
      <c r="A740" s="12"/>
      <c r="B740" s="103" t="s">
        <v>159</v>
      </c>
      <c r="C740" s="1" t="s">
        <v>55</v>
      </c>
      <c r="D740" s="1" t="s">
        <v>254</v>
      </c>
      <c r="E740" s="1" t="s">
        <v>254</v>
      </c>
      <c r="F740" s="1" t="s">
        <v>254</v>
      </c>
      <c r="G740" s="1"/>
      <c r="H740" s="5" t="s">
        <v>254</v>
      </c>
      <c r="I740" s="5" t="s">
        <v>254</v>
      </c>
      <c r="J740" s="5" t="s">
        <v>254</v>
      </c>
      <c r="K740" s="6" t="s">
        <v>254</v>
      </c>
      <c r="L740" s="6" t="s">
        <v>254</v>
      </c>
      <c r="M740" s="50">
        <v>0</v>
      </c>
      <c r="N740" s="50">
        <v>0</v>
      </c>
      <c r="O740" s="50">
        <v>0</v>
      </c>
      <c r="P740" s="50">
        <v>0</v>
      </c>
      <c r="Q740" s="50">
        <v>0</v>
      </c>
      <c r="R740" s="50">
        <v>0</v>
      </c>
      <c r="S740" s="50">
        <v>0</v>
      </c>
      <c r="T740" s="55">
        <v>0</v>
      </c>
      <c r="U740" s="55">
        <v>0</v>
      </c>
      <c r="V740" s="55">
        <v>0</v>
      </c>
      <c r="W740" s="55">
        <v>0</v>
      </c>
      <c r="X740" s="55">
        <v>0</v>
      </c>
      <c r="Y740" s="55">
        <f>SUM(M740:W740)</f>
        <v>0</v>
      </c>
    </row>
    <row r="741" spans="1:25" ht="107.25" customHeight="1" x14ac:dyDescent="0.25">
      <c r="A741" s="12"/>
      <c r="B741" s="103" t="s">
        <v>469</v>
      </c>
      <c r="C741" s="1" t="s">
        <v>64</v>
      </c>
      <c r="D741" s="1"/>
      <c r="E741" s="1" t="s">
        <v>45</v>
      </c>
      <c r="F741" s="1"/>
      <c r="G741" s="1" t="s">
        <v>254</v>
      </c>
      <c r="H741" s="4" t="s">
        <v>254</v>
      </c>
      <c r="I741" s="5" t="s">
        <v>254</v>
      </c>
      <c r="J741" s="1" t="s">
        <v>254</v>
      </c>
      <c r="K741" s="6" t="s">
        <v>254</v>
      </c>
      <c r="L741" s="6" t="s">
        <v>254</v>
      </c>
      <c r="M741" s="56" t="s">
        <v>254</v>
      </c>
      <c r="N741" s="56" t="s">
        <v>254</v>
      </c>
      <c r="O741" s="56" t="s">
        <v>254</v>
      </c>
      <c r="P741" s="56" t="s">
        <v>254</v>
      </c>
      <c r="Q741" s="56" t="s">
        <v>254</v>
      </c>
      <c r="R741" s="56" t="s">
        <v>254</v>
      </c>
      <c r="S741" s="56" t="s">
        <v>254</v>
      </c>
      <c r="T741" s="58" t="s">
        <v>254</v>
      </c>
      <c r="U741" s="58">
        <v>27</v>
      </c>
      <c r="V741" s="58" t="s">
        <v>254</v>
      </c>
      <c r="W741" s="58" t="s">
        <v>254</v>
      </c>
      <c r="X741" s="58" t="s">
        <v>254</v>
      </c>
      <c r="Y741" s="68" t="s">
        <v>254</v>
      </c>
    </row>
    <row r="742" spans="1:25" ht="84" customHeight="1" x14ac:dyDescent="0.25">
      <c r="A742" s="12" t="s">
        <v>339</v>
      </c>
      <c r="B742" s="103" t="s">
        <v>377</v>
      </c>
      <c r="C742" s="1"/>
      <c r="D742" s="1"/>
      <c r="E742" s="1"/>
      <c r="F742" s="1" t="s">
        <v>505</v>
      </c>
      <c r="G742" s="1" t="s">
        <v>247</v>
      </c>
      <c r="H742" s="4"/>
      <c r="I742" s="4"/>
      <c r="J742" s="4"/>
      <c r="K742" s="11"/>
      <c r="L742" s="11"/>
      <c r="M742" s="50"/>
      <c r="N742" s="50"/>
      <c r="O742" s="50"/>
      <c r="P742" s="50"/>
      <c r="Q742" s="50"/>
      <c r="R742" s="50"/>
      <c r="S742" s="50"/>
      <c r="T742" s="55"/>
      <c r="U742" s="55"/>
      <c r="V742" s="55"/>
      <c r="W742" s="55"/>
      <c r="X742" s="55"/>
      <c r="Y742" s="55"/>
    </row>
    <row r="743" spans="1:25" x14ac:dyDescent="0.25">
      <c r="A743" s="12"/>
      <c r="B743" s="101" t="s">
        <v>356</v>
      </c>
      <c r="C743" s="1" t="s">
        <v>55</v>
      </c>
      <c r="D743" s="1" t="s">
        <v>254</v>
      </c>
      <c r="E743" s="1" t="s">
        <v>254</v>
      </c>
      <c r="F743" s="1" t="s">
        <v>254</v>
      </c>
      <c r="G743" s="1"/>
      <c r="H743" s="5" t="s">
        <v>254</v>
      </c>
      <c r="I743" s="5" t="s">
        <v>254</v>
      </c>
      <c r="J743" s="5" t="s">
        <v>254</v>
      </c>
      <c r="K743" s="6" t="s">
        <v>254</v>
      </c>
      <c r="L743" s="6" t="s">
        <v>254</v>
      </c>
      <c r="M743" s="50">
        <f t="shared" ref="M743:T743" si="193">SUM(M744:M746)</f>
        <v>0</v>
      </c>
      <c r="N743" s="50">
        <f t="shared" si="193"/>
        <v>0</v>
      </c>
      <c r="O743" s="50">
        <f t="shared" si="193"/>
        <v>0</v>
      </c>
      <c r="P743" s="50">
        <f t="shared" si="193"/>
        <v>0</v>
      </c>
      <c r="Q743" s="50">
        <f t="shared" si="193"/>
        <v>0</v>
      </c>
      <c r="R743" s="50">
        <f t="shared" si="193"/>
        <v>0</v>
      </c>
      <c r="S743" s="50">
        <f>SUM(S744:S745)</f>
        <v>1500</v>
      </c>
      <c r="T743" s="50">
        <f t="shared" si="193"/>
        <v>0</v>
      </c>
      <c r="U743" s="50">
        <f>SUM(U744:U746)</f>
        <v>0</v>
      </c>
      <c r="V743" s="50">
        <f>SUM(V744:V746)</f>
        <v>0</v>
      </c>
      <c r="W743" s="50">
        <f>SUM(W744:W746)</f>
        <v>0</v>
      </c>
      <c r="X743" s="50">
        <f>SUM(X744:X746)</f>
        <v>0</v>
      </c>
      <c r="Y743" s="55">
        <f>SUM(M743:W743)</f>
        <v>1500</v>
      </c>
    </row>
    <row r="744" spans="1:25" x14ac:dyDescent="0.25">
      <c r="A744" s="12"/>
      <c r="B744" s="103" t="s">
        <v>57</v>
      </c>
      <c r="C744" s="1" t="s">
        <v>55</v>
      </c>
      <c r="D744" s="1" t="s">
        <v>254</v>
      </c>
      <c r="E744" s="1" t="s">
        <v>254</v>
      </c>
      <c r="F744" s="1" t="s">
        <v>254</v>
      </c>
      <c r="G744" s="1"/>
      <c r="H744" s="5" t="s">
        <v>2</v>
      </c>
      <c r="I744" s="75" t="s">
        <v>355</v>
      </c>
      <c r="J744" s="5" t="s">
        <v>352</v>
      </c>
      <c r="K744" s="6" t="s">
        <v>254</v>
      </c>
      <c r="L744" s="6" t="s">
        <v>254</v>
      </c>
      <c r="M744" s="50">
        <v>0</v>
      </c>
      <c r="N744" s="50">
        <v>0</v>
      </c>
      <c r="O744" s="50">
        <v>0</v>
      </c>
      <c r="P744" s="50">
        <v>0</v>
      </c>
      <c r="Q744" s="50">
        <v>0</v>
      </c>
      <c r="R744" s="50">
        <v>0</v>
      </c>
      <c r="S744" s="50">
        <v>1500</v>
      </c>
      <c r="T744" s="55">
        <v>0</v>
      </c>
      <c r="U744" s="55">
        <v>0</v>
      </c>
      <c r="V744" s="55">
        <v>0</v>
      </c>
      <c r="W744" s="55">
        <v>0</v>
      </c>
      <c r="X744" s="55">
        <v>0</v>
      </c>
      <c r="Y744" s="55">
        <f>SUM(M744:W744)</f>
        <v>1500</v>
      </c>
    </row>
    <row r="745" spans="1:25" x14ac:dyDescent="0.25">
      <c r="A745" s="12"/>
      <c r="B745" s="103" t="s">
        <v>129</v>
      </c>
      <c r="C745" s="1" t="s">
        <v>55</v>
      </c>
      <c r="D745" s="1" t="s">
        <v>254</v>
      </c>
      <c r="E745" s="1" t="s">
        <v>254</v>
      </c>
      <c r="F745" s="1" t="s">
        <v>254</v>
      </c>
      <c r="G745" s="1"/>
      <c r="H745" s="5" t="s">
        <v>254</v>
      </c>
      <c r="I745" s="5" t="s">
        <v>254</v>
      </c>
      <c r="J745" s="5" t="s">
        <v>254</v>
      </c>
      <c r="K745" s="6" t="s">
        <v>254</v>
      </c>
      <c r="L745" s="6" t="s">
        <v>254</v>
      </c>
      <c r="M745" s="50">
        <v>0</v>
      </c>
      <c r="N745" s="50">
        <v>0</v>
      </c>
      <c r="O745" s="50">
        <v>0</v>
      </c>
      <c r="P745" s="50">
        <v>0</v>
      </c>
      <c r="Q745" s="50">
        <v>0</v>
      </c>
      <c r="R745" s="50">
        <v>0</v>
      </c>
      <c r="S745" s="50">
        <v>0</v>
      </c>
      <c r="T745" s="55">
        <v>0</v>
      </c>
      <c r="U745" s="55">
        <v>0</v>
      </c>
      <c r="V745" s="55">
        <v>0</v>
      </c>
      <c r="W745" s="55">
        <v>0</v>
      </c>
      <c r="X745" s="55">
        <v>0</v>
      </c>
      <c r="Y745" s="55">
        <f>SUM(M745:W745)</f>
        <v>0</v>
      </c>
    </row>
    <row r="746" spans="1:25" x14ac:dyDescent="0.25">
      <c r="A746" s="12"/>
      <c r="B746" s="103" t="s">
        <v>159</v>
      </c>
      <c r="C746" s="1" t="s">
        <v>55</v>
      </c>
      <c r="D746" s="1" t="s">
        <v>254</v>
      </c>
      <c r="E746" s="1" t="s">
        <v>254</v>
      </c>
      <c r="F746" s="1" t="s">
        <v>254</v>
      </c>
      <c r="G746" s="1"/>
      <c r="H746" s="5" t="s">
        <v>254</v>
      </c>
      <c r="I746" s="5" t="s">
        <v>254</v>
      </c>
      <c r="J746" s="5" t="s">
        <v>254</v>
      </c>
      <c r="K746" s="6" t="s">
        <v>254</v>
      </c>
      <c r="L746" s="6" t="s">
        <v>254</v>
      </c>
      <c r="M746" s="50">
        <v>0</v>
      </c>
      <c r="N746" s="50">
        <v>0</v>
      </c>
      <c r="O746" s="50">
        <v>0</v>
      </c>
      <c r="P746" s="50">
        <v>0</v>
      </c>
      <c r="Q746" s="50">
        <v>0</v>
      </c>
      <c r="R746" s="50">
        <v>0</v>
      </c>
      <c r="S746" s="50">
        <v>0</v>
      </c>
      <c r="T746" s="55">
        <v>0</v>
      </c>
      <c r="U746" s="55">
        <v>0</v>
      </c>
      <c r="V746" s="55">
        <v>0</v>
      </c>
      <c r="W746" s="55">
        <v>0</v>
      </c>
      <c r="X746" s="55">
        <v>0</v>
      </c>
      <c r="Y746" s="55">
        <f>SUM(M746:W746)</f>
        <v>0</v>
      </c>
    </row>
    <row r="747" spans="1:25" ht="55.5" customHeight="1" x14ac:dyDescent="0.25">
      <c r="A747" s="12"/>
      <c r="B747" s="103" t="s">
        <v>378</v>
      </c>
      <c r="C747" s="1" t="s">
        <v>64</v>
      </c>
      <c r="D747" s="1"/>
      <c r="E747" s="1" t="s">
        <v>45</v>
      </c>
      <c r="F747" s="1"/>
      <c r="G747" s="1" t="s">
        <v>254</v>
      </c>
      <c r="H747" s="4" t="s">
        <v>254</v>
      </c>
      <c r="I747" s="5" t="s">
        <v>254</v>
      </c>
      <c r="J747" s="1" t="s">
        <v>254</v>
      </c>
      <c r="K747" s="6" t="s">
        <v>254</v>
      </c>
      <c r="L747" s="6" t="s">
        <v>254</v>
      </c>
      <c r="M747" s="56" t="s">
        <v>254</v>
      </c>
      <c r="N747" s="56" t="s">
        <v>254</v>
      </c>
      <c r="O747" s="56" t="s">
        <v>254</v>
      </c>
      <c r="P747" s="56" t="s">
        <v>254</v>
      </c>
      <c r="Q747" s="56" t="s">
        <v>254</v>
      </c>
      <c r="R747" s="56" t="s">
        <v>254</v>
      </c>
      <c r="S747" s="56">
        <v>6</v>
      </c>
      <c r="T747" s="58">
        <v>0</v>
      </c>
      <c r="U747" s="58">
        <v>0</v>
      </c>
      <c r="V747" s="58" t="s">
        <v>254</v>
      </c>
      <c r="W747" s="58" t="s">
        <v>254</v>
      </c>
      <c r="X747" s="58" t="s">
        <v>254</v>
      </c>
      <c r="Y747" s="68" t="s">
        <v>254</v>
      </c>
    </row>
    <row r="748" spans="1:25" ht="103.5" customHeight="1" x14ac:dyDescent="0.25">
      <c r="A748" s="12" t="s">
        <v>353</v>
      </c>
      <c r="B748" s="103" t="s">
        <v>397</v>
      </c>
      <c r="C748" s="1"/>
      <c r="D748" s="1"/>
      <c r="E748" s="1"/>
      <c r="F748" s="1" t="s">
        <v>505</v>
      </c>
      <c r="G748" s="1" t="s">
        <v>247</v>
      </c>
      <c r="H748" s="4"/>
      <c r="I748" s="4"/>
      <c r="J748" s="4"/>
      <c r="K748" s="11"/>
      <c r="L748" s="11"/>
      <c r="M748" s="50"/>
      <c r="N748" s="50"/>
      <c r="O748" s="50"/>
      <c r="P748" s="50"/>
      <c r="Q748" s="50"/>
      <c r="R748" s="50"/>
      <c r="S748" s="50"/>
      <c r="T748" s="55"/>
      <c r="U748" s="55"/>
      <c r="V748" s="55"/>
      <c r="W748" s="55"/>
      <c r="X748" s="55"/>
      <c r="Y748" s="55"/>
    </row>
    <row r="749" spans="1:25" x14ac:dyDescent="0.25">
      <c r="A749" s="12"/>
      <c r="B749" s="101" t="s">
        <v>356</v>
      </c>
      <c r="C749" s="1" t="s">
        <v>55</v>
      </c>
      <c r="D749" s="1" t="s">
        <v>254</v>
      </c>
      <c r="E749" s="1" t="s">
        <v>254</v>
      </c>
      <c r="F749" s="1" t="s">
        <v>254</v>
      </c>
      <c r="G749" s="1"/>
      <c r="H749" s="5" t="s">
        <v>254</v>
      </c>
      <c r="I749" s="5" t="s">
        <v>254</v>
      </c>
      <c r="J749" s="5" t="s">
        <v>254</v>
      </c>
      <c r="K749" s="6" t="s">
        <v>254</v>
      </c>
      <c r="L749" s="6" t="s">
        <v>254</v>
      </c>
      <c r="M749" s="50">
        <f t="shared" ref="M749:R749" si="194">SUM(M750:M752)</f>
        <v>0</v>
      </c>
      <c r="N749" s="50">
        <f t="shared" si="194"/>
        <v>0</v>
      </c>
      <c r="O749" s="50">
        <f t="shared" si="194"/>
        <v>0</v>
      </c>
      <c r="P749" s="50">
        <f t="shared" si="194"/>
        <v>0</v>
      </c>
      <c r="Q749" s="50">
        <f t="shared" si="194"/>
        <v>0</v>
      </c>
      <c r="R749" s="50">
        <f t="shared" si="194"/>
        <v>0</v>
      </c>
      <c r="S749" s="50">
        <f>SUM(S750:S751)</f>
        <v>1500</v>
      </c>
      <c r="T749" s="50">
        <f>SUM(T750:T752)</f>
        <v>0</v>
      </c>
      <c r="U749" s="50">
        <f>SUM(U750:U752)</f>
        <v>0</v>
      </c>
      <c r="V749" s="50">
        <f>SUM(V750:V752)</f>
        <v>0</v>
      </c>
      <c r="W749" s="50">
        <f>SUM(W750:W752)</f>
        <v>0</v>
      </c>
      <c r="X749" s="50">
        <f>SUM(X750:X752)</f>
        <v>0</v>
      </c>
      <c r="Y749" s="55">
        <f>SUM(M749:W749)</f>
        <v>1500</v>
      </c>
    </row>
    <row r="750" spans="1:25" x14ac:dyDescent="0.25">
      <c r="A750" s="12"/>
      <c r="B750" s="103" t="s">
        <v>57</v>
      </c>
      <c r="C750" s="1" t="s">
        <v>55</v>
      </c>
      <c r="D750" s="1" t="s">
        <v>254</v>
      </c>
      <c r="E750" s="1" t="s">
        <v>254</v>
      </c>
      <c r="F750" s="1" t="s">
        <v>254</v>
      </c>
      <c r="G750" s="1"/>
      <c r="H750" s="5" t="s">
        <v>2</v>
      </c>
      <c r="I750" s="75" t="s">
        <v>355</v>
      </c>
      <c r="J750" s="5" t="s">
        <v>352</v>
      </c>
      <c r="K750" s="6" t="s">
        <v>254</v>
      </c>
      <c r="L750" s="6" t="s">
        <v>254</v>
      </c>
      <c r="M750" s="50">
        <v>0</v>
      </c>
      <c r="N750" s="50">
        <v>0</v>
      </c>
      <c r="O750" s="50">
        <v>0</v>
      </c>
      <c r="P750" s="50">
        <v>0</v>
      </c>
      <c r="Q750" s="50">
        <v>0</v>
      </c>
      <c r="R750" s="50">
        <v>0</v>
      </c>
      <c r="S750" s="50">
        <v>1500</v>
      </c>
      <c r="T750" s="55">
        <v>0</v>
      </c>
      <c r="U750" s="55">
        <v>0</v>
      </c>
      <c r="V750" s="55">
        <v>0</v>
      </c>
      <c r="W750" s="55">
        <v>0</v>
      </c>
      <c r="X750" s="55">
        <v>0</v>
      </c>
      <c r="Y750" s="55">
        <f>SUM(M750:W750)</f>
        <v>1500</v>
      </c>
    </row>
    <row r="751" spans="1:25" x14ac:dyDescent="0.25">
      <c r="A751" s="12"/>
      <c r="B751" s="103" t="s">
        <v>129</v>
      </c>
      <c r="C751" s="1" t="s">
        <v>55</v>
      </c>
      <c r="D751" s="1" t="s">
        <v>254</v>
      </c>
      <c r="E751" s="1" t="s">
        <v>254</v>
      </c>
      <c r="F751" s="1" t="s">
        <v>254</v>
      </c>
      <c r="G751" s="1"/>
      <c r="H751" s="5" t="s">
        <v>254</v>
      </c>
      <c r="I751" s="5" t="s">
        <v>254</v>
      </c>
      <c r="J751" s="5" t="s">
        <v>254</v>
      </c>
      <c r="K751" s="6" t="s">
        <v>254</v>
      </c>
      <c r="L751" s="6" t="s">
        <v>254</v>
      </c>
      <c r="M751" s="50">
        <v>0</v>
      </c>
      <c r="N751" s="50">
        <v>0</v>
      </c>
      <c r="O751" s="50">
        <v>0</v>
      </c>
      <c r="P751" s="50">
        <v>0</v>
      </c>
      <c r="Q751" s="50">
        <v>0</v>
      </c>
      <c r="R751" s="50">
        <v>0</v>
      </c>
      <c r="S751" s="50">
        <v>0</v>
      </c>
      <c r="T751" s="55">
        <v>0</v>
      </c>
      <c r="U751" s="55">
        <v>0</v>
      </c>
      <c r="V751" s="55">
        <v>0</v>
      </c>
      <c r="W751" s="55">
        <v>0</v>
      </c>
      <c r="X751" s="55">
        <v>0</v>
      </c>
      <c r="Y751" s="55">
        <f>SUM(M751:W751)</f>
        <v>0</v>
      </c>
    </row>
    <row r="752" spans="1:25" x14ac:dyDescent="0.25">
      <c r="A752" s="12"/>
      <c r="B752" s="103" t="s">
        <v>159</v>
      </c>
      <c r="C752" s="1" t="s">
        <v>55</v>
      </c>
      <c r="D752" s="1" t="s">
        <v>254</v>
      </c>
      <c r="E752" s="1" t="s">
        <v>254</v>
      </c>
      <c r="F752" s="1" t="s">
        <v>254</v>
      </c>
      <c r="G752" s="1"/>
      <c r="H752" s="5" t="s">
        <v>254</v>
      </c>
      <c r="I752" s="5" t="s">
        <v>254</v>
      </c>
      <c r="J752" s="5" t="s">
        <v>254</v>
      </c>
      <c r="K752" s="6" t="s">
        <v>254</v>
      </c>
      <c r="L752" s="6" t="s">
        <v>254</v>
      </c>
      <c r="M752" s="50">
        <v>0</v>
      </c>
      <c r="N752" s="50">
        <v>0</v>
      </c>
      <c r="O752" s="50">
        <v>0</v>
      </c>
      <c r="P752" s="50">
        <v>0</v>
      </c>
      <c r="Q752" s="50">
        <v>0</v>
      </c>
      <c r="R752" s="50">
        <v>0</v>
      </c>
      <c r="S752" s="50">
        <v>0</v>
      </c>
      <c r="T752" s="55">
        <v>0</v>
      </c>
      <c r="U752" s="55">
        <v>0</v>
      </c>
      <c r="V752" s="55">
        <v>0</v>
      </c>
      <c r="W752" s="55">
        <v>0</v>
      </c>
      <c r="X752" s="55">
        <v>0</v>
      </c>
      <c r="Y752" s="55">
        <f>SUM(M752:W752)</f>
        <v>0</v>
      </c>
    </row>
    <row r="753" spans="1:25" ht="139.5" customHeight="1" x14ac:dyDescent="0.25">
      <c r="A753" s="12"/>
      <c r="B753" s="102" t="s">
        <v>398</v>
      </c>
      <c r="C753" s="1" t="s">
        <v>64</v>
      </c>
      <c r="D753" s="1"/>
      <c r="E753" s="1" t="s">
        <v>45</v>
      </c>
      <c r="F753" s="1"/>
      <c r="G753" s="1" t="s">
        <v>254</v>
      </c>
      <c r="H753" s="4" t="s">
        <v>254</v>
      </c>
      <c r="I753" s="5" t="s">
        <v>254</v>
      </c>
      <c r="J753" s="1" t="s">
        <v>254</v>
      </c>
      <c r="K753" s="6" t="s">
        <v>254</v>
      </c>
      <c r="L753" s="6" t="s">
        <v>254</v>
      </c>
      <c r="M753" s="56" t="s">
        <v>254</v>
      </c>
      <c r="N753" s="56" t="s">
        <v>254</v>
      </c>
      <c r="O753" s="56" t="s">
        <v>254</v>
      </c>
      <c r="P753" s="56" t="s">
        <v>254</v>
      </c>
      <c r="Q753" s="56" t="s">
        <v>254</v>
      </c>
      <c r="R753" s="56" t="s">
        <v>254</v>
      </c>
      <c r="S753" s="56">
        <v>6</v>
      </c>
      <c r="T753" s="58">
        <v>0</v>
      </c>
      <c r="U753" s="58">
        <v>0</v>
      </c>
      <c r="V753" s="58" t="s">
        <v>254</v>
      </c>
      <c r="W753" s="58" t="s">
        <v>254</v>
      </c>
      <c r="X753" s="58" t="s">
        <v>254</v>
      </c>
      <c r="Y753" s="68" t="s">
        <v>254</v>
      </c>
    </row>
    <row r="754" spans="1:25" ht="63.75" customHeight="1" x14ac:dyDescent="0.25">
      <c r="A754" s="12" t="s">
        <v>340</v>
      </c>
      <c r="B754" s="105" t="s">
        <v>334</v>
      </c>
      <c r="C754" s="1"/>
      <c r="D754" s="1"/>
      <c r="E754" s="1"/>
      <c r="F754" s="1" t="s">
        <v>505</v>
      </c>
      <c r="G754" s="1" t="s">
        <v>247</v>
      </c>
      <c r="H754" s="4"/>
      <c r="I754" s="4"/>
      <c r="J754" s="4"/>
      <c r="K754" s="11"/>
      <c r="L754" s="11"/>
      <c r="M754" s="50"/>
      <c r="N754" s="50"/>
      <c r="O754" s="50"/>
      <c r="P754" s="50"/>
      <c r="Q754" s="50"/>
      <c r="R754" s="50"/>
      <c r="S754" s="50"/>
      <c r="T754" s="55"/>
      <c r="U754" s="55"/>
      <c r="V754" s="55"/>
      <c r="W754" s="55"/>
      <c r="X754" s="55"/>
      <c r="Y754" s="55"/>
    </row>
    <row r="755" spans="1:25" x14ac:dyDescent="0.25">
      <c r="A755" s="12"/>
      <c r="B755" s="101" t="s">
        <v>356</v>
      </c>
      <c r="C755" s="1" t="s">
        <v>55</v>
      </c>
      <c r="D755" s="1" t="s">
        <v>254</v>
      </c>
      <c r="E755" s="1" t="s">
        <v>254</v>
      </c>
      <c r="F755" s="1" t="s">
        <v>254</v>
      </c>
      <c r="G755" s="1"/>
      <c r="H755" s="5" t="s">
        <v>254</v>
      </c>
      <c r="I755" s="5" t="s">
        <v>254</v>
      </c>
      <c r="J755" s="5" t="s">
        <v>254</v>
      </c>
      <c r="K755" s="6" t="s">
        <v>254</v>
      </c>
      <c r="L755" s="6" t="s">
        <v>254</v>
      </c>
      <c r="M755" s="50">
        <f t="shared" ref="M755:T755" si="195">SUM(M756:M758)</f>
        <v>0</v>
      </c>
      <c r="N755" s="50">
        <f t="shared" si="195"/>
        <v>0</v>
      </c>
      <c r="O755" s="50">
        <f t="shared" si="195"/>
        <v>0</v>
      </c>
      <c r="P755" s="50">
        <f t="shared" si="195"/>
        <v>0</v>
      </c>
      <c r="Q755" s="50">
        <f t="shared" si="195"/>
        <v>0</v>
      </c>
      <c r="R755" s="50">
        <f t="shared" si="195"/>
        <v>0</v>
      </c>
      <c r="S755" s="50">
        <v>0</v>
      </c>
      <c r="T755" s="50">
        <f t="shared" si="195"/>
        <v>0</v>
      </c>
      <c r="U755" s="50">
        <f>SUM(U756:U758)</f>
        <v>0</v>
      </c>
      <c r="V755" s="50">
        <f>SUM(V756:V758)</f>
        <v>0</v>
      </c>
      <c r="W755" s="50">
        <f>SUM(W756:W758)</f>
        <v>0</v>
      </c>
      <c r="X755" s="50">
        <f>SUM(X756:X758)</f>
        <v>0</v>
      </c>
      <c r="Y755" s="55">
        <f>SUM(M755:W755)</f>
        <v>0</v>
      </c>
    </row>
    <row r="756" spans="1:25" x14ac:dyDescent="0.25">
      <c r="A756" s="12"/>
      <c r="B756" s="103" t="s">
        <v>57</v>
      </c>
      <c r="C756" s="1" t="s">
        <v>55</v>
      </c>
      <c r="D756" s="1" t="s">
        <v>254</v>
      </c>
      <c r="E756" s="1" t="s">
        <v>254</v>
      </c>
      <c r="F756" s="1" t="s">
        <v>254</v>
      </c>
      <c r="G756" s="1"/>
      <c r="H756" s="5" t="s">
        <v>2</v>
      </c>
      <c r="I756" s="75" t="s">
        <v>343</v>
      </c>
      <c r="J756" s="5" t="s">
        <v>342</v>
      </c>
      <c r="K756" s="6" t="s">
        <v>254</v>
      </c>
      <c r="L756" s="6" t="s">
        <v>254</v>
      </c>
      <c r="M756" s="50">
        <v>0</v>
      </c>
      <c r="N756" s="50">
        <v>0</v>
      </c>
      <c r="O756" s="50">
        <v>0</v>
      </c>
      <c r="P756" s="50">
        <v>0</v>
      </c>
      <c r="Q756" s="50">
        <v>0</v>
      </c>
      <c r="R756" s="50">
        <v>0</v>
      </c>
      <c r="S756" s="50">
        <v>0</v>
      </c>
      <c r="T756" s="55">
        <v>0</v>
      </c>
      <c r="U756" s="55">
        <v>0</v>
      </c>
      <c r="V756" s="55">
        <v>0</v>
      </c>
      <c r="W756" s="55">
        <v>0</v>
      </c>
      <c r="X756" s="55">
        <v>0</v>
      </c>
      <c r="Y756" s="55">
        <f>SUM(M756:W756)</f>
        <v>0</v>
      </c>
    </row>
    <row r="757" spans="1:25" x14ac:dyDescent="0.25">
      <c r="A757" s="12"/>
      <c r="B757" s="103" t="s">
        <v>129</v>
      </c>
      <c r="C757" s="1" t="s">
        <v>55</v>
      </c>
      <c r="D757" s="1" t="s">
        <v>254</v>
      </c>
      <c r="E757" s="1" t="s">
        <v>254</v>
      </c>
      <c r="F757" s="1" t="s">
        <v>254</v>
      </c>
      <c r="G757" s="1"/>
      <c r="H757" s="5" t="s">
        <v>254</v>
      </c>
      <c r="I757" s="5" t="s">
        <v>254</v>
      </c>
      <c r="J757" s="5" t="s">
        <v>254</v>
      </c>
      <c r="K757" s="6" t="s">
        <v>254</v>
      </c>
      <c r="L757" s="6" t="s">
        <v>254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5">
        <v>0</v>
      </c>
      <c r="U757" s="55">
        <v>0</v>
      </c>
      <c r="V757" s="55">
        <v>0</v>
      </c>
      <c r="W757" s="55">
        <v>0</v>
      </c>
      <c r="X757" s="55">
        <v>0</v>
      </c>
      <c r="Y757" s="55">
        <f>SUM(M757:W757)</f>
        <v>0</v>
      </c>
    </row>
    <row r="758" spans="1:25" x14ac:dyDescent="0.25">
      <c r="A758" s="12"/>
      <c r="B758" s="103" t="s">
        <v>159</v>
      </c>
      <c r="C758" s="1" t="s">
        <v>55</v>
      </c>
      <c r="D758" s="1" t="s">
        <v>254</v>
      </c>
      <c r="E758" s="1" t="s">
        <v>254</v>
      </c>
      <c r="F758" s="1" t="s">
        <v>254</v>
      </c>
      <c r="G758" s="1"/>
      <c r="H758" s="5" t="s">
        <v>254</v>
      </c>
      <c r="I758" s="5" t="s">
        <v>254</v>
      </c>
      <c r="J758" s="5" t="s">
        <v>254</v>
      </c>
      <c r="K758" s="6" t="s">
        <v>254</v>
      </c>
      <c r="L758" s="6" t="s">
        <v>254</v>
      </c>
      <c r="M758" s="50">
        <v>0</v>
      </c>
      <c r="N758" s="50">
        <v>0</v>
      </c>
      <c r="O758" s="50">
        <v>0</v>
      </c>
      <c r="P758" s="50">
        <v>0</v>
      </c>
      <c r="Q758" s="50">
        <v>0</v>
      </c>
      <c r="R758" s="50">
        <v>0</v>
      </c>
      <c r="S758" s="50">
        <v>0</v>
      </c>
      <c r="T758" s="55">
        <v>0</v>
      </c>
      <c r="U758" s="55">
        <v>0</v>
      </c>
      <c r="V758" s="55">
        <v>0</v>
      </c>
      <c r="W758" s="55">
        <v>0</v>
      </c>
      <c r="X758" s="55">
        <v>0</v>
      </c>
      <c r="Y758" s="55">
        <f>SUM(M758:W758)</f>
        <v>0</v>
      </c>
    </row>
    <row r="759" spans="1:25" ht="61.5" customHeight="1" x14ac:dyDescent="0.25">
      <c r="A759" s="12"/>
      <c r="B759" s="103" t="s">
        <v>335</v>
      </c>
      <c r="C759" s="1" t="s">
        <v>64</v>
      </c>
      <c r="D759" s="1"/>
      <c r="E759" s="1" t="s">
        <v>45</v>
      </c>
      <c r="F759" s="1"/>
      <c r="G759" s="1" t="s">
        <v>254</v>
      </c>
      <c r="H759" s="4" t="s">
        <v>254</v>
      </c>
      <c r="I759" s="5" t="s">
        <v>254</v>
      </c>
      <c r="J759" s="1" t="s">
        <v>254</v>
      </c>
      <c r="K759" s="6" t="s">
        <v>254</v>
      </c>
      <c r="L759" s="6" t="s">
        <v>254</v>
      </c>
      <c r="M759" s="56" t="s">
        <v>254</v>
      </c>
      <c r="N759" s="56" t="s">
        <v>254</v>
      </c>
      <c r="O759" s="56" t="s">
        <v>254</v>
      </c>
      <c r="P759" s="56" t="s">
        <v>254</v>
      </c>
      <c r="Q759" s="56" t="s">
        <v>254</v>
      </c>
      <c r="R759" s="56" t="s">
        <v>254</v>
      </c>
      <c r="S759" s="56">
        <v>0</v>
      </c>
      <c r="T759" s="58">
        <v>0</v>
      </c>
      <c r="U759" s="58">
        <v>0</v>
      </c>
      <c r="V759" s="58" t="s">
        <v>254</v>
      </c>
      <c r="W759" s="58" t="s">
        <v>254</v>
      </c>
      <c r="X759" s="58" t="s">
        <v>254</v>
      </c>
      <c r="Y759" s="68" t="s">
        <v>254</v>
      </c>
    </row>
    <row r="760" spans="1:25" ht="24" customHeight="1" x14ac:dyDescent="0.25">
      <c r="A760" s="44" t="s">
        <v>370</v>
      </c>
      <c r="B760" s="110"/>
      <c r="C760" s="3"/>
    </row>
    <row r="762" spans="1:25" x14ac:dyDescent="0.25">
      <c r="F762" s="79" t="s">
        <v>431</v>
      </c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</row>
  </sheetData>
  <autoFilter ref="A7:AD760"/>
  <mergeCells count="14">
    <mergeCell ref="A5:A6"/>
    <mergeCell ref="B5:B6"/>
    <mergeCell ref="C5:C6"/>
    <mergeCell ref="D5:D6"/>
    <mergeCell ref="E5:E6"/>
    <mergeCell ref="F762:R762"/>
    <mergeCell ref="F5:F6"/>
    <mergeCell ref="M1:Y1"/>
    <mergeCell ref="M2:Y2"/>
    <mergeCell ref="M3:Y3"/>
    <mergeCell ref="G5:G6"/>
    <mergeCell ref="H5:J5"/>
    <mergeCell ref="K5:Y5"/>
    <mergeCell ref="C4:N4"/>
  </mergeCells>
  <conditionalFormatting sqref="B1:B1048576">
    <cfRule type="containsText" dxfId="0" priority="1" operator="containsText" text="краево">
      <formula>NOT(ISERROR(SEARCH("краево",B1)))</formula>
    </cfRule>
  </conditionalFormatting>
  <pageMargins left="0" right="0" top="0.78740157480314965" bottom="0.15748031496062992" header="0.31496062992125984" footer="0.31496062992125984"/>
  <pageSetup paperSize="9" scale="30" firstPageNumber="17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Klishina</dc:creator>
  <cp:lastModifiedBy>Коршунова Н.Н</cp:lastModifiedBy>
  <cp:lastPrinted>2023-02-13T03:35:34Z</cp:lastPrinted>
  <dcterms:created xsi:type="dcterms:W3CDTF">2013-11-22T11:49:29Z</dcterms:created>
  <dcterms:modified xsi:type="dcterms:W3CDTF">2023-02-15T02:21:18Z</dcterms:modified>
</cp:coreProperties>
</file>