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oi\AppData\Local\Temp\"/>
    </mc:Choice>
  </mc:AlternateContent>
  <bookViews>
    <workbookView xWindow="360" yWindow="15" windowWidth="20955" windowHeight="9720"/>
  </bookViews>
  <sheets>
    <sheet name="Приложение" sheetId="1" r:id="rId1"/>
  </sheets>
  <definedNames>
    <definedName name="_xlnm._FilterDatabase" localSheetId="0" hidden="1">Приложение!$B$12:$AA$427</definedName>
    <definedName name="Print_Titles" localSheetId="0">Приложение!$10:$12</definedName>
    <definedName name="Z_8500646A_A0EC_4D5E_A99B_C0338B671E4C_.wvu.FilterData" localSheetId="0" hidden="1">Приложение!$B$12:$AA$426</definedName>
    <definedName name="Z_8500646A_A0EC_4D5E_A99B_C0338B671E4C_.wvu.PrintArea" localSheetId="0" hidden="1">Приложение!$A$2:$AA$426</definedName>
    <definedName name="Z_8500646A_A0EC_4D5E_A99B_C0338B671E4C_.wvu.PrintTitles" localSheetId="0" hidden="1">Приложение!$10:$12</definedName>
    <definedName name="_xlnm.Print_Area" localSheetId="0">Приложение!$A$1:$AA$430</definedName>
  </definedNames>
  <calcPr calcId="162913"/>
</workbook>
</file>

<file path=xl/calcChain.xml><?xml version="1.0" encoding="utf-8"?>
<calcChain xmlns="http://schemas.openxmlformats.org/spreadsheetml/2006/main">
  <c r="AA265" i="1" l="1"/>
  <c r="T265" i="1" l="1"/>
  <c r="U265" i="1"/>
  <c r="V265" i="1"/>
  <c r="X265" i="1"/>
  <c r="Y265" i="1"/>
  <c r="Z265" i="1"/>
  <c r="X264" i="1"/>
  <c r="U264" i="1"/>
  <c r="Y289" i="1"/>
  <c r="Y264" i="1" s="1"/>
  <c r="W290" i="1"/>
  <c r="AA290" i="1" s="1"/>
  <c r="W289" i="1"/>
  <c r="W264" i="1" s="1"/>
  <c r="F303" i="1"/>
  <c r="D303" i="1"/>
  <c r="AA302" i="1"/>
  <c r="C302" i="1"/>
  <c r="AA301" i="1"/>
  <c r="D298" i="1"/>
  <c r="D302" i="1" s="1"/>
  <c r="D301" i="1" s="1"/>
  <c r="C298" i="1"/>
  <c r="C301" i="1" s="1"/>
  <c r="AA295" i="1"/>
  <c r="V289" i="1"/>
  <c r="V264" i="1" s="1"/>
  <c r="AA424" i="1"/>
  <c r="AA423" i="1"/>
  <c r="V422" i="1"/>
  <c r="U422" i="1"/>
  <c r="AA421" i="1"/>
  <c r="AA420" i="1"/>
  <c r="Z418" i="1"/>
  <c r="Y418" i="1"/>
  <c r="X418" i="1"/>
  <c r="W418" i="1"/>
  <c r="U418" i="1"/>
  <c r="T418" i="1"/>
  <c r="AA415" i="1"/>
  <c r="AA414" i="1"/>
  <c r="AA413" i="1"/>
  <c r="AA412" i="1"/>
  <c r="AA411" i="1"/>
  <c r="Z409" i="1"/>
  <c r="Y409" i="1"/>
  <c r="X409" i="1"/>
  <c r="W409" i="1"/>
  <c r="V409" i="1"/>
  <c r="T409" i="1"/>
  <c r="AA400" i="1"/>
  <c r="AA399" i="1"/>
  <c r="AA398" i="1"/>
  <c r="AA397" i="1"/>
  <c r="AA396" i="1"/>
  <c r="AA395" i="1"/>
  <c r="AA394" i="1"/>
  <c r="AA393" i="1"/>
  <c r="AA392" i="1"/>
  <c r="AA391" i="1"/>
  <c r="AA390" i="1"/>
  <c r="AA389" i="1"/>
  <c r="AA388" i="1"/>
  <c r="AA387" i="1"/>
  <c r="P386" i="1"/>
  <c r="O386" i="1"/>
  <c r="O352" i="1" s="1"/>
  <c r="N386" i="1"/>
  <c r="N352" i="1" s="1"/>
  <c r="AA383" i="1"/>
  <c r="AA380" i="1"/>
  <c r="AA379" i="1"/>
  <c r="AA376" i="1"/>
  <c r="AA373" i="1"/>
  <c r="AA370" i="1"/>
  <c r="AA367" i="1"/>
  <c r="AA364" i="1"/>
  <c r="AA361" i="1"/>
  <c r="AA358" i="1"/>
  <c r="Y355" i="1"/>
  <c r="Y352" i="1" s="1"/>
  <c r="X355" i="1"/>
  <c r="X352" i="1" s="1"/>
  <c r="W355" i="1"/>
  <c r="W352" i="1" s="1"/>
  <c r="V355" i="1"/>
  <c r="V352" i="1" s="1"/>
  <c r="U355" i="1"/>
  <c r="T355" i="1"/>
  <c r="AA348" i="1"/>
  <c r="AA345" i="1"/>
  <c r="AA338" i="1"/>
  <c r="AA337" i="1"/>
  <c r="AA331" i="1"/>
  <c r="AA330" i="1"/>
  <c r="AA329" i="1"/>
  <c r="AA324" i="1"/>
  <c r="AA318" i="1"/>
  <c r="AA286" i="1"/>
  <c r="AA283" i="1"/>
  <c r="N280" i="1"/>
  <c r="AA280" i="1" s="1"/>
  <c r="AA276" i="1"/>
  <c r="AA275" i="1"/>
  <c r="AA274" i="1"/>
  <c r="AA273" i="1"/>
  <c r="AA270" i="1"/>
  <c r="P269" i="1"/>
  <c r="O269" i="1"/>
  <c r="N269" i="1"/>
  <c r="AA260" i="1"/>
  <c r="AA257" i="1"/>
  <c r="AA255" i="1"/>
  <c r="AA251" i="1"/>
  <c r="AA250" i="1"/>
  <c r="AA249" i="1"/>
  <c r="AA248" i="1"/>
  <c r="P245" i="1"/>
  <c r="P242" i="1" s="1"/>
  <c r="O245" i="1"/>
  <c r="N245" i="1"/>
  <c r="N242" i="1" s="1"/>
  <c r="AA238" i="1"/>
  <c r="AA237" i="1"/>
  <c r="AA234" i="1"/>
  <c r="AA233" i="1"/>
  <c r="AA193" i="1"/>
  <c r="AA192" i="1"/>
  <c r="AA186" i="1"/>
  <c r="AA185" i="1"/>
  <c r="V182" i="1"/>
  <c r="V31" i="1" s="1"/>
  <c r="V16" i="1" s="1"/>
  <c r="V181" i="1"/>
  <c r="AA181" i="1" s="1"/>
  <c r="AA178" i="1"/>
  <c r="AA175" i="1"/>
  <c r="AA174" i="1"/>
  <c r="AA170" i="1"/>
  <c r="AA167" i="1"/>
  <c r="V166" i="1"/>
  <c r="AA166" i="1" s="1"/>
  <c r="AA157" i="1"/>
  <c r="AA156" i="1"/>
  <c r="AA141" i="1"/>
  <c r="AA138" i="1"/>
  <c r="X137" i="1"/>
  <c r="AA137" i="1" s="1"/>
  <c r="AA134" i="1"/>
  <c r="AA131" i="1"/>
  <c r="AA128" i="1"/>
  <c r="AA127" i="1"/>
  <c r="AA124" i="1"/>
  <c r="Y123" i="1"/>
  <c r="X123" i="1"/>
  <c r="W123" i="1"/>
  <c r="V123" i="1"/>
  <c r="U123" i="1"/>
  <c r="N123" i="1"/>
  <c r="AA120" i="1"/>
  <c r="AA114" i="1"/>
  <c r="V112" i="1"/>
  <c r="U112" i="1"/>
  <c r="AA108" i="1"/>
  <c r="AA100" i="1"/>
  <c r="AA99" i="1"/>
  <c r="AA98" i="1"/>
  <c r="AA97" i="1"/>
  <c r="AA96" i="1"/>
  <c r="AA95" i="1"/>
  <c r="AA92" i="1"/>
  <c r="AA86" i="1"/>
  <c r="AA81" i="1"/>
  <c r="AA76" i="1"/>
  <c r="Y75" i="1"/>
  <c r="Y30" i="1" s="1"/>
  <c r="X75" i="1"/>
  <c r="W75" i="1"/>
  <c r="AA71" i="1"/>
  <c r="U68" i="1"/>
  <c r="N68" i="1"/>
  <c r="AA47" i="1"/>
  <c r="AA40" i="1"/>
  <c r="AA39" i="1"/>
  <c r="T36" i="1"/>
  <c r="AA36" i="1" s="1"/>
  <c r="V35" i="1"/>
  <c r="T35" i="1"/>
  <c r="T30" i="1" s="1"/>
  <c r="O35" i="1"/>
  <c r="N35" i="1"/>
  <c r="X31" i="1"/>
  <c r="X16" i="1" s="1"/>
  <c r="W31" i="1"/>
  <c r="U31" i="1"/>
  <c r="AA18" i="1"/>
  <c r="AA17" i="1"/>
  <c r="U16" i="1" l="1"/>
  <c r="U406" i="1"/>
  <c r="U403" i="1" s="1"/>
  <c r="AA289" i="1"/>
  <c r="W265" i="1"/>
  <c r="W16" i="1" s="1"/>
  <c r="AA16" i="1" s="1"/>
  <c r="V406" i="1"/>
  <c r="V403" i="1" s="1"/>
  <c r="W30" i="1"/>
  <c r="T31" i="1"/>
  <c r="AA31" i="1" s="1"/>
  <c r="AA245" i="1"/>
  <c r="Z406" i="1"/>
  <c r="Z403" i="1" s="1"/>
  <c r="AA75" i="1"/>
  <c r="T406" i="1"/>
  <c r="T403" i="1" s="1"/>
  <c r="T14" i="1" s="1"/>
  <c r="Y406" i="1"/>
  <c r="Y403" i="1" s="1"/>
  <c r="Y14" i="1" s="1"/>
  <c r="AA422" i="1"/>
  <c r="AA112" i="1"/>
  <c r="AA182" i="1"/>
  <c r="X406" i="1"/>
  <c r="X403" i="1" s="1"/>
  <c r="AA418" i="1"/>
  <c r="O242" i="1"/>
  <c r="AA242" i="1" s="1"/>
  <c r="AA355" i="1"/>
  <c r="AA409" i="1"/>
  <c r="AA35" i="1"/>
  <c r="AA68" i="1"/>
  <c r="AA269" i="1"/>
  <c r="AA386" i="1"/>
  <c r="U30" i="1"/>
  <c r="AA123" i="1"/>
  <c r="X30" i="1"/>
  <c r="X14" i="1" s="1"/>
  <c r="V30" i="1"/>
  <c r="V14" i="1" s="1"/>
  <c r="AA264" i="1"/>
  <c r="W406" i="1"/>
  <c r="W403" i="1" s="1"/>
  <c r="U352" i="1"/>
  <c r="AA352" i="1" s="1"/>
  <c r="W14" i="1" l="1"/>
  <c r="Z14" i="1"/>
  <c r="U14" i="1"/>
  <c r="AA30" i="1"/>
  <c r="AA406" i="1"/>
  <c r="AA403" i="1"/>
  <c r="AA14" i="1" l="1"/>
</calcChain>
</file>

<file path=xl/sharedStrings.xml><?xml version="1.0" encoding="utf-8"?>
<sst xmlns="http://schemas.openxmlformats.org/spreadsheetml/2006/main" count="8171" uniqueCount="625">
  <si>
    <t>"ПРИЛОЖЕНИЕ
к государственной программе Забайкальского края
"Развитие информационного общества и формирование электронного правительства в Забайкальском крае"</t>
  </si>
  <si>
    <t>Основные мероприятия, мероприятия, показатели и объемы финансирования государственной программы</t>
  </si>
  <si>
    <t>№
строки</t>
  </si>
  <si>
    <t>№</t>
  </si>
  <si>
    <t>Наименование целей, задач, подпрограмм, основных мероприятий, мероприятий, ведомственных целевых программ, показателей</t>
  </si>
  <si>
    <t>Единица измерения показателя</t>
  </si>
  <si>
    <t>Коэф-т значимости</t>
  </si>
  <si>
    <t>Методика расчета показателя</t>
  </si>
  <si>
    <t>Сроки реализации</t>
  </si>
  <si>
    <t>Ответственный исполнитель, соисполнители и участники государственной программы</t>
  </si>
  <si>
    <t>Коды бюджетной классификации расходов</t>
  </si>
  <si>
    <t>Значения по годам реализации</t>
  </si>
  <si>
    <t>Главный раздел, подраздел</t>
  </si>
  <si>
    <t>Целевая статья</t>
  </si>
  <si>
    <t>Вид расходов</t>
  </si>
  <si>
    <t>Итого</t>
  </si>
  <si>
    <t>гр.1</t>
  </si>
  <si>
    <t>гр.2</t>
  </si>
  <si>
    <t>гр.3</t>
  </si>
  <si>
    <t>гр.4</t>
  </si>
  <si>
    <t>гр.5</t>
  </si>
  <si>
    <t>гр.6</t>
  </si>
  <si>
    <t>гр.7</t>
  </si>
  <si>
    <t>гр.8</t>
  </si>
  <si>
    <t>гр.9</t>
  </si>
  <si>
    <t>гр.10</t>
  </si>
  <si>
    <t>гр.11</t>
  </si>
  <si>
    <t>гр.12</t>
  </si>
  <si>
    <t>гр.13</t>
  </si>
  <si>
    <t>гр.14</t>
  </si>
  <si>
    <t>гр.15</t>
  </si>
  <si>
    <t>гр.16</t>
  </si>
  <si>
    <t>гр.17</t>
  </si>
  <si>
    <t>гр.18</t>
  </si>
  <si>
    <t>гр.19</t>
  </si>
  <si>
    <t>гр.20</t>
  </si>
  <si>
    <t>гр.21</t>
  </si>
  <si>
    <t>гр.22</t>
  </si>
  <si>
    <t>гр.23</t>
  </si>
  <si>
    <t>гр.24</t>
  </si>
  <si>
    <t>гр.25</t>
  </si>
  <si>
    <t>гр.26</t>
  </si>
  <si>
    <t>Цель "Повышение качества жизни граждан, обеспечение конкурентоспособности и инвестиционной привлекательности экономики Забайкальского края, развитие экономической, социально-политической, культурной и духовной сфер жизни общества, совершенствование системы государственного управления на основе использования информационных и коммуникационных технологий, преобразование приоритетных отраслей экономики и социальной сферы посредством внедрения цифровых технологий и платформенных решений"</t>
  </si>
  <si>
    <t>Х</t>
  </si>
  <si>
    <t>Министерство жилищно-коммунального хозяйства, энергетики, цифровизации и связи  Забайкальского края</t>
  </si>
  <si>
    <t>финансирование за счет краевого бюджета</t>
  </si>
  <si>
    <t>тыс. рублей</t>
  </si>
  <si>
    <t>кроме того, финансирование из других источников:</t>
  </si>
  <si>
    <t xml:space="preserve"> из федерального бюджета</t>
  </si>
  <si>
    <t xml:space="preserve">из краевого бюджета за счет субсидии, поступившей из федерального бюджета </t>
  </si>
  <si>
    <t>из внебюджетных источников</t>
  </si>
  <si>
    <r>
      <t xml:space="preserve">Показатель </t>
    </r>
    <r>
      <rPr>
        <sz val="11"/>
        <rFont val="Times New Roman"/>
        <family val="1"/>
        <charset val="204"/>
      </rPr>
      <t>"Увеличение скорости  согласования и принятия нормативных правовых актов Забайкальского края"</t>
    </r>
  </si>
  <si>
    <t>дни</t>
  </si>
  <si>
    <t>Абсолютный показатель</t>
  </si>
  <si>
    <r>
      <t xml:space="preserve">Показатель </t>
    </r>
    <r>
      <rPr>
        <sz val="11"/>
        <rFont val="Times New Roman"/>
        <family val="1"/>
        <charset val="204"/>
      </rPr>
      <t>"Уровень удовлетворенности жителей Забайкальского края качеством предоставления государственных и муниципальных услуг"</t>
    </r>
  </si>
  <si>
    <t>%</t>
  </si>
  <si>
    <t>Анкетный опрос</t>
  </si>
  <si>
    <r>
      <t xml:space="preserve">Показатель </t>
    </r>
    <r>
      <rPr>
        <sz val="11"/>
        <rFont val="Times New Roman"/>
        <family val="1"/>
        <charset val="204"/>
      </rPr>
      <t>"Число запросов в исполнительных органах государственной власти Забайкальского края для сбора информации об объектах управления"</t>
    </r>
  </si>
  <si>
    <t>единиц</t>
  </si>
  <si>
    <r>
      <t xml:space="preserve">Показатель </t>
    </r>
    <r>
      <rPr>
        <sz val="11"/>
        <rFont val="Times New Roman"/>
        <family val="1"/>
        <charset val="204"/>
      </rPr>
      <t>"Цифровая зрелость" органов государственной власти Забайкальского края в сфере здравоохранения, образования, городского хозяйства и строительства, общественного транспорта, подразумевающая использование ими отечественных информационно-технологических решений"</t>
    </r>
  </si>
  <si>
    <t>Министерство жилищно-коммунального хозяйства, энергетики, цифровизации и связи  Забайкальского края, Государственная инспекция Забайкальского края, Министерство образования и науки Забайкальского края,  Министерство строительства, дорожного хозяйства и транспорта Забайкальского края, Министерство здравоохранения Забайкальского края</t>
  </si>
  <si>
    <r>
      <t>Показатель</t>
    </r>
    <r>
      <rPr>
        <sz val="11"/>
        <rFont val="Times New Roman"/>
        <family val="1"/>
        <charset val="204"/>
      </rPr>
      <t xml:space="preserve"> "Доля жителей Забайкальского края, использующих механизм получения государственных и муниципальных услуг в электронной форме"</t>
    </r>
  </si>
  <si>
    <t>I=A/B*100,
где: А - количество жителей Забайкальского края, использующих механизм получения государственных и муниципальных услуг в электронной форме; В - общая численность населения Забайкальского края</t>
  </si>
  <si>
    <r>
      <rPr>
        <b/>
        <sz val="11"/>
        <color theme="1"/>
        <rFont val="Times New Roman"/>
        <family val="1"/>
        <charset val="204"/>
      </rPr>
      <t>Показатель</t>
    </r>
    <r>
      <rPr>
        <sz val="11"/>
        <color theme="1"/>
        <rFont val="Times New Roman"/>
        <family val="1"/>
        <charset val="204"/>
      </rPr>
      <t xml:space="preserve"> "Увеличение доли массовых социально значимых услуг, доступных в электронном виде"</t>
    </r>
  </si>
  <si>
    <t>I=A/B*100,
где: А - количество массовых социально значимых услуг, доступных в электронном виде; В - общее количество массовых социально значимых услуг в  Забайкальском крае</t>
  </si>
  <si>
    <r>
      <rPr>
        <b/>
        <sz val="11"/>
        <color theme="1"/>
        <rFont val="Times New Roman"/>
        <family val="1"/>
        <charset val="204"/>
      </rPr>
      <t>Показатель</t>
    </r>
    <r>
      <rPr>
        <sz val="11"/>
        <color theme="1"/>
        <rFont val="Times New Roman"/>
        <family val="1"/>
        <charset val="204"/>
      </rPr>
      <t xml:space="preserve"> "Рост доли домохозяйств, которым обеспечена возможность широкополосного доступа к информационно-телекоммуникационной сети "Интернет"</t>
    </r>
  </si>
  <si>
    <t>I = A/B* 100%,
где: A – количество домохозяйств, которым обеспечена возможность беспроводного широкополосного доступа к информационно-телекоммуникационной сети «Интернет»;
B – общее количество домохозяйств Забайкальского края.</t>
  </si>
  <si>
    <r>
      <t xml:space="preserve">Задача </t>
    </r>
    <r>
      <rPr>
        <sz val="11"/>
        <rFont val="Times New Roman"/>
        <family val="1"/>
        <charset val="204"/>
      </rPr>
      <t>"Построение электронного правительства и повышение эффективности государственного управления"</t>
    </r>
  </si>
  <si>
    <r>
      <t xml:space="preserve">Задача </t>
    </r>
    <r>
      <rPr>
        <sz val="11"/>
        <rFont val="Times New Roman"/>
        <family val="1"/>
        <charset val="204"/>
      </rPr>
      <t>"Достижение "цифровой зрелости" ключевых отраслей экономики и социальной сферы, в том числе здравоохранения и образования, а также государственного управления"</t>
    </r>
  </si>
  <si>
    <r>
      <t xml:space="preserve">Задача </t>
    </r>
    <r>
      <rPr>
        <sz val="11"/>
        <rFont val="Times New Roman"/>
        <family val="1"/>
        <charset val="204"/>
      </rPr>
      <t>"Увеличение доли массовых социально значимых услуг, доступных в электронном виде"</t>
    </r>
  </si>
  <si>
    <t>Подпрограмма "Совершенствование государственного управления за счет применения информационно-коммуникационных технологий"</t>
  </si>
  <si>
    <t>2014-2026 годы</t>
  </si>
  <si>
    <t>финансирование за счет федерального бюджета</t>
  </si>
  <si>
    <r>
      <t>Показатель</t>
    </r>
    <r>
      <rPr>
        <sz val="11"/>
        <rFont val="Times New Roman"/>
        <family val="1"/>
        <charset val="204"/>
      </rPr>
      <t xml:space="preserve"> </t>
    </r>
    <r>
      <rPr>
        <b/>
        <sz val="11"/>
        <rFont val="Times New Roman"/>
        <family val="1"/>
        <charset val="204"/>
      </rPr>
      <t xml:space="preserve">подпрограммы </t>
    </r>
    <r>
      <rPr>
        <sz val="11"/>
        <rFont val="Times New Roman"/>
        <family val="1"/>
        <charset val="204"/>
      </rPr>
      <t>"Доля одноименных государственных (муниципальных) услуг, предоставляемых исполнительными органами государственной власти Забайкальского края (органами местного самоуправления муниципальных образований Забайкальского края) и государственными (муниципальными) учреждениями Забайкальского края в электронном виде"</t>
    </r>
  </si>
  <si>
    <t>в</t>
  </si>
  <si>
    <r>
      <t xml:space="preserve">Показатель </t>
    </r>
    <r>
      <rPr>
        <sz val="11"/>
        <rFont val="Times New Roman"/>
        <family val="1"/>
        <charset val="204"/>
      </rPr>
      <t xml:space="preserve">"Цифровая зрелость" государственного управления в Забайкальском крае" </t>
    </r>
  </si>
  <si>
    <t>1.1.</t>
  </si>
  <si>
    <r>
      <t xml:space="preserve">Основное мероприятие </t>
    </r>
    <r>
      <rPr>
        <sz val="11"/>
        <rFont val="Times New Roman"/>
        <family val="1"/>
        <charset val="204"/>
      </rPr>
      <t>"Развитие информационного общества и инфраструктуры электронного правительства Забайкальского края для повышения эффективности функционирования системы государственного управления и местного самоуправления"</t>
    </r>
  </si>
  <si>
    <r>
      <t xml:space="preserve">Показатель основного мероприятия </t>
    </r>
    <r>
      <rPr>
        <sz val="11"/>
        <rFont val="Times New Roman"/>
        <family val="1"/>
        <charset val="204"/>
      </rPr>
      <t>"Производительность регионального центра обработки данных Забайкальского края (далее - ЦОД)"</t>
    </r>
  </si>
  <si>
    <t>тера-флопс</t>
  </si>
  <si>
    <t>I= F*N*С/1000000,
где: F -  тактовая частота одного ядра процессора (МГц); N - количество ядер процессора; С - количество инструкций с плавающей запятой на такт (4 для процессоров Core2 - 2 операции Float Multiple Add; 8 для процессоров Intel с AVX)</t>
  </si>
  <si>
    <t>1.1.1.</t>
  </si>
  <si>
    <r>
      <t>Мероприятие</t>
    </r>
    <r>
      <rPr>
        <sz val="11"/>
        <rFont val="Times New Roman"/>
        <family val="1"/>
        <charset val="204"/>
      </rPr>
      <t xml:space="preserve"> "Создание и развитие ЦОД"</t>
    </r>
  </si>
  <si>
    <t>Министерство жилищно-коммунального хозяйства, энергетики, цифровизации и связи  Забайкальского края, Министерство труда и социальной защиты населения Забайкальского края</t>
  </si>
  <si>
    <t>0410</t>
  </si>
  <si>
    <t>0610104011</t>
  </si>
  <si>
    <t>242</t>
  </si>
  <si>
    <t>1005028</t>
  </si>
  <si>
    <r>
      <t xml:space="preserve">Показатель </t>
    </r>
    <r>
      <rPr>
        <sz val="11"/>
        <rFont val="Times New Roman"/>
        <family val="1"/>
        <charset val="204"/>
      </rPr>
      <t>"Доля органов государственной власти Забайкальского края и органов местного самоуправления муниципальных образований Забайкальского края (далее - органы местного самоуправления), подключенных к ЦОДу"</t>
    </r>
  </si>
  <si>
    <t>I=A/B*100,
где: А -  количество  органов государственной власти Забайкальского края и органов местного самоуправления, подключенных к ЦОДу; В - общее  количество органов  государственной власти Забайкальского края и органов местного самоуправления</t>
  </si>
  <si>
    <r>
      <t xml:space="preserve">Показатель </t>
    </r>
    <r>
      <rPr>
        <sz val="11"/>
        <rFont val="Times New Roman"/>
        <family val="1"/>
        <charset val="204"/>
      </rPr>
      <t>"Количество обрабатываемых ЦОДом запросов  в сутки"</t>
    </r>
  </si>
  <si>
    <t>Кз=Крм*(Кзпр1*Кчел),
где: Кз - количество обрабатываемых запросов; Крм – количество рабочих мест; Кзпр1 – количество запросов, осуществляемых при обслуживании одного клиента, Кчел – количество клиентов, обслуживаемых одним специалистом за один рабочий день</t>
  </si>
  <si>
    <t>Министерство труда и социальной защиты населения Забайкальского края</t>
  </si>
  <si>
    <t>1.1.2.</t>
  </si>
  <si>
    <r>
      <t>Мероприятие</t>
    </r>
    <r>
      <rPr>
        <sz val="11"/>
        <rFont val="Times New Roman"/>
        <family val="1"/>
        <charset val="204"/>
      </rPr>
      <t xml:space="preserve"> "Развитие государственных информационных систем Забайкальского края, используемых при предоставлении государственных и муниципальных услуг в электронной форме, и перевод государственных и муниципальных услуг в электронную форму"</t>
    </r>
  </si>
  <si>
    <t>2014-2018 годы</t>
  </si>
  <si>
    <t>0610104022</t>
  </si>
  <si>
    <r>
      <t xml:space="preserve">Показатель </t>
    </r>
    <r>
      <rPr>
        <sz val="11"/>
        <rFont val="Times New Roman"/>
        <family val="1"/>
        <charset val="204"/>
      </rPr>
      <t>"Количество государственных и муниципальных услуг, предоставляемых исполнительными органами  государственной власти Забайкальского края и органами местного самоуправления в электронной форме"</t>
    </r>
  </si>
  <si>
    <t>1.1.3.</t>
  </si>
  <si>
    <r>
      <rPr>
        <b/>
        <sz val="11"/>
        <rFont val="Times New Roman"/>
        <family val="1"/>
        <charset val="204"/>
      </rPr>
      <t>Мероприятие</t>
    </r>
    <r>
      <rPr>
        <sz val="11"/>
        <rFont val="Times New Roman"/>
        <family val="1"/>
        <charset val="204"/>
      </rPr>
      <t xml:space="preserve"> "Создание систем контроля, мониторинга, досудебного обжалования порядка оказания государственных и муниципальных услуг"</t>
    </r>
  </si>
  <si>
    <t>2014-2017 годы</t>
  </si>
  <si>
    <t>0610104033</t>
  </si>
  <si>
    <r>
      <t>Показатель "</t>
    </r>
    <r>
      <rPr>
        <sz val="11"/>
        <rFont val="Times New Roman"/>
        <family val="1"/>
        <charset val="204"/>
      </rPr>
      <t>Доля исполнительных органов государственной власти Забайкальского края и органов местного самоуправления, подключенных к системе досудебного обжалования порядка оказания государственных и муниципальных услуг"</t>
    </r>
  </si>
  <si>
    <t>I=A/B*100,
где: А - количество исполнительных органов государственной власти Забайкальского края, органов местного самоуправления, подключенных к системе досудебного обжалования порядка оказания государственных и муниципальных услуг; В - общее число  исполнительных органов государственной власти Забайкальского края, органов местного самоуправления</t>
  </si>
  <si>
    <t>1.1.4.</t>
  </si>
  <si>
    <r>
      <t xml:space="preserve">Мероприятие </t>
    </r>
    <r>
      <rPr>
        <sz val="11"/>
        <rFont val="Times New Roman"/>
        <family val="1"/>
        <charset val="204"/>
      </rPr>
      <t>"Обеспечение достижения показателя, предусмотренного подпунктом "в" пункта 1 Указа Президента Российской Федерации от 7 мая 2012 года № 601 "Об основных направлениях совершенствования системы государственного управления", посредством доработки (создания) информационных систем, используемых при предоставлении государственных и муниципальных услуг в электронном виде, в том числе в части обеспечения взаимодействия с федеральной государственной информационной системой "Единая система идентификации и аутентификации в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и федеральной государственной информационной системой "Единый портал государственных и муниципальных услуг (функций)", и (или) посредством информирования граждан о преимуществах получения государственных и муниципальных услуг в электронном виде и (или) иных мероприятий, направленных на достижение указанного показателя"</t>
    </r>
  </si>
  <si>
    <t>2018 год</t>
  </si>
  <si>
    <t>06101R0280</t>
  </si>
  <si>
    <r>
      <t xml:space="preserve">Показатель </t>
    </r>
    <r>
      <rPr>
        <sz val="11"/>
        <rFont val="Times New Roman"/>
        <family val="1"/>
        <charset val="204"/>
      </rPr>
      <t>"Количество граждан, которые должны быть зарегистрированы в федеральной государственной информационной системе «Единая система идентификации и аутентификации в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1 января по 31 декабря 2018 года"</t>
    </r>
  </si>
  <si>
    <t>человек</t>
  </si>
  <si>
    <t>1.1.5.</t>
  </si>
  <si>
    <r>
      <rPr>
        <b/>
        <sz val="11"/>
        <rFont val="Times New Roman"/>
        <family val="1"/>
        <charset val="204"/>
      </rPr>
      <t xml:space="preserve">Мероприятие </t>
    </r>
    <r>
      <rPr>
        <sz val="11"/>
        <rFont val="Times New Roman"/>
        <family val="1"/>
        <charset val="204"/>
      </rPr>
      <t>"Автоматизация приоритетных видов регионального государственного контроля (надзора) в целях внедрения риск-ориентированного подхода, в том числе:
- закупка автоматизированных рабочих мест, в том числе переносных, и другого оборудования для штатных единиц по должностям, предусматривающим выполнение функций по контролю (надзору) для обеспечения работы в государственной информационной системе "Типовое облачное решение по автоматизации контрольной (надзорной) деятельности" (далее  - ГИС ТОР КНД);
- обеспечение соответствия требованиям безопасности автоматизированных рабочих мест, в том числе переносных, обеспечивающих выполнение функций по контролю (надзору) в Забайкальском крае;
- внедрение ГИС ТОР КНД"</t>
    </r>
  </si>
  <si>
    <t>2020 год</t>
  </si>
  <si>
    <t>Министерство жилищно-коммунального хозяйства, энергетики, цифровизации и связи  Забайкальского края, Министерство экономического развития Забайкальского края</t>
  </si>
  <si>
    <r>
      <t>Показатель</t>
    </r>
    <r>
      <rPr>
        <sz val="11"/>
        <rFont val="Times New Roman"/>
        <family val="1"/>
        <charset val="204"/>
      </rPr>
      <t xml:space="preserve"> "Доля проверок, осуществляемых по приоритетным видам регионального государственного контроля (надзора), информация о которых вносится в единый реестр проверок с использованием единой системы межведомственного электронного взаимодействия, в общем количестве указанных проверок"</t>
    </r>
  </si>
  <si>
    <t>I=A/B*100,
где: А - количество проверок, осуществляемых по приоритетным видам контроля (надзора), информация о которых вносится в единый реестр проверок с использованием единой системы межведомственного электронного взаимодействия; В - общее количество проверок, осуществляемых по приоритетным видам контроля (надзора)</t>
  </si>
  <si>
    <t xml:space="preserve"> Министерство жилищно-коммунального хозяйства, энергетики, цифровизации и связи  Забайкальского края, Министерство экономического развития Забайкальского края</t>
  </si>
  <si>
    <t>1.1.6.</t>
  </si>
  <si>
    <r>
      <rPr>
        <b/>
        <sz val="11"/>
        <rFont val="Times New Roman"/>
        <family val="1"/>
        <charset val="204"/>
      </rPr>
      <t>Мероприятие</t>
    </r>
    <r>
      <rPr>
        <sz val="11"/>
        <rFont val="Times New Roman"/>
        <family val="1"/>
        <charset val="204"/>
      </rPr>
      <t xml:space="preserve"> "Внедрение и развитие информационной инфраструктуры, построенной с применением информационных технологий машинного обучения (искусственного интеллекта) в исполнительных органах государственной власти Забайкальского края"</t>
    </r>
  </si>
  <si>
    <t>2021-2026 годы</t>
  </si>
  <si>
    <t>финансирование из краевого бюджета</t>
  </si>
  <si>
    <r>
      <t xml:space="preserve">Показатель </t>
    </r>
    <r>
      <rPr>
        <sz val="11"/>
        <rFont val="Times New Roman"/>
        <family val="1"/>
        <charset val="204"/>
      </rPr>
      <t>"Количество исполнительных органов  Забайкальского края, использующих информационные технологии машинного обучения (искусственного интеллекта) в ходе исполнения своих полномочий"</t>
    </r>
  </si>
  <si>
    <r>
      <t xml:space="preserve">Показатель </t>
    </r>
    <r>
      <rPr>
        <sz val="11"/>
        <rFont val="Times New Roman"/>
        <family val="1"/>
        <charset val="204"/>
      </rPr>
      <t>"Доля голосовых обращений (сообщений) граждан в исполнительные органы Забайкальского края, обработанных с помощью технологий машинного обучения"</t>
    </r>
  </si>
  <si>
    <t>I=A/B*100,
где: А - количество обращений (сообщений) граждан, поступивших в органы государственной власти Забайкальского края, обработанных с помощью технологий машинного обучения; В - общее количество обращений (сообщений) граждан, поступивших в органы государственной власти Забайкальского края, использующих информационные технологии машинного обучения (искусственного интеллекта) в ходе исполнения своих полномочий.</t>
  </si>
  <si>
    <r>
      <t xml:space="preserve">Показатель </t>
    </r>
    <r>
      <rPr>
        <sz val="11"/>
        <rFont val="Times New Roman"/>
        <family val="1"/>
        <charset val="204"/>
      </rPr>
      <t>"Проект "Единый номер телефона горячих линий исполнительных органов Забайкальского края" внедрен на территории Забайкальского края"</t>
    </r>
  </si>
  <si>
    <t>1.1.7.</t>
  </si>
  <si>
    <r>
      <rPr>
        <b/>
        <sz val="11"/>
        <rFont val="Times New Roman"/>
        <family val="1"/>
        <charset val="204"/>
      </rPr>
      <t>Мероприятие</t>
    </r>
    <r>
      <rPr>
        <sz val="11"/>
        <rFont val="Times New Roman"/>
        <family val="1"/>
        <charset val="204"/>
      </rPr>
      <t xml:space="preserve"> "Создание, развитие (модернизация) информационных систем для оказания государственных и муниципальных услуг, перевод в электронный формат государственных и муниципальных услуг"</t>
    </r>
  </si>
  <si>
    <t>2023-2026 годы</t>
  </si>
  <si>
    <t>Показатель "Количество разработанных (модернизированных) в отчетном году функциональностей информационных систем, необходимых для оказания госудраственных и муниципальных услуг"</t>
  </si>
  <si>
    <t>Колличество разработанных (модернизированных) в отчетном году интерактивныйх портальных форм на ЕПГУ</t>
  </si>
  <si>
    <t>1.2.</t>
  </si>
  <si>
    <r>
      <t>Основное мероприятие "</t>
    </r>
    <r>
      <rPr>
        <sz val="11"/>
        <rFont val="Times New Roman"/>
        <family val="1"/>
        <charset val="204"/>
      </rPr>
      <t>Повышение оперативности и качества предоставления государственных и муниципальных услуг за счет использования информационно-коммуникационных технологий (далее - ИКТ), создание условий для предоставления государственных и муниципальных услуг на базе краевого государственного автономного учреждения "Многофункциональный центр предоставления государственных и муниципальных услуг Забайкальского края" (далее - КГАУ "МФЦ")</t>
    </r>
  </si>
  <si>
    <t>Министерство экономического развития Забайкальского края, КГАУ "МФЦ"  - участник государственной программы</t>
  </si>
  <si>
    <r>
      <rPr>
        <b/>
        <sz val="11"/>
        <rFont val="Times New Roman"/>
        <family val="1"/>
        <charset val="204"/>
      </rPr>
      <t>Показатель основного мероприятия "</t>
    </r>
    <r>
      <rPr>
        <sz val="11"/>
        <rFont val="Times New Roman"/>
        <family val="1"/>
        <charset val="204"/>
      </rPr>
      <t>Объем выполненной государственной услуги "Организация и обеспечение деятельности единого места приема, регистрации и выдачи необходимых документов гражданам и юридическим лицам при предоставлении государственных и муниципальных услуг"</t>
    </r>
  </si>
  <si>
    <t>I=A/B*100,
где: А - количество выполненных государственных услуг "Организация и обеспечение деятельности единого места приема, регистрации и выдачи необходимых документов гражданам и юридическим лицам при предоставлении государственных и муниципальных услуг; В - общее количество  запланированных к выполнению государственных  услуг  "Организация и обеспечение деятельности единого места приема, регистрации и выдачи необходимых документов гражданам и юридическим лицам при предоставлении государственных и муниципальных услуг"  в соответствии с государственным заданием</t>
  </si>
  <si>
    <t>1.2.1.</t>
  </si>
  <si>
    <r>
      <t>Мероприятие</t>
    </r>
    <r>
      <rPr>
        <sz val="11"/>
        <rFont val="Times New Roman"/>
        <family val="1"/>
        <charset val="204"/>
      </rPr>
      <t xml:space="preserve"> "Развитие и эксплуатация аппаратно-программного комплекса поддержки деятельности МФЦ" </t>
    </r>
  </si>
  <si>
    <t>0610219905</t>
  </si>
  <si>
    <t>622 (дополнительная классификация 2583)</t>
  </si>
  <si>
    <r>
      <t>Показатель "</t>
    </r>
    <r>
      <rPr>
        <sz val="11"/>
        <rFont val="Times New Roman"/>
        <family val="1"/>
        <charset val="204"/>
      </rPr>
      <t>Количество функционирующих МФЦ (в том числе ТОСП, мобильных офисов МФЦ), оснащенных автоматизированной информационной системой поддержки деятельности МФЦ (далее - АИС МФЦ), соответствующей требованиям, указанным в п.21 постановления Правительства Российской Федерации от 22 декабря 2012 года № 1376"</t>
    </r>
  </si>
  <si>
    <t>Абсолютное значение</t>
  </si>
  <si>
    <t>КГАУ "МФЦ"  - участник государственной программы</t>
  </si>
  <si>
    <r>
      <t xml:space="preserve">Показатель </t>
    </r>
    <r>
      <rPr>
        <sz val="11"/>
        <rFont val="Times New Roman"/>
        <family val="1"/>
        <charset val="204"/>
      </rPr>
      <t>"Количество комплектов документов на получение услуг, переданных всеми МФЦ в органы, предоставляющие услуги, с использованием АИС МФЦ в электронной форме в среднем за месяц в течение года"</t>
    </r>
  </si>
  <si>
    <t>1.3.</t>
  </si>
  <si>
    <r>
      <t>Основное мероприятие "</t>
    </r>
    <r>
      <rPr>
        <sz val="11"/>
        <rFont val="Times New Roman"/>
        <family val="1"/>
        <charset val="204"/>
      </rPr>
      <t>Повышение эффективности информационного взаимодействия федеральных, региональных исполнительных органов, органов местного самоуправления посредством оптимизации межведомственного и межуровневого взаимодействия, ликвидации дублирования информации"</t>
    </r>
  </si>
  <si>
    <r>
      <t xml:space="preserve">Показатель основного мероприятия </t>
    </r>
    <r>
      <rPr>
        <sz val="11"/>
        <rFont val="Times New Roman"/>
        <family val="1"/>
        <charset val="204"/>
      </rPr>
      <t>"Доля нормативных правовых актов Правительства Забайкальского края, прошедших подготовку и согласование полностью в электронном виде от общего количества"</t>
    </r>
  </si>
  <si>
    <t>I=A/B*100,
где: А - количество  нормативных правовых актов Правительства Забайкальского края, прошедших подготовку и согласование полностью в электронном виде; В - общее количество нормативных правовых актов Правительства Забайкальского края</t>
  </si>
  <si>
    <r>
      <t xml:space="preserve">Показатель основного мероприятия </t>
    </r>
    <r>
      <rPr>
        <sz val="11"/>
        <rFont val="Times New Roman"/>
        <family val="1"/>
        <charset val="204"/>
      </rPr>
      <t>"Доля  межведомственных запросов, выполненных в рамках системы межведомственного электронного взаимодействия при оказании государственных и муниципальных услуг, в общем объеме межведомственных запросов исполнительных органов государственной власти Забайкальского края и органов местного самоуправления"</t>
    </r>
  </si>
  <si>
    <t>I=A/B*100,
где: А - количество межведомственных запросов, выполненных с использованием системы межведомственного электронного взаимодействия при оказании государственных и муниципальных услуг, в общем объеме межведомственных запросов исполнительных органов государственной власти Забайкальского края и органов местного самоуправления; В - общее количество  запросов системы межведомственного электронного взаимодействия и системы электронного документооборота</t>
  </si>
  <si>
    <t>н/д</t>
  </si>
  <si>
    <t>Показатель основного мероприятия "Степень достижения установленных значений целевых показателей мероприятий"</t>
  </si>
  <si>
    <t>I=(SAi / Bi)/n,
где: Ai - фактическое значение i-го показателя; Bi - плановое значение i-го показателя; n - количество показателей</t>
  </si>
  <si>
    <t>1.3.1.</t>
  </si>
  <si>
    <r>
      <t>Мероприятие</t>
    </r>
    <r>
      <rPr>
        <sz val="11"/>
        <rFont val="Times New Roman"/>
        <family val="1"/>
        <charset val="204"/>
      </rPr>
      <t xml:space="preserve"> "Развитие  ГУ "ЗИЦ" для обеспечения, создания и функционирования межведомственных информационных систем и инфраструктуры электронного правительства Забайкальского края, а также инфраструктуры систем обеспечения деятельности  Правительства Забайкальского края"</t>
    </r>
  </si>
  <si>
    <t>2014-2022 годы</t>
  </si>
  <si>
    <t>0610304051</t>
  </si>
  <si>
    <r>
      <t xml:space="preserve">Показатель </t>
    </r>
    <r>
      <rPr>
        <sz val="11"/>
        <rFont val="Times New Roman"/>
        <family val="1"/>
        <charset val="204"/>
      </rPr>
      <t>"Доля сотрудников органов местного самоуправления, использующих электронную  подпись"</t>
    </r>
  </si>
  <si>
    <t>I=A/B*100,
где: А - количество сотрудников  органов местного самоуправления, использующих электронную подпись; В - общее количество  сотрудников  органов местного   самоуправления, наделенных полномочиями использования электронной  подписи</t>
  </si>
  <si>
    <r>
      <t xml:space="preserve">Показатель </t>
    </r>
    <r>
      <rPr>
        <sz val="11"/>
        <rFont val="Times New Roman"/>
        <family val="1"/>
        <charset val="204"/>
      </rPr>
      <t>"Доля сотрудников органов государственной власти Забайкальского края, использующих электронную подпись"</t>
    </r>
  </si>
  <si>
    <t>I=A/B*100,
где: А - количество сотрудников органов государственной власти Забайкальского края, использующих электронную подпись; В - общее количество  сотрудников органов государственной власти Забайкальского края, наделенных полномочиями использования электронной  подписи</t>
  </si>
  <si>
    <r>
      <t xml:space="preserve">Показатель </t>
    </r>
    <r>
      <rPr>
        <sz val="11"/>
        <rFont val="Times New Roman"/>
        <family val="1"/>
        <charset val="204"/>
      </rPr>
      <t>"Степень удовлетворенности государственных  и муниципальных служащих работой ГУ "ЗИЦ"</t>
    </r>
  </si>
  <si>
    <t>1.3.2.</t>
  </si>
  <si>
    <r>
      <t xml:space="preserve">Мероприятие </t>
    </r>
    <r>
      <rPr>
        <sz val="11"/>
        <rFont val="Times New Roman"/>
        <family val="1"/>
        <charset val="204"/>
      </rPr>
      <t>"Развитие систем межведомственного электронного документооборота и автоматизированного делопроизводства в Забайкальском крае"</t>
    </r>
  </si>
  <si>
    <t>0610304062</t>
  </si>
  <si>
    <r>
      <t>Показатель "</t>
    </r>
    <r>
      <rPr>
        <sz val="11"/>
        <rFont val="Times New Roman"/>
        <family val="1"/>
        <charset val="204"/>
      </rPr>
      <t>Доля администраций городских и сельских поселений, подключенных к системе электронного документооборота (далее - СЭД), из числа поселений, имеющих доступ к  сети Интернет"</t>
    </r>
  </si>
  <si>
    <t>I=A/B*100,
где: А - количество  администраций городских и сельских поселений Забайкальского края, подключенных к СЭД; В - общее число администраций городских и сельских поселений Забайкальского края, имеющих доступ к  сети Интернет</t>
  </si>
  <si>
    <r>
      <rPr>
        <b/>
        <sz val="11"/>
        <rFont val="Times New Roman"/>
        <family val="1"/>
        <charset val="204"/>
      </rPr>
      <t xml:space="preserve">Показатель </t>
    </r>
    <r>
      <rPr>
        <sz val="11"/>
        <rFont val="Times New Roman"/>
        <family val="1"/>
        <charset val="204"/>
      </rPr>
      <t>"Доля электронного документооборота между органами государственной власти Забайкальского края в общем объеме документооборота"</t>
    </r>
  </si>
  <si>
    <t>I=A/B*100,
где: А - количество электронного документооборота между органами государственной власти Забайкальского края; В - общий объем документооборота</t>
  </si>
  <si>
    <r>
      <t xml:space="preserve">Показатель </t>
    </r>
    <r>
      <rPr>
        <sz val="11"/>
        <rFont val="Times New Roman"/>
        <family val="1"/>
        <charset val="204"/>
      </rPr>
      <t>"Доля сотрудников исполнительных органов  Забайкальского края, использующих СЭД"</t>
    </r>
  </si>
  <si>
    <t>I=A/B*100,
где: А - количество сотрудников органов государственной власти Забайкальского края, использующих СЭД; В - общее количество сотрудников  органов государственной власти Забайкальского края</t>
  </si>
  <si>
    <r>
      <t xml:space="preserve">Показатель </t>
    </r>
    <r>
      <rPr>
        <sz val="11"/>
        <rFont val="Times New Roman"/>
        <family val="1"/>
        <charset val="204"/>
      </rPr>
      <t>"Количество государственных учреждений, подключенных к СЭД"</t>
    </r>
  </si>
  <si>
    <t>1.3.3.</t>
  </si>
  <si>
    <r>
      <t>Мероприятие</t>
    </r>
    <r>
      <rPr>
        <sz val="11"/>
        <rFont val="Times New Roman"/>
        <family val="1"/>
        <charset val="204"/>
      </rPr>
      <t xml:space="preserve"> "Создание и развитие регионального сегмента единой системы межведомственного электронного взаимодействия, в том числе обеспечение управления автоматизированным  выполнением внутренних и межведомственных административных регламентов исполнительных органов государственной власти Забайкальского края"</t>
    </r>
  </si>
  <si>
    <t>2014-2021 годы</t>
  </si>
  <si>
    <t>0610304073</t>
  </si>
  <si>
    <r>
      <t xml:space="preserve">Показатель </t>
    </r>
    <r>
      <rPr>
        <sz val="11"/>
        <rFont val="Times New Roman"/>
        <family val="1"/>
        <charset val="204"/>
      </rPr>
      <t>"Количество сервисов системы  межведомственного  электронного взаимодействия, используемых исполнительными органами государственной власти Забайкальского края и органами местного самоуправления при предоставлении государственных и муниципальных услуг"</t>
    </r>
  </si>
  <si>
    <t>1.3.4.</t>
  </si>
  <si>
    <r>
      <t xml:space="preserve">Мероприятие </t>
    </r>
    <r>
      <rPr>
        <sz val="11"/>
        <rFont val="Times New Roman"/>
        <family val="1"/>
        <charset val="204"/>
      </rPr>
      <t>"Создание и развитие систем поддержки деятельности исполнительных органов Забайкальского края и органов местного самоуправления, направленных на обеспечение их полномочий"</t>
    </r>
  </si>
  <si>
    <t>0610304084</t>
  </si>
  <si>
    <t>Министерство сельского хозяйства Забайкальского края</t>
  </si>
  <si>
    <t>Министерство культуры Забайкальского края</t>
  </si>
  <si>
    <t>Государственная инспекция Забайкальского края</t>
  </si>
  <si>
    <r>
      <t xml:space="preserve">Показатель </t>
    </r>
    <r>
      <rPr>
        <sz val="11"/>
        <rFont val="Times New Roman"/>
        <family val="1"/>
        <charset val="204"/>
      </rPr>
      <t>"Доля органов местного самоуправления, подключенных к ЕИС МО"</t>
    </r>
  </si>
  <si>
    <t>I=A/B*100,
где: А -  количество муниципальных образований, подключенных  к ЕИС МО; В - общее  количество муниципальных образований Забайкальского края</t>
  </si>
  <si>
    <r>
      <t>Показатель</t>
    </r>
    <r>
      <rPr>
        <sz val="11"/>
        <rFont val="Times New Roman"/>
        <family val="1"/>
        <charset val="204"/>
      </rPr>
      <t xml:space="preserve"> "Доля удаленных пользователей архивной информации госархивов с использованием сети Интернет"</t>
    </r>
  </si>
  <si>
    <t>I=A/B*100,
где: А - количество удаленных пользователей  архивной информации госархивов с использованием сети Интернет; В - общее количество пользователей архивной информации госархивов</t>
  </si>
  <si>
    <r>
      <t xml:space="preserve">Показатель </t>
    </r>
    <r>
      <rPr>
        <sz val="11"/>
        <rFont val="Times New Roman"/>
        <family val="1"/>
        <charset val="204"/>
      </rPr>
      <t>"Доля электронных копий дел ГКУ "Государственный архив Забайкальского края" от общего количества дел, подлежащих оцифровке"</t>
    </r>
  </si>
  <si>
    <t>I=A/B*100,
где: А - количество  размещенных в сети Интернет электронных копий дел  ГКУ "Государственный архив документов по личному составу Забайкальского края"; В - общее количество дел, подлежащих оцифровке</t>
  </si>
  <si>
    <r>
      <t xml:space="preserve">Показатель </t>
    </r>
    <r>
      <rPr>
        <sz val="11"/>
        <rFont val="Times New Roman"/>
        <family val="1"/>
        <charset val="204"/>
      </rPr>
      <t>"Доля владельцев технических средств, оповещаемых о необходимости прохождения планового технического осмотра и о внесении изменений в действующее законодательство в сфере Государственной инспекции Забайкальского края"</t>
    </r>
  </si>
  <si>
    <t>I=A/B*100,
где: А - число владельцев технических средств, оповещаемых о необходимости прохождения планового технического осмотра и о внесении изменений в действующее законодательство в сфере гостехнадзора; В - общее количество технических средств</t>
  </si>
  <si>
    <r>
      <t xml:space="preserve">Показатель </t>
    </r>
    <r>
      <rPr>
        <sz val="11"/>
        <rFont val="Times New Roman"/>
        <family val="1"/>
        <charset val="204"/>
      </rPr>
      <t>"Доля аттестованных информационных систем, используемых Государственной инспекцией Забайкальского края"</t>
    </r>
  </si>
  <si>
    <t>I=A/B*100,
где: А - количество аттестованных информационных систем, используемых Государственной инспекцией Забайкальского края; В - общее количество информационных систем, используемых Государственной инспекцией Забайкальского края</t>
  </si>
  <si>
    <r>
      <t>Показатель "</t>
    </r>
    <r>
      <rPr>
        <sz val="11"/>
        <rFont val="Times New Roman"/>
        <family val="1"/>
        <charset val="204"/>
      </rPr>
      <t>Количество центров занятости населения Забайкальского края, оснащенных системами управления очередью"</t>
    </r>
  </si>
  <si>
    <t>1.3.5</t>
  </si>
  <si>
    <r>
      <t>Мероприятие</t>
    </r>
    <r>
      <rPr>
        <sz val="11"/>
        <rFont val="Times New Roman"/>
        <family val="1"/>
        <charset val="204"/>
      </rPr>
      <t xml:space="preserve"> "Повышение квалификации государственных и муниципальных служащих в сфере использования ИКТ, в том числе в сфере разработки принятия управленческих решений (видеоуроки, семинары)"</t>
    </r>
  </si>
  <si>
    <t>0610304095</t>
  </si>
  <si>
    <r>
      <rPr>
        <b/>
        <sz val="11"/>
        <rFont val="Times New Roman"/>
        <family val="1"/>
        <charset val="204"/>
      </rPr>
      <t>Показатель "</t>
    </r>
    <r>
      <rPr>
        <sz val="11"/>
        <rFont val="Times New Roman"/>
        <family val="1"/>
        <charset val="204"/>
      </rPr>
      <t>Доля руководителей исполнительных органов Забайкальского края и органов местного самоуправления, прошедших обучение или переподготовку в области управления и использования ИКТ в течение последних 5 лет"</t>
    </r>
  </si>
  <si>
    <t>I=A/B*100,
где: А - количество руководителей органов государственной власти Забайкальского края и органов местного самоуправления, прошедших обучение или переподготовку в области управления и использования ИКТ в течение последних 5 лет; В - общее  число руководителей органов государственной власти Забайкальского края и органов местного самоуправления</t>
  </si>
  <si>
    <r>
      <rPr>
        <b/>
        <sz val="11"/>
        <rFont val="Times New Roman"/>
        <family val="1"/>
        <charset val="204"/>
      </rPr>
      <t>Показатель</t>
    </r>
    <r>
      <rPr>
        <sz val="11"/>
        <rFont val="Times New Roman"/>
        <family val="1"/>
        <charset val="204"/>
      </rPr>
      <t xml:space="preserve"> "Доля государственных и муниципальных служащих, прошедших обучение или переподготовку по использованию ИКТ в течение последних 5 лет"</t>
    </r>
  </si>
  <si>
    <t>I=A/B*100,
где: А - количество государственных и муниципальных служащих, прошедших обучение или переподготовку по использованию ИКТ в течение последних 5 лет; В - общее  число государственных и муниципальных служащих</t>
  </si>
  <si>
    <t>1.4.</t>
  </si>
  <si>
    <r>
      <t xml:space="preserve">Основное мероприятие </t>
    </r>
    <r>
      <rPr>
        <sz val="11"/>
        <rFont val="Times New Roman"/>
        <family val="1"/>
        <charset val="204"/>
      </rPr>
      <t>"Создание эффективной электронной системы поддержки принятия управленческих решений для исполнительных органов  Забайкальского края и органов местного самоуправления"</t>
    </r>
  </si>
  <si>
    <t>1.4.1</t>
  </si>
  <si>
    <r>
      <t xml:space="preserve">Мероприятие </t>
    </r>
    <r>
      <rPr>
        <sz val="11"/>
        <rFont val="Times New Roman"/>
        <family val="1"/>
        <charset val="204"/>
      </rPr>
      <t>"Создание ситуационного центра Губернатора Забайкальского края, ситуационных залов исполнительных органов Забайкальского края и органов местного самоуправления"</t>
    </r>
  </si>
  <si>
    <t>Администрация Губернатора Забайкальского края, Министерство жилищно-коммунального хозяйства, энергетики, цифровизации и связи  Забайкальского края</t>
  </si>
  <si>
    <t>0610404061</t>
  </si>
  <si>
    <r>
      <t xml:space="preserve">Показатель </t>
    </r>
    <r>
      <rPr>
        <sz val="11"/>
        <rFont val="Times New Roman"/>
        <family val="1"/>
        <charset val="204"/>
      </rPr>
      <t>"Ввод в эксплуатацию ситуационного центра Губернатора Забайкальского края"</t>
    </r>
  </si>
  <si>
    <t>1.4.2.</t>
  </si>
  <si>
    <r>
      <t xml:space="preserve">Мероприятие </t>
    </r>
    <r>
      <rPr>
        <sz val="11"/>
        <rFont val="Times New Roman"/>
        <family val="1"/>
        <charset val="204"/>
      </rPr>
      <t>"Создание и развитие информационной системы планирования и мониторинга развития Забайкальского края"</t>
    </r>
  </si>
  <si>
    <t>0610404112</t>
  </si>
  <si>
    <r>
      <rPr>
        <b/>
        <sz val="11"/>
        <rFont val="Times New Roman"/>
        <family val="1"/>
        <charset val="204"/>
      </rPr>
      <t xml:space="preserve">Показатель  </t>
    </r>
    <r>
      <rPr>
        <sz val="11"/>
        <rFont val="Times New Roman"/>
        <family val="1"/>
        <charset val="204"/>
      </rPr>
      <t>"Полнота предоставления исполнительными органами государственной власти Забайкальского края и органами местного самоуправления сведений в ГАС "Управление"</t>
    </r>
    <r>
      <rPr>
        <b/>
        <sz val="11"/>
        <rFont val="Times New Roman"/>
        <family val="1"/>
        <charset val="204"/>
      </rPr>
      <t xml:space="preserve"> </t>
    </r>
  </si>
  <si>
    <t>I=A/B*100,
где: А - количество показателей, внесенных в ГАС "Управление" исполнительными органами государственной власти Забайкальского края, органами местного самоуправления; В - общее количество показателей, необходимых для внесения в ГАС "Управление"  исполнительными органами государственной власти Забайкальского края и органами местного самоуправления</t>
  </si>
  <si>
    <t>1.4.3.</t>
  </si>
  <si>
    <r>
      <rPr>
        <b/>
        <sz val="11"/>
        <rFont val="Times New Roman"/>
        <family val="1"/>
        <charset val="204"/>
      </rPr>
      <t>Мероприятие</t>
    </r>
    <r>
      <rPr>
        <sz val="11"/>
        <rFont val="Times New Roman"/>
        <family val="1"/>
        <charset val="204"/>
      </rPr>
      <t xml:space="preserve"> "Капитальные вложения в объекты капитального строительства государственной собственности и в объекты недвижимого имущества, приобретаемые в государственную собственность"</t>
    </r>
  </si>
  <si>
    <t>2022-2024 годы</t>
  </si>
  <si>
    <t>0610404102</t>
  </si>
  <si>
    <t>414</t>
  </si>
  <si>
    <r>
      <rPr>
        <b/>
        <sz val="11"/>
        <rFont val="Times New Roman"/>
        <family val="1"/>
        <charset val="204"/>
      </rPr>
      <t xml:space="preserve">Показатель  </t>
    </r>
    <r>
      <rPr>
        <sz val="11"/>
        <rFont val="Times New Roman"/>
        <family val="1"/>
        <charset val="204"/>
      </rPr>
      <t>"Подготовлена комплексная проектно-сметная документация на создание Ситуационного центра Губернатора Забайкальского края"</t>
    </r>
    <r>
      <rPr>
        <b/>
        <sz val="11"/>
        <rFont val="Times New Roman"/>
        <family val="1"/>
        <charset val="204"/>
      </rPr>
      <t xml:space="preserve"> </t>
    </r>
  </si>
  <si>
    <t>1.5.</t>
  </si>
  <si>
    <r>
      <t>Основное мероприятие "</t>
    </r>
    <r>
      <rPr>
        <sz val="11"/>
        <rFont val="Times New Roman"/>
        <family val="1"/>
        <charset val="204"/>
      </rPr>
      <t>Обеспечение безопасности информации и персональных данных, обрабатываемых в государственных информационных системах предоставления государственных и муниципальных услуг"</t>
    </r>
  </si>
  <si>
    <r>
      <t xml:space="preserve">Показатель основного мероприятия </t>
    </r>
    <r>
      <rPr>
        <sz val="11"/>
        <rFont val="Times New Roman"/>
        <family val="1"/>
        <charset val="204"/>
      </rPr>
      <t>"Количество информационных систем, обеспеченных сертифицированными по требованиям безопасности информации техническими средствами защиты информации в соответствии с требуемыми классами защиты"</t>
    </r>
  </si>
  <si>
    <t>Абсолютная величина</t>
  </si>
  <si>
    <t>1.5.1.</t>
  </si>
  <si>
    <r>
      <rPr>
        <b/>
        <sz val="11"/>
        <rFont val="Times New Roman"/>
        <family val="1"/>
        <charset val="204"/>
      </rPr>
      <t>Мероприятие</t>
    </r>
    <r>
      <rPr>
        <sz val="11"/>
        <rFont val="Times New Roman"/>
        <family val="1"/>
        <charset val="204"/>
      </rPr>
      <t xml:space="preserve"> "Формирование и развитие инфраструктуры, обеспечивающей информационную безопасность электронных форм взаимодействия исполнительных органов государственной власти Забайкальского края и органов местного самоуправления между собой, с населением, организациями"</t>
    </r>
  </si>
  <si>
    <t>0610504121</t>
  </si>
  <si>
    <r>
      <t xml:space="preserve">Показатель </t>
    </r>
    <r>
      <rPr>
        <sz val="11"/>
        <rFont val="Times New Roman"/>
        <family val="1"/>
        <charset val="204"/>
      </rPr>
      <t>"Наличие реализованных злоумышленниками угроз информационной безопасности"</t>
    </r>
  </si>
  <si>
    <t>1.5.2.</t>
  </si>
  <si>
    <r>
      <rPr>
        <b/>
        <sz val="11"/>
        <rFont val="Times New Roman"/>
        <family val="1"/>
        <charset val="204"/>
      </rPr>
      <t>Мероприятие "</t>
    </r>
    <r>
      <rPr>
        <sz val="11"/>
        <rFont val="Times New Roman"/>
        <family val="1"/>
        <charset val="204"/>
      </rPr>
      <t>Проведение аттестации информационных систем поддержки деятельности исполнительных органов  Забайкальского края и органов местного самоуправления"</t>
    </r>
  </si>
  <si>
    <t>0610504132</t>
  </si>
  <si>
    <r>
      <t xml:space="preserve">Показатель </t>
    </r>
    <r>
      <rPr>
        <sz val="11"/>
        <rFont val="Times New Roman"/>
        <family val="1"/>
        <charset val="204"/>
      </rPr>
      <t>"Количество аттестованных по требованиям обеспечения безопасности информации информационных систем"</t>
    </r>
  </si>
  <si>
    <t>1.5.3.</t>
  </si>
  <si>
    <r>
      <rPr>
        <b/>
        <sz val="11"/>
        <rFont val="Times New Roman"/>
        <family val="1"/>
        <charset val="204"/>
      </rPr>
      <t>Мероприятие</t>
    </r>
    <r>
      <rPr>
        <sz val="11"/>
        <rFont val="Times New Roman"/>
        <family val="1"/>
        <charset val="204"/>
      </rPr>
      <t xml:space="preserve"> "Обеспечение исполнительных органов государственной власти Забайкальского края лицензированными программными продуктами (системными, офисными, антивирусными и т.д.)"</t>
    </r>
  </si>
  <si>
    <t>0610504143</t>
  </si>
  <si>
    <r>
      <t xml:space="preserve">Показатель </t>
    </r>
    <r>
      <rPr>
        <sz val="11"/>
        <rFont val="Times New Roman"/>
        <family val="1"/>
        <charset val="204"/>
      </rPr>
      <t>"Количество автоматизированных рабочих мест, обеспеченных сертифицированным лицензионным программным обеспечением"</t>
    </r>
  </si>
  <si>
    <t>1.6.</t>
  </si>
  <si>
    <r>
      <t>Основное мероприятие "</t>
    </r>
    <r>
      <rPr>
        <sz val="11"/>
        <rFont val="Times New Roman"/>
        <family val="1"/>
        <charset val="204"/>
      </rPr>
      <t>Региональный проект "Цифровое государственное управление (Забайкальский край)"</t>
    </r>
  </si>
  <si>
    <t>2019-2024 годы</t>
  </si>
  <si>
    <t xml:space="preserve">финансирование за счет федерального бюджета </t>
  </si>
  <si>
    <r>
      <t xml:space="preserve">Показатель основного мероприятия </t>
    </r>
    <r>
      <rPr>
        <sz val="11"/>
        <rFont val="Times New Roman"/>
        <family val="1"/>
        <charset val="204"/>
      </rPr>
      <t>"Степень достижения установленных значений целевых показателей регионального проекта"</t>
    </r>
  </si>
  <si>
    <t>1.6.1.</t>
  </si>
  <si>
    <r>
      <t xml:space="preserve">Мероприятие </t>
    </r>
    <r>
      <rPr>
        <sz val="11"/>
        <rFont val="Times New Roman"/>
        <family val="1"/>
        <charset val="204"/>
      </rPr>
      <t>"Развитие государственных информационных систем Забайкальского края, используемых при предоставлении государственных и муниципальных услуг в электронной форме, и перевод государственных муниципальных услуг в электронную форму"</t>
    </r>
  </si>
  <si>
    <t>061D604023</t>
  </si>
  <si>
    <r>
      <t>Показатель "</t>
    </r>
    <r>
      <rPr>
        <sz val="11"/>
        <rFont val="Times New Roman"/>
        <family val="1"/>
        <charset val="204"/>
      </rPr>
      <t>Доля приоритетных государственных услуг и сервисов, оказываемых органами власти субъекта Российской Федерации и местного самоуправления и организациями государственной собственности субъекта Российской Федерации и муниципальной собственности, соответствующих целевой модели цифровой трансформации (предоставление без необходимости личного посещения государственных органов и иных организаций, с применением реестровой модели, онлайн (в автоматическом режиме), проактивно)"</t>
    </r>
  </si>
  <si>
    <t>N=А / В *100 %,
где: А – число приоритетных государственных услуг и сервисов, оказываемых органами власти субъекта Российской Федерации и местного самоуправления и организациями государственной собственности субъекта Российской Федерации и муниципальной собственности, предоставляемых без необходимости личного посещения государственных органов и иных организаций, с применением реестровой модели, онлайн (в автоматическом режиме), проактивно; В – общее число приоритетных государственных услуг и сервисов по утвержденному перечню, оказываемых органами власти субъекта Российской Федерации и местного самоуправления и организациями государственной собственности субъекта Российской Федерации и муниципальной собственности</t>
  </si>
  <si>
    <t>X</t>
  </si>
  <si>
    <r>
      <t xml:space="preserve">Показатель </t>
    </r>
    <r>
      <rPr>
        <sz val="11"/>
        <rFont val="Times New Roman"/>
        <family val="1"/>
        <charset val="204"/>
      </rPr>
      <t>"Доля отказов при предоставлении приоритетных государственных услуг и сервисов, оказываемых органами власти субъекта Российской Федерации и местного самоуправления и организациями государственной собственности субъекта Российской Федерации и муниципальной собственности, от числа отказов в 2018 году, %"</t>
    </r>
  </si>
  <si>
    <t>N=А / В *100 %,
где: А – число отказов в предоставлении приоритетных государственных услуг и сервисов, оказываемых органами власти субъекта Российской Федерации и местного самоуправления и организациями государственной собственности субъекта Российской Федерации и муниципальной собственности, в текущем году; В – число отказов в предоставлении приоритетных государственных услуг и сервисов, оказываемых органами власти субъекта Российской Федерации и местного самоуправления и организациями государственной собственности субъекта Российской Федерации и муниципальной собственности, в 2018 году</t>
  </si>
  <si>
    <r>
      <t xml:space="preserve">Показатель </t>
    </r>
    <r>
      <rPr>
        <sz val="11"/>
        <rFont val="Times New Roman"/>
        <family val="1"/>
        <charset val="204"/>
      </rPr>
      <t>"Доля взаимодействий граждан и коммерческих организаций с органами власти субъекта Российской Федерации и местного самоуправления и организациями государственной собственности субъекта Российской Федерации и муниципальной собственности, осуществляемых в цифровом виде"</t>
    </r>
  </si>
  <si>
    <t>N=ОБР1 / ОБР2 *100 %,
где:  ОБР1 – число обращений и заявлений граждан и коммерческих организаций в органы власти субъекта Российской Федерации и местного самоуправления и организации государственной собственности субъекта Российской Федерации и муниципальной собственности, направленных в электронной форме через сеть "Интернет"; ОБР1 – общее число обращений и заявлений граждан и коммерческих организаций в органы власти субъекта Российской Федерации и местного самоуправления и организации государственной собственности субъекта Российской Федерации и муниципальной собственности</t>
  </si>
  <si>
    <r>
      <rPr>
        <b/>
        <sz val="11"/>
        <rFont val="Times New Roman"/>
        <family val="1"/>
        <charset val="204"/>
      </rPr>
      <t>Показатель</t>
    </r>
    <r>
      <rPr>
        <sz val="11"/>
        <rFont val="Times New Roman"/>
        <family val="1"/>
        <charset val="204"/>
      </rPr>
      <t xml:space="preserve"> "Доля внутриведомственного и межведомственного юридически значимого электронного документооборота органов власти субъекта Российской Федерации и местного самоуправления и организаций государственной собственности субъекта Российской Федерации и муниципальной собственности"</t>
    </r>
  </si>
  <si>
    <t>N=МВ1 / МВ2 *100 %,
где: МВ1 – число документов, направленных органами власти субъекта Российской Федерации и местного самоуправления и организациями государственной собственности субъекта Российской Федерации и муниципальной собственности посредством внутриведомственного и межведомственного юридически значимого электронного документооборота; МВ2 – общее число исходящих документов, направленных органами власти субъекта Российской Федерации и местного самоуправления и организациями государственной собственности субъекта Российской Федерации и муниципальной собственности</t>
  </si>
  <si>
    <t xml:space="preserve">Показатель "Доля органов государственной власти, использующих государственные облачные сервисы и инфраструктуру" </t>
  </si>
  <si>
    <t>(К_роив_геоп/К_роив)*100%,
где: К_роив_геоп - количество исполнительных органов Забайкальского края, осуществивших перевод хотя бы одного информационного ресурса или одной информационной системы в ГЕОП;
К_роив - общее количество исполнительных органов, включенных в План перевода в ГЕОП</t>
  </si>
  <si>
    <r>
      <rPr>
        <b/>
        <sz val="11"/>
        <rFont val="Times New Roman"/>
        <family val="1"/>
        <charset val="204"/>
      </rPr>
      <t>Показатель</t>
    </r>
    <r>
      <rPr>
        <sz val="11"/>
        <rFont val="Times New Roman"/>
        <family val="1"/>
        <charset val="204"/>
      </rPr>
      <t xml:space="preserve"> "Количество реализованных на базе единой платформы сервисов обеспечения функций органов государственной власти и органов местного самоуправления, в том числе типовых функций"</t>
    </r>
  </si>
  <si>
    <t>N=Кпгс+Квис, где: Кпгс - количество региональных услуг из перечня массовых социально значимых государственных и муниципальных услуг, предоставляемых в Забайкальском крае, для которых реализован процесс предоставления на ЕПГУ с использованием ПГС, Квис - количество региональных услуг из перечня массовых социально значимых государственных и муниципальных услуг, предоставляемых в Забайкальском крае, для которых реализован процесс предоставления на ЕПГУ путем интеграции региональных или муниципальных ведомственных информационных систем с формой концентратором ЕПГУ</t>
  </si>
  <si>
    <r>
      <rPr>
        <b/>
        <sz val="11"/>
        <rFont val="Times New Roman"/>
        <family val="1"/>
        <charset val="204"/>
      </rPr>
      <t>Показатель</t>
    </r>
    <r>
      <rPr>
        <sz val="11"/>
        <rFont val="Times New Roman"/>
        <family val="1"/>
        <charset val="204"/>
      </rPr>
      <t xml:space="preserve"> "Количество государственных услуг, предоставляемых органами государственной власти в реестровой модели и/или в проактивном режиме с предоставлением результата в электронном виде на ЕПГУ"</t>
    </r>
  </si>
  <si>
    <t>Показатель "Доля расходов на закупки и/или аренду отечественного программного обеспечения и платформ от общих расходов на покупку или аренду программного обеспечения"</t>
  </si>
  <si>
    <t>N=(Сумма (Р_очеч_по)/Сумма (Р_по_всего))*100%, где: Р_очеч_по - расходы на закупку и/или аренду отечественного ПО органами государственной власти Забайкальского края за отчетный год, Р_по_всего - общие расходы на закупку и/или аренду отечественного ПО органами государственной власти Забайкальского края за отчетный год</t>
  </si>
  <si>
    <r>
      <rPr>
        <b/>
        <sz val="11"/>
        <rFont val="Times New Roman"/>
        <family val="1"/>
        <charset val="204"/>
      </rPr>
      <t xml:space="preserve">Показатель </t>
    </r>
    <r>
      <rPr>
        <sz val="11"/>
        <rFont val="Times New Roman"/>
        <family val="1"/>
        <charset val="204"/>
      </rPr>
      <t>"Доля обращений за получением массовых социально значимых государственных и муниципальных услуг в электронном виде с использованием Единого портала государственных и муниципальных услуг (функций), без необходимости личного посещения органов государственной власти, органов местного самоуправления и многофункциональных центров предоставления государственных и муниципальных услуг, в общем количестве таких услуг"</t>
    </r>
  </si>
  <si>
    <t>I = A / B * 100%,
где: A – количество обращений за получением региональных массовых социально значимых услуг в электронном виде с использованием ЕПГУ или РПГУ  за период с начала отчетного года, ед.; B – общее количество обращений за получением региональных массовых социально значимых услуг во всех формах (том числе путем личного посещения органов государственной власти, органов местного самоуправления и МФЦ), ед.</t>
  </si>
  <si>
    <t>Министерство жилищно-коммунального хозяйства, энергетики, цифровизации и связи  Забайкальского края, Государственная ветеринарная служба Забайкальского края, Государственная инспекция Забайкальского края, Департамент государственного имущества и земельных отношений Забайкальского края, Министерство образования и науки Забайкальского края, Министерство природных ресурсов Забайкальского края, Министерство строительства, дорожного хозяйства и транспорта Забайкальского края, Министерство труда и социальной защиты населения Забайкальского края, Министерство физической культуры и спорта Забайкальского края, Министерство здравоохранения Забайкальского края</t>
  </si>
  <si>
    <r>
      <rPr>
        <b/>
        <sz val="11"/>
        <rFont val="Times New Roman"/>
        <family val="1"/>
        <charset val="204"/>
      </rPr>
      <t>Показатель</t>
    </r>
    <r>
      <rPr>
        <sz val="11"/>
        <rFont val="Times New Roman"/>
        <family val="1"/>
        <charset val="204"/>
      </rPr>
      <t xml:space="preserve"> "Доля массовых социально значимых государственных и муниципальных услуг в электронном виде, предоставляемых с использованием ЕПГУ, от общего количества таких услуг, предоставляемых в электронном виде"</t>
    </r>
  </si>
  <si>
    <t>I = A / B * 100%, где: 
A – количество региональных массовых социально значимых услуг, предоставляемых в субъекте Российской Федерации, отвечающих критериям доступности в электронном виде, ед.; 
B – общее количество региональных массовых социально значимых услуг, предоставляемых в субъекте Российской Федерации, ед.</t>
  </si>
  <si>
    <t>Показатель "Уровень удовлетворенности качеством предоставления массовых социально значимых государственных и муниципальных услуг в электронном виде с использованием Единого портала государственных и муниципальных услуг (функций)"</t>
  </si>
  <si>
    <t>балл</t>
  </si>
  <si>
    <t xml:space="preserve">Оц(епгу_рег)=(∑Оц(епгу_рег))/К(епгу_рег), где
 Оц(епгу_рег) – средняя оценка качества предоставления i услуги с использованием ЕПГУ за отчетный период с момента реализации услуги на ЕПГУ, балл;
 К(епгу_рег) – количество региональных МСЗУ, предоставляемых в субъекте и доступных в электронном виде на ЕПГУ, единица
</t>
  </si>
  <si>
    <t>Показатель "Количество видов сведений, предоставляемых в режиме онлайн органами государственной власти в рамках межведомственного взаимодействия при предоставлении государственных услуг и исполнения функций, в том числе коммерческих организаций в соответствии с законодательством"</t>
  </si>
  <si>
    <t>Показатель "Доля зарегистрированных пользователей ЕПГУ, использующих сервисы ЕПГУ в текущем году в целях получения государственных и муниципальных услуг в электронном виде, от общего числа зарегистрированных пользователей ЕПГУ"</t>
  </si>
  <si>
    <t xml:space="preserve">N=(Кпольз/Кподтв)/Кинтернет*100%, где: Кподтв - общее количество граждан в Забайкальском крае, зарегистрированных на ЕПГУ и имеющих подтвержденную учетную запись в ЕСИА, Кпольз - количество граждан, использовавших сервисы ЕПГУ в целях получения государственных и муниципальных услуг в электронном виде хотя бы один раз в течении отчетного года в Забайкальском крае, Кинтренет - коэффициент доступности Интернета, характеризующий реальную возможность регулярного получения гражданами государственных и муниципальных услуг в электронном виде. </t>
  </si>
  <si>
    <t>1.6.2.</t>
  </si>
  <si>
    <r>
      <rPr>
        <b/>
        <sz val="11"/>
        <rFont val="Times New Roman"/>
        <family val="1"/>
        <charset val="204"/>
      </rPr>
      <t>Мероприятие</t>
    </r>
    <r>
      <rPr>
        <sz val="11"/>
        <rFont val="Times New Roman"/>
        <family val="1"/>
        <charset val="204"/>
      </rPr>
      <t xml:space="preserve"> "Обеспечение развития системы межведомственного электронного взаимодействия на территории Забайкальского края"</t>
    </r>
  </si>
  <si>
    <t>061D650080</t>
  </si>
  <si>
    <r>
      <rPr>
        <b/>
        <sz val="11"/>
        <rFont val="Times New Roman"/>
        <family val="1"/>
        <charset val="204"/>
      </rPr>
      <t>Показатель</t>
    </r>
    <r>
      <rPr>
        <sz val="11"/>
        <rFont val="Times New Roman"/>
        <family val="1"/>
        <charset val="204"/>
      </rPr>
      <t xml:space="preserve"> "Количество сервисов Забайкальского края, переведенных на взаимодействие с использованием видов сведений единого электронного сервиса единой системы межведомственного электронного взаимодействия  в соответствии с методическими рекомендациями по работе с единой системой межведомственного электронного взаимодействия версии 3.хх"</t>
    </r>
  </si>
  <si>
    <t>1.6.3</t>
  </si>
  <si>
    <t>Мероприятие "Обеспечение удовлетворенности граждан качеством предоставления государственных и муниципальных услуг в электронном виде с использованием ЕПГУ"</t>
  </si>
  <si>
    <t>2021 год</t>
  </si>
  <si>
    <t>1.7.</t>
  </si>
  <si>
    <r>
      <t>Основное мероприятие "</t>
    </r>
    <r>
      <rPr>
        <sz val="11"/>
        <rFont val="Times New Roman"/>
        <family val="1"/>
        <charset val="204"/>
      </rPr>
      <t>Региональный проект "Информационная безопасность (Забайкальский край)"</t>
    </r>
  </si>
  <si>
    <t>I=(SAi / Bi)/n,
где: Ai - фактическое значение i-ого показателя; Bi - плановое значение i-ого показателя; n - количество показателей</t>
  </si>
  <si>
    <t>1.7.1.</t>
  </si>
  <si>
    <r>
      <t xml:space="preserve">Мероприятие </t>
    </r>
    <r>
      <rPr>
        <sz val="11"/>
        <rFont val="Times New Roman"/>
        <family val="1"/>
        <charset val="204"/>
      </rPr>
      <t>"Обеспечение исполнительных органов государственной власти Забайкальского края и государственных учреждений средствами защиты информации"</t>
    </r>
  </si>
  <si>
    <t>061D404162</t>
  </si>
  <si>
    <r>
      <rPr>
        <b/>
        <sz val="11"/>
        <rFont val="Times New Roman"/>
        <family val="1"/>
        <charset val="204"/>
      </rPr>
      <t>Показатель</t>
    </r>
    <r>
      <rPr>
        <sz val="11"/>
        <rFont val="Times New Roman"/>
        <family val="1"/>
        <charset val="204"/>
      </rPr>
      <t xml:space="preserve"> "Средний срок простоя государственных информационных
систем в результате компьютерных атак"</t>
    </r>
  </si>
  <si>
    <t>Час</t>
  </si>
  <si>
    <t>Министерство жилищно-коммунального хозяйства, энергетики, цифровизации и связи  Забайкальского края,
Министерство финансов Забайкальского края</t>
  </si>
  <si>
    <r>
      <rPr>
        <b/>
        <sz val="11"/>
        <rFont val="Times New Roman"/>
        <family val="1"/>
        <charset val="204"/>
      </rPr>
      <t>Показатель</t>
    </r>
    <r>
      <rPr>
        <sz val="11"/>
        <rFont val="Times New Roman"/>
        <family val="1"/>
        <charset val="204"/>
      </rPr>
      <t xml:space="preserve"> "Доля автоматизированных рабочих мест работников исполнительных органов Забайкальского края, обеспеченных сертифицированными средствами защиты информации"</t>
    </r>
  </si>
  <si>
    <t>1.7.2.</t>
  </si>
  <si>
    <r>
      <rPr>
        <b/>
        <sz val="11"/>
        <rFont val="Times New Roman"/>
        <family val="1"/>
        <charset val="204"/>
      </rPr>
      <t>Мероприятие</t>
    </r>
    <r>
      <rPr>
        <sz val="11"/>
        <rFont val="Times New Roman"/>
        <family val="1"/>
        <charset val="204"/>
      </rPr>
      <t xml:space="preserve"> "Доведение уровня безопасности объектов критической инфраструктуры до установленных законодательством Российской Федерации требований"</t>
    </r>
  </si>
  <si>
    <t>2021-2024 год</t>
  </si>
  <si>
    <t>061D454070</t>
  </si>
  <si>
    <t>1.7.3.</t>
  </si>
  <si>
    <r>
      <rPr>
        <b/>
        <sz val="11"/>
        <rFont val="Times New Roman"/>
        <family val="1"/>
        <charset val="204"/>
      </rPr>
      <t>Мероприятие</t>
    </r>
    <r>
      <rPr>
        <sz val="11"/>
        <rFont val="Times New Roman"/>
        <family val="1"/>
        <charset val="204"/>
      </rPr>
      <t xml:space="preserve"> "Обеспечение государственных органов Забайкальского края отечественным программным обеспечением"</t>
    </r>
  </si>
  <si>
    <t>061D404163</t>
  </si>
  <si>
    <r>
      <rPr>
        <b/>
        <sz val="11"/>
        <rFont val="Times New Roman"/>
        <family val="1"/>
        <charset val="204"/>
      </rPr>
      <t>Показатель</t>
    </r>
    <r>
      <rPr>
        <sz val="11"/>
        <rFont val="Times New Roman"/>
        <family val="1"/>
        <charset val="204"/>
      </rPr>
      <t xml:space="preserve"> "Стоимостная доля закупаемого и (или) арендуемого
федеральными органами исполнительной власти, органами
исполнительной власти субъектов и иными органами
государственной власти отечественного программного
обеспечения"</t>
    </r>
  </si>
  <si>
    <t>Д = (Зрпо / Зпо) * 100 %,
где: Зрпо - затраты на приобретение российского программного обеспечения; Зпо - затраты на приобретение программного обеспечения в целом</t>
  </si>
  <si>
    <t>1.8.</t>
  </si>
  <si>
    <t>Основное мероприятие "Региональный проект "Информационная инфраструктура (Забайкальский край)"</t>
  </si>
  <si>
    <t>2021-2024 годы</t>
  </si>
  <si>
    <t>1.8.1.</t>
  </si>
  <si>
    <t>Мероприятие "Мероприятия по обеспечению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</si>
  <si>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2021-2022 годы</t>
  </si>
  <si>
    <t>Департамент по обеспечению деятельности мировых судей Забайкальского края</t>
  </si>
  <si>
    <t>06 1 D2 55890</t>
  </si>
  <si>
    <t>Показатель: "Доля судебных участков мировых судей Забайкальского края, на которых обеспечено защищенное подключение к сети системы "Правосудие", а также организовано защищенное межведомственное электронное взаимодействие, в общем количестве судебных участков мировых судей в Забайкальском крае"</t>
  </si>
  <si>
    <t>А / В *100 %,
где: А – доля судебных участков мировых судей Забайкальского края, на которых обеспечено защищенное подключение к сети системы "Правосудие", а также организовано защищенное межведомственное электронное взаимодействие, в общем количестве судебных участков мировых судей в Забайкальском края; В – общее количество судебных участков мировых судей Забайкальского края</t>
  </si>
  <si>
    <t>Показатель: "Доля судебных участков мировых судей Забайкальского края обеспеченных функционирующей информационно-технологической и телекоммуникационной инфраструктурой для организации защищенного межведомственного электронного взаимодействия"</t>
  </si>
  <si>
    <t>А / В *100 %,
где: А – Доля судебных участков мировых судей Забайкальского края обеспеченных функционирующей информационно-технологической и телекоммуникационной инфраструктурой для организации защищенного межведомственного электронного взаимодействия; В – общее количество судебных участков мировых судей Забайкальского края</t>
  </si>
  <si>
    <t>Показатель: "Доля судебных участков мировых судей Забайкальского края сформировано и обеспечено функционирование необходимой информационно-технологической и телекоммуникационной инфраструктуры для организации удаленного участия в заседаниях мировых судов в режиме видео-конференц-связи и веб-конференции, аудиопротоколирования хода судебного заседания"</t>
  </si>
  <si>
    <t>А / В *100 %,
где: А – Доля судебных участков мировых судей Забайкальского края сформировано и обеспечено функционирование необходимой информационно-технологической и телекоммуникационной инфраструктуры для организации удаленного участия в заседаниях мировых судов в режиме видео-конференц-связи и веб-конференции, аудиопротоколирования хода судебного заседания; В – общее количество судебных участков мировых судей Забайкальского края</t>
  </si>
  <si>
    <t>Показатель: "Доля судебных участков мировых судей Забайкальского края, на которых обеспечивается функционирование информационно-технологической и телекоммуникационной инфраструктуры для организации защищенного межведомственного электронного взаимодействия, удаленного участия в заседаниях мировых судов в режиме видео-конференц-связи и веб-конференции, а также аудиопротоколирования хода судебного заседания"</t>
  </si>
  <si>
    <t>А / В *100 %,
где: А – Доля судебных участков мировых судей Забайкальского края, на которых обеспечивается функционирование информационно-технологической и телекоммуникационной инфраструктуры для организации защищенного межведомственного электронного взаимодействия, удаленного участия в заседаниях мировых судов в режиме видео-конференц-связи и веб-конференции, а также аудиопротоколирования хода судебного заседания; В – общее количество судебных участков мировых судей Забайкальского края</t>
  </si>
  <si>
    <t>1.8.2.</t>
  </si>
  <si>
    <r>
      <rPr>
        <b/>
        <sz val="11"/>
        <rFont val="Times New Roman"/>
        <family val="1"/>
        <charset val="204"/>
      </rPr>
      <t xml:space="preserve">Мероприятие </t>
    </r>
    <r>
      <rPr>
        <sz val="11"/>
        <rFont val="Times New Roman"/>
        <family val="1"/>
        <charset val="204"/>
      </rPr>
      <t>"Мероприятия по формированию ИТ-инфраструктуры в государственных (муниципальных) образовательных организациях, реализующих программы общего образования, в соответствии с утвержденным стандартом для обеспечения в помещениях безопасного доступа к государственным, муниципальным и иным информационным системам, а также к сети "Интернет"</t>
    </r>
  </si>
  <si>
    <t>2023-2024 годы</t>
  </si>
  <si>
    <t>Министерство образования и науки Забайкальского края</t>
  </si>
  <si>
    <t>06 1 D2 51170</t>
  </si>
  <si>
    <r>
      <t xml:space="preserve">Показатель </t>
    </r>
    <r>
      <rPr>
        <sz val="11"/>
        <rFont val="Times New Roman"/>
        <family val="1"/>
        <charset val="204"/>
      </rPr>
      <t>"Доля государственных (муниципальных)
образовательных организаций, реализующих образовательные программы
общего образования и/или среднего профессионального образования,
подключенных к сети "Интернет"</t>
    </r>
  </si>
  <si>
    <t>Дооинт = ООинт / ОО * 100%, где: Дооинт–доля государственных (муниципальных организаций, реализующих образовательные программы общего и/или среднего профессионального образования, подключенных к сети "Интернет", в соответствии с утвержденным перечнем, %;
ОО – общее количество государственных и муниципальных образовательных
организаций, реализующих образовательные программы общего и/или среднего профессионального образования, в соответствии с утвержденным перечнем, единиц;
ООинт–общее количество государственных и образовательных организаций, реализующих образовательные программы общего образования и/или среднего профессионального образования, подключенных к сети "Интернет", в соответствии с утвержденным перечнем, единиц.</t>
  </si>
  <si>
    <t>1.9</t>
  </si>
  <si>
    <r>
      <t>Основное мероприятие "Реализация Стратегии в области цифровой трансформации отраслей экономики, социальной сферы и государственного управления Забайкальского края</t>
    </r>
    <r>
      <rPr>
        <sz val="11"/>
        <rFont val="Times New Roman"/>
        <family val="1"/>
        <charset val="204"/>
      </rPr>
      <t xml:space="preserve">" </t>
    </r>
  </si>
  <si>
    <r>
      <t xml:space="preserve">Показатель основного мероприятия </t>
    </r>
    <r>
      <rPr>
        <sz val="11"/>
        <rFont val="Times New Roman"/>
        <family val="1"/>
        <charset val="204"/>
      </rPr>
      <t>"Степень достижения установленных значений целевых показателей Стратегии в области цифровой трансформации отраслей экономики, социальной сферы и государственного управления Забайкальского края"</t>
    </r>
  </si>
  <si>
    <t>I=(SAi / Bi)/n,
где: Ai - фактическое значение i-го показателя; 
Bi - плановое значение i-го показателя; n - количество показателей</t>
  </si>
  <si>
    <t>Администрация Губернатора Забайкальского края, Государственная ветеринарная служба Забайкальского края, Государственная инспекция Забайкальского края,  Государственная служба по охране объектов культурного наследия Забайкальского края,  Департамент государственного имущества и земельных отношений Забайкальского края, Департамент по гражданской обороне и пожарной безопасности Забайкальского края, Министерство жилищно-коммунального хозяйства, энергетики, цифровизации и связи Забайкальского края, Министерство культуры Забайкальского края, Министерство образования и науки Забайкальского края, Министерство природных ресурсов Забайкальского края, Министерство строительства, дорожного хозяйства и транспорта Забайкальского края, Министерство труда и социальной защиты населения Забайкальского края, Министерство физической культуры и спорта Забайкальского края, Министерство экономического развития Забайкальского края, Региональная служба по тарифам и ценообразованию Забайкальского края</t>
  </si>
  <si>
    <t>1.9.1</t>
  </si>
  <si>
    <r>
      <t xml:space="preserve">Мероприятие </t>
    </r>
    <r>
      <rPr>
        <sz val="11"/>
        <rFont val="Times New Roman"/>
        <family val="1"/>
        <charset val="204"/>
      </rPr>
      <t>"Автоматизированное рабочее место государственного служащего (АРМ ГС)"</t>
    </r>
  </si>
  <si>
    <r>
      <rPr>
        <b/>
        <sz val="11"/>
        <rFont val="Times New Roman"/>
        <family val="1"/>
        <charset val="204"/>
      </rPr>
      <t>Показатель</t>
    </r>
    <r>
      <rPr>
        <sz val="11"/>
        <rFont val="Times New Roman"/>
        <family val="1"/>
        <charset val="204"/>
      </rPr>
      <t xml:space="preserve"> "Количество сервисов обеспечения функций исполнительных органов  и органов местного само-управления, в том числе типовых функций, реализованных на базе единой платформы"</t>
    </r>
  </si>
  <si>
    <t>1.9.2</t>
  </si>
  <si>
    <r>
      <t xml:space="preserve">Мероприятие </t>
    </r>
    <r>
      <rPr>
        <sz val="11"/>
        <rFont val="Times New Roman"/>
        <family val="1"/>
        <charset val="204"/>
      </rPr>
      <t>"Электронный документооборот (ЭДО)"</t>
    </r>
  </si>
  <si>
    <r>
      <rPr>
        <b/>
        <sz val="11"/>
        <rFont val="Times New Roman"/>
        <family val="1"/>
        <charset val="204"/>
      </rPr>
      <t>Показатель</t>
    </r>
    <r>
      <rPr>
        <sz val="11"/>
        <rFont val="Times New Roman"/>
        <family val="1"/>
        <charset val="204"/>
      </rPr>
      <t xml:space="preserve"> "Доля электронного юридически значимого документооборота между исполнительными органами, органами  местного самоуправления и подведомственными им учреждениями и в субъекте Российской Федерации"</t>
    </r>
  </si>
  <si>
    <t xml:space="preserve">где:
К_роив – общее количество ИОГВ Забайкальского края;
К_(роив_мэдо) – количество ИОГВ подключенных к системе МЭДО 2.7.1;
К_(рег_уч)^i – общее количество государственных учреждений в собственности Забайкальского края (бюджетных, автономных, казенных), подведомственных i-му ИОГВ, суммирование ведется по каждому РОИВ;
К_(рег_уч_мэдо)^i – количество учреждений из числа учтенных в К_(рег_уч)^i, имеющих СЭД и подключенных к системе МЭДО 2.7.1;
К_омсу – общее количество ОМСУ Забайкальского края;
К_(омсу_мэдо) – количество ОМСУ из числа учтенных в К_омсу, имеющих СЭД и подключенных к системе МЭДО 2.7.1;
К_(мун_уч)^j – общее количество муниципальных учреждений в Забайкальском крае (бюджетных, автономных, казенных), подведомственных j-му ОМСУ, суммирование ведется по каждому ОМСУ;
К_(мун_уч_мэдо)^j – количество учреждений из числа учтенных в К_(мун_уч)^j, имеющих СЭД и подключенных к системе МЭДО 2.7.1.
</t>
  </si>
  <si>
    <t>1.9.3</t>
  </si>
  <si>
    <r>
      <t xml:space="preserve">Мероприятие </t>
    </r>
    <r>
      <rPr>
        <sz val="11"/>
        <rFont val="Times New Roman"/>
        <family val="1"/>
        <charset val="204"/>
      </rPr>
      <t>"Перевод массовых социально значимых государственных и муниципальных услуг в электронный вид "</t>
    </r>
  </si>
  <si>
    <r>
      <rPr>
        <b/>
        <sz val="11"/>
        <rFont val="Times New Roman"/>
        <family val="1"/>
        <charset val="204"/>
      </rPr>
      <t>Показатель</t>
    </r>
    <r>
      <rPr>
        <sz val="11"/>
        <rFont val="Times New Roman"/>
        <family val="1"/>
        <charset val="204"/>
      </rPr>
      <t xml:space="preserve"> "Сокращение регламентного времени предоставления государственных и муниципальных услуг в 3 раза при оказании услуг в электронном виде на Едином портале государственных и муниципальных услуг (функций) и (или) региональном портале государственных услуг"</t>
    </r>
  </si>
  <si>
    <t xml:space="preserve">(Сумм(от i=1 до K_n) CВp^i)/K_n, 
где:  CВp^i - сокращение регламентого времени предоставления i-ой услуги, 
К_n - количество услуг из регионального перечня МСЗУ Забайкальского края </t>
  </si>
  <si>
    <r>
      <rPr>
        <b/>
        <sz val="11"/>
        <rFont val="Times New Roman"/>
        <family val="1"/>
        <charset val="204"/>
      </rPr>
      <t>Показатель</t>
    </r>
    <r>
      <rPr>
        <sz val="11"/>
        <rFont val="Times New Roman"/>
        <family val="1"/>
        <charset val="204"/>
      </rPr>
      <t xml:space="preserve"> "Доля государственных и муниципальных услуг, предоставленных без нарушения регламентного срока при оказании услуг в электронном виде на Едином портале государственных и муниципальных услуг (функций) и (или) региональном портале государственных услуг"</t>
    </r>
  </si>
  <si>
    <t xml:space="preserve">I=A/B*100%,
где: А  – количество региональных массовых социально значимых услуг, предоставленных без нарушения регламентного срока, при обращении в электронном виде с использованием ЕПГУ или РПГУ, за период с начала отчетного года, ед.; В – общее количество обращений за получением региональных массовых социально значимых услуг в электронном виде с использованием ЕПГУ или РПГУ  за период с начала отчетного года, ед.
</t>
  </si>
  <si>
    <r>
      <rPr>
        <b/>
        <sz val="11"/>
        <rFont val="Times New Roman"/>
        <family val="1"/>
        <charset val="204"/>
      </rPr>
      <t>Показатель</t>
    </r>
    <r>
      <rPr>
        <sz val="11"/>
        <rFont val="Times New Roman"/>
        <family val="1"/>
        <charset val="204"/>
      </rPr>
      <t xml:space="preserve"> "Количество государственных услуг, предоставляемых органами государственной власти в реестровой модели и (или) в проактивном режиме с предоставлением результата в электронном виде на Едином портале государственных и муниципальных услуг (функций)"</t>
    </r>
  </si>
  <si>
    <t>ед.</t>
  </si>
  <si>
    <r>
      <rPr>
        <b/>
        <sz val="11"/>
        <rFont val="Times New Roman"/>
        <family val="1"/>
        <charset val="204"/>
      </rPr>
      <t>Показатель</t>
    </r>
    <r>
      <rPr>
        <sz val="11"/>
        <rFont val="Times New Roman"/>
        <family val="1"/>
        <charset val="204"/>
      </rPr>
      <t xml:space="preserve"> "Уровень удовлетворенности качеством предоставления массовых социально значимых государственных и муниципальных услуг в электронном виде с использованием Единого портала государственных и муниципальных услуг (функций)"</t>
    </r>
  </si>
  <si>
    <r>
      <rPr>
        <b/>
        <sz val="11"/>
        <rFont val="Times New Roman"/>
        <family val="1"/>
        <charset val="204"/>
      </rPr>
      <t>Показатель</t>
    </r>
    <r>
      <rPr>
        <sz val="11"/>
        <rFont val="Times New Roman"/>
        <family val="1"/>
        <charset val="204"/>
      </rPr>
      <t xml:space="preserve"> "Доля массовых социально значимых государственных и муниципальных услуг, доступных в электронном виде, предоставляемых с использованием Единого портала государственных и муниципальных услуг (функций), в общем количестве таких услуг, предоставляемых в электронном виде"</t>
    </r>
  </si>
  <si>
    <t>I = A / B * 100%,
где: A – количество региональных массовых социально значимых услуг, предоставляемых в субъекте Российской Федерации, отвечающих критериям доступности в электронном виде, ед.; B – общее количество региональных массовых социально значимых услуг, предоставляемых в субъекте Российской Федерации, ед.</t>
  </si>
  <si>
    <r>
      <rPr>
        <b/>
        <sz val="11"/>
        <rFont val="Times New Roman"/>
        <family val="1"/>
        <charset val="204"/>
      </rPr>
      <t>Показатель</t>
    </r>
    <r>
      <rPr>
        <sz val="11"/>
        <rFont val="Times New Roman"/>
        <family val="1"/>
        <charset val="204"/>
      </rPr>
      <t xml:space="preserve"> "Доля видов сведений в государственных или региональных информационных системах, доступных в электронном виде, необходимых для оказания массовых социально значимых услуг"</t>
    </r>
  </si>
  <si>
    <t xml:space="preserve">I=A/B*1000%,
где: А – количество видов сведений, доступных в электронном виде, необходимых для оказания региональных массовых социально значимых услуг в субъекте Российской Федерации, ед.; В – общее количество видов сведений, необходимых для оказания региональных массовых социально значимых услуг в субъекте Российской Федерации, ед.
</t>
  </si>
  <si>
    <t>1.9.4</t>
  </si>
  <si>
    <r>
      <t xml:space="preserve">Мероприятие </t>
    </r>
    <r>
      <rPr>
        <sz val="11"/>
        <rFont val="Times New Roman"/>
        <family val="1"/>
        <charset val="204"/>
      </rPr>
      <t>"Государственная ин-формационная система  "Типовое облачное решение по автоматизации контрольной (надзорной) деятельности"</t>
    </r>
  </si>
  <si>
    <t>Министерство жилищно-коммунального хозяйства, энергетики, цифровизации и связи  Забайкальского края, Министерство экономического развития Забайкальского края, Государственная ветеринарная служба Забайкальского края, Государственная инспекция Забайкальского края, Государственная служба по охране объектов культурного наследия Забайкальского края, Департамент по гражданской обороне и пожарной безопасности Забайкальского края, Министерство культуры Забайкальского края, Министерство образования и науки Забайкальского края, Министерство природных ресурсов Забайкальского края, Министерство строительства, дорожного хозяйства и транспорта Забайкальского края, Министерство труда и социальной защиты населения Забайкальского края, Региональная служба по тарифам и ценообразованию Забайкальского края</t>
  </si>
  <si>
    <r>
      <rPr>
        <b/>
        <sz val="11"/>
        <rFont val="Times New Roman"/>
        <family val="1"/>
        <charset val="204"/>
      </rPr>
      <t>Показатель</t>
    </r>
    <r>
      <rPr>
        <sz val="11"/>
        <rFont val="Times New Roman"/>
        <family val="1"/>
        <charset val="204"/>
      </rPr>
      <t xml:space="preserve"> "Доля проверок в рамках контрольно-надзорной деятельности, проведенных дистанционно, в том числе с использованием чек-листов в электронном виде"</t>
    </r>
  </si>
  <si>
    <t>I = (А+В) / С*100%,
где: А – количество плановых контрольных (надзорных) мероприятий, проведенных с применением чек-листов (проверочных листов), инициированных, проведенных и оформленных в электронном виде в отчетном периоде, ед.; В – количество внеплановых контрольных (надзорных) мероприятий, инициированных и проведенных в соответствии с индикаторами риска нарушений обязательных требований и/или применения режима мониторинга и/или в формате дистанционного взаимодействия, в том числе посредством аудио- или видеосвязи, а также проведенных и оформленных в электронном виде, в отчетном периоде, ед.; С – общее количество контрольных (надзорных) мероприятий, проведенных в отчетном периоде</t>
  </si>
  <si>
    <t>1.9.5</t>
  </si>
  <si>
    <t>Мероприятие "Создание и развитие «Озера данных» регионального уровня в рамках РСЧС"</t>
  </si>
  <si>
    <t xml:space="preserve">Министерство жилищно-коммунального хозяйства, энергетики, цифровизации и связи Забайкальского края, Департамент по гражданской обороне и пожарной безопасности Забайкальского края, </t>
  </si>
  <si>
    <r>
      <rPr>
        <b/>
        <sz val="11"/>
        <color theme="1"/>
        <rFont val="Times New Roman"/>
        <family val="1"/>
        <charset val="204"/>
      </rPr>
      <t>Показатель</t>
    </r>
    <r>
      <rPr>
        <sz val="11"/>
        <color theme="1"/>
        <rFont val="Times New Roman"/>
        <family val="1"/>
        <charset val="204"/>
      </rPr>
      <t xml:space="preserve"> "Перевод в цифровой формат информационного взаимодействия со всеми  органами повседневного управления территориальной подсистемы РСЧС до 2024 года"</t>
    </r>
  </si>
  <si>
    <t>1.9.6</t>
  </si>
  <si>
    <r>
      <t xml:space="preserve">Мероприятие </t>
    </r>
    <r>
      <rPr>
        <sz val="11"/>
        <rFont val="Times New Roman"/>
        <family val="1"/>
        <charset val="204"/>
      </rPr>
      <t>"Карта жителя региона"</t>
    </r>
  </si>
  <si>
    <r>
      <rPr>
        <b/>
        <sz val="11"/>
        <rFont val="Times New Roman"/>
        <family val="1"/>
        <charset val="204"/>
      </rPr>
      <t>Показатель</t>
    </r>
    <r>
      <rPr>
        <sz val="11"/>
        <rFont val="Times New Roman"/>
        <family val="1"/>
        <charset val="204"/>
      </rPr>
      <t xml:space="preserve"> "Внедрение проекта «Карта жителя региона» на территории Забайкальского края"</t>
    </r>
  </si>
  <si>
    <t>1.9.7</t>
  </si>
  <si>
    <r>
      <t xml:space="preserve">Мероприятие </t>
    </r>
    <r>
      <rPr>
        <sz val="11"/>
        <rFont val="Times New Roman"/>
        <family val="1"/>
        <charset val="204"/>
      </rPr>
      <t>"Безопасный город"</t>
    </r>
  </si>
  <si>
    <t>Министерство жилищно-коммунального хозяйства, энергетики, цифровизации и связи  Забайкальского края, Департамент по гражданской обороне и пожарной безопасности Забайкальского края</t>
  </si>
  <si>
    <r>
      <rPr>
        <b/>
        <sz val="11"/>
        <rFont val="Times New Roman"/>
        <family val="1"/>
        <charset val="204"/>
      </rPr>
      <t>Показатель</t>
    </r>
    <r>
      <rPr>
        <sz val="11"/>
        <rFont val="Times New Roman"/>
        <family val="1"/>
        <charset val="204"/>
      </rPr>
      <t xml:space="preserve"> "Увеличение доли (количества) объектов видеоконтроля в местах массового пребывания и отдыха граждан и иных общественных местах"</t>
    </r>
  </si>
  <si>
    <t>Накопительный показатель</t>
  </si>
  <si>
    <t>1.9.8</t>
  </si>
  <si>
    <r>
      <t xml:space="preserve">Мероприятие </t>
    </r>
    <r>
      <rPr>
        <sz val="11"/>
        <rFont val="Times New Roman"/>
        <family val="1"/>
        <charset val="204"/>
      </rPr>
      <t>"Создание цифровой платформы "Гостех"</t>
    </r>
  </si>
  <si>
    <t>1.9.9</t>
  </si>
  <si>
    <r>
      <t xml:space="preserve">Мероприятие </t>
    </r>
    <r>
      <rPr>
        <sz val="11"/>
        <rFont val="Times New Roman"/>
        <family val="1"/>
        <charset val="204"/>
      </rPr>
      <t>"Создание единой системы предоставления государственных и муниципальных услуг"</t>
    </r>
  </si>
  <si>
    <t xml:space="preserve">Министерство жилищно-коммунального хозяйства, энергетики, цифровизации и связи  Забайкальского края, </t>
  </si>
  <si>
    <r>
      <rPr>
        <b/>
        <sz val="11"/>
        <rFont val="Times New Roman"/>
        <family val="1"/>
        <charset val="204"/>
      </rPr>
      <t>Показатель</t>
    </r>
    <r>
      <rPr>
        <sz val="11"/>
        <rFont val="Times New Roman"/>
        <family val="1"/>
        <charset val="204"/>
      </rPr>
      <t xml:space="preserve"> "Доля массовых социально значимых услуг, оказываемых в электронном виде посредством Единой системы предоставления государственных и муниципальных услуг, от всех массовых социально значимых услуг не обеспеченных ведомственными информационными системами"</t>
    </r>
  </si>
  <si>
    <t>I = A / B * 100%, где: 
A – количество региональных массовых социально значимых услуг, оказываемых в электронном виде посредством Единой системы предоставления государственных и муниципальных услуг, ед.; 
B – общее количество региональных массовых социально значимых услуг, предоставляемых в субъекте Российской Федерации, ед.</t>
  </si>
  <si>
    <t>1.10</t>
  </si>
  <si>
    <r>
      <t>Основное мероприятие "Поддержка региональных проектов в сфере информационных технологий</t>
    </r>
    <r>
      <rPr>
        <sz val="11"/>
        <rFont val="Times New Roman"/>
        <family val="1"/>
        <charset val="204"/>
      </rPr>
      <t xml:space="preserve">" </t>
    </r>
  </si>
  <si>
    <r>
      <t xml:space="preserve">Показатель основного мероприятия </t>
    </r>
    <r>
      <rPr>
        <sz val="11"/>
        <color theme="1"/>
        <rFont val="Times New Roman"/>
        <family val="1"/>
        <charset val="204"/>
      </rPr>
      <t>"Степень достижения установленных значений целевых показателей использования субсидии"</t>
    </r>
  </si>
  <si>
    <t>1.10.1</t>
  </si>
  <si>
    <r>
      <t xml:space="preserve">Мероприятие </t>
    </r>
    <r>
      <rPr>
        <sz val="11"/>
        <rFont val="Times New Roman"/>
        <family val="1"/>
        <charset val="204"/>
      </rPr>
      <t>"Мероприятия по модернизации ведомственных информационных систем с целью оказания массовых социально значимых услуг (сервисов) органов исполнительной власти субъектов Российской Федерации, муниципальных услуг органов местного самоуправления и услуг бюджетных учреждений в электронном виде с применением машиночитаемых цифровых административных регламентов"</t>
    </r>
  </si>
  <si>
    <t>06110R0280</t>
  </si>
  <si>
    <t>Показатель "Доля региональных услуг, предоставляемых в субъекте Российской Федерации в электронном виде посредством ведомственной информационной системы с применением цифровых регламентов, от общего количества региональных услуг, предоставляемых посредством ведомственной информационной системы в субъекте Российской Федерации"</t>
  </si>
  <si>
    <t>I=(A/B)*100%,
где: A - количество региональных МСЗУ, соответствующих критерию
доступности услуг в электронном виде в Забайкальском крае, ед.; B - количество региональных МСЗУ из числа массовых социально
значимых услуг, предоставляемых в в Забайкальском крае, ед.</t>
  </si>
  <si>
    <t>2.</t>
  </si>
  <si>
    <r>
      <t xml:space="preserve">Задача  </t>
    </r>
    <r>
      <rPr>
        <sz val="11"/>
        <rFont val="Times New Roman"/>
        <family val="1"/>
        <charset val="204"/>
      </rPr>
      <t>"Повышение оперативности и качества предоставления государственных и муниципальных услуг"</t>
    </r>
  </si>
  <si>
    <t>Подпрограмма "Реализация проекта по внедрению универсальной электронной карты"</t>
  </si>
  <si>
    <t>2014-2016 годы</t>
  </si>
  <si>
    <r>
      <t xml:space="preserve">Показатель подпрограммы </t>
    </r>
    <r>
      <rPr>
        <sz val="11"/>
        <rFont val="Times New Roman"/>
        <family val="1"/>
        <charset val="204"/>
      </rPr>
      <t>"Доля граждан, получивших универсальные электронные карты (далее - УЭК)"</t>
    </r>
  </si>
  <si>
    <t>I=A/B*100,
где: А - количество граждан, получивших УЭК; В - общая численность населения Забайкальского края</t>
  </si>
  <si>
    <t>2.1.</t>
  </si>
  <si>
    <r>
      <t>Основное мероприятие "</t>
    </r>
    <r>
      <rPr>
        <sz val="11"/>
        <rFont val="Times New Roman"/>
        <family val="1"/>
        <charset val="204"/>
      </rPr>
      <t>Обеспечение доступа к государственным и муниципальным услугам в электронном виде с помощью  УЭК"</t>
    </r>
  </si>
  <si>
    <r>
      <t xml:space="preserve">Показатель основного мероприятия </t>
    </r>
    <r>
      <rPr>
        <sz val="11"/>
        <rFont val="Times New Roman"/>
        <family val="1"/>
        <charset val="204"/>
      </rPr>
      <t>"Количество  региональных приложений УЭК"</t>
    </r>
  </si>
  <si>
    <t>2.1.1.</t>
  </si>
  <si>
    <r>
      <rPr>
        <b/>
        <sz val="11"/>
        <rFont val="Times New Roman"/>
        <family val="1"/>
        <charset val="204"/>
      </rPr>
      <t xml:space="preserve">Мероприятие </t>
    </r>
    <r>
      <rPr>
        <sz val="11"/>
        <rFont val="Times New Roman"/>
        <family val="1"/>
        <charset val="204"/>
      </rPr>
      <t>"Организация деятельности по выпуску, выдаче и обслуживанию УЭК"</t>
    </r>
  </si>
  <si>
    <t>0620104001</t>
  </si>
  <si>
    <t>2015-2016 годы</t>
  </si>
  <si>
    <t>2016 год</t>
  </si>
  <si>
    <r>
      <t xml:space="preserve">Показатель </t>
    </r>
    <r>
      <rPr>
        <sz val="11"/>
        <rFont val="Times New Roman"/>
        <family val="1"/>
        <charset val="204"/>
      </rPr>
      <t>"Доля рабочих мест специалистов Министерства труда и социальной защиты населения Забайкальского края, осуществляющих прием граждан, обеспеченных устройствами - считывателями УЭК"</t>
    </r>
  </si>
  <si>
    <t>I=A/B*100,
где: А - количество рабочих мест специалистов Министерства труда и социальной защиты населения Забайкальского края, осуществляющих прием граждан, обеспеченных устройствами - считывателями УЭК; В - общее количество  рабочих мест специалистов Министерства труда и социальной защиты населения Забайкальского края, осуществляющих прием граждан</t>
  </si>
  <si>
    <r>
      <t xml:space="preserve">Показатель </t>
    </r>
    <r>
      <rPr>
        <sz val="11"/>
        <rFont val="Times New Roman"/>
        <family val="1"/>
        <charset val="204"/>
      </rPr>
      <t>"Доля рабочих мест специалистов центров занятости населения, осуществляющих прием граждан, обеспеченных устройствами - считывателями УЭК"</t>
    </r>
  </si>
  <si>
    <t>I=A/B*100,
где: А - количество рабочих мест специалистов центров занятости населения, осуществляющих прием граждан, обеспеченных устройствами - считывателями УЭК; В - общее количество  рабочих мест специалистов центров занятости населения, осуществляющих прием граждан</t>
  </si>
  <si>
    <t>2.1.2.</t>
  </si>
  <si>
    <r>
      <rPr>
        <b/>
        <sz val="11"/>
        <rFont val="Times New Roman"/>
        <family val="1"/>
        <charset val="204"/>
      </rPr>
      <t xml:space="preserve">Мероприятие </t>
    </r>
    <r>
      <rPr>
        <sz val="11"/>
        <rFont val="Times New Roman"/>
        <family val="1"/>
        <charset val="204"/>
      </rPr>
      <t>"Доработка государственной информационной системы Забайкальского края "Портал государственных и муниципальных услуг Забайкальского края" (далее - Портал) и обеспечение возможности интеграции его с платежным шлюзом, позволяющим осуществить оплату за оказание услуг с использованием УЭК"</t>
    </r>
  </si>
  <si>
    <t>0620104002</t>
  </si>
  <si>
    <t>2.1.3.</t>
  </si>
  <si>
    <r>
      <rPr>
        <b/>
        <sz val="11"/>
        <rFont val="Times New Roman"/>
        <family val="1"/>
        <charset val="204"/>
      </rPr>
      <t xml:space="preserve">Мероприятие </t>
    </r>
    <r>
      <rPr>
        <sz val="11"/>
        <rFont val="Times New Roman"/>
        <family val="1"/>
        <charset val="204"/>
      </rPr>
      <t>"Создание инфраструктуры, обеспечивающей возможность использования УЭК для оплаты проезда на транспорте"</t>
    </r>
  </si>
  <si>
    <t>0620104003</t>
  </si>
  <si>
    <r>
      <t>Показатель</t>
    </r>
    <r>
      <rPr>
        <sz val="11"/>
        <rFont val="Times New Roman"/>
        <family val="1"/>
        <charset val="204"/>
      </rPr>
      <t xml:space="preserve"> "Уровень обеспеченности транспортных средств  инфраструктурой с возможностью использования УЭК"</t>
    </r>
  </si>
  <si>
    <t>I=A/B*100,
где: А - количество транспортных средств, обеспеченных инфраструктурой использования УЭК; В - общее количество транспортных средств</t>
  </si>
  <si>
    <t>2.1.4.</t>
  </si>
  <si>
    <r>
      <rPr>
        <b/>
        <sz val="11"/>
        <rFont val="Times New Roman"/>
        <family val="1"/>
        <charset val="204"/>
      </rPr>
      <t>Мероприятие "</t>
    </r>
    <r>
      <rPr>
        <sz val="11"/>
        <rFont val="Times New Roman"/>
        <family val="1"/>
        <charset val="204"/>
      </rPr>
      <t>Участие в создании единого центра процессинга и биллинга"</t>
    </r>
  </si>
  <si>
    <t>0620104004</t>
  </si>
  <si>
    <r>
      <t xml:space="preserve">Показатель </t>
    </r>
    <r>
      <rPr>
        <sz val="11"/>
        <rFont val="Times New Roman"/>
        <family val="1"/>
        <charset val="204"/>
      </rPr>
      <t>"Доля транзакций для льготных категорий граждан, выполненных через единый центр транзакций, к общему количеству транзакций"</t>
    </r>
  </si>
  <si>
    <t>I=A/B*100,
где: А - количество транзакций для льготных категорий граждан, выполненных через единый центр транзакций с использованием УЭК; В - общее количество транзакций, выполненных с помощью УЭК</t>
  </si>
  <si>
    <r>
      <t xml:space="preserve">Задача  </t>
    </r>
    <r>
      <rPr>
        <sz val="11"/>
        <rFont val="Times New Roman"/>
        <family val="1"/>
        <charset val="204"/>
      </rPr>
      <t>"Преодоление высокого уровня различий в использовании информационных технологий различными слоями общества"</t>
    </r>
  </si>
  <si>
    <t>Подпрограмма "Развитие информационно-телекоммуникационного потенциала Забайкальского края"</t>
  </si>
  <si>
    <r>
      <rPr>
        <b/>
        <sz val="11"/>
        <rFont val="Times New Roman"/>
        <family val="1"/>
        <charset val="204"/>
      </rPr>
      <t>Показатель подпрограммы</t>
    </r>
    <r>
      <rPr>
        <sz val="11"/>
        <rFont val="Times New Roman"/>
        <family val="1"/>
        <charset val="204"/>
      </rPr>
      <t xml:space="preserve"> "Доля органов местного самоуправления, в которых созданы условия для получения муниципальных услуг в электронной форме и информации о деятельности органов местного самоуправления в местах общего пользования"</t>
    </r>
  </si>
  <si>
    <t>I=A/B*100,
где: А - количество органов местного самоуправления, в которых созданы условия для получения услуг в электронной форме и информации о деятельности органов местного самоуправления в местах общего пользования; В - общее количество органов местного самоуправления</t>
  </si>
  <si>
    <r>
      <rPr>
        <b/>
        <sz val="11"/>
        <color theme="1"/>
        <rFont val="Times New Roman"/>
        <family val="1"/>
        <charset val="204"/>
      </rPr>
      <t xml:space="preserve">Показатель подпрограммы </t>
    </r>
    <r>
      <rPr>
        <sz val="11"/>
        <color theme="1"/>
        <rFont val="Times New Roman"/>
        <family val="1"/>
        <charset val="204"/>
      </rPr>
      <t xml:space="preserve"> "Рост доли домохозяйств, которым обеспечена возможность широкополосного доступа к информационно-телекоммуникационной сети "Интернет"</t>
    </r>
  </si>
  <si>
    <t>3.1.</t>
  </si>
  <si>
    <r>
      <t xml:space="preserve">Основное мероприятие </t>
    </r>
    <r>
      <rPr>
        <sz val="11"/>
        <rFont val="Times New Roman"/>
        <family val="1"/>
        <charset val="204"/>
      </rPr>
      <t>"Развитие информационно-телекоммуникационной инфраструктуры, обеспечивающей предоставление государственных и муниципальных услуг гражданам и хозяйствующим субъектам вне зависимости от места их проживания или места регистрации (или фактического размещения)"</t>
    </r>
  </si>
  <si>
    <r>
      <t xml:space="preserve">Показатель основного мероприятия </t>
    </r>
    <r>
      <rPr>
        <sz val="11"/>
        <rFont val="Times New Roman"/>
        <family val="1"/>
        <charset val="204"/>
      </rPr>
      <t>"Доля информационных ресурсов исполнительных органов Забайкальского края и органов местного самоуправления, раскрывающих информацию о их деятельности и позволяющих получать услуги в электронной форме в местах общественного доступа"</t>
    </r>
  </si>
  <si>
    <t>I=A/B*100,
где: А - количество размещенных информационных ресурсов; В - общее количество информационных ресурсов исполнительных органов государственной власти Забайкальского края и органов местного самоуправления</t>
  </si>
  <si>
    <t>3.1.1.</t>
  </si>
  <si>
    <r>
      <rPr>
        <b/>
        <sz val="11"/>
        <rFont val="Times New Roman"/>
        <family val="1"/>
        <charset val="204"/>
      </rPr>
      <t xml:space="preserve">Мероприятие </t>
    </r>
    <r>
      <rPr>
        <sz val="11"/>
        <rFont val="Times New Roman"/>
        <family val="1"/>
        <charset val="204"/>
      </rPr>
      <t>"Развитие информационно-телекоммуникационной инфраструктуры исполнительных органов, органов местного самоуправления и их подведомственных учреждений"</t>
    </r>
  </si>
  <si>
    <t>0630104151</t>
  </si>
  <si>
    <r>
      <t xml:space="preserve">Показатель </t>
    </r>
    <r>
      <rPr>
        <sz val="11"/>
        <rFont val="Times New Roman"/>
        <family val="1"/>
        <charset val="204"/>
      </rPr>
      <t>"Доля устаревшей вычислительной техники, используемой в системе социальной защиты"</t>
    </r>
  </si>
  <si>
    <t>I=A/B*100,
где: А - количество  устаревшей вычислительной техники, используемой в системе социальной защиты; В - общее количество вычислительной техники, используемой в системе социальной защиты</t>
  </si>
  <si>
    <t>Н/Д</t>
  </si>
  <si>
    <r>
      <t>Показатель "</t>
    </r>
    <r>
      <rPr>
        <sz val="11"/>
        <rFont val="Times New Roman"/>
        <family val="1"/>
        <charset val="204"/>
      </rPr>
      <t>Доля современных компьютеров (включая программное обеспечение) на одного специалиста госархива"</t>
    </r>
  </si>
  <si>
    <t>I=A/B*100,
где: А - количество современных компьютеров в госархивах; В - общее количество специалистов госархивов</t>
  </si>
  <si>
    <t>3.2.</t>
  </si>
  <si>
    <r>
      <t>Основное мероприятие "</t>
    </r>
    <r>
      <rPr>
        <sz val="11"/>
        <rFont val="Times New Roman"/>
        <family val="1"/>
        <charset val="204"/>
      </rPr>
      <t>Обеспечение доступа населения и организаций к информации о деятельности органов государственной власти Забайкальского края, органов местного самоуправления и их участия в процессе общественной экспертизы проектов решений и эффективности их реализации"</t>
    </r>
  </si>
  <si>
    <r>
      <rPr>
        <b/>
        <sz val="11"/>
        <rFont val="Times New Roman"/>
        <family val="1"/>
        <charset val="204"/>
      </rPr>
      <t>Показатель</t>
    </r>
    <r>
      <rPr>
        <sz val="11"/>
        <rFont val="Times New Roman"/>
        <family val="1"/>
        <charset val="204"/>
      </rPr>
      <t xml:space="preserve"> </t>
    </r>
    <r>
      <rPr>
        <b/>
        <sz val="11"/>
        <rFont val="Times New Roman"/>
        <family val="1"/>
        <charset val="204"/>
      </rPr>
      <t xml:space="preserve">основного мероприятия </t>
    </r>
    <r>
      <rPr>
        <sz val="11"/>
        <rFont val="Times New Roman"/>
        <family val="1"/>
        <charset val="204"/>
      </rPr>
      <t>"Степень удовлетворенности населения информационной открытостью и доступностью органов государственной власти Забайкальского края и органов местного самоуправления"</t>
    </r>
  </si>
  <si>
    <t>I=A/B*100
 где: А - количество граждан Забайкальского края,  удовлетворенных информационной открытостью и доступностью органов государственной  власти Забайкальского края, органов местного самоуправления; В - количество граждан Забайкальского края, принявших участие в опросе</t>
  </si>
  <si>
    <t>3.2.1.</t>
  </si>
  <si>
    <r>
      <rPr>
        <b/>
        <sz val="11"/>
        <rFont val="Times New Roman"/>
        <family val="1"/>
        <charset val="204"/>
      </rPr>
      <t xml:space="preserve">Мероприятие </t>
    </r>
    <r>
      <rPr>
        <sz val="11"/>
        <rFont val="Times New Roman"/>
        <family val="1"/>
        <charset val="204"/>
      </rPr>
      <t>"Информирование и стимулирование граждан и организаций к использованию новых каналов получения информации о деятельности  органов государственной власти Забайкальского края, органов местного самоуправления, о процессе получения государственных и муниципальных услуг, включая использование Единого портала государственных и муниципальных услуг, Портала, информационных киосков и т.д."</t>
    </r>
  </si>
  <si>
    <t>0630204161</t>
  </si>
  <si>
    <r>
      <rPr>
        <b/>
        <sz val="11"/>
        <rFont val="Times New Roman"/>
        <family val="1"/>
        <charset val="204"/>
      </rPr>
      <t>Показатель</t>
    </r>
    <r>
      <rPr>
        <sz val="11"/>
        <rFont val="Times New Roman"/>
        <family val="1"/>
        <charset val="204"/>
      </rPr>
      <t xml:space="preserve"> "Количество платформ для информационной  открытости и доступности органов государственной власти Забайкальского края"</t>
    </r>
  </si>
  <si>
    <t>3.2.2.</t>
  </si>
  <si>
    <r>
      <rPr>
        <b/>
        <sz val="11"/>
        <rFont val="Times New Roman"/>
        <family val="1"/>
        <charset val="204"/>
      </rPr>
      <t>Мероприятие</t>
    </r>
    <r>
      <rPr>
        <sz val="11"/>
        <rFont val="Times New Roman"/>
        <family val="1"/>
        <charset val="204"/>
      </rPr>
      <t xml:space="preserve"> "Повышение компьютерной грамотности населения"</t>
    </r>
  </si>
  <si>
    <t>0630204172</t>
  </si>
  <si>
    <r>
      <rPr>
        <b/>
        <sz val="11"/>
        <rFont val="Times New Roman"/>
        <family val="1"/>
        <charset val="204"/>
      </rPr>
      <t xml:space="preserve">Показатель </t>
    </r>
    <r>
      <rPr>
        <sz val="11"/>
        <rFont val="Times New Roman"/>
        <family val="1"/>
        <charset val="204"/>
      </rPr>
      <t>"Доля пожилого населения Забайкальского края, прошедшего подготовку и обучение навыкам использования ИКТ"</t>
    </r>
  </si>
  <si>
    <t>I=A/B*100,
где: А - количество граждан Забайкальского края пожилого возраста, прошедших подготовку и обучение навыкам использования ИКТ; В - общая численность населения Забайкальского края</t>
  </si>
  <si>
    <t>3.3.</t>
  </si>
  <si>
    <r>
      <rPr>
        <b/>
        <sz val="11"/>
        <rFont val="Times New Roman"/>
        <family val="1"/>
        <charset val="204"/>
      </rPr>
      <t>Основное мероприятие</t>
    </r>
    <r>
      <rPr>
        <sz val="11"/>
        <rFont val="Times New Roman"/>
        <family val="1"/>
        <charset val="204"/>
      </rPr>
      <t xml:space="preserve"> "Развитие современных услуг связи на территории Забайкальского края"</t>
    </r>
  </si>
  <si>
    <t>2018-2026 годы</t>
  </si>
  <si>
    <t>0630304181</t>
  </si>
  <si>
    <t>244</t>
  </si>
  <si>
    <r>
      <rPr>
        <b/>
        <sz val="11"/>
        <rFont val="Times New Roman"/>
        <family val="1"/>
        <charset val="204"/>
      </rPr>
      <t>Показатель</t>
    </r>
    <r>
      <rPr>
        <sz val="11"/>
        <rFont val="Times New Roman"/>
        <family val="1"/>
        <charset val="204"/>
      </rPr>
      <t xml:space="preserve"> "Доля  населенных пунктов, расположенных на приграничной территории Забайкальского края, на территории которых предоставляются услуги подвижной радиотелефонной связи, в общем числе приграничных населенных пунктов Забайкальского края"</t>
    </r>
  </si>
  <si>
    <t>I=A/B*100,
где: А - количество населенных пунктов, расположенных на приграничной территории Забайкальского края, на территории которых предоставляются услуги подвижной радиотелефонной связи; В - общее количество приграничных населенных пунктов Забайкальского края</t>
  </si>
  <si>
    <t>3.3.2.</t>
  </si>
  <si>
    <r>
      <t xml:space="preserve">Мероприятие </t>
    </r>
    <r>
      <rPr>
        <sz val="11"/>
        <rFont val="Times New Roman"/>
        <family val="1"/>
        <charset val="204"/>
      </rPr>
      <t>"Организация обеспечения устойчивой сотовой связью и (или) доступом к сети "Интернет"  населенных пунктов Забайкальского края</t>
    </r>
    <r>
      <rPr>
        <b/>
        <sz val="11"/>
        <rFont val="Times New Roman"/>
        <family val="1"/>
        <charset val="204"/>
      </rPr>
      <t>"</t>
    </r>
  </si>
  <si>
    <t>2019-2026 годы</t>
  </si>
  <si>
    <t>0630304191</t>
  </si>
  <si>
    <t>242-2</t>
  </si>
  <si>
    <t>3.3.3.</t>
  </si>
  <si>
    <r>
      <t>Мероприятие "</t>
    </r>
    <r>
      <rPr>
        <sz val="11"/>
        <rFont val="Times New Roman"/>
        <family val="1"/>
        <charset val="204"/>
      </rPr>
      <t>Обеспечение широкополосного доступа к сети "Интернет"
для передачи данных для социально значимых объектов, подключение которых к сети "Интернет" осуществлено в рамках мероприятий Минцифры России в период 2019–2021 годов"</t>
    </r>
  </si>
  <si>
    <t>2022 год</t>
  </si>
  <si>
    <t>0630304184</t>
  </si>
  <si>
    <r>
      <t xml:space="preserve">Показатель </t>
    </r>
    <r>
      <rPr>
        <sz val="11"/>
        <rFont val="Times New Roman"/>
        <family val="1"/>
        <charset val="204"/>
      </rPr>
      <t>"Количество социально значимых объектов, которым предоставлен доступ к сети "Интернет"</t>
    </r>
  </si>
  <si>
    <t>3.4.1.</t>
  </si>
  <si>
    <r>
      <rPr>
        <b/>
        <sz val="11"/>
        <rFont val="Times New Roman"/>
        <family val="1"/>
        <charset val="204"/>
      </rPr>
      <t xml:space="preserve">Мероприятие </t>
    </r>
    <r>
      <rPr>
        <sz val="11"/>
        <rFont val="Times New Roman"/>
        <family val="1"/>
        <charset val="204"/>
      </rPr>
      <t>"Приобретение (доставка, подключение) гражданам цифрового приемного телевизионного оборудования (приставки, антенны, соединительные кабели, монтажные комплекты) для приема сигнала цифрового наземного эфирного телевизионного вещания, а также компенсация понесенных гражданами расходов на приобретение такого оборудования, в том числе частичная компенсация расходов на приобретение цифровых телевизионных приемников"</t>
    </r>
  </si>
  <si>
    <t>2019 год</t>
  </si>
  <si>
    <t>0630456090</t>
  </si>
  <si>
    <t>321</t>
  </si>
  <si>
    <r>
      <rPr>
        <b/>
        <sz val="11"/>
        <rFont val="Times New Roman"/>
        <family val="1"/>
        <charset val="204"/>
      </rPr>
      <t xml:space="preserve">Показатель </t>
    </r>
    <r>
      <rPr>
        <sz val="11"/>
        <rFont val="Times New Roman"/>
        <family val="1"/>
        <charset val="204"/>
      </rPr>
      <t>"Доля домохозяйств отдельных категорий граждан, находящихся в зоне охвата эфирным цифровым вещанием и обратившихся за компенсацией понесенных  расходов на самостоятельное приобретение цифрового приемного телевизионного оборудования  для приема сигнала цифрового наземного эфирного телевизионного вещания, в том числе частичной компенсацией расходов на приобретение цифровых телевизионных приемников"</t>
    </r>
  </si>
  <si>
    <t>I=A/B*100,
где: А - количество домохозяйств отдельных категорий граждан, находящихся в зоне охвата эфирным цифровым вещанием и получивших компенсацию понесенных  расходов на самостоятельное приобретение цифрового приемного телевизионного оборудования  для приема сигнала цифрового наземного эфирного телевизионного вещания, в том числе частичной компенсацией расходов на приобретение цифровых телевизионных приемников; В - общее количество домохозяйств отдельных категорий граждан, находящихся в зоне охвата эфирным цифровым вещанием и  понесших  расходы на самостоятельное приобретение цифрового приемного телевизионного оборудования  для приема сигнала цифрового наземного эфирного телевизионного вещания</t>
  </si>
  <si>
    <t>3.4.2.</t>
  </si>
  <si>
    <r>
      <rPr>
        <b/>
        <sz val="11"/>
        <rFont val="Times New Roman"/>
        <family val="1"/>
        <charset val="204"/>
      </rPr>
      <t>Мероприятие</t>
    </r>
    <r>
      <rPr>
        <sz val="11"/>
        <rFont val="Times New Roman"/>
        <family val="1"/>
        <charset val="204"/>
      </rPr>
      <t xml:space="preserve"> "Приобретение (доставка, подключение) гражданам, проживающим вне зоны охвата цифрового наземного эфирного телевизионного вещания, цифрового приемного телевизионного оборудования (ресиверы, спутниковые антенны, соединительные кабели, монтажные комплекты) для приема сигнала непосредственного спутникового телевизионного вещания"</t>
    </r>
  </si>
  <si>
    <t>0630456092</t>
  </si>
  <si>
    <t>811</t>
  </si>
  <si>
    <r>
      <rPr>
        <b/>
        <sz val="11"/>
        <rFont val="Times New Roman"/>
        <family val="1"/>
        <charset val="204"/>
      </rPr>
      <t xml:space="preserve">Показатель </t>
    </r>
    <r>
      <rPr>
        <sz val="11"/>
        <rFont val="Times New Roman"/>
        <family val="1"/>
        <charset val="204"/>
      </rPr>
      <t>"Доля домохозяйств, нуждающихся и обеспеченных цифровым приемным телевизионным оборудованием для приема сигнала непосредственного спутникового телевизионного вещания, находящихся вне зоны охвата цифрового наземного эфирного телевизионного вещания"</t>
    </r>
  </si>
  <si>
    <t>I=A/B*100,
где: А - количество домохозяйств, находящихся вне зоны охвата цифрового наземного эфирного телевизионного вещания и обеспеченных цифровым приемным телевизионным оборудованием для приема сигнала непосредственного спутникового телевизионного вещания; В - общее количество домохозяйств, находящихся вне зоны охвата цифрового наземного эфирного телевизионного вещания</t>
  </si>
  <si>
    <t>3.4.3.</t>
  </si>
  <si>
    <r>
      <rPr>
        <b/>
        <sz val="11"/>
        <rFont val="Times New Roman"/>
        <family val="1"/>
        <charset val="204"/>
      </rPr>
      <t>Мероприятие</t>
    </r>
    <r>
      <rPr>
        <sz val="11"/>
        <rFont val="Times New Roman"/>
        <family val="1"/>
        <charset val="204"/>
      </rPr>
      <t xml:space="preserve"> "Компенсация гражданам, проживающим вне зоны охвата цифрового наземного эфирного телевизионного вещания, понесенных расходов в виде платы за предоставление доступа к сети связи оператора обязательных общедоступных теле- и радиоканалов, оказывающих услуги связи для целей телевизионного вещания и (или) радиовещания с использованием сетей спутникового телерадиовещания, взимаемой однократно при заключении договора, предусмотренного абзацем первым пункта 4.2 статьи 46 Федерального закона от 7 июля 2003 года № 126-ФЗ "О связи"</t>
    </r>
  </si>
  <si>
    <t>0630456091</t>
  </si>
  <si>
    <r>
      <t xml:space="preserve">Показатель </t>
    </r>
    <r>
      <rPr>
        <sz val="11"/>
        <rFont val="Times New Roman"/>
        <family val="1"/>
        <charset val="204"/>
      </rPr>
      <t>"Доля домохозяйств, находящихся вне зоны охвата цифрового наземного эфирного телевизионного вещания и обратившихся за компенсацией расходов в виде платы за предоставление доступа к сети связи оператора обязательных общедоступных теле- и радиоканалов, оказывающих услуги связи для целей телевизионного вещания и (или) радиовещания с использованием сетей спутникового телерадиовещания, взимаемой однократно при заключении договора, предусмотренного абзацем первым пункта 4.2 статьи 46 Федерального закона от 7 июля 2003 года № 126-ФЗ "О связи"</t>
    </r>
  </si>
  <si>
    <t>I=A/B*100,
где: А - количество домохозяйств, находящихся вне зоны охвата цифрового наземного эфирного телевизионного вещания и получивших компенсацию расходов в виде платы за предоставление доступа к сети связи оператора обязательных общедоступных теле- и радиоканалов, оказывающих услуги связи для целей телевизионного вещания и (или) радиовещания с использованием сетей спутникового телерадиовещания, взимаемой однократно при заключении договора, предусмотренного абзацем первым пункта 4.2 статьи 46 Федерального закона от 7 июля 2003 г. № 126-ФЗ «О связи»"; В - общее количество домохозяйств, находящихся вне зоны охвата цифрового наземного эфирного телевизионного вещания и обратившихся за компенсацией расходов в виде платы за предоставление доступа к сети связи оператора обязательных общедоступных теле- и радиоканалов, оказывающих услуги связи для целей телевизионного вещания и (или) радиовещания с использованием сетей спутникового телерадиовещания, взимаемой однократно при заключении договора, предусмотренного абзацем первым пункта 4.2 статьи 46 Федерального закона от 7 июля 2003 г. № 126-ФЗ «О связи»"</t>
  </si>
  <si>
    <r>
      <rPr>
        <b/>
        <sz val="11"/>
        <rFont val="Times New Roman"/>
        <family val="1"/>
        <charset val="204"/>
      </rPr>
      <t xml:space="preserve">Задача  </t>
    </r>
    <r>
      <rPr>
        <sz val="11"/>
        <rFont val="Times New Roman"/>
        <family val="1"/>
        <charset val="204"/>
      </rPr>
      <t>"Формирование и эффективное использование региональной навигационно-информационной инфраструктуры, удовлетворяющей потребностям широкого круга пользователей"</t>
    </r>
  </si>
  <si>
    <t>Подпрограмма "Внедрение спутниковых навигационных технологий с использованием системы ГЛОНАСС и других результатов космической деятельности в интересах социально-экономического и инновационного развития Забайкальского края"</t>
  </si>
  <si>
    <r>
      <t xml:space="preserve">Показатель подпрограммы </t>
    </r>
    <r>
      <rPr>
        <sz val="11"/>
        <rFont val="Times New Roman"/>
        <family val="1"/>
        <charset val="204"/>
      </rPr>
      <t>"Охват территории сельских и городских поселений Забайкальского края сетями базовых станций ГЛОНАСС для выполнения строительных, геодезических, кадастровых работ с высоким уровнем точности координатной привязки в глобальной системе координат ГЛОНАСС"</t>
    </r>
  </si>
  <si>
    <t>I=A/B*100,
где: А - площадь территории Забайкальского края, охваченная сетями базовых станций ГЛОНАСС для выполнения строительных, геодезических, кадастровых работ с высоким уровнем точности координатной привязки в глобальной системе координат ГЛОНАСС; В - общая площадь территории Забайкальского края</t>
  </si>
  <si>
    <t>4.1.</t>
  </si>
  <si>
    <r>
      <t xml:space="preserve">Основное мероприятие </t>
    </r>
    <r>
      <rPr>
        <sz val="11"/>
        <rFont val="Times New Roman"/>
        <family val="1"/>
        <charset val="204"/>
      </rPr>
      <t>"Создание навигационно-информационной инфраструктуры и развитие транспортного комплекса Забайкальского края за счет внедрения спутниковых навигационных технологий с использованием системы ГЛОНАСС"</t>
    </r>
  </si>
  <si>
    <t>4.1.1.</t>
  </si>
  <si>
    <r>
      <rPr>
        <b/>
        <sz val="11"/>
        <rFont val="Times New Roman"/>
        <family val="1"/>
        <charset val="204"/>
      </rPr>
      <t xml:space="preserve">Мероприятие </t>
    </r>
    <r>
      <rPr>
        <sz val="11"/>
        <rFont val="Times New Roman"/>
        <family val="1"/>
        <charset val="204"/>
      </rPr>
      <t>"Создание (определение) хозяйственного общества с участием Забайкальского края, основным видом деятельности которого является оказание услуг в сфере навигационно-информационной деятельности, доля организации, осуществляющей инвестиции в реализацию мероприятий по информационно-навигационному обеспечению деятельности автомобильных маршрутов, в уставном капитале которого должна составлять 50 % плюс одна голосующая акция"</t>
    </r>
  </si>
  <si>
    <t>0640104001</t>
  </si>
  <si>
    <t>финансирование за счет средств субсидии, поступившей из федерального бюджета в краевой бюджет</t>
  </si>
  <si>
    <t>финансирование за счет внебюджетных источников</t>
  </si>
  <si>
    <t>ПАО "Навигационно-информационные системы"</t>
  </si>
  <si>
    <r>
      <rPr>
        <b/>
        <sz val="11"/>
        <rFont val="Times New Roman"/>
        <family val="1"/>
        <charset val="204"/>
      </rPr>
      <t>Показатель</t>
    </r>
    <r>
      <rPr>
        <sz val="11"/>
        <rFont val="Times New Roman"/>
        <family val="1"/>
        <charset val="204"/>
      </rPr>
      <t xml:space="preserve"> "Доля исполнительных органов государственной власти Забайкальского края, органов местного самоуправления, государственных и муниципальных учреждений, подключенных к региональному навигационно-информационному центру Забайкальского края"</t>
    </r>
  </si>
  <si>
    <t>I=A/B*100,
где: А - количество исполнительных органов государственной власти Забайкальского края, органов местного самоуправления, государственных и муниципальных учреждений, подключенных к региональному навигационно-информационному центру Забайкальского края; В -  общее количество исполнительных органов государственной власти Забайкальского края, органов местного самоуправления, государственных и муниципальных учреждений, которым требуется подключение к региональному навигационно-информационному центру Забайкальского края</t>
  </si>
  <si>
    <t>4.1.2.</t>
  </si>
  <si>
    <r>
      <rPr>
        <b/>
        <sz val="11"/>
        <rFont val="Times New Roman"/>
        <family val="1"/>
        <charset val="204"/>
      </rPr>
      <t>Мероприятие</t>
    </r>
    <r>
      <rPr>
        <sz val="11"/>
        <rFont val="Times New Roman"/>
        <family val="1"/>
        <charset val="204"/>
      </rPr>
      <t xml:space="preserve"> "Создание геоинформационного портала Забайкальского края"</t>
    </r>
  </si>
  <si>
    <t>0640104002</t>
  </si>
  <si>
    <r>
      <t>Показатель "</t>
    </r>
    <r>
      <rPr>
        <sz val="11"/>
        <rFont val="Times New Roman"/>
        <family val="1"/>
        <charset val="204"/>
      </rPr>
      <t>Наличие геоинформационного портала Забайкальского края"</t>
    </r>
  </si>
  <si>
    <t>Министерство жилищно-коммунального хозяйства, энергетики, цифровизации и связи  Забайкальского края.</t>
  </si>
  <si>
    <t>4.1.3.</t>
  </si>
  <si>
    <r>
      <rPr>
        <b/>
        <sz val="11"/>
        <rFont val="Times New Roman"/>
        <family val="1"/>
        <charset val="204"/>
      </rPr>
      <t>Мероприятие</t>
    </r>
    <r>
      <rPr>
        <sz val="11"/>
        <rFont val="Times New Roman"/>
        <family val="1"/>
        <charset val="204"/>
      </rPr>
      <t xml:space="preserve"> "Создание навигационно-информационных систем спутникового мониторинга транспорта Забайкальского края, в том числе оснащение навигационно-связным оборудованием транспортных средств"</t>
    </r>
  </si>
  <si>
    <t>Министерство строительства, дорожного хозяйства и транспорта Забайкальского края</t>
  </si>
  <si>
    <t>0640104003</t>
  </si>
  <si>
    <r>
      <t xml:space="preserve">Показатель </t>
    </r>
    <r>
      <rPr>
        <sz val="11"/>
        <rFont val="Times New Roman"/>
        <family val="1"/>
        <charset val="204"/>
      </rPr>
      <t>"Доля транспортных средств, осуществляющих пассажирские перевозки на территории Забайкальского края, оборудованных системой ГЛОНАСС и передающих телематические данные в региональную навигационно-информационную систему Забайкальского края"</t>
    </r>
  </si>
  <si>
    <t>I=A/B*100,
где: А - количество  транспортных средств, осуществляющих пассажирские перевозки на территории Забайкальского края, оборудованных системой ГЛОНАСС и передающих телематические данные в региональную навигационно-информационную систему Забайкальского края; В - общее количество транспортных средств, осуществляющих пассажирские перевозки на территории Забайкальского края и требующих оборудования системой ГЛОНАСС</t>
  </si>
  <si>
    <t>Министерство строительства, дорожного хозяйства и транспорта Забайкальского края,
Министерство жилищно-коммунального хозяйства, энергетики, цифровизации и связи  Забайкальского края</t>
  </si>
  <si>
    <r>
      <t xml:space="preserve">Показатель </t>
    </r>
    <r>
      <rPr>
        <sz val="11"/>
        <rFont val="Times New Roman"/>
        <family val="1"/>
        <charset val="204"/>
      </rPr>
      <t>"Доля транспортных средств, осуществляющих школьные и социальные перевозки на территории Забайкальского края, оборудованных системой ГЛОНАСС и передающих телематические данные в региональную навигационно-информационную систему Забайкальского края"</t>
    </r>
  </si>
  <si>
    <t>I=A/B*100,
где: А - количество  транспортных средств, осуществляющих школьные и социальные перевозки на территории Забайкальского края, оборудованных системой ГЛОНАСС и передающих телематические данные в региональную навигационно-информационную систему Забайкальского края; В - общее количество транспортных средств, осуществляющих школьные и социальные перевозки на территории Забайкальского края, и требующих оборудования системой ГЛОНАСС</t>
  </si>
  <si>
    <t>Министерство образования и науки Забайкальского края, Министерство труда и социальной защиты населения Забайкальского края</t>
  </si>
  <si>
    <r>
      <t xml:space="preserve">Показатель </t>
    </r>
    <r>
      <rPr>
        <sz val="11"/>
        <rFont val="Times New Roman"/>
        <family val="1"/>
        <charset val="204"/>
      </rPr>
      <t>"Доля транспортных средств скорой и неотложной медицинской помощи Забайкальского края, оборудованных системой ГЛОНАСС и передающих телематические данные в  региональную навигационно-информационную систему Забайкальского края"</t>
    </r>
  </si>
  <si>
    <t>I=A/B*100,
где: А - количество  транспортных средств скорой и неотложной медицинской помощи Забайкальского края, оборудованных системой ГЛОНАСС и передающих телематические данные в региональную навигационно-информационную систему Забайкальского края; В - общее количество транспортных средств  скорой и неотложной медицинской помощи Забайкальского края, требующих оборудования системой ГЛОНАСС</t>
  </si>
  <si>
    <t>Министерство здравоохранения Забайкальского края</t>
  </si>
  <si>
    <r>
      <t xml:space="preserve">Показатель </t>
    </r>
    <r>
      <rPr>
        <sz val="11"/>
        <rFont val="Times New Roman"/>
        <family val="1"/>
        <charset val="204"/>
      </rPr>
      <t>"Доля транспортных средств, осуществляющих перевозки опасных, тяжеловесных и (или) крупногабаритных грузов на территории Забайкальского края, оборудованных системой ГЛОНАСС и передающих телематические данные в региональную навигационно-информационную систему Забайкальского края"</t>
    </r>
  </si>
  <si>
    <t>I=A/B*100,
где: А - количество  транспортных средств, осуществляющих  перевозки опасных, тяжеловесных и (или) крупногабаритных грузов на территории Забайкальского края, оборудованных системой ГЛОНАСС и передающих телематические данные в региональную навигационно-информационную систему Забайкальского края; В - общее количество транспортных средств, осуществляющих перевозки опасных, тяжеловесных и (или) крупногабаритных грузов на территории Забайкальского края и требующих оборудования системой ГЛОНАСС</t>
  </si>
  <si>
    <r>
      <t xml:space="preserve">Показатель </t>
    </r>
    <r>
      <rPr>
        <sz val="11"/>
        <rFont val="Times New Roman"/>
        <family val="1"/>
        <charset val="204"/>
      </rPr>
      <t>"Доля транспортных средств организаций жилищно-коммунального хозяйства Забайкальского края, оборудованных системой ГЛОНАСС и передающих телематические данные в региональную навигационно-информационную систему Забайкальского края"</t>
    </r>
  </si>
  <si>
    <t>I=A/B*100,
где: А - количество  транспортных средств организаций жилищно-коммунального хозяйства Забайкальского края, оборудованных системой ГЛОНАСС и передающих телематические данные в региональную навигационно-информационную систему Забайкальского края; В - общее количество транспортных средств организаций жилищно-коммунального хозяйства Забайкальского края, требующих оборудования системой ГЛОНАСС</t>
  </si>
  <si>
    <t>4.1.4.</t>
  </si>
  <si>
    <r>
      <rPr>
        <b/>
        <sz val="11"/>
        <rFont val="Times New Roman"/>
        <family val="1"/>
        <charset val="204"/>
      </rPr>
      <t>Мероприятие</t>
    </r>
    <r>
      <rPr>
        <sz val="11"/>
        <rFont val="Times New Roman"/>
        <family val="1"/>
        <charset val="204"/>
      </rPr>
      <t xml:space="preserve"> "Создание навигационно-информационных систем спутникового мониторинга сельского хозяйства Забайкальского края"</t>
    </r>
  </si>
  <si>
    <t>0640104004</t>
  </si>
  <si>
    <r>
      <rPr>
        <b/>
        <sz val="11"/>
        <rFont val="Times New Roman"/>
        <family val="1"/>
        <charset val="204"/>
      </rPr>
      <t xml:space="preserve">Показатель </t>
    </r>
    <r>
      <rPr>
        <sz val="11"/>
        <rFont val="Times New Roman"/>
        <family val="1"/>
        <charset val="204"/>
      </rPr>
      <t>"Доля площадей земель сельскохозяйственного назначения Забайкальского края, в отношении которых осуществляется спутниковый мониторинг"</t>
    </r>
  </si>
  <si>
    <t>I=A/B*100,
где: А -  площадь земель сельскохозяйственного назначения Забайкальского края, в отношении которых осуществляется спутниковый мониторинг; В - общая  площадь земель сельскохозяйственного назначения Забайкальского края</t>
  </si>
  <si>
    <t>4.1.5.</t>
  </si>
  <si>
    <r>
      <rPr>
        <b/>
        <sz val="11"/>
        <rFont val="Times New Roman"/>
        <family val="1"/>
        <charset val="204"/>
      </rPr>
      <t xml:space="preserve">Мероприятие </t>
    </r>
    <r>
      <rPr>
        <sz val="11"/>
        <rFont val="Times New Roman"/>
        <family val="1"/>
        <charset val="204"/>
      </rPr>
      <t>"Обеспечение подготовки специалистов в области навигационно-информационных технологий на базе ГЛОНАСС и других результатов космической деятельности"</t>
    </r>
  </si>
  <si>
    <t>0640104005</t>
  </si>
  <si>
    <r>
      <t xml:space="preserve">Показатель </t>
    </r>
    <r>
      <rPr>
        <sz val="11"/>
        <rFont val="Times New Roman"/>
        <family val="1"/>
        <charset val="204"/>
      </rPr>
      <t>"Доля специалистов исполнительных органов государственной власти Забайкальского края, органов местного самоуправления, государственных и муниципальных учреждений, прошедших обучение в области использования спутниковых навигационных технологий и других результатов космической деятельности, в общем количестве специалистов, работающих с системой ГЛОНАСС"</t>
    </r>
  </si>
  <si>
    <t>I=A/B*100,
где: А - количество  специалистов исполнительных органов государственной власти Забайкальского края, органов местного самоуправления, государственных и муниципальных учреждений, прошедших обучение в области использования спутниковых навигационных технологий и других результатов космической деятельности; В - общее количество  специалистов исполнительных органов государственной власти Забайкальского края, органов местного самоуправления, государственных и муниципальных учреждений, организаций и предприятий, работающих с системой ГЛОНАСС</t>
  </si>
  <si>
    <r>
      <t xml:space="preserve">Задача  </t>
    </r>
    <r>
      <rPr>
        <sz val="11"/>
        <rFont val="Times New Roman"/>
        <family val="1"/>
        <charset val="204"/>
      </rPr>
      <t>"Обеспечение функционирования компонентов инфраструктуры электронного правительства"</t>
    </r>
  </si>
  <si>
    <t>Подпрограмма "Эксплуатация подсистем электронного правительства"</t>
  </si>
  <si>
    <r>
      <rPr>
        <b/>
        <sz val="11"/>
        <rFont val="Times New Roman"/>
        <family val="1"/>
        <charset val="204"/>
      </rPr>
      <t>Показатель подпрограммы</t>
    </r>
    <r>
      <rPr>
        <sz val="11"/>
        <rFont val="Times New Roman"/>
        <family val="1"/>
        <charset val="204"/>
      </rPr>
      <t xml:space="preserve"> "Степень достижения установленных значений целевых показателей государственной программы и входящих в нее подпрограмм"</t>
    </r>
  </si>
  <si>
    <t>I=(SAi / Bi)/n,
где: Ai - фактическое значение i-го показателя; 
Bi - плановое значение i-го показателя, n - количество показателей</t>
  </si>
  <si>
    <t>5.1.</t>
  </si>
  <si>
    <r>
      <rPr>
        <b/>
        <sz val="11"/>
        <rFont val="Times New Roman"/>
        <family val="1"/>
        <charset val="204"/>
      </rPr>
      <t>Основное мероприятие</t>
    </r>
    <r>
      <rPr>
        <sz val="11"/>
        <rFont val="Times New Roman"/>
        <family val="1"/>
        <charset val="204"/>
      </rPr>
      <t xml:space="preserve"> "Создание организационных условий для реализации государственной программы"</t>
    </r>
  </si>
  <si>
    <r>
      <t xml:space="preserve">Показатель основного мероприятия </t>
    </r>
    <r>
      <rPr>
        <sz val="11"/>
        <rFont val="Times New Roman"/>
        <family val="1"/>
        <charset val="204"/>
      </rPr>
      <t>"Суммарная доля времени простоя ключевых межведомственных информационных систем"</t>
    </r>
  </si>
  <si>
    <t>I= ((A1/B)+(A2/B)+...+(Aс/B))/С*100,
где: А - суммарное время вынужденных простоев ключевых межведомственных информационных систем;  В -  общее время исправной работы и вынужденных простоев за один и тот же период эксплуатации ключевых межведомственных информационных систем; С – количество ключевых межведомственных информационных систем</t>
  </si>
  <si>
    <t>5.1.1.</t>
  </si>
  <si>
    <r>
      <t>Мероприятие</t>
    </r>
    <r>
      <rPr>
        <sz val="11"/>
        <rFont val="Times New Roman"/>
        <family val="1"/>
        <charset val="204"/>
      </rPr>
      <t xml:space="preserve"> "Эксплуатация инфраструктуры доступа исполнительных органов Забайкальского края и их сотрудников к  сети "Интернет" и к корпоративной сети передачи данных государственных органов Забайкальского края (далее - КСПД)"</t>
    </r>
  </si>
  <si>
    <t>0650104181</t>
  </si>
  <si>
    <r>
      <rPr>
        <b/>
        <sz val="11"/>
        <rFont val="Times New Roman"/>
        <family val="1"/>
        <charset val="204"/>
      </rPr>
      <t xml:space="preserve">Показатель </t>
    </r>
    <r>
      <rPr>
        <sz val="11"/>
        <rFont val="Times New Roman"/>
        <family val="1"/>
        <charset val="204"/>
      </rPr>
      <t>"Доля исполнительных органов  Забайкальского края, подключенных к сети "Интернет" и к КСПД"</t>
    </r>
  </si>
  <si>
    <t>I=A/B*100,
где: А - количество  исполнительных органов государственной власти, подключенных к  сети Интернет и к КСПД; В - общее количество  исполнительных органов государственной власти Забайкальского края</t>
  </si>
  <si>
    <t>5.1.2.</t>
  </si>
  <si>
    <r>
      <t xml:space="preserve">Мероприятие </t>
    </r>
    <r>
      <rPr>
        <sz val="11"/>
        <rFont val="Times New Roman"/>
        <family val="1"/>
        <charset val="204"/>
      </rPr>
      <t>"Эксплуатация подсистем электронного правительства"</t>
    </r>
  </si>
  <si>
    <t>Департамент информатизации и связи Забайкальского края</t>
  </si>
  <si>
    <t>0650104800</t>
  </si>
  <si>
    <r>
      <t xml:space="preserve">Показатель </t>
    </r>
    <r>
      <rPr>
        <sz val="11"/>
        <rFont val="Times New Roman"/>
        <family val="1"/>
        <charset val="204"/>
      </rPr>
      <t>"Количество государственных информационных систем, используемых при предоставлении государственных и муниципальных услуг, обеспеченных технической поддержкой"</t>
    </r>
  </si>
  <si>
    <t>шт.</t>
  </si>
  <si>
    <t>5.1.3.</t>
  </si>
  <si>
    <r>
      <t>Мероприятие</t>
    </r>
    <r>
      <rPr>
        <sz val="11"/>
        <rFont val="Times New Roman"/>
        <family val="1"/>
        <charset val="204"/>
      </rPr>
      <t xml:space="preserve"> "Эксплуатация инфраструктуры и формирование единого информационного пространства исполнительных органов Забайкальского края, территориальных органов федеральных органов исполнительной власти и органов местного самоуправления"</t>
    </r>
  </si>
  <si>
    <t>0650104192</t>
  </si>
  <si>
    <r>
      <t>Показатель</t>
    </r>
    <r>
      <rPr>
        <sz val="11"/>
        <rFont val="Times New Roman"/>
        <family val="1"/>
        <charset val="204"/>
      </rPr>
      <t xml:space="preserve"> "Доля времени, в течение которого  исполнительный орган отключен от информационного пространства  в связи с неисправностью оборудования"</t>
    </r>
  </si>
  <si>
    <t>I=A/B*100,
где: А - количество  времени, в течение которого  орган государственной власти отключен от информационного пространства  в связи с неисправностью оборудования; В - общее количество  времени работы информационного пространства</t>
  </si>
  <si>
    <t>5.1.4.</t>
  </si>
  <si>
    <r>
      <t>Мероприятие</t>
    </r>
    <r>
      <rPr>
        <sz val="11"/>
        <rFont val="Times New Roman"/>
        <family val="1"/>
        <charset val="204"/>
      </rPr>
      <t xml:space="preserve"> "Обеспечение информационной поддержки реализации государственной программы"</t>
    </r>
  </si>
  <si>
    <t>0650104313</t>
  </si>
  <si>
    <r>
      <rPr>
        <b/>
        <sz val="11"/>
        <rFont val="Times New Roman"/>
        <family val="1"/>
        <charset val="204"/>
      </rPr>
      <t>Показатель</t>
    </r>
    <r>
      <rPr>
        <sz val="11"/>
        <rFont val="Times New Roman"/>
        <family val="1"/>
        <charset val="204"/>
      </rPr>
      <t xml:space="preserve"> "Количество мероприятий, обеспечивающих информационную поддержку реализации государственной программы"</t>
    </r>
  </si>
  <si>
    <t>5.1.5.</t>
  </si>
  <si>
    <r>
      <t>Мероприятие</t>
    </r>
    <r>
      <rPr>
        <sz val="11"/>
        <rFont val="Times New Roman"/>
        <family val="1"/>
        <charset val="204"/>
      </rPr>
      <t xml:space="preserve"> "Сопровождение  СЭД"</t>
    </r>
  </si>
  <si>
    <t>0650104314</t>
  </si>
  <si>
    <r>
      <rPr>
        <b/>
        <sz val="11"/>
        <rFont val="Times New Roman"/>
        <family val="1"/>
        <charset val="204"/>
      </rPr>
      <t xml:space="preserve">Показатель </t>
    </r>
    <r>
      <rPr>
        <sz val="11"/>
        <rFont val="Times New Roman"/>
        <family val="1"/>
        <charset val="204"/>
      </rPr>
      <t>"Доля  времени полезной работоспособности информационной системы"</t>
    </r>
  </si>
  <si>
    <t>I=A/B*100,
где: А - количество времени полезной работоспособности информационной системы; В - общее количество  времени работы информационной системы</t>
  </si>
  <si>
    <t>5.1.6.</t>
  </si>
  <si>
    <r>
      <t>Мероприятие</t>
    </r>
    <r>
      <rPr>
        <sz val="11"/>
        <rFont val="Times New Roman"/>
        <family val="1"/>
        <charset val="204"/>
      </rPr>
      <t xml:space="preserve"> "Продление лицензии антивирусной защиты в исполнительных органах Забайкальского края и их подведомственных бюджетных учреждений"</t>
    </r>
  </si>
  <si>
    <t>0650104225</t>
  </si>
  <si>
    <r>
      <rPr>
        <b/>
        <sz val="11"/>
        <rFont val="Times New Roman"/>
        <family val="1"/>
        <charset val="204"/>
      </rPr>
      <t xml:space="preserve">Показатель </t>
    </r>
    <r>
      <rPr>
        <sz val="11"/>
        <rFont val="Times New Roman"/>
        <family val="1"/>
        <charset val="204"/>
      </rPr>
      <t>"Доля  инцидентов, которые привели к реализации угрозы заражения вредоносным программным обеспечением"</t>
    </r>
  </si>
  <si>
    <t>I=A/B*100,
где: А - количество инцидентов, которые привели к реализации угрозы заражения вредоносным программным обеспечением ; В - общее количество  выявленных инцидентов</t>
  </si>
  <si>
    <t>5.1.7.</t>
  </si>
  <si>
    <r>
      <t>Мероприятие</t>
    </r>
    <r>
      <rPr>
        <sz val="11"/>
        <rFont val="Times New Roman"/>
        <family val="1"/>
        <charset val="204"/>
      </rPr>
      <t xml:space="preserve"> "Техническая поддержка защищенной сети передачи данных"</t>
    </r>
  </si>
  <si>
    <t>0650104236</t>
  </si>
  <si>
    <r>
      <t xml:space="preserve">Показатель </t>
    </r>
    <r>
      <rPr>
        <sz val="11"/>
        <rFont val="Times New Roman"/>
        <family val="1"/>
        <charset val="204"/>
      </rPr>
      <t>"Количество утерянной информации по каналам защищенной сети передачи данных"</t>
    </r>
  </si>
  <si>
    <t>5.1.8.</t>
  </si>
  <si>
    <r>
      <t xml:space="preserve">Мероприятие </t>
    </r>
    <r>
      <rPr>
        <sz val="11"/>
        <rFont val="Times New Roman"/>
        <family val="1"/>
        <charset val="204"/>
      </rPr>
      <t>"Техническая поддержка государственных информационных систем, используемых при  предоставлении государственных и муниципальных услуг (СМЭВ, ГИС "Охота",  Реестр и т.д.)"</t>
    </r>
  </si>
  <si>
    <t>2017-2026 годы</t>
  </si>
  <si>
    <t>0650104247</t>
  </si>
  <si>
    <r>
      <rPr>
        <b/>
        <sz val="11"/>
        <rFont val="Times New Roman"/>
        <family val="1"/>
        <charset val="204"/>
      </rPr>
      <t xml:space="preserve">Показатель </t>
    </r>
    <r>
      <rPr>
        <sz val="11"/>
        <rFont val="Times New Roman"/>
        <family val="1"/>
        <charset val="204"/>
      </rPr>
      <t>"Количество государственных информационных систем, используемых при предоставлении государственных и муниципальных услуг, обеспеченных технической поддержкой"</t>
    </r>
  </si>
  <si>
    <t>5.1.9.</t>
  </si>
  <si>
    <r>
      <rPr>
        <b/>
        <sz val="11"/>
        <rFont val="Times New Roman"/>
        <family val="1"/>
        <charset val="204"/>
      </rPr>
      <t>Мероприятие</t>
    </r>
    <r>
      <rPr>
        <sz val="11"/>
        <rFont val="Times New Roman"/>
        <family val="1"/>
        <charset val="204"/>
      </rPr>
      <t xml:space="preserve"> "Субсидия ГУ "ЗИЦ" на финансовое обеспечение государственного задания на выполнение государственных работ"</t>
    </r>
  </si>
  <si>
    <t>Министерство жилищно-коммунального хозяйства, энергетики, цифровизации и связи  Забайкальского края  ГУ "ЗИЦ" - участник государственной программы</t>
  </si>
  <si>
    <t>0650114092</t>
  </si>
  <si>
    <r>
      <rPr>
        <b/>
        <sz val="11"/>
        <rFont val="Times New Roman"/>
        <family val="1"/>
        <charset val="204"/>
      </rPr>
      <t>Показатель основного мероприятия</t>
    </r>
    <r>
      <rPr>
        <sz val="11"/>
        <rFont val="Times New Roman"/>
        <family val="1"/>
        <charset val="204"/>
      </rPr>
      <t xml:space="preserve"> "Объем выполненных ГУ "ЗИЦ" государственных  работ</t>
    </r>
    <r>
      <rPr>
        <b/>
        <sz val="11"/>
        <rFont val="Times New Roman"/>
        <family val="1"/>
        <charset val="204"/>
      </rPr>
      <t>"</t>
    </r>
  </si>
  <si>
    <t>I=A/B*100,
где: А - объем выполненных государственных  работ; В - общий объем  запланированных государственных работ в соответствии с государственным заданием</t>
  </si>
  <si>
    <t>ГУ "ЗИЦ" - участник государственной программы</t>
  </si>
  <si>
    <t>5.2.</t>
  </si>
  <si>
    <r>
      <t xml:space="preserve">Основное мероприятие </t>
    </r>
    <r>
      <rPr>
        <sz val="11"/>
        <rFont val="Times New Roman"/>
        <family val="1"/>
        <charset val="204"/>
      </rPr>
      <t>"Обеспечение реализации государственной программы (в том числе содержание аппарата Департамента информатизации и связи Забайкальского края, финансовое обеспечение выполнения государственного задания ГУ "ЗИЦ")"</t>
    </r>
  </si>
  <si>
    <t>Итого по основному мероприятию</t>
  </si>
  <si>
    <t>113</t>
  </si>
  <si>
    <t>831</t>
  </si>
  <si>
    <t>0650249300</t>
  </si>
  <si>
    <t>0650229400</t>
  </si>
  <si>
    <t>Департамент информатизации и связи Забайкальского края, ГУ "ЗИЦ" - участник государственной программы</t>
  </si>
  <si>
    <t>0650214092</t>
  </si>
  <si>
    <r>
      <rPr>
        <b/>
        <sz val="11"/>
        <rFont val="Times New Roman"/>
        <family val="1"/>
        <charset val="204"/>
      </rPr>
      <t xml:space="preserve">Показатель основного мероприятия </t>
    </r>
    <r>
      <rPr>
        <sz val="11"/>
        <rFont val="Times New Roman"/>
        <family val="1"/>
        <charset val="204"/>
      </rPr>
      <t xml:space="preserve"> "Степень выполнения контрольных карт"</t>
    </r>
  </si>
  <si>
    <t>I=A/B*100,
где: А - количество выполненных в срок контрольных карт; В - общее количество контрольных карт</t>
  </si>
  <si>
    <t xml:space="preserve">Обеспечивающая подпрограмма </t>
  </si>
  <si>
    <r>
      <rPr>
        <b/>
        <sz val="11"/>
        <rFont val="Times New Roman"/>
        <family val="1"/>
        <charset val="204"/>
      </rPr>
      <t>Показатель</t>
    </r>
    <r>
      <rPr>
        <sz val="11"/>
        <rFont val="Times New Roman"/>
        <family val="1"/>
        <charset val="204"/>
      </rPr>
      <t xml:space="preserve"> "Исполнение сметы по содержанию и обеспечению деятельности Министерства"</t>
    </r>
  </si>
  <si>
    <t xml:space="preserve">  I=S(Мфi/Мплi*100)/i,
где: Мфi - фактическое значение i-го показателя; Мплi - плановое значение i-го показателя; i - количество показателей</t>
  </si>
  <si>
    <t>6.1.</t>
  </si>
  <si>
    <r>
      <rPr>
        <b/>
        <sz val="11"/>
        <rFont val="Times New Roman"/>
        <family val="1"/>
        <charset val="204"/>
      </rPr>
      <t>Основное мероприятие</t>
    </r>
    <r>
      <rPr>
        <sz val="11"/>
        <rFont val="Times New Roman"/>
        <family val="1"/>
        <charset val="204"/>
      </rPr>
      <t xml:space="preserve"> "Обеспечение функций исполнительных органов государственной власти в установленной сфере"</t>
    </r>
  </si>
  <si>
    <r>
      <t xml:space="preserve">Показатель основного мероприятия </t>
    </r>
    <r>
      <rPr>
        <sz val="11"/>
        <rFont val="Times New Roman"/>
        <family val="1"/>
        <charset val="204"/>
      </rPr>
      <t>"Степень исполнения сметы по содержанию аппарата Министерства"</t>
    </r>
  </si>
  <si>
    <t xml:space="preserve">   I=S(Мфi/Мплi*100)/i,
где: Мфi - фактическое значение i-го показателя; Мплi - плановое значение i-го показателя; i - количество показателей</t>
  </si>
  <si>
    <t>6.1.1.</t>
  </si>
  <si>
    <r>
      <rPr>
        <b/>
        <sz val="11"/>
        <rFont val="Times New Roman"/>
        <family val="1"/>
        <charset val="204"/>
      </rPr>
      <t xml:space="preserve">Мероприятие </t>
    </r>
    <r>
      <rPr>
        <sz val="11"/>
        <rFont val="Times New Roman"/>
        <family val="1"/>
        <charset val="204"/>
      </rPr>
      <t>"Финансовое обеспечение выполнения функций государственных органов, в том числе территориальных органов"</t>
    </r>
  </si>
  <si>
    <t>0412</t>
  </si>
  <si>
    <t>0660129400</t>
  </si>
  <si>
    <t>из них:</t>
  </si>
  <si>
    <t>фонд оплаты труда</t>
  </si>
  <si>
    <t>взносы по обязательному социальному страхованию</t>
  </si>
  <si>
    <t>иные выплаты персоналу, за исключением фонда оплаты труда</t>
  </si>
  <si>
    <t>уплата налога на имущество организации и земельного налога</t>
  </si>
  <si>
    <t>закупка товаров, работ, услуг в сфере информационно-коммуникационных технологий</t>
  </si>
  <si>
    <r>
      <rPr>
        <b/>
        <sz val="11"/>
        <rFont val="Times New Roman"/>
        <family val="1"/>
        <charset val="204"/>
      </rPr>
      <t>Показатель</t>
    </r>
    <r>
      <rPr>
        <sz val="11"/>
        <rFont val="Times New Roman"/>
        <family val="1"/>
        <charset val="204"/>
      </rPr>
      <t xml:space="preserve"> "Степень исполнения сметы по обеспечению деятельности аппарата Министерства"</t>
    </r>
  </si>
  <si>
    <t xml:space="preserve"> I=S(Мфi/Мплi*100)/i,
где: Мфi - фактическое значение i-го показателя; Мплi - плановое значение i-го показателя; i - количество показателей</t>
  </si>
  <si>
    <t>6.1.2.</t>
  </si>
  <si>
    <r>
      <rPr>
        <b/>
        <sz val="11"/>
        <rFont val="Times New Roman"/>
        <family val="1"/>
        <charset val="204"/>
      </rPr>
      <t xml:space="preserve">Мероприятие </t>
    </r>
    <r>
      <rPr>
        <sz val="11"/>
        <rFont val="Times New Roman"/>
        <family val="1"/>
        <charset val="204"/>
      </rPr>
      <t>"Выполнение других обязательств государства в части материально-технического обеспечения деятельности Министерства"</t>
    </r>
  </si>
  <si>
    <t>0660149300</t>
  </si>
  <si>
    <t>прочая закупка товаров, работ и услуг для государственных нужд</t>
  </si>
  <si>
    <t>иные бюджетные ассигнования</t>
  </si>
  <si>
    <t>исполнение судебных актов</t>
  </si>
  <si>
    <t>уплата налогов, сборов и иных платежей</t>
  </si>
  <si>
    <t xml:space="preserve"> I=S(Мфi/Мплi*100)/i, где:
Мфi - фактическое значение i-го показателя, Мплi - плановое значение i-го показателя, i - количество показателей</t>
  </si>
  <si>
    <t>______________________________________».</t>
  </si>
  <si>
    <t xml:space="preserve">______________________________________ </t>
  </si>
  <si>
    <t>3.3.1.</t>
  </si>
  <si>
    <r>
      <rPr>
        <b/>
        <sz val="11"/>
        <rFont val="Times New Roman"/>
        <family val="1"/>
        <charset val="204"/>
      </rPr>
      <t>Мероприятие</t>
    </r>
    <r>
      <rPr>
        <sz val="11"/>
        <rFont val="Times New Roman"/>
        <family val="1"/>
        <charset val="204"/>
      </rPr>
      <t xml:space="preserve"> "Организация предоставления услуг подвижной радиотелефонной связи в приграничных населенных пунктах Забайкальского края"</t>
    </r>
  </si>
  <si>
    <t>2018-2019 годы</t>
  </si>
  <si>
    <r>
      <t>Показатель</t>
    </r>
    <r>
      <rPr>
        <sz val="11"/>
        <rFont val="Times New Roman"/>
        <family val="1"/>
        <charset val="204"/>
      </rPr>
      <t xml:space="preserve"> "Количество населенных пунктов Забайкальского края, охваченных услугами связи"</t>
    </r>
  </si>
  <si>
    <t>3.3.4.</t>
  </si>
  <si>
    <r>
      <t>Мероприятие "</t>
    </r>
    <r>
      <rPr>
        <sz val="11"/>
        <rFont val="Times New Roman"/>
        <family val="1"/>
        <charset val="204"/>
      </rPr>
      <t>Организация доступа к услугам связи и интернета в населенных пунктах края"</t>
    </r>
  </si>
  <si>
    <t>06303Ц5050</t>
  </si>
  <si>
    <t>0411</t>
  </si>
  <si>
    <t>06303R5050</t>
  </si>
  <si>
    <r>
      <t xml:space="preserve">Показатель </t>
    </r>
    <r>
      <rPr>
        <sz val="11"/>
        <rFont val="Times New Roman"/>
        <family val="1"/>
        <charset val="204"/>
      </rPr>
      <t>"Количество населенных пунктов Забайкальского края, охваченных услугами связи"</t>
    </r>
  </si>
  <si>
    <t>3.4.</t>
  </si>
  <si>
    <r>
      <t>Основное мероприятие</t>
    </r>
    <r>
      <rPr>
        <sz val="11"/>
        <rFont val="Times New Roman"/>
        <family val="1"/>
        <charset val="204"/>
      </rPr>
      <t xml:space="preserve"> "Обеспечение готовности населения Забайкальского края к цифровому телевидению, в том числе посредством спутникового телевещания"</t>
    </r>
  </si>
  <si>
    <r>
      <rPr>
        <b/>
        <sz val="11"/>
        <rFont val="Times New Roman"/>
        <family val="1"/>
        <charset val="204"/>
      </rPr>
      <t>Показатель</t>
    </r>
    <r>
      <rPr>
        <sz val="11"/>
        <rFont val="Times New Roman"/>
        <family val="1"/>
        <charset val="204"/>
      </rPr>
      <t xml:space="preserve"> </t>
    </r>
    <r>
      <rPr>
        <b/>
        <sz val="11"/>
        <rFont val="Times New Roman"/>
        <family val="1"/>
        <charset val="204"/>
      </rPr>
      <t xml:space="preserve">основного мероприятия </t>
    </r>
    <r>
      <rPr>
        <sz val="11"/>
        <rFont val="Times New Roman"/>
        <family val="1"/>
        <charset val="204"/>
      </rPr>
      <t>"Количество домохозяйств, обеспеченных цифровым телевидением"</t>
    </r>
  </si>
  <si>
    <t>242 (доп классификация 23-50280-00000-00000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</si>
</sst>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scheme val="minor"/>
    </font>
    <font>
      <sz val="10"/>
      <name val="Arial"/>
      <family val="2"/>
      <charset val="204"/>
    </font>
    <font>
      <sz val="11"/>
      <color rgb="FF9C0006"/>
      <name val="Calibri"/>
      <family val="2"/>
      <charset val="204"/>
      <scheme val="minor"/>
    </font>
    <font>
      <sz val="11"/>
      <color theme="1"/>
      <name val="Times New Roman"/>
      <family val="1"/>
      <charset val="204"/>
    </font>
    <font>
      <sz val="14"/>
      <name val="Times New Roman"/>
      <family val="1"/>
      <charset val="204"/>
    </font>
    <font>
      <sz val="14"/>
      <color theme="1"/>
      <name val="Times New Roman"/>
      <family val="1"/>
      <charset val="204"/>
    </font>
    <font>
      <b/>
      <sz val="14"/>
      <color theme="1"/>
      <name val="Times New Roman"/>
      <family val="1"/>
      <charset val="204"/>
    </font>
    <font>
      <sz val="12"/>
      <color theme="1"/>
      <name val="Times New Roman"/>
      <family val="1"/>
      <charset val="204"/>
    </font>
    <font>
      <b/>
      <i/>
      <sz val="11"/>
      <color theme="1"/>
      <name val="Times New Roman"/>
      <family val="1"/>
      <charset val="204"/>
    </font>
    <font>
      <b/>
      <sz val="11"/>
      <color theme="1"/>
      <name val="Times New Roman"/>
      <family val="1"/>
      <charset val="204"/>
    </font>
    <font>
      <sz val="11"/>
      <name val="Times New Roman"/>
      <family val="1"/>
      <charset val="204"/>
    </font>
    <font>
      <b/>
      <i/>
      <sz val="11"/>
      <name val="Times New Roman"/>
      <family val="1"/>
      <charset val="204"/>
    </font>
    <font>
      <sz val="12"/>
      <name val="Times New Roman"/>
      <family val="1"/>
      <charset val="204"/>
    </font>
    <font>
      <sz val="11"/>
      <color indexed="63"/>
      <name val="Segoe UI"/>
      <family val="2"/>
      <charset val="204"/>
    </font>
    <font>
      <b/>
      <sz val="11"/>
      <name val="Times New Roman"/>
      <family val="1"/>
      <charset val="204"/>
    </font>
  </fonts>
  <fills count="4">
    <fill>
      <patternFill patternType="none"/>
    </fill>
    <fill>
      <patternFill patternType="gray125"/>
    </fill>
    <fill>
      <patternFill patternType="solid">
        <fgColor rgb="FFFFC7CE"/>
        <bgColor rgb="FFFFC7CE"/>
      </patternFill>
    </fill>
    <fill>
      <patternFill patternType="solid">
        <fgColor rgb="FFFFFF00"/>
        <bgColor indexed="64"/>
      </patternFill>
    </fill>
  </fills>
  <borders count="7">
    <border>
      <left/>
      <right/>
      <top/>
      <bottom/>
      <diagonal/>
    </border>
    <border>
      <left style="thin">
        <color rgb="FFD9D9D9"/>
      </left>
      <right style="thin">
        <color rgb="FFD9D9D9"/>
      </right>
      <top/>
      <bottom style="thin">
        <color rgb="FFD9D9D9"/>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3">
    <xf numFmtId="0" fontId="0" fillId="0" borderId="0"/>
    <xf numFmtId="4" fontId="1" fillId="0" borderId="1">
      <alignment horizontal="right" vertical="top" shrinkToFit="1"/>
    </xf>
    <xf numFmtId="0" fontId="2" fillId="2" borderId="0" applyNumberFormat="0" applyBorder="0"/>
  </cellStyleXfs>
  <cellXfs count="114">
    <xf numFmtId="0" fontId="0" fillId="0" borderId="0" xfId="0"/>
    <xf numFmtId="0" fontId="3" fillId="0" borderId="0" xfId="0" applyFont="1" applyFill="1"/>
    <xf numFmtId="1" fontId="3" fillId="0" borderId="0" xfId="0" applyNumberFormat="1" applyFont="1" applyFill="1"/>
    <xf numFmtId="2" fontId="3" fillId="0" borderId="0" xfId="0" applyNumberFormat="1" applyFont="1" applyFill="1" applyAlignment="1">
      <alignment vertical="top"/>
    </xf>
    <xf numFmtId="0" fontId="3" fillId="0" borderId="0" xfId="0" applyFont="1" applyFill="1" applyAlignment="1">
      <alignment wrapText="1"/>
    </xf>
    <xf numFmtId="0" fontId="3" fillId="0" borderId="0" xfId="0" applyFont="1" applyFill="1" applyAlignment="1">
      <alignment horizontal="center" wrapText="1"/>
    </xf>
    <xf numFmtId="0" fontId="3" fillId="0" borderId="0" xfId="0" applyFont="1" applyFill="1" applyAlignment="1">
      <alignment horizontal="center"/>
    </xf>
    <xf numFmtId="0" fontId="3" fillId="0" borderId="0" xfId="0" applyFont="1" applyFill="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1" fontId="3" fillId="0" borderId="2" xfId="0" applyNumberFormat="1" applyFont="1" applyFill="1" applyBorder="1" applyAlignment="1">
      <alignment horizontal="center"/>
    </xf>
    <xf numFmtId="2" fontId="3" fillId="0" borderId="2" xfId="0" applyNumberFormat="1" applyFont="1" applyFill="1" applyBorder="1" applyAlignment="1">
      <alignment horizontal="center" vertical="top"/>
    </xf>
    <xf numFmtId="1" fontId="3" fillId="0" borderId="2" xfId="0" applyNumberFormat="1" applyFont="1" applyFill="1" applyBorder="1" applyAlignment="1">
      <alignment horizontal="center" vertical="top"/>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7" fillId="0" borderId="0" xfId="0" applyFont="1" applyFill="1"/>
    <xf numFmtId="4" fontId="3" fillId="0" borderId="0" xfId="0" applyNumberFormat="1" applyFont="1" applyFill="1"/>
    <xf numFmtId="0" fontId="5" fillId="0" borderId="0" xfId="0" applyFont="1" applyFill="1"/>
    <xf numFmtId="0" fontId="8"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4" fontId="8" fillId="0" borderId="2" xfId="0" applyNumberFormat="1" applyFont="1" applyFill="1" applyBorder="1" applyAlignment="1">
      <alignment horizontal="center" vertical="center" wrapText="1"/>
    </xf>
    <xf numFmtId="0" fontId="8" fillId="0" borderId="0" xfId="0" applyFont="1" applyFill="1"/>
    <xf numFmtId="4" fontId="5" fillId="0" borderId="0" xfId="0" applyNumberFormat="1" applyFont="1" applyFill="1"/>
    <xf numFmtId="4" fontId="8" fillId="0" borderId="0" xfId="0" applyNumberFormat="1" applyFont="1" applyFill="1"/>
    <xf numFmtId="0" fontId="9" fillId="0" borderId="0" xfId="0" applyFont="1" applyFill="1"/>
    <xf numFmtId="0" fontId="9" fillId="0" borderId="2" xfId="0" applyFont="1" applyFill="1" applyBorder="1" applyAlignment="1">
      <alignment vertical="center" wrapText="1"/>
    </xf>
    <xf numFmtId="4" fontId="3"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2" fontId="3" fillId="0" borderId="2" xfId="0" applyNumberFormat="1" applyFont="1" applyFill="1" applyBorder="1" applyAlignment="1">
      <alignment horizontal="center" vertical="center"/>
    </xf>
    <xf numFmtId="0" fontId="8"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2" fontId="3"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2" fontId="8" fillId="0" borderId="2"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0" fontId="3" fillId="0" borderId="2" xfId="0" applyFont="1" applyFill="1" applyBorder="1" applyAlignment="1">
      <alignment vertical="center"/>
    </xf>
    <xf numFmtId="1" fontId="3" fillId="0" borderId="2" xfId="0" applyNumberFormat="1" applyFont="1" applyFill="1" applyBorder="1" applyAlignment="1">
      <alignment horizontal="center" vertical="center"/>
    </xf>
    <xf numFmtId="0" fontId="10" fillId="0" borderId="2" xfId="0" applyFont="1" applyFill="1" applyBorder="1" applyAlignment="1">
      <alignment horizontal="left" vertical="center" wrapText="1"/>
    </xf>
    <xf numFmtId="2" fontId="8" fillId="0" borderId="2" xfId="0" applyNumberFormat="1" applyFont="1" applyFill="1" applyBorder="1" applyAlignment="1">
      <alignment horizontal="center" vertical="center" wrapText="1"/>
    </xf>
    <xf numFmtId="0" fontId="2" fillId="0" borderId="2" xfId="2"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1" fontId="3" fillId="0" borderId="2" xfId="0" applyNumberFormat="1" applyFont="1" applyFill="1" applyBorder="1" applyAlignment="1">
      <alignment horizontal="center" vertical="center" wrapText="1"/>
    </xf>
    <xf numFmtId="0" fontId="10" fillId="0" borderId="2" xfId="0" applyFont="1" applyFill="1" applyBorder="1" applyAlignment="1">
      <alignment horizontal="justify" vertical="center"/>
    </xf>
    <xf numFmtId="0" fontId="3" fillId="0" borderId="2" xfId="0" applyFont="1" applyFill="1" applyBorder="1" applyAlignment="1">
      <alignment horizontal="justify" vertical="center"/>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6" xfId="0"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2" xfId="0" applyFont="1" applyFill="1" applyBorder="1" applyAlignment="1">
      <alignment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0" xfId="0" applyFont="1" applyFill="1"/>
    <xf numFmtId="164" fontId="3" fillId="0" borderId="0" xfId="0" applyNumberFormat="1" applyFont="1" applyFill="1"/>
    <xf numFmtId="0" fontId="3" fillId="0" borderId="2" xfId="0" applyFont="1" applyFill="1" applyBorder="1" applyAlignment="1">
      <alignment vertical="top" wrapText="1"/>
    </xf>
    <xf numFmtId="2" fontId="3" fillId="0" borderId="0" xfId="0" applyNumberFormat="1" applyFont="1" applyFill="1" applyAlignment="1">
      <alignment horizontal="center" vertical="center" wrapText="1"/>
    </xf>
    <xf numFmtId="0" fontId="8" fillId="0" borderId="0" xfId="0" applyFont="1" applyFill="1" applyAlignment="1">
      <alignment horizontal="center" vertical="center" wrapText="1"/>
    </xf>
    <xf numFmtId="0" fontId="14" fillId="0" borderId="2" xfId="0" applyFont="1" applyFill="1" applyBorder="1" applyAlignment="1">
      <alignment vertical="center" wrapText="1"/>
    </xf>
    <xf numFmtId="0" fontId="14" fillId="0" borderId="2" xfId="0" applyFont="1" applyFill="1" applyBorder="1" applyAlignment="1">
      <alignment horizontal="left" vertical="center" wrapText="1"/>
    </xf>
    <xf numFmtId="0" fontId="11" fillId="0" borderId="2" xfId="0" applyFont="1" applyFill="1" applyBorder="1" applyAlignment="1">
      <alignment vertical="center" wrapText="1"/>
    </xf>
    <xf numFmtId="0" fontId="8" fillId="0" borderId="0" xfId="0" applyFont="1" applyFill="1" applyAlignment="1">
      <alignment vertical="center" wrapText="1"/>
    </xf>
    <xf numFmtId="0" fontId="3" fillId="0" borderId="0" xfId="0" applyFont="1" applyFill="1" applyAlignment="1">
      <alignment vertical="center" wrapText="1"/>
    </xf>
    <xf numFmtId="4" fontId="8"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3" fillId="0" borderId="2" xfId="0" applyFont="1" applyFill="1" applyBorder="1" applyAlignment="1">
      <alignment horizontal="justify" vertical="center" wrapText="1"/>
    </xf>
    <xf numFmtId="164" fontId="3" fillId="0" borderId="2" xfId="0" applyNumberFormat="1" applyFont="1" applyFill="1" applyBorder="1" applyAlignment="1">
      <alignment horizontal="center" vertical="center"/>
    </xf>
    <xf numFmtId="0" fontId="3" fillId="0" borderId="2" xfId="0" applyFont="1" applyFill="1" applyBorder="1" applyAlignment="1">
      <alignment horizontal="left" vertical="top" wrapText="1"/>
    </xf>
    <xf numFmtId="0" fontId="8" fillId="0" borderId="2" xfId="0" applyFont="1" applyFill="1" applyBorder="1" applyAlignment="1">
      <alignment horizontal="left" vertical="center" wrapText="1" indent="1"/>
    </xf>
    <xf numFmtId="1" fontId="3" fillId="0" borderId="0" xfId="0" applyNumberFormat="1" applyFont="1" applyFill="1" applyAlignment="1">
      <alignment horizontal="center" vertical="top"/>
    </xf>
    <xf numFmtId="0" fontId="3" fillId="0" borderId="0" xfId="0" applyFont="1" applyFill="1" applyAlignment="1">
      <alignment vertical="top"/>
    </xf>
    <xf numFmtId="0" fontId="3" fillId="0" borderId="0" xfId="0" applyFont="1" applyFill="1" applyAlignment="1">
      <alignment horizontal="justify" vertical="center" wrapText="1"/>
    </xf>
    <xf numFmtId="2" fontId="3" fillId="0" borderId="0" xfId="0" applyNumberFormat="1" applyFont="1" applyFill="1" applyAlignment="1">
      <alignment horizontal="center" vertical="center"/>
    </xf>
    <xf numFmtId="1" fontId="3" fillId="0" borderId="0" xfId="0" applyNumberFormat="1" applyFont="1" applyFill="1" applyAlignment="1">
      <alignment horizontal="center"/>
    </xf>
    <xf numFmtId="0" fontId="3" fillId="0" borderId="2" xfId="0" applyFont="1" applyFill="1" applyBorder="1" applyAlignment="1">
      <alignment horizontal="center" vertical="top"/>
    </xf>
    <xf numFmtId="0" fontId="3" fillId="0" borderId="3" xfId="0" applyFont="1" applyFill="1" applyBorder="1" applyAlignment="1">
      <alignment horizontal="center" vertical="top"/>
    </xf>
    <xf numFmtId="0" fontId="3" fillId="0" borderId="4" xfId="0" applyFont="1" applyFill="1" applyBorder="1" applyAlignment="1">
      <alignment horizontal="center" vertical="top"/>
    </xf>
    <xf numFmtId="0" fontId="3" fillId="0" borderId="5" xfId="0" applyFont="1" applyFill="1" applyBorder="1" applyAlignment="1">
      <alignment horizontal="center" vertical="top"/>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5" xfId="0" applyFont="1" applyFill="1" applyBorder="1" applyAlignment="1">
      <alignment horizontal="center" vertical="top" wrapText="1"/>
    </xf>
    <xf numFmtId="2" fontId="3" fillId="0" borderId="2" xfId="0" applyNumberFormat="1" applyFont="1" applyFill="1" applyBorder="1" applyAlignment="1">
      <alignment horizontal="center" vertical="top"/>
    </xf>
    <xf numFmtId="0" fontId="3" fillId="0" borderId="2" xfId="0" applyFont="1" applyFill="1" applyBorder="1" applyAlignment="1">
      <alignment vertical="top"/>
    </xf>
    <xf numFmtId="16" fontId="3" fillId="0" borderId="2" xfId="0" applyNumberFormat="1" applyFont="1" applyFill="1" applyBorder="1" applyAlignment="1">
      <alignment horizontal="center" vertical="top"/>
    </xf>
    <xf numFmtId="14" fontId="3" fillId="0" borderId="2" xfId="0" applyNumberFormat="1" applyFont="1" applyFill="1" applyBorder="1" applyAlignment="1">
      <alignment horizontal="center" vertical="top"/>
    </xf>
    <xf numFmtId="1" fontId="9" fillId="0" borderId="2" xfId="0" applyNumberFormat="1" applyFont="1" applyFill="1" applyBorder="1" applyAlignment="1">
      <alignment horizontal="center" vertical="top" wrapText="1"/>
    </xf>
    <xf numFmtId="1" fontId="9" fillId="0" borderId="2" xfId="0" applyNumberFormat="1" applyFont="1" applyFill="1" applyBorder="1" applyAlignment="1">
      <alignment horizontal="center" vertical="top"/>
    </xf>
    <xf numFmtId="1" fontId="9" fillId="0" borderId="3" xfId="0" applyNumberFormat="1" applyFont="1" applyFill="1" applyBorder="1" applyAlignment="1">
      <alignment horizontal="center" vertical="top" wrapText="1"/>
    </xf>
    <xf numFmtId="1" fontId="9" fillId="0" borderId="4" xfId="0" applyNumberFormat="1" applyFont="1" applyFill="1" applyBorder="1" applyAlignment="1">
      <alignment horizontal="center" vertical="top" wrapText="1"/>
    </xf>
    <xf numFmtId="1" fontId="9" fillId="0" borderId="5" xfId="0" applyNumberFormat="1" applyFont="1" applyFill="1" applyBorder="1" applyAlignment="1">
      <alignment horizontal="center" vertical="top" wrapText="1"/>
    </xf>
    <xf numFmtId="49" fontId="3" fillId="0" borderId="2" xfId="0" applyNumberFormat="1" applyFont="1" applyFill="1" applyBorder="1" applyAlignment="1">
      <alignment horizontal="center" vertical="top"/>
    </xf>
    <xf numFmtId="2" fontId="9" fillId="0" borderId="2" xfId="0" applyNumberFormat="1" applyFont="1" applyFill="1" applyBorder="1" applyAlignment="1">
      <alignment horizontal="center" vertical="top"/>
    </xf>
    <xf numFmtId="2" fontId="3" fillId="0" borderId="6" xfId="0" applyNumberFormat="1" applyFont="1" applyFill="1" applyBorder="1" applyAlignment="1">
      <alignment horizontal="center" vertical="top"/>
    </xf>
    <xf numFmtId="49" fontId="3" fillId="0" borderId="3" xfId="0" applyNumberFormat="1" applyFont="1" applyFill="1" applyBorder="1" applyAlignment="1">
      <alignment horizontal="center" vertical="top"/>
    </xf>
    <xf numFmtId="49" fontId="3" fillId="0" borderId="4" xfId="0" applyNumberFormat="1" applyFont="1" applyFill="1" applyBorder="1" applyAlignment="1">
      <alignment horizontal="center" vertical="top"/>
    </xf>
    <xf numFmtId="49" fontId="3" fillId="0" borderId="5" xfId="0" applyNumberFormat="1" applyFont="1" applyFill="1" applyBorder="1" applyAlignment="1">
      <alignment horizontal="center" vertical="top"/>
    </xf>
    <xf numFmtId="0" fontId="0" fillId="0" borderId="5" xfId="0" applyFill="1" applyBorder="1" applyAlignment="1">
      <alignment horizontal="center" vertical="top"/>
    </xf>
    <xf numFmtId="2" fontId="8" fillId="0" borderId="2" xfId="0" applyNumberFormat="1" applyFont="1" applyFill="1" applyBorder="1" applyAlignment="1">
      <alignment horizontal="center" vertical="top"/>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0" fontId="6" fillId="0" borderId="0" xfId="0" applyFont="1" applyFill="1" applyAlignment="1">
      <alignment horizontal="center" vertical="center" wrapText="1"/>
    </xf>
    <xf numFmtId="1" fontId="3" fillId="0" borderId="2" xfId="0" applyNumberFormat="1" applyFont="1" applyFill="1" applyBorder="1" applyAlignment="1">
      <alignment horizontal="center" vertical="center" wrapText="1"/>
    </xf>
    <xf numFmtId="1" fontId="3" fillId="0" borderId="2" xfId="0" applyNumberFormat="1" applyFont="1" applyFill="1" applyBorder="1" applyAlignment="1">
      <alignment horizontal="center" vertical="center"/>
    </xf>
    <xf numFmtId="2"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1" fontId="3" fillId="3" borderId="2" xfId="0" applyNumberFormat="1" applyFont="1" applyFill="1" applyBorder="1" applyAlignment="1">
      <alignment horizontal="center" vertical="top"/>
    </xf>
    <xf numFmtId="0" fontId="10" fillId="3" borderId="2" xfId="0" applyFont="1" applyFill="1" applyBorder="1" applyAlignment="1">
      <alignment vertical="center" wrapText="1"/>
    </xf>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2" xfId="0" applyFont="1" applyFill="1" applyBorder="1" applyAlignment="1">
      <alignment vertical="center" wrapText="1"/>
    </xf>
    <xf numFmtId="0" fontId="3" fillId="3" borderId="0" xfId="0" applyFont="1" applyFill="1"/>
    <xf numFmtId="0" fontId="8"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cellXfs>
  <cellStyles count="3">
    <cellStyle name="ex63" xfId="1"/>
    <cellStyle name="Обычный" xfId="0" builtinId="0"/>
    <cellStyle name="Плохой" xfId="2"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54428</xdr:colOff>
      <xdr:row>203</xdr:row>
      <xdr:rowOff>40821</xdr:rowOff>
    </xdr:from>
    <xdr:to>
      <xdr:col>5</xdr:col>
      <xdr:colOff>4286251</xdr:colOff>
      <xdr:row>203</xdr:row>
      <xdr:rowOff>640895</xdr:rowOff>
    </xdr:to>
    <xdr:pic>
      <xdr:nvPicPr>
        <xdr:cNvPr id="2" name="Рисунок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tretch/>
      </xdr:blipFill>
      <xdr:spPr bwMode="auto">
        <a:xfrm>
          <a:off x="5420178" y="186651446"/>
          <a:ext cx="4231822" cy="600075"/>
        </a:xfrm>
        <a:prstGeom prst="rect">
          <a:avLst/>
        </a:prstGeom>
        <a:noFill/>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M430"/>
  <sheetViews>
    <sheetView tabSelected="1" zoomScale="55" zoomScaleNormal="55" workbookViewId="0">
      <pane ySplit="11" topLeftCell="A205" activePane="bottomLeft" state="frozen"/>
      <selection activeCell="C13" sqref="C13"/>
      <selection pane="bottomLeft" activeCell="C207" sqref="C207"/>
    </sheetView>
  </sheetViews>
  <sheetFormatPr defaultColWidth="9.140625" defaultRowHeight="15" x14ac:dyDescent="0.25"/>
  <cols>
    <col min="1" max="1" width="7.7109375" style="2" bestFit="1" customWidth="1"/>
    <col min="2" max="2" width="9.28515625" style="3" bestFit="1" customWidth="1"/>
    <col min="3" max="3" width="39.42578125" style="4" bestFit="1" customWidth="1"/>
    <col min="4" max="4" width="11.42578125" style="5" bestFit="1" customWidth="1"/>
    <col min="5" max="5" width="12.7109375" style="5" bestFit="1" customWidth="1"/>
    <col min="6" max="6" width="64.5703125" style="6" customWidth="1"/>
    <col min="7" max="7" width="15.85546875" style="1" bestFit="1" customWidth="1"/>
    <col min="8" max="8" width="40.28515625" style="1" customWidth="1"/>
    <col min="9" max="9" width="16.7109375" style="7" bestFit="1" customWidth="1"/>
    <col min="10" max="10" width="14.7109375" style="7" bestFit="1" customWidth="1"/>
    <col min="11" max="11" width="13.140625" style="7" bestFit="1" customWidth="1"/>
    <col min="12" max="19" width="11.7109375" style="7" customWidth="1"/>
    <col min="20" max="20" width="13" style="7" customWidth="1"/>
    <col min="21" max="21" width="16.42578125" style="7" customWidth="1"/>
    <col min="22" max="22" width="15.7109375" style="7" customWidth="1"/>
    <col min="23" max="26" width="12.85546875" style="7" customWidth="1"/>
    <col min="27" max="27" width="14.85546875" style="7" customWidth="1"/>
    <col min="28" max="28" width="10.7109375" style="1" bestFit="1" customWidth="1"/>
    <col min="29" max="29" width="13.7109375" style="1" bestFit="1" customWidth="1"/>
    <col min="30" max="30" width="11.85546875" style="1" bestFit="1" customWidth="1"/>
    <col min="31" max="31" width="12.85546875" style="1" customWidth="1"/>
    <col min="32" max="35" width="9.140625" style="1"/>
    <col min="36" max="36" width="10.5703125" style="1" customWidth="1"/>
    <col min="37" max="38" width="9.140625" style="1"/>
    <col min="39" max="39" width="15.140625" style="1" customWidth="1"/>
    <col min="40" max="16384" width="9.140625" style="1"/>
  </cols>
  <sheetData>
    <row r="1" spans="1:35" x14ac:dyDescent="0.25">
      <c r="A1" s="73"/>
      <c r="B1" s="73"/>
      <c r="C1" s="73"/>
      <c r="D1" s="73"/>
      <c r="E1" s="73"/>
      <c r="F1" s="73"/>
      <c r="G1" s="73"/>
      <c r="H1" s="73"/>
      <c r="I1" s="73"/>
      <c r="J1" s="73"/>
      <c r="K1" s="73"/>
      <c r="L1" s="73"/>
      <c r="M1" s="73"/>
      <c r="N1" s="73"/>
      <c r="O1" s="73"/>
      <c r="P1" s="73"/>
      <c r="Q1" s="73"/>
      <c r="R1" s="73"/>
      <c r="S1" s="73"/>
      <c r="T1" s="73"/>
      <c r="U1" s="73"/>
      <c r="V1" s="73"/>
      <c r="W1" s="73"/>
      <c r="X1" s="73"/>
      <c r="Y1" s="73"/>
      <c r="Z1" s="73"/>
      <c r="AA1" s="73"/>
    </row>
    <row r="2" spans="1:35" x14ac:dyDescent="0.25">
      <c r="N2" s="98" t="s">
        <v>0</v>
      </c>
      <c r="O2" s="99"/>
      <c r="P2" s="99"/>
      <c r="Q2" s="99"/>
      <c r="R2" s="99"/>
      <c r="S2" s="99"/>
      <c r="T2" s="99"/>
      <c r="U2" s="99"/>
      <c r="V2" s="99"/>
      <c r="W2" s="99"/>
      <c r="X2" s="99"/>
      <c r="Y2" s="99"/>
      <c r="Z2" s="99"/>
      <c r="AA2" s="99"/>
    </row>
    <row r="3" spans="1:35" x14ac:dyDescent="0.25">
      <c r="N3" s="99"/>
      <c r="O3" s="99"/>
      <c r="P3" s="99"/>
      <c r="Q3" s="99"/>
      <c r="R3" s="99"/>
      <c r="S3" s="99"/>
      <c r="T3" s="99"/>
      <c r="U3" s="99"/>
      <c r="V3" s="99"/>
      <c r="W3" s="99"/>
      <c r="X3" s="99"/>
      <c r="Y3" s="99"/>
      <c r="Z3" s="99"/>
      <c r="AA3" s="99"/>
    </row>
    <row r="4" spans="1:35" x14ac:dyDescent="0.25">
      <c r="N4" s="99"/>
      <c r="O4" s="99"/>
      <c r="P4" s="99"/>
      <c r="Q4" s="99"/>
      <c r="R4" s="99"/>
      <c r="S4" s="99"/>
      <c r="T4" s="99"/>
      <c r="U4" s="99"/>
      <c r="V4" s="99"/>
      <c r="W4" s="99"/>
      <c r="X4" s="99"/>
      <c r="Y4" s="99"/>
      <c r="Z4" s="99"/>
      <c r="AA4" s="99"/>
    </row>
    <row r="5" spans="1:35" x14ac:dyDescent="0.25">
      <c r="N5" s="99"/>
      <c r="O5" s="99"/>
      <c r="P5" s="99"/>
      <c r="Q5" s="99"/>
      <c r="R5" s="99"/>
      <c r="S5" s="99"/>
      <c r="T5" s="99"/>
      <c r="U5" s="99"/>
      <c r="V5" s="99"/>
      <c r="W5" s="99"/>
      <c r="X5" s="99"/>
      <c r="Y5" s="99"/>
      <c r="Z5" s="99"/>
      <c r="AA5" s="99"/>
    </row>
    <row r="6" spans="1:35" x14ac:dyDescent="0.25">
      <c r="N6" s="99"/>
      <c r="O6" s="99"/>
      <c r="P6" s="99"/>
      <c r="Q6" s="99"/>
      <c r="R6" s="99"/>
      <c r="S6" s="99"/>
      <c r="T6" s="99"/>
      <c r="U6" s="99"/>
      <c r="V6" s="99"/>
      <c r="W6" s="99"/>
      <c r="X6" s="99"/>
      <c r="Y6" s="99"/>
      <c r="Z6" s="99"/>
      <c r="AA6" s="99"/>
    </row>
    <row r="7" spans="1:35" x14ac:dyDescent="0.25">
      <c r="N7" s="99"/>
      <c r="O7" s="99"/>
      <c r="P7" s="99"/>
      <c r="Q7" s="99"/>
      <c r="R7" s="99"/>
      <c r="S7" s="99"/>
      <c r="T7" s="99"/>
      <c r="U7" s="99"/>
      <c r="V7" s="99"/>
      <c r="W7" s="99"/>
      <c r="X7" s="99"/>
      <c r="Y7" s="99"/>
      <c r="Z7" s="99"/>
      <c r="AA7" s="99"/>
    </row>
    <row r="8" spans="1:35" ht="18.75" x14ac:dyDescent="0.25">
      <c r="A8" s="100" t="s">
        <v>1</v>
      </c>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row>
    <row r="10" spans="1:35" x14ac:dyDescent="0.25">
      <c r="A10" s="101" t="s">
        <v>2</v>
      </c>
      <c r="B10" s="103" t="s">
        <v>3</v>
      </c>
      <c r="C10" s="104" t="s">
        <v>4</v>
      </c>
      <c r="D10" s="104" t="s">
        <v>5</v>
      </c>
      <c r="E10" s="104" t="s">
        <v>6</v>
      </c>
      <c r="F10" s="104" t="s">
        <v>7</v>
      </c>
      <c r="G10" s="104" t="s">
        <v>8</v>
      </c>
      <c r="H10" s="104" t="s">
        <v>9</v>
      </c>
      <c r="I10" s="104" t="s">
        <v>10</v>
      </c>
      <c r="J10" s="104"/>
      <c r="K10" s="104"/>
      <c r="L10" s="104" t="s">
        <v>11</v>
      </c>
      <c r="M10" s="105"/>
      <c r="N10" s="105"/>
      <c r="O10" s="105"/>
      <c r="P10" s="105"/>
      <c r="Q10" s="105"/>
      <c r="R10" s="105"/>
      <c r="S10" s="105"/>
      <c r="T10" s="105"/>
      <c r="U10" s="105"/>
      <c r="V10" s="105"/>
      <c r="W10" s="105"/>
      <c r="X10" s="105"/>
      <c r="Y10" s="105"/>
      <c r="Z10" s="105"/>
      <c r="AA10" s="105"/>
    </row>
    <row r="11" spans="1:35" ht="30" x14ac:dyDescent="0.25">
      <c r="A11" s="102"/>
      <c r="B11" s="103"/>
      <c r="C11" s="104"/>
      <c r="D11" s="104"/>
      <c r="E11" s="104"/>
      <c r="F11" s="104"/>
      <c r="G11" s="104"/>
      <c r="H11" s="104"/>
      <c r="I11" s="8" t="s">
        <v>12</v>
      </c>
      <c r="J11" s="8" t="s">
        <v>13</v>
      </c>
      <c r="K11" s="8" t="s">
        <v>14</v>
      </c>
      <c r="L11" s="8">
        <v>2012</v>
      </c>
      <c r="M11" s="8">
        <v>2013</v>
      </c>
      <c r="N11" s="9">
        <v>2014</v>
      </c>
      <c r="O11" s="9">
        <v>2015</v>
      </c>
      <c r="P11" s="9">
        <v>2016</v>
      </c>
      <c r="Q11" s="9">
        <v>2017</v>
      </c>
      <c r="R11" s="9">
        <v>2018</v>
      </c>
      <c r="S11" s="9">
        <v>2019</v>
      </c>
      <c r="T11" s="9">
        <v>2020</v>
      </c>
      <c r="U11" s="9">
        <v>2021</v>
      </c>
      <c r="V11" s="9">
        <v>2022</v>
      </c>
      <c r="W11" s="9">
        <v>2023</v>
      </c>
      <c r="X11" s="9">
        <v>2024</v>
      </c>
      <c r="Y11" s="9">
        <v>2025</v>
      </c>
      <c r="Z11" s="9">
        <v>2026</v>
      </c>
      <c r="AA11" s="9" t="s">
        <v>15</v>
      </c>
    </row>
    <row r="12" spans="1:35" x14ac:dyDescent="0.25">
      <c r="A12" s="10" t="s">
        <v>16</v>
      </c>
      <c r="B12" s="11" t="s">
        <v>17</v>
      </c>
      <c r="C12" s="8" t="s">
        <v>18</v>
      </c>
      <c r="D12" s="8" t="s">
        <v>19</v>
      </c>
      <c r="E12" s="8" t="s">
        <v>20</v>
      </c>
      <c r="F12" s="8" t="s">
        <v>21</v>
      </c>
      <c r="G12" s="8" t="s">
        <v>22</v>
      </c>
      <c r="H12" s="8" t="s">
        <v>23</v>
      </c>
      <c r="I12" s="8" t="s">
        <v>24</v>
      </c>
      <c r="J12" s="8" t="s">
        <v>25</v>
      </c>
      <c r="K12" s="8" t="s">
        <v>26</v>
      </c>
      <c r="L12" s="8" t="s">
        <v>27</v>
      </c>
      <c r="M12" s="8" t="s">
        <v>28</v>
      </c>
      <c r="N12" s="9" t="s">
        <v>29</v>
      </c>
      <c r="O12" s="9" t="s">
        <v>30</v>
      </c>
      <c r="P12" s="9" t="s">
        <v>31</v>
      </c>
      <c r="Q12" s="9" t="s">
        <v>32</v>
      </c>
      <c r="R12" s="9" t="s">
        <v>33</v>
      </c>
      <c r="S12" s="9" t="s">
        <v>34</v>
      </c>
      <c r="T12" s="9" t="s">
        <v>35</v>
      </c>
      <c r="U12" s="9" t="s">
        <v>36</v>
      </c>
      <c r="V12" s="9" t="s">
        <v>37</v>
      </c>
      <c r="W12" s="9" t="s">
        <v>38</v>
      </c>
      <c r="X12" s="9" t="s">
        <v>39</v>
      </c>
      <c r="Y12" s="9" t="s">
        <v>40</v>
      </c>
      <c r="Z12" s="9" t="s">
        <v>40</v>
      </c>
      <c r="AA12" s="9" t="s">
        <v>41</v>
      </c>
    </row>
    <row r="13" spans="1:35" ht="240" x14ac:dyDescent="0.3">
      <c r="A13" s="12">
        <v>1</v>
      </c>
      <c r="B13" s="81"/>
      <c r="C13" s="13" t="s">
        <v>42</v>
      </c>
      <c r="D13" s="9" t="s">
        <v>43</v>
      </c>
      <c r="E13" s="8" t="s">
        <v>43</v>
      </c>
      <c r="F13" s="9" t="s">
        <v>43</v>
      </c>
      <c r="G13" s="9" t="s">
        <v>43</v>
      </c>
      <c r="H13" s="14" t="s">
        <v>44</v>
      </c>
      <c r="I13" s="9" t="s">
        <v>43</v>
      </c>
      <c r="J13" s="9" t="s">
        <v>43</v>
      </c>
      <c r="K13" s="9" t="s">
        <v>43</v>
      </c>
      <c r="L13" s="9" t="s">
        <v>43</v>
      </c>
      <c r="M13" s="9" t="s">
        <v>43</v>
      </c>
      <c r="N13" s="9" t="s">
        <v>43</v>
      </c>
      <c r="O13" s="9" t="s">
        <v>43</v>
      </c>
      <c r="P13" s="9" t="s">
        <v>43</v>
      </c>
      <c r="Q13" s="9" t="s">
        <v>43</v>
      </c>
      <c r="R13" s="9" t="s">
        <v>43</v>
      </c>
      <c r="S13" s="9" t="s">
        <v>43</v>
      </c>
      <c r="T13" s="9" t="s">
        <v>43</v>
      </c>
      <c r="U13" s="9" t="s">
        <v>43</v>
      </c>
      <c r="V13" s="9" t="s">
        <v>43</v>
      </c>
      <c r="W13" s="9" t="s">
        <v>43</v>
      </c>
      <c r="X13" s="9" t="s">
        <v>43</v>
      </c>
      <c r="Y13" s="9" t="s">
        <v>43</v>
      </c>
      <c r="Z13" s="9" t="s">
        <v>43</v>
      </c>
      <c r="AA13" s="9" t="s">
        <v>43</v>
      </c>
      <c r="AB13" s="15"/>
      <c r="AC13" s="16"/>
      <c r="AE13" s="17"/>
      <c r="AI13" s="16"/>
    </row>
    <row r="14" spans="1:35" s="22" customFormat="1" ht="60" x14ac:dyDescent="0.3">
      <c r="A14" s="12">
        <v>2</v>
      </c>
      <c r="B14" s="81"/>
      <c r="C14" s="18" t="s">
        <v>45</v>
      </c>
      <c r="D14" s="19" t="s">
        <v>46</v>
      </c>
      <c r="E14" s="8" t="s">
        <v>43</v>
      </c>
      <c r="F14" s="20" t="s">
        <v>43</v>
      </c>
      <c r="G14" s="20" t="s">
        <v>43</v>
      </c>
      <c r="H14" s="18" t="s">
        <v>44</v>
      </c>
      <c r="I14" s="20" t="s">
        <v>43</v>
      </c>
      <c r="J14" s="20" t="s">
        <v>43</v>
      </c>
      <c r="K14" s="20" t="s">
        <v>43</v>
      </c>
      <c r="L14" s="20" t="s">
        <v>43</v>
      </c>
      <c r="M14" s="20" t="s">
        <v>43</v>
      </c>
      <c r="N14" s="21">
        <v>88637.84</v>
      </c>
      <c r="O14" s="21">
        <v>32942.699999999997</v>
      </c>
      <c r="P14" s="21">
        <v>33066.377999999997</v>
      </c>
      <c r="Q14" s="21">
        <v>22226.5</v>
      </c>
      <c r="R14" s="21">
        <v>30577.05</v>
      </c>
      <c r="S14" s="21">
        <v>44844.236000000004</v>
      </c>
      <c r="T14" s="21">
        <f>T30+T352+T403</f>
        <v>85003.900000000009</v>
      </c>
      <c r="U14" s="21">
        <f>U30+U264+U318+U352+U403</f>
        <v>99089.5</v>
      </c>
      <c r="V14" s="21">
        <f>V30+V264+V352+V403</f>
        <v>137155.6</v>
      </c>
      <c r="W14" s="21">
        <f t="shared" ref="W14:Z14" si="0">W30+W264+W352+W403</f>
        <v>143128.59999999998</v>
      </c>
      <c r="X14" s="21">
        <f t="shared" si="0"/>
        <v>109541.95000000001</v>
      </c>
      <c r="Y14" s="21">
        <f t="shared" si="0"/>
        <v>136744.79999999999</v>
      </c>
      <c r="Z14" s="21">
        <f t="shared" si="0"/>
        <v>0</v>
      </c>
      <c r="AA14" s="21">
        <f>SUM(N14:Z14)</f>
        <v>962959.054</v>
      </c>
      <c r="AC14" s="23"/>
      <c r="AD14" s="24"/>
    </row>
    <row r="15" spans="1:35" s="25" customFormat="1" ht="30" x14ac:dyDescent="0.2">
      <c r="A15" s="12">
        <v>3</v>
      </c>
      <c r="B15" s="81"/>
      <c r="C15" s="14" t="s">
        <v>47</v>
      </c>
      <c r="D15" s="9" t="s">
        <v>43</v>
      </c>
      <c r="E15" s="9" t="s">
        <v>43</v>
      </c>
      <c r="F15" s="9" t="s">
        <v>43</v>
      </c>
      <c r="G15" s="9" t="s">
        <v>43</v>
      </c>
      <c r="H15" s="9" t="s">
        <v>43</v>
      </c>
      <c r="I15" s="9" t="s">
        <v>43</v>
      </c>
      <c r="J15" s="9" t="s">
        <v>43</v>
      </c>
      <c r="K15" s="9" t="s">
        <v>43</v>
      </c>
      <c r="L15" s="9" t="s">
        <v>43</v>
      </c>
      <c r="M15" s="21" t="s">
        <v>43</v>
      </c>
      <c r="N15" s="21" t="s">
        <v>43</v>
      </c>
      <c r="O15" s="21" t="s">
        <v>43</v>
      </c>
      <c r="P15" s="21" t="s">
        <v>43</v>
      </c>
      <c r="Q15" s="21" t="s">
        <v>43</v>
      </c>
      <c r="R15" s="21" t="s">
        <v>43</v>
      </c>
      <c r="S15" s="21" t="s">
        <v>43</v>
      </c>
      <c r="T15" s="21" t="s">
        <v>43</v>
      </c>
      <c r="U15" s="21" t="s">
        <v>43</v>
      </c>
      <c r="V15" s="21" t="s">
        <v>43</v>
      </c>
      <c r="W15" s="21" t="s">
        <v>43</v>
      </c>
      <c r="X15" s="21" t="s">
        <v>43</v>
      </c>
      <c r="Y15" s="21" t="s">
        <v>43</v>
      </c>
      <c r="Z15" s="21" t="s">
        <v>43</v>
      </c>
      <c r="AA15" s="21" t="s">
        <v>43</v>
      </c>
    </row>
    <row r="16" spans="1:35" s="22" customFormat="1" ht="30" x14ac:dyDescent="0.25">
      <c r="A16" s="12">
        <v>4</v>
      </c>
      <c r="B16" s="81"/>
      <c r="C16" s="18" t="s">
        <v>48</v>
      </c>
      <c r="D16" s="19" t="s">
        <v>46</v>
      </c>
      <c r="E16" s="8" t="s">
        <v>43</v>
      </c>
      <c r="F16" s="20" t="s">
        <v>43</v>
      </c>
      <c r="G16" s="20" t="s">
        <v>43</v>
      </c>
      <c r="H16" s="20" t="s">
        <v>43</v>
      </c>
      <c r="I16" s="20" t="s">
        <v>43</v>
      </c>
      <c r="J16" s="20" t="s">
        <v>43</v>
      </c>
      <c r="K16" s="20" t="s">
        <v>43</v>
      </c>
      <c r="L16" s="20" t="s">
        <v>43</v>
      </c>
      <c r="M16" s="20" t="s">
        <v>43</v>
      </c>
      <c r="N16" s="20" t="s">
        <v>43</v>
      </c>
      <c r="O16" s="21">
        <v>10000</v>
      </c>
      <c r="P16" s="21">
        <v>0</v>
      </c>
      <c r="Q16" s="21">
        <v>0</v>
      </c>
      <c r="R16" s="21">
        <v>11667.8</v>
      </c>
      <c r="S16" s="21">
        <v>76462</v>
      </c>
      <c r="T16" s="21">
        <v>17744.8</v>
      </c>
      <c r="U16" s="21">
        <f>U31+U265</f>
        <v>28100.7</v>
      </c>
      <c r="V16" s="21">
        <f>V31+V265</f>
        <v>4288</v>
      </c>
      <c r="W16" s="21">
        <f>W31+W265</f>
        <v>61392.9</v>
      </c>
      <c r="X16" s="21">
        <f>X31+X265</f>
        <v>3969.1</v>
      </c>
      <c r="Y16" s="21">
        <v>0</v>
      </c>
      <c r="Z16" s="21">
        <v>0</v>
      </c>
      <c r="AA16" s="21">
        <f t="shared" ref="AA16:AA30" si="1">SUM(N16:Z16)</f>
        <v>213625.30000000002</v>
      </c>
    </row>
    <row r="17" spans="1:30" s="22" customFormat="1" ht="45" x14ac:dyDescent="0.25">
      <c r="A17" s="12">
        <v>5</v>
      </c>
      <c r="B17" s="81"/>
      <c r="C17" s="18" t="s">
        <v>49</v>
      </c>
      <c r="D17" s="19" t="s">
        <v>46</v>
      </c>
      <c r="E17" s="8" t="s">
        <v>43</v>
      </c>
      <c r="F17" s="20" t="s">
        <v>43</v>
      </c>
      <c r="G17" s="20" t="s">
        <v>43</v>
      </c>
      <c r="H17" s="21" t="s">
        <v>43</v>
      </c>
      <c r="I17" s="20" t="s">
        <v>43</v>
      </c>
      <c r="J17" s="20" t="s">
        <v>43</v>
      </c>
      <c r="K17" s="20" t="s">
        <v>43</v>
      </c>
      <c r="L17" s="20" t="s">
        <v>43</v>
      </c>
      <c r="M17" s="20" t="s">
        <v>43</v>
      </c>
      <c r="N17" s="21">
        <v>24450</v>
      </c>
      <c r="O17" s="21">
        <v>0</v>
      </c>
      <c r="P17" s="21">
        <v>0</v>
      </c>
      <c r="Q17" s="21">
        <v>0</v>
      </c>
      <c r="R17" s="21">
        <v>0</v>
      </c>
      <c r="S17" s="21">
        <v>0</v>
      </c>
      <c r="T17" s="21">
        <v>0</v>
      </c>
      <c r="U17" s="21">
        <v>0</v>
      </c>
      <c r="V17" s="21">
        <v>0</v>
      </c>
      <c r="W17" s="21">
        <v>0</v>
      </c>
      <c r="X17" s="21">
        <v>0</v>
      </c>
      <c r="Y17" s="21">
        <v>0</v>
      </c>
      <c r="Z17" s="21">
        <v>0</v>
      </c>
      <c r="AA17" s="21">
        <f t="shared" si="1"/>
        <v>24450</v>
      </c>
    </row>
    <row r="18" spans="1:30" s="22" customFormat="1" ht="30" x14ac:dyDescent="0.25">
      <c r="A18" s="12">
        <v>6</v>
      </c>
      <c r="B18" s="81"/>
      <c r="C18" s="18" t="s">
        <v>50</v>
      </c>
      <c r="D18" s="19" t="s">
        <v>46</v>
      </c>
      <c r="E18" s="8" t="s">
        <v>43</v>
      </c>
      <c r="F18" s="20" t="s">
        <v>43</v>
      </c>
      <c r="G18" s="20" t="s">
        <v>43</v>
      </c>
      <c r="H18" s="20" t="s">
        <v>43</v>
      </c>
      <c r="I18" s="20" t="s">
        <v>43</v>
      </c>
      <c r="J18" s="20" t="s">
        <v>43</v>
      </c>
      <c r="K18" s="20" t="s">
        <v>43</v>
      </c>
      <c r="L18" s="20" t="s">
        <v>43</v>
      </c>
      <c r="M18" s="20" t="s">
        <v>43</v>
      </c>
      <c r="N18" s="21">
        <v>24450.86</v>
      </c>
      <c r="O18" s="21">
        <v>0</v>
      </c>
      <c r="P18" s="21">
        <v>0</v>
      </c>
      <c r="Q18" s="21">
        <v>0</v>
      </c>
      <c r="R18" s="21">
        <v>0</v>
      </c>
      <c r="S18" s="21">
        <v>0</v>
      </c>
      <c r="T18" s="21">
        <v>0</v>
      </c>
      <c r="U18" s="21">
        <v>0</v>
      </c>
      <c r="V18" s="21">
        <v>0</v>
      </c>
      <c r="W18" s="21">
        <v>0</v>
      </c>
      <c r="X18" s="21">
        <v>0</v>
      </c>
      <c r="Y18" s="21">
        <v>0</v>
      </c>
      <c r="Z18" s="21">
        <v>0</v>
      </c>
      <c r="AA18" s="21">
        <f t="shared" si="1"/>
        <v>24450.86</v>
      </c>
    </row>
    <row r="19" spans="1:30" ht="45" x14ac:dyDescent="0.25">
      <c r="A19" s="12">
        <v>7</v>
      </c>
      <c r="B19" s="81"/>
      <c r="C19" s="26" t="s">
        <v>51</v>
      </c>
      <c r="D19" s="8" t="s">
        <v>52</v>
      </c>
      <c r="E19" s="8" t="s">
        <v>43</v>
      </c>
      <c r="F19" s="8" t="s">
        <v>53</v>
      </c>
      <c r="G19" s="9" t="s">
        <v>43</v>
      </c>
      <c r="H19" s="14" t="s">
        <v>44</v>
      </c>
      <c r="I19" s="9" t="s">
        <v>43</v>
      </c>
      <c r="J19" s="9" t="s">
        <v>43</v>
      </c>
      <c r="K19" s="9" t="s">
        <v>43</v>
      </c>
      <c r="L19" s="9">
        <v>40</v>
      </c>
      <c r="M19" s="9">
        <v>35</v>
      </c>
      <c r="N19" s="9">
        <v>25</v>
      </c>
      <c r="O19" s="9">
        <v>23</v>
      </c>
      <c r="P19" s="9">
        <v>20</v>
      </c>
      <c r="Q19" s="8">
        <v>18</v>
      </c>
      <c r="R19" s="8">
        <v>14</v>
      </c>
      <c r="S19" s="8">
        <v>14</v>
      </c>
      <c r="T19" s="8">
        <v>14</v>
      </c>
      <c r="U19" s="8">
        <v>10</v>
      </c>
      <c r="V19" s="27" t="s">
        <v>43</v>
      </c>
      <c r="W19" s="27" t="s">
        <v>43</v>
      </c>
      <c r="X19" s="27" t="s">
        <v>43</v>
      </c>
      <c r="Y19" s="27" t="s">
        <v>43</v>
      </c>
      <c r="Z19" s="27" t="s">
        <v>43</v>
      </c>
      <c r="AA19" s="27" t="s">
        <v>43</v>
      </c>
    </row>
    <row r="20" spans="1:30" ht="75" x14ac:dyDescent="0.25">
      <c r="A20" s="12">
        <v>8</v>
      </c>
      <c r="B20" s="81"/>
      <c r="C20" s="26" t="s">
        <v>54</v>
      </c>
      <c r="D20" s="8" t="s">
        <v>55</v>
      </c>
      <c r="E20" s="8" t="s">
        <v>43</v>
      </c>
      <c r="F20" s="8" t="s">
        <v>56</v>
      </c>
      <c r="G20" s="9" t="s">
        <v>43</v>
      </c>
      <c r="H20" s="14" t="s">
        <v>44</v>
      </c>
      <c r="I20" s="9" t="s">
        <v>43</v>
      </c>
      <c r="J20" s="9" t="s">
        <v>43</v>
      </c>
      <c r="K20" s="9" t="s">
        <v>43</v>
      </c>
      <c r="L20" s="9">
        <v>58</v>
      </c>
      <c r="M20" s="9">
        <v>60</v>
      </c>
      <c r="N20" s="9">
        <v>65</v>
      </c>
      <c r="O20" s="9">
        <v>70</v>
      </c>
      <c r="P20" s="9">
        <v>75</v>
      </c>
      <c r="Q20" s="9">
        <v>80</v>
      </c>
      <c r="R20" s="9">
        <v>90</v>
      </c>
      <c r="S20" s="9">
        <v>90</v>
      </c>
      <c r="T20" s="9">
        <v>90</v>
      </c>
      <c r="U20" s="9">
        <v>90</v>
      </c>
      <c r="V20" s="27" t="s">
        <v>43</v>
      </c>
      <c r="W20" s="27" t="s">
        <v>43</v>
      </c>
      <c r="X20" s="27" t="s">
        <v>43</v>
      </c>
      <c r="Y20" s="27" t="s">
        <v>43</v>
      </c>
      <c r="Z20" s="27" t="s">
        <v>43</v>
      </c>
      <c r="AA20" s="27" t="s">
        <v>43</v>
      </c>
    </row>
    <row r="21" spans="1:30" ht="75" x14ac:dyDescent="0.25">
      <c r="A21" s="12">
        <v>9</v>
      </c>
      <c r="B21" s="81"/>
      <c r="C21" s="26" t="s">
        <v>57</v>
      </c>
      <c r="D21" s="8" t="s">
        <v>58</v>
      </c>
      <c r="E21" s="8" t="s">
        <v>43</v>
      </c>
      <c r="F21" s="8" t="s">
        <v>53</v>
      </c>
      <c r="G21" s="9" t="s">
        <v>43</v>
      </c>
      <c r="H21" s="14" t="s">
        <v>44</v>
      </c>
      <c r="I21" s="9" t="s">
        <v>43</v>
      </c>
      <c r="J21" s="9" t="s">
        <v>43</v>
      </c>
      <c r="K21" s="9" t="s">
        <v>43</v>
      </c>
      <c r="L21" s="9">
        <v>28</v>
      </c>
      <c r="M21" s="9">
        <v>20</v>
      </c>
      <c r="N21" s="9">
        <v>15</v>
      </c>
      <c r="O21" s="9">
        <v>7</v>
      </c>
      <c r="P21" s="9">
        <v>5</v>
      </c>
      <c r="Q21" s="9">
        <v>4</v>
      </c>
      <c r="R21" s="9">
        <v>2</v>
      </c>
      <c r="S21" s="9">
        <v>2</v>
      </c>
      <c r="T21" s="9">
        <v>2</v>
      </c>
      <c r="U21" s="9">
        <v>2</v>
      </c>
      <c r="V21" s="27" t="s">
        <v>43</v>
      </c>
      <c r="W21" s="27" t="s">
        <v>43</v>
      </c>
      <c r="X21" s="27" t="s">
        <v>43</v>
      </c>
      <c r="Y21" s="27" t="s">
        <v>43</v>
      </c>
      <c r="Z21" s="27" t="s">
        <v>43</v>
      </c>
      <c r="AA21" s="27" t="s">
        <v>43</v>
      </c>
    </row>
    <row r="22" spans="1:30" ht="150" x14ac:dyDescent="0.25">
      <c r="A22" s="12">
        <v>10</v>
      </c>
      <c r="B22" s="81"/>
      <c r="C22" s="26" t="s">
        <v>59</v>
      </c>
      <c r="D22" s="8" t="s">
        <v>55</v>
      </c>
      <c r="E22" s="8" t="s">
        <v>43</v>
      </c>
      <c r="F22" s="8" t="s">
        <v>53</v>
      </c>
      <c r="G22" s="9" t="s">
        <v>43</v>
      </c>
      <c r="H22" s="28" t="s">
        <v>60</v>
      </c>
      <c r="I22" s="9" t="s">
        <v>43</v>
      </c>
      <c r="J22" s="9" t="s">
        <v>43</v>
      </c>
      <c r="K22" s="9" t="s">
        <v>43</v>
      </c>
      <c r="L22" s="9" t="s">
        <v>43</v>
      </c>
      <c r="M22" s="9" t="s">
        <v>43</v>
      </c>
      <c r="N22" s="9" t="s">
        <v>43</v>
      </c>
      <c r="O22" s="9" t="s">
        <v>43</v>
      </c>
      <c r="P22" s="9" t="s">
        <v>43</v>
      </c>
      <c r="Q22" s="9" t="s">
        <v>43</v>
      </c>
      <c r="R22" s="9" t="s">
        <v>43</v>
      </c>
      <c r="S22" s="9" t="s">
        <v>43</v>
      </c>
      <c r="T22" s="9" t="s">
        <v>43</v>
      </c>
      <c r="U22" s="9">
        <v>29</v>
      </c>
      <c r="V22" s="9">
        <v>34</v>
      </c>
      <c r="W22" s="9">
        <v>58</v>
      </c>
      <c r="X22" s="9">
        <v>58</v>
      </c>
      <c r="Y22" s="9">
        <v>58</v>
      </c>
      <c r="Z22" s="27" t="s">
        <v>43</v>
      </c>
      <c r="AA22" s="9">
        <v>58</v>
      </c>
    </row>
    <row r="23" spans="1:30" ht="75" x14ac:dyDescent="0.25">
      <c r="A23" s="12">
        <v>11</v>
      </c>
      <c r="B23" s="81"/>
      <c r="C23" s="26" t="s">
        <v>61</v>
      </c>
      <c r="D23" s="8" t="s">
        <v>55</v>
      </c>
      <c r="E23" s="8" t="s">
        <v>43</v>
      </c>
      <c r="F23" s="8" t="s">
        <v>62</v>
      </c>
      <c r="G23" s="9" t="s">
        <v>43</v>
      </c>
      <c r="H23" s="14" t="s">
        <v>44</v>
      </c>
      <c r="I23" s="9" t="s">
        <v>43</v>
      </c>
      <c r="J23" s="9" t="s">
        <v>43</v>
      </c>
      <c r="K23" s="9" t="s">
        <v>43</v>
      </c>
      <c r="L23" s="9">
        <v>10</v>
      </c>
      <c r="M23" s="9">
        <v>11</v>
      </c>
      <c r="N23" s="9">
        <v>30</v>
      </c>
      <c r="O23" s="9">
        <v>40</v>
      </c>
      <c r="P23" s="9">
        <v>50</v>
      </c>
      <c r="Q23" s="9">
        <v>60</v>
      </c>
      <c r="R23" s="9">
        <v>70</v>
      </c>
      <c r="S23" s="9">
        <v>70</v>
      </c>
      <c r="T23" s="9">
        <v>70</v>
      </c>
      <c r="U23" s="9">
        <v>70</v>
      </c>
      <c r="V23" s="9">
        <v>70</v>
      </c>
      <c r="W23" s="9">
        <v>70</v>
      </c>
      <c r="X23" s="9">
        <v>70</v>
      </c>
      <c r="Y23" s="9">
        <v>70</v>
      </c>
      <c r="Z23" s="27" t="s">
        <v>43</v>
      </c>
      <c r="AA23" s="9">
        <v>70</v>
      </c>
    </row>
    <row r="24" spans="1:30" ht="60" x14ac:dyDescent="0.25">
      <c r="A24" s="12">
        <v>12</v>
      </c>
      <c r="B24" s="81"/>
      <c r="C24" s="14" t="s">
        <v>63</v>
      </c>
      <c r="D24" s="8" t="s">
        <v>55</v>
      </c>
      <c r="E24" s="8" t="s">
        <v>43</v>
      </c>
      <c r="F24" s="8" t="s">
        <v>64</v>
      </c>
      <c r="G24" s="9" t="s">
        <v>43</v>
      </c>
      <c r="H24" s="14" t="s">
        <v>44</v>
      </c>
      <c r="I24" s="9" t="s">
        <v>43</v>
      </c>
      <c r="J24" s="9" t="s">
        <v>43</v>
      </c>
      <c r="K24" s="9" t="s">
        <v>43</v>
      </c>
      <c r="L24" s="9" t="s">
        <v>43</v>
      </c>
      <c r="M24" s="9" t="s">
        <v>43</v>
      </c>
      <c r="N24" s="9" t="s">
        <v>43</v>
      </c>
      <c r="O24" s="9" t="s">
        <v>43</v>
      </c>
      <c r="P24" s="9" t="s">
        <v>43</v>
      </c>
      <c r="Q24" s="9" t="s">
        <v>43</v>
      </c>
      <c r="R24" s="9" t="s">
        <v>43</v>
      </c>
      <c r="S24" s="9" t="s">
        <v>43</v>
      </c>
      <c r="T24" s="9" t="s">
        <v>43</v>
      </c>
      <c r="U24" s="9" t="s">
        <v>43</v>
      </c>
      <c r="V24" s="9">
        <v>55</v>
      </c>
      <c r="W24" s="9">
        <v>75</v>
      </c>
      <c r="X24" s="9">
        <v>95</v>
      </c>
      <c r="Y24" s="9">
        <v>95</v>
      </c>
      <c r="Z24" s="27" t="s">
        <v>43</v>
      </c>
      <c r="AA24" s="9">
        <v>95</v>
      </c>
    </row>
    <row r="25" spans="1:30" ht="75" x14ac:dyDescent="0.25">
      <c r="A25" s="12">
        <v>13</v>
      </c>
      <c r="B25" s="81"/>
      <c r="C25" s="14" t="s">
        <v>65</v>
      </c>
      <c r="D25" s="8" t="s">
        <v>55</v>
      </c>
      <c r="E25" s="8" t="s">
        <v>43</v>
      </c>
      <c r="F25" s="8" t="s">
        <v>66</v>
      </c>
      <c r="G25" s="9" t="s">
        <v>43</v>
      </c>
      <c r="H25" s="14" t="s">
        <v>44</v>
      </c>
      <c r="I25" s="9" t="s">
        <v>43</v>
      </c>
      <c r="J25" s="9" t="s">
        <v>43</v>
      </c>
      <c r="K25" s="9" t="s">
        <v>43</v>
      </c>
      <c r="L25" s="9" t="s">
        <v>43</v>
      </c>
      <c r="M25" s="9" t="s">
        <v>43</v>
      </c>
      <c r="N25" s="9" t="s">
        <v>43</v>
      </c>
      <c r="O25" s="9" t="s">
        <v>43</v>
      </c>
      <c r="P25" s="9" t="s">
        <v>43</v>
      </c>
      <c r="Q25" s="9" t="s">
        <v>43</v>
      </c>
      <c r="R25" s="9" t="s">
        <v>43</v>
      </c>
      <c r="S25" s="9" t="s">
        <v>43</v>
      </c>
      <c r="T25" s="9" t="s">
        <v>43</v>
      </c>
      <c r="U25" s="9" t="s">
        <v>43</v>
      </c>
      <c r="V25" s="9">
        <v>88</v>
      </c>
      <c r="W25" s="9">
        <v>89</v>
      </c>
      <c r="X25" s="9">
        <v>90</v>
      </c>
      <c r="Y25" s="9">
        <v>91</v>
      </c>
      <c r="Z25" s="27" t="s">
        <v>43</v>
      </c>
      <c r="AA25" s="9">
        <v>91</v>
      </c>
    </row>
    <row r="26" spans="1:30" ht="60" x14ac:dyDescent="0.25">
      <c r="A26" s="12">
        <v>14</v>
      </c>
      <c r="B26" s="85">
        <v>1</v>
      </c>
      <c r="C26" s="26" t="s">
        <v>67</v>
      </c>
      <c r="D26" s="8" t="s">
        <v>43</v>
      </c>
      <c r="E26" s="8" t="s">
        <v>43</v>
      </c>
      <c r="F26" s="8" t="s">
        <v>43</v>
      </c>
      <c r="G26" s="8" t="s">
        <v>43</v>
      </c>
      <c r="H26" s="8" t="s">
        <v>43</v>
      </c>
      <c r="I26" s="8" t="s">
        <v>43</v>
      </c>
      <c r="J26" s="8" t="s">
        <v>43</v>
      </c>
      <c r="K26" s="8" t="s">
        <v>43</v>
      </c>
      <c r="L26" s="8" t="s">
        <v>43</v>
      </c>
      <c r="M26" s="8" t="s">
        <v>43</v>
      </c>
      <c r="N26" s="8" t="s">
        <v>43</v>
      </c>
      <c r="O26" s="8" t="s">
        <v>43</v>
      </c>
      <c r="P26" s="8" t="s">
        <v>43</v>
      </c>
      <c r="Q26" s="8" t="s">
        <v>43</v>
      </c>
      <c r="R26" s="8" t="s">
        <v>43</v>
      </c>
      <c r="S26" s="8" t="s">
        <v>43</v>
      </c>
      <c r="T26" s="8" t="s">
        <v>43</v>
      </c>
      <c r="U26" s="8" t="s">
        <v>43</v>
      </c>
      <c r="V26" s="8" t="s">
        <v>43</v>
      </c>
      <c r="W26" s="8" t="s">
        <v>43</v>
      </c>
      <c r="X26" s="8" t="s">
        <v>43</v>
      </c>
      <c r="Y26" s="8" t="s">
        <v>43</v>
      </c>
      <c r="Z26" s="8" t="s">
        <v>43</v>
      </c>
      <c r="AA26" s="8" t="s">
        <v>43</v>
      </c>
    </row>
    <row r="27" spans="1:30" ht="75" x14ac:dyDescent="0.25">
      <c r="A27" s="12">
        <v>15</v>
      </c>
      <c r="B27" s="85"/>
      <c r="C27" s="26" t="s">
        <v>68</v>
      </c>
      <c r="D27" s="8" t="s">
        <v>43</v>
      </c>
      <c r="E27" s="8" t="s">
        <v>43</v>
      </c>
      <c r="F27" s="8" t="s">
        <v>43</v>
      </c>
      <c r="G27" s="8" t="s">
        <v>43</v>
      </c>
      <c r="H27" s="8" t="s">
        <v>43</v>
      </c>
      <c r="I27" s="8" t="s">
        <v>43</v>
      </c>
      <c r="J27" s="8" t="s">
        <v>43</v>
      </c>
      <c r="K27" s="8" t="s">
        <v>43</v>
      </c>
      <c r="L27" s="8" t="s">
        <v>43</v>
      </c>
      <c r="M27" s="8" t="s">
        <v>43</v>
      </c>
      <c r="N27" s="8" t="s">
        <v>43</v>
      </c>
      <c r="O27" s="8" t="s">
        <v>43</v>
      </c>
      <c r="P27" s="8" t="s">
        <v>43</v>
      </c>
      <c r="Q27" s="8" t="s">
        <v>43</v>
      </c>
      <c r="R27" s="8" t="s">
        <v>43</v>
      </c>
      <c r="S27" s="8" t="s">
        <v>43</v>
      </c>
      <c r="T27" s="8" t="s">
        <v>43</v>
      </c>
      <c r="U27" s="8" t="s">
        <v>43</v>
      </c>
      <c r="V27" s="8" t="s">
        <v>43</v>
      </c>
      <c r="W27" s="8" t="s">
        <v>43</v>
      </c>
      <c r="X27" s="8" t="s">
        <v>43</v>
      </c>
      <c r="Y27" s="8" t="s">
        <v>43</v>
      </c>
      <c r="Z27" s="8" t="s">
        <v>43</v>
      </c>
      <c r="AA27" s="8" t="s">
        <v>43</v>
      </c>
    </row>
    <row r="28" spans="1:30" ht="45" x14ac:dyDescent="0.25">
      <c r="A28" s="12">
        <v>16</v>
      </c>
      <c r="B28" s="85"/>
      <c r="C28" s="26" t="s">
        <v>69</v>
      </c>
      <c r="D28" s="8" t="s">
        <v>43</v>
      </c>
      <c r="E28" s="8" t="s">
        <v>43</v>
      </c>
      <c r="F28" s="8" t="s">
        <v>43</v>
      </c>
      <c r="G28" s="8" t="s">
        <v>43</v>
      </c>
      <c r="H28" s="8" t="s">
        <v>43</v>
      </c>
      <c r="I28" s="8" t="s">
        <v>43</v>
      </c>
      <c r="J28" s="8" t="s">
        <v>43</v>
      </c>
      <c r="K28" s="8" t="s">
        <v>43</v>
      </c>
      <c r="L28" s="8" t="s">
        <v>43</v>
      </c>
      <c r="M28" s="8" t="s">
        <v>43</v>
      </c>
      <c r="N28" s="8" t="s">
        <v>43</v>
      </c>
      <c r="O28" s="8" t="s">
        <v>43</v>
      </c>
      <c r="P28" s="8" t="s">
        <v>43</v>
      </c>
      <c r="Q28" s="8" t="s">
        <v>43</v>
      </c>
      <c r="R28" s="8" t="s">
        <v>43</v>
      </c>
      <c r="S28" s="8" t="s">
        <v>43</v>
      </c>
      <c r="T28" s="8" t="s">
        <v>43</v>
      </c>
      <c r="U28" s="8" t="s">
        <v>43</v>
      </c>
      <c r="V28" s="8" t="s">
        <v>43</v>
      </c>
      <c r="W28" s="8" t="s">
        <v>43</v>
      </c>
      <c r="X28" s="8" t="s">
        <v>43</v>
      </c>
      <c r="Y28" s="8" t="s">
        <v>43</v>
      </c>
      <c r="Z28" s="8" t="s">
        <v>43</v>
      </c>
      <c r="AA28" s="8" t="s">
        <v>43</v>
      </c>
    </row>
    <row r="29" spans="1:30" ht="71.25" x14ac:dyDescent="0.25">
      <c r="A29" s="12">
        <v>17</v>
      </c>
      <c r="B29" s="85"/>
      <c r="C29" s="26" t="s">
        <v>70</v>
      </c>
      <c r="D29" s="8" t="s">
        <v>43</v>
      </c>
      <c r="E29" s="8">
        <v>1</v>
      </c>
      <c r="F29" s="8" t="s">
        <v>43</v>
      </c>
      <c r="G29" s="9" t="s">
        <v>71</v>
      </c>
      <c r="H29" s="14" t="s">
        <v>44</v>
      </c>
      <c r="I29" s="9" t="s">
        <v>43</v>
      </c>
      <c r="J29" s="9" t="s">
        <v>43</v>
      </c>
      <c r="K29" s="9" t="s">
        <v>43</v>
      </c>
      <c r="L29" s="9" t="s">
        <v>43</v>
      </c>
      <c r="M29" s="9" t="s">
        <v>43</v>
      </c>
      <c r="N29" s="29" t="s">
        <v>43</v>
      </c>
      <c r="O29" s="9" t="s">
        <v>43</v>
      </c>
      <c r="P29" s="9" t="s">
        <v>43</v>
      </c>
      <c r="Q29" s="9" t="s">
        <v>43</v>
      </c>
      <c r="R29" s="9" t="s">
        <v>43</v>
      </c>
      <c r="S29" s="9" t="s">
        <v>43</v>
      </c>
      <c r="T29" s="9" t="s">
        <v>43</v>
      </c>
      <c r="U29" s="9" t="s">
        <v>43</v>
      </c>
      <c r="V29" s="9" t="s">
        <v>43</v>
      </c>
      <c r="W29" s="9" t="s">
        <v>43</v>
      </c>
      <c r="X29" s="9" t="s">
        <v>43</v>
      </c>
      <c r="Y29" s="8" t="s">
        <v>43</v>
      </c>
      <c r="Z29" s="8" t="s">
        <v>43</v>
      </c>
      <c r="AA29" s="9" t="s">
        <v>43</v>
      </c>
      <c r="AD29" s="16"/>
    </row>
    <row r="30" spans="1:30" s="22" customFormat="1" ht="60" x14ac:dyDescent="0.25">
      <c r="A30" s="12">
        <v>18</v>
      </c>
      <c r="B30" s="85"/>
      <c r="C30" s="30" t="s">
        <v>45</v>
      </c>
      <c r="D30" s="19" t="s">
        <v>46</v>
      </c>
      <c r="E30" s="8" t="s">
        <v>43</v>
      </c>
      <c r="F30" s="20" t="s">
        <v>43</v>
      </c>
      <c r="G30" s="20" t="s">
        <v>43</v>
      </c>
      <c r="H30" s="18" t="s">
        <v>44</v>
      </c>
      <c r="I30" s="19" t="s">
        <v>43</v>
      </c>
      <c r="J30" s="19" t="s">
        <v>43</v>
      </c>
      <c r="K30" s="19" t="s">
        <v>43</v>
      </c>
      <c r="L30" s="20" t="s">
        <v>43</v>
      </c>
      <c r="M30" s="20" t="s">
        <v>43</v>
      </c>
      <c r="N30" s="21">
        <v>35292.99</v>
      </c>
      <c r="O30" s="21">
        <v>3309.51</v>
      </c>
      <c r="P30" s="21">
        <v>1386</v>
      </c>
      <c r="Q30" s="21">
        <v>1000</v>
      </c>
      <c r="R30" s="21">
        <v>3692.55</v>
      </c>
      <c r="S30" s="21">
        <v>5678.1</v>
      </c>
      <c r="T30" s="21">
        <f>T35+T123+T137+T166</f>
        <v>13781.300000000001</v>
      </c>
      <c r="U30" s="21">
        <f>U35+U68+U75+U112+U123+U137+U166+U181</f>
        <v>2003.5</v>
      </c>
      <c r="V30" s="21">
        <f>V35+V68+V75+V112+V123+V137+V166+V181+V233</f>
        <v>22396.6</v>
      </c>
      <c r="W30" s="21">
        <f>W35+W68+W75+W112+W123+W137+W166+W181+W233</f>
        <v>15892.2</v>
      </c>
      <c r="X30" s="21">
        <f>X35+X68+X75+X112+X123+X137+X166+X181+X233</f>
        <v>7702.6500000000005</v>
      </c>
      <c r="Y30" s="21">
        <f>Y35+Y68+Y75+Y112+Y123</f>
        <v>7500</v>
      </c>
      <c r="Z30" s="21">
        <v>0</v>
      </c>
      <c r="AA30" s="21">
        <f t="shared" si="1"/>
        <v>119635.40000000001</v>
      </c>
    </row>
    <row r="31" spans="1:30" s="22" customFormat="1" ht="60" x14ac:dyDescent="0.25">
      <c r="A31" s="12">
        <v>19</v>
      </c>
      <c r="B31" s="85"/>
      <c r="C31" s="30" t="s">
        <v>72</v>
      </c>
      <c r="D31" s="19" t="s">
        <v>46</v>
      </c>
      <c r="E31" s="8" t="s">
        <v>43</v>
      </c>
      <c r="F31" s="20" t="s">
        <v>43</v>
      </c>
      <c r="G31" s="20" t="s">
        <v>43</v>
      </c>
      <c r="H31" s="18" t="s">
        <v>44</v>
      </c>
      <c r="I31" s="19" t="s">
        <v>43</v>
      </c>
      <c r="J31" s="19" t="s">
        <v>43</v>
      </c>
      <c r="K31" s="19" t="s">
        <v>43</v>
      </c>
      <c r="L31" s="20" t="s">
        <v>43</v>
      </c>
      <c r="M31" s="20" t="s">
        <v>43</v>
      </c>
      <c r="N31" s="21" t="s">
        <v>43</v>
      </c>
      <c r="O31" s="21">
        <v>8170</v>
      </c>
      <c r="P31" s="21">
        <v>0</v>
      </c>
      <c r="Q31" s="21">
        <v>0</v>
      </c>
      <c r="R31" s="21">
        <v>11667.8</v>
      </c>
      <c r="S31" s="21">
        <v>0</v>
      </c>
      <c r="T31" s="21">
        <f>T36+T138</f>
        <v>17744.8</v>
      </c>
      <c r="U31" s="21">
        <f>U36+U182</f>
        <v>28100.7</v>
      </c>
      <c r="V31" s="21">
        <f>V36+V76+V124+V138+V167+V182+V234</f>
        <v>4288</v>
      </c>
      <c r="W31" s="21">
        <f>W36+W76+W124+W138+W167+W182+W234</f>
        <v>3965.9</v>
      </c>
      <c r="X31" s="21">
        <f>X36+X76+X124+X138+X167+X182++X234</f>
        <v>3969.1</v>
      </c>
      <c r="Y31" s="8" t="s">
        <v>43</v>
      </c>
      <c r="Z31" s="8" t="s">
        <v>43</v>
      </c>
      <c r="AA31" s="21">
        <f>SUM(O31:X31)</f>
        <v>77906.3</v>
      </c>
    </row>
    <row r="32" spans="1:30" ht="180" x14ac:dyDescent="0.25">
      <c r="A32" s="12">
        <v>20</v>
      </c>
      <c r="B32" s="85"/>
      <c r="C32" s="26" t="s">
        <v>73</v>
      </c>
      <c r="D32" s="8" t="s">
        <v>55</v>
      </c>
      <c r="E32" s="8" t="s">
        <v>43</v>
      </c>
      <c r="F32" s="8" t="s">
        <v>74</v>
      </c>
      <c r="G32" s="9" t="s">
        <v>43</v>
      </c>
      <c r="H32" s="13" t="s">
        <v>44</v>
      </c>
      <c r="I32" s="9" t="s">
        <v>43</v>
      </c>
      <c r="J32" s="9" t="s">
        <v>43</v>
      </c>
      <c r="K32" s="9" t="s">
        <v>43</v>
      </c>
      <c r="L32" s="9">
        <v>60</v>
      </c>
      <c r="M32" s="9">
        <v>80</v>
      </c>
      <c r="N32" s="9">
        <v>100</v>
      </c>
      <c r="O32" s="9">
        <v>100</v>
      </c>
      <c r="P32" s="9">
        <v>100</v>
      </c>
      <c r="Q32" s="9">
        <v>100</v>
      </c>
      <c r="R32" s="9">
        <v>100</v>
      </c>
      <c r="S32" s="9">
        <v>100</v>
      </c>
      <c r="T32" s="9">
        <v>100</v>
      </c>
      <c r="U32" s="9">
        <v>100</v>
      </c>
      <c r="V32" s="8" t="s">
        <v>43</v>
      </c>
      <c r="W32" s="8" t="s">
        <v>43</v>
      </c>
      <c r="X32" s="8" t="s">
        <v>43</v>
      </c>
      <c r="Y32" s="8" t="s">
        <v>43</v>
      </c>
      <c r="Z32" s="8" t="s">
        <v>43</v>
      </c>
      <c r="AA32" s="9">
        <v>100</v>
      </c>
    </row>
    <row r="33" spans="1:27" ht="150" x14ac:dyDescent="0.25">
      <c r="A33" s="12">
        <v>21</v>
      </c>
      <c r="B33" s="85"/>
      <c r="C33" s="26" t="s">
        <v>75</v>
      </c>
      <c r="D33" s="8" t="s">
        <v>55</v>
      </c>
      <c r="E33" s="8" t="s">
        <v>43</v>
      </c>
      <c r="F33" s="8" t="s">
        <v>53</v>
      </c>
      <c r="G33" s="9" t="s">
        <v>43</v>
      </c>
      <c r="H33" s="28" t="s">
        <v>60</v>
      </c>
      <c r="I33" s="9" t="s">
        <v>43</v>
      </c>
      <c r="J33" s="9" t="s">
        <v>43</v>
      </c>
      <c r="K33" s="9" t="s">
        <v>43</v>
      </c>
      <c r="L33" s="9" t="s">
        <v>43</v>
      </c>
      <c r="M33" s="9" t="s">
        <v>43</v>
      </c>
      <c r="N33" s="9" t="s">
        <v>43</v>
      </c>
      <c r="O33" s="9" t="s">
        <v>43</v>
      </c>
      <c r="P33" s="9" t="s">
        <v>43</v>
      </c>
      <c r="Q33" s="9" t="s">
        <v>43</v>
      </c>
      <c r="R33" s="9" t="s">
        <v>43</v>
      </c>
      <c r="S33" s="9" t="s">
        <v>43</v>
      </c>
      <c r="T33" s="9" t="s">
        <v>43</v>
      </c>
      <c r="U33" s="9" t="s">
        <v>43</v>
      </c>
      <c r="V33" s="9">
        <v>34</v>
      </c>
      <c r="W33" s="9">
        <v>58</v>
      </c>
      <c r="X33" s="9">
        <v>58</v>
      </c>
      <c r="Y33" s="9">
        <v>58</v>
      </c>
      <c r="Z33" s="8" t="s">
        <v>43</v>
      </c>
      <c r="AA33" s="9">
        <v>58</v>
      </c>
    </row>
    <row r="34" spans="1:27" ht="120" x14ac:dyDescent="0.25">
      <c r="A34" s="12">
        <v>22</v>
      </c>
      <c r="B34" s="81" t="s">
        <v>76</v>
      </c>
      <c r="C34" s="31" t="s">
        <v>77</v>
      </c>
      <c r="D34" s="8" t="s">
        <v>43</v>
      </c>
      <c r="E34" s="8">
        <v>1</v>
      </c>
      <c r="F34" s="8" t="s">
        <v>43</v>
      </c>
      <c r="G34" s="8" t="s">
        <v>71</v>
      </c>
      <c r="H34" s="8" t="s">
        <v>43</v>
      </c>
      <c r="I34" s="8" t="s">
        <v>43</v>
      </c>
      <c r="J34" s="8" t="s">
        <v>43</v>
      </c>
      <c r="K34" s="9" t="s">
        <v>43</v>
      </c>
      <c r="L34" s="9" t="s">
        <v>43</v>
      </c>
      <c r="M34" s="9" t="s">
        <v>43</v>
      </c>
      <c r="N34" s="8" t="s">
        <v>43</v>
      </c>
      <c r="O34" s="8" t="s">
        <v>43</v>
      </c>
      <c r="P34" s="8" t="s">
        <v>43</v>
      </c>
      <c r="Q34" s="8" t="s">
        <v>43</v>
      </c>
      <c r="R34" s="8" t="s">
        <v>43</v>
      </c>
      <c r="S34" s="8" t="s">
        <v>43</v>
      </c>
      <c r="T34" s="8" t="s">
        <v>43</v>
      </c>
      <c r="U34" s="8" t="s">
        <v>43</v>
      </c>
      <c r="V34" s="8" t="s">
        <v>43</v>
      </c>
      <c r="W34" s="8" t="s">
        <v>43</v>
      </c>
      <c r="X34" s="8" t="s">
        <v>43</v>
      </c>
      <c r="Y34" s="8" t="s">
        <v>43</v>
      </c>
      <c r="Z34" s="8" t="s">
        <v>43</v>
      </c>
      <c r="AA34" s="8" t="s">
        <v>43</v>
      </c>
    </row>
    <row r="35" spans="1:27" s="22" customFormat="1" ht="60" x14ac:dyDescent="0.25">
      <c r="A35" s="12">
        <v>23</v>
      </c>
      <c r="B35" s="81"/>
      <c r="C35" s="30" t="s">
        <v>45</v>
      </c>
      <c r="D35" s="19" t="s">
        <v>46</v>
      </c>
      <c r="E35" s="8" t="s">
        <v>43</v>
      </c>
      <c r="F35" s="20" t="s">
        <v>43</v>
      </c>
      <c r="G35" s="20" t="s">
        <v>43</v>
      </c>
      <c r="H35" s="18" t="s">
        <v>44</v>
      </c>
      <c r="I35" s="19" t="s">
        <v>43</v>
      </c>
      <c r="J35" s="19" t="s">
        <v>43</v>
      </c>
      <c r="K35" s="19" t="s">
        <v>43</v>
      </c>
      <c r="L35" s="20" t="s">
        <v>43</v>
      </c>
      <c r="M35" s="20" t="s">
        <v>43</v>
      </c>
      <c r="N35" s="21">
        <f>N39+N44+N47</f>
        <v>6050</v>
      </c>
      <c r="O35" s="21">
        <f>O39+O44+O47</f>
        <v>1209.51</v>
      </c>
      <c r="P35" s="21">
        <v>0</v>
      </c>
      <c r="Q35" s="21">
        <v>0</v>
      </c>
      <c r="R35" s="21">
        <v>2244.75</v>
      </c>
      <c r="S35" s="21">
        <v>58</v>
      </c>
      <c r="T35" s="21">
        <f t="shared" ref="T35:T36" si="2">T54</f>
        <v>807.1</v>
      </c>
      <c r="U35" s="21">
        <v>0</v>
      </c>
      <c r="V35" s="21">
        <f>0</f>
        <v>0</v>
      </c>
      <c r="W35" s="21">
        <v>0</v>
      </c>
      <c r="X35" s="21">
        <v>0</v>
      </c>
      <c r="Y35" s="21">
        <v>0</v>
      </c>
      <c r="Z35" s="21">
        <v>0</v>
      </c>
      <c r="AA35" s="21">
        <f>SUM(N35:Z35)</f>
        <v>10369.36</v>
      </c>
    </row>
    <row r="36" spans="1:27" s="22" customFormat="1" ht="60" x14ac:dyDescent="0.25">
      <c r="A36" s="12">
        <v>24</v>
      </c>
      <c r="B36" s="81"/>
      <c r="C36" s="18" t="s">
        <v>72</v>
      </c>
      <c r="D36" s="19" t="s">
        <v>46</v>
      </c>
      <c r="E36" s="8" t="s">
        <v>43</v>
      </c>
      <c r="F36" s="20" t="s">
        <v>43</v>
      </c>
      <c r="G36" s="20" t="s">
        <v>43</v>
      </c>
      <c r="H36" s="18" t="s">
        <v>44</v>
      </c>
      <c r="I36" s="19" t="s">
        <v>43</v>
      </c>
      <c r="J36" s="19" t="s">
        <v>43</v>
      </c>
      <c r="K36" s="19" t="s">
        <v>43</v>
      </c>
      <c r="L36" s="20" t="s">
        <v>43</v>
      </c>
      <c r="M36" s="20" t="s">
        <v>43</v>
      </c>
      <c r="N36" s="21" t="s">
        <v>43</v>
      </c>
      <c r="O36" s="21">
        <v>868</v>
      </c>
      <c r="P36" s="21">
        <v>0</v>
      </c>
      <c r="Q36" s="21">
        <v>0</v>
      </c>
      <c r="R36" s="21">
        <v>11667.8</v>
      </c>
      <c r="S36" s="21">
        <v>0</v>
      </c>
      <c r="T36" s="21">
        <f t="shared" si="2"/>
        <v>12644.5</v>
      </c>
      <c r="U36" s="21">
        <v>0</v>
      </c>
      <c r="V36" s="21">
        <v>0</v>
      </c>
      <c r="W36" s="21">
        <v>0</v>
      </c>
      <c r="X36" s="21">
        <v>0</v>
      </c>
      <c r="Y36" s="21">
        <v>0</v>
      </c>
      <c r="Z36" s="21">
        <v>0</v>
      </c>
      <c r="AA36" s="21">
        <f>SUM(O36:Z36)</f>
        <v>25180.3</v>
      </c>
    </row>
    <row r="37" spans="1:27" ht="75" x14ac:dyDescent="0.25">
      <c r="A37" s="12">
        <v>25</v>
      </c>
      <c r="B37" s="81"/>
      <c r="C37" s="26" t="s">
        <v>78</v>
      </c>
      <c r="D37" s="8" t="s">
        <v>79</v>
      </c>
      <c r="E37" s="8" t="s">
        <v>43</v>
      </c>
      <c r="F37" s="8" t="s">
        <v>80</v>
      </c>
      <c r="G37" s="9" t="s">
        <v>43</v>
      </c>
      <c r="H37" s="14" t="s">
        <v>44</v>
      </c>
      <c r="I37" s="8" t="s">
        <v>43</v>
      </c>
      <c r="J37" s="8" t="s">
        <v>43</v>
      </c>
      <c r="K37" s="8" t="s">
        <v>43</v>
      </c>
      <c r="L37" s="9">
        <v>0.57999999999999996</v>
      </c>
      <c r="M37" s="9">
        <v>0.79</v>
      </c>
      <c r="N37" s="32">
        <v>0.97</v>
      </c>
      <c r="O37" s="9">
        <v>0.97</v>
      </c>
      <c r="P37" s="9">
        <v>0.97</v>
      </c>
      <c r="Q37" s="9">
        <v>1.08</v>
      </c>
      <c r="R37" s="9">
        <v>1.1499999999999999</v>
      </c>
      <c r="S37" s="9">
        <v>1.1499999999999999</v>
      </c>
      <c r="T37" s="9">
        <v>1.1499999999999999</v>
      </c>
      <c r="U37" s="9">
        <v>1.1599999999999999</v>
      </c>
      <c r="V37" s="9">
        <v>1.1599999999999999</v>
      </c>
      <c r="W37" s="9">
        <v>4</v>
      </c>
      <c r="X37" s="9">
        <v>6</v>
      </c>
      <c r="Y37" s="9">
        <v>6.7</v>
      </c>
      <c r="Z37" s="9" t="s">
        <v>43</v>
      </c>
      <c r="AA37" s="9">
        <v>6.7</v>
      </c>
    </row>
    <row r="38" spans="1:27" ht="45" x14ac:dyDescent="0.25">
      <c r="A38" s="12">
        <v>26</v>
      </c>
      <c r="B38" s="74" t="s">
        <v>81</v>
      </c>
      <c r="C38" s="26" t="s">
        <v>82</v>
      </c>
      <c r="D38" s="9" t="s">
        <v>43</v>
      </c>
      <c r="E38" s="8" t="s">
        <v>43</v>
      </c>
      <c r="F38" s="9" t="s">
        <v>43</v>
      </c>
      <c r="G38" s="9" t="s">
        <v>71</v>
      </c>
      <c r="H38" s="14" t="s">
        <v>44</v>
      </c>
      <c r="I38" s="9" t="s">
        <v>43</v>
      </c>
      <c r="J38" s="9" t="s">
        <v>43</v>
      </c>
      <c r="K38" s="9" t="s">
        <v>43</v>
      </c>
      <c r="L38" s="9" t="s">
        <v>43</v>
      </c>
      <c r="M38" s="9" t="s">
        <v>43</v>
      </c>
      <c r="N38" s="29" t="s">
        <v>43</v>
      </c>
      <c r="O38" s="9" t="s">
        <v>43</v>
      </c>
      <c r="P38" s="9" t="s">
        <v>43</v>
      </c>
      <c r="Q38" s="9" t="s">
        <v>43</v>
      </c>
      <c r="R38" s="9" t="s">
        <v>43</v>
      </c>
      <c r="S38" s="9" t="s">
        <v>43</v>
      </c>
      <c r="T38" s="9" t="s">
        <v>43</v>
      </c>
      <c r="U38" s="9" t="s">
        <v>43</v>
      </c>
      <c r="V38" s="9" t="s">
        <v>43</v>
      </c>
      <c r="W38" s="9" t="s">
        <v>43</v>
      </c>
      <c r="X38" s="9" t="s">
        <v>43</v>
      </c>
      <c r="Y38" s="9" t="s">
        <v>43</v>
      </c>
      <c r="Z38" s="9" t="s">
        <v>43</v>
      </c>
      <c r="AA38" s="9" t="s">
        <v>43</v>
      </c>
    </row>
    <row r="39" spans="1:27" s="22" customFormat="1" ht="90" x14ac:dyDescent="0.25">
      <c r="A39" s="12">
        <v>27</v>
      </c>
      <c r="B39" s="74"/>
      <c r="C39" s="18" t="s">
        <v>45</v>
      </c>
      <c r="D39" s="19" t="s">
        <v>46</v>
      </c>
      <c r="E39" s="8" t="s">
        <v>43</v>
      </c>
      <c r="F39" s="20" t="s">
        <v>43</v>
      </c>
      <c r="G39" s="20" t="s">
        <v>43</v>
      </c>
      <c r="H39" s="18" t="s">
        <v>83</v>
      </c>
      <c r="I39" s="33" t="s">
        <v>84</v>
      </c>
      <c r="J39" s="33" t="s">
        <v>85</v>
      </c>
      <c r="K39" s="33" t="s">
        <v>86</v>
      </c>
      <c r="L39" s="20" t="s">
        <v>43</v>
      </c>
      <c r="M39" s="20" t="s">
        <v>43</v>
      </c>
      <c r="N39" s="34">
        <v>0</v>
      </c>
      <c r="O39" s="21">
        <v>1209.51</v>
      </c>
      <c r="P39" s="21">
        <v>0</v>
      </c>
      <c r="Q39" s="21">
        <v>0</v>
      </c>
      <c r="R39" s="21">
        <v>1500</v>
      </c>
      <c r="S39" s="21">
        <v>58</v>
      </c>
      <c r="T39" s="21">
        <v>0</v>
      </c>
      <c r="U39" s="21">
        <v>0</v>
      </c>
      <c r="V39" s="21">
        <v>0</v>
      </c>
      <c r="W39" s="21">
        <v>0</v>
      </c>
      <c r="X39" s="21">
        <v>0</v>
      </c>
      <c r="Y39" s="21">
        <v>0</v>
      </c>
      <c r="Z39" s="21">
        <v>0</v>
      </c>
      <c r="AA39" s="21">
        <f>SUM(N39:U39)</f>
        <v>2767.51</v>
      </c>
    </row>
    <row r="40" spans="1:27" s="22" customFormat="1" ht="60" x14ac:dyDescent="0.25">
      <c r="A40" s="12">
        <v>28</v>
      </c>
      <c r="B40" s="74"/>
      <c r="C40" s="18" t="s">
        <v>72</v>
      </c>
      <c r="D40" s="19" t="s">
        <v>46</v>
      </c>
      <c r="E40" s="8" t="s">
        <v>43</v>
      </c>
      <c r="F40" s="20" t="s">
        <v>43</v>
      </c>
      <c r="G40" s="20" t="s">
        <v>43</v>
      </c>
      <c r="H40" s="18" t="s">
        <v>44</v>
      </c>
      <c r="I40" s="35" t="s">
        <v>84</v>
      </c>
      <c r="J40" s="35" t="s">
        <v>87</v>
      </c>
      <c r="K40" s="35" t="s">
        <v>86</v>
      </c>
      <c r="L40" s="20" t="s">
        <v>43</v>
      </c>
      <c r="M40" s="20" t="s">
        <v>43</v>
      </c>
      <c r="N40" s="34">
        <v>0</v>
      </c>
      <c r="O40" s="21">
        <v>868</v>
      </c>
      <c r="P40" s="21">
        <v>0</v>
      </c>
      <c r="Q40" s="21">
        <v>0</v>
      </c>
      <c r="R40" s="21">
        <v>0</v>
      </c>
      <c r="S40" s="21">
        <v>0</v>
      </c>
      <c r="T40" s="21">
        <v>0</v>
      </c>
      <c r="U40" s="21">
        <v>0</v>
      </c>
      <c r="V40" s="21">
        <v>0</v>
      </c>
      <c r="W40" s="21">
        <v>0</v>
      </c>
      <c r="X40" s="21">
        <v>0</v>
      </c>
      <c r="Y40" s="21">
        <v>0</v>
      </c>
      <c r="Z40" s="21">
        <v>0</v>
      </c>
      <c r="AA40" s="21">
        <f>SUM(O40:T40)</f>
        <v>868</v>
      </c>
    </row>
    <row r="41" spans="1:27" ht="120" x14ac:dyDescent="0.25">
      <c r="A41" s="12">
        <v>29</v>
      </c>
      <c r="B41" s="74"/>
      <c r="C41" s="26" t="s">
        <v>88</v>
      </c>
      <c r="D41" s="8" t="s">
        <v>55</v>
      </c>
      <c r="E41" s="8" t="s">
        <v>43</v>
      </c>
      <c r="F41" s="8" t="s">
        <v>89</v>
      </c>
      <c r="G41" s="9" t="s">
        <v>43</v>
      </c>
      <c r="H41" s="14" t="s">
        <v>44</v>
      </c>
      <c r="I41" s="8" t="s">
        <v>43</v>
      </c>
      <c r="J41" s="8" t="s">
        <v>43</v>
      </c>
      <c r="K41" s="8" t="s">
        <v>43</v>
      </c>
      <c r="L41" s="9">
        <v>80</v>
      </c>
      <c r="M41" s="9">
        <v>80</v>
      </c>
      <c r="N41" s="8">
        <v>80</v>
      </c>
      <c r="O41" s="9">
        <v>80</v>
      </c>
      <c r="P41" s="9">
        <v>80</v>
      </c>
      <c r="Q41" s="9">
        <v>80</v>
      </c>
      <c r="R41" s="9">
        <v>80</v>
      </c>
      <c r="S41" s="9">
        <v>80</v>
      </c>
      <c r="T41" s="9">
        <v>100</v>
      </c>
      <c r="U41" s="9">
        <v>100</v>
      </c>
      <c r="V41" s="9">
        <v>100</v>
      </c>
      <c r="W41" s="9">
        <v>100</v>
      </c>
      <c r="X41" s="9">
        <v>100</v>
      </c>
      <c r="Y41" s="9">
        <v>100</v>
      </c>
      <c r="Z41" s="9" t="s">
        <v>43</v>
      </c>
      <c r="AA41" s="9">
        <v>100</v>
      </c>
    </row>
    <row r="42" spans="1:27" ht="90" x14ac:dyDescent="0.25">
      <c r="A42" s="12">
        <v>30</v>
      </c>
      <c r="B42" s="74"/>
      <c r="C42" s="26" t="s">
        <v>90</v>
      </c>
      <c r="D42" s="8" t="s">
        <v>58</v>
      </c>
      <c r="E42" s="8" t="s">
        <v>43</v>
      </c>
      <c r="F42" s="8" t="s">
        <v>91</v>
      </c>
      <c r="G42" s="9" t="s">
        <v>43</v>
      </c>
      <c r="H42" s="14" t="s">
        <v>92</v>
      </c>
      <c r="I42" s="9" t="s">
        <v>43</v>
      </c>
      <c r="J42" s="9" t="s">
        <v>43</v>
      </c>
      <c r="K42" s="9" t="s">
        <v>43</v>
      </c>
      <c r="L42" s="9" t="s">
        <v>43</v>
      </c>
      <c r="M42" s="9" t="s">
        <v>43</v>
      </c>
      <c r="N42" s="29" t="s">
        <v>43</v>
      </c>
      <c r="O42" s="9" t="s">
        <v>43</v>
      </c>
      <c r="P42" s="29" t="s">
        <v>43</v>
      </c>
      <c r="Q42" s="9">
        <v>80</v>
      </c>
      <c r="R42" s="29" t="s">
        <v>43</v>
      </c>
      <c r="S42" s="29" t="s">
        <v>43</v>
      </c>
      <c r="T42" s="29" t="s">
        <v>43</v>
      </c>
      <c r="U42" s="9">
        <v>46280</v>
      </c>
      <c r="V42" s="9">
        <v>46280</v>
      </c>
      <c r="W42" s="29" t="s">
        <v>43</v>
      </c>
      <c r="X42" s="29" t="s">
        <v>43</v>
      </c>
      <c r="Y42" s="29" t="s">
        <v>43</v>
      </c>
      <c r="Z42" s="9" t="s">
        <v>43</v>
      </c>
      <c r="AA42" s="9">
        <v>46280</v>
      </c>
    </row>
    <row r="43" spans="1:27" ht="120" x14ac:dyDescent="0.25">
      <c r="A43" s="12">
        <v>31</v>
      </c>
      <c r="B43" s="74" t="s">
        <v>93</v>
      </c>
      <c r="C43" s="31" t="s">
        <v>94</v>
      </c>
      <c r="D43" s="9" t="s">
        <v>43</v>
      </c>
      <c r="E43" s="8" t="s">
        <v>43</v>
      </c>
      <c r="F43" s="9" t="s">
        <v>43</v>
      </c>
      <c r="G43" s="9" t="s">
        <v>95</v>
      </c>
      <c r="H43" s="13" t="s">
        <v>44</v>
      </c>
      <c r="I43" s="9" t="s">
        <v>43</v>
      </c>
      <c r="J43" s="9" t="s">
        <v>43</v>
      </c>
      <c r="K43" s="9" t="s">
        <v>43</v>
      </c>
      <c r="L43" s="9" t="s">
        <v>43</v>
      </c>
      <c r="M43" s="9" t="s">
        <v>43</v>
      </c>
      <c r="N43" s="29" t="s">
        <v>43</v>
      </c>
      <c r="O43" s="9" t="s">
        <v>43</v>
      </c>
      <c r="P43" s="9" t="s">
        <v>43</v>
      </c>
      <c r="Q43" s="9" t="s">
        <v>43</v>
      </c>
      <c r="R43" s="9" t="s">
        <v>43</v>
      </c>
      <c r="S43" s="9" t="s">
        <v>43</v>
      </c>
      <c r="T43" s="9" t="s">
        <v>43</v>
      </c>
      <c r="U43" s="9" t="s">
        <v>43</v>
      </c>
      <c r="V43" s="9" t="s">
        <v>43</v>
      </c>
      <c r="W43" s="9" t="s">
        <v>43</v>
      </c>
      <c r="X43" s="9" t="s">
        <v>43</v>
      </c>
      <c r="Y43" s="9" t="s">
        <v>43</v>
      </c>
      <c r="Z43" s="9" t="s">
        <v>43</v>
      </c>
      <c r="AA43" s="9" t="s">
        <v>43</v>
      </c>
    </row>
    <row r="44" spans="1:27" s="22" customFormat="1" ht="60" x14ac:dyDescent="0.25">
      <c r="A44" s="12">
        <v>32</v>
      </c>
      <c r="B44" s="74"/>
      <c r="C44" s="18" t="s">
        <v>45</v>
      </c>
      <c r="D44" s="19" t="s">
        <v>46</v>
      </c>
      <c r="E44" s="8" t="s">
        <v>43</v>
      </c>
      <c r="F44" s="20" t="s">
        <v>43</v>
      </c>
      <c r="G44" s="20" t="s">
        <v>43</v>
      </c>
      <c r="H44" s="18" t="s">
        <v>44</v>
      </c>
      <c r="I44" s="35" t="s">
        <v>84</v>
      </c>
      <c r="J44" s="35" t="s">
        <v>96</v>
      </c>
      <c r="K44" s="35" t="s">
        <v>86</v>
      </c>
      <c r="L44" s="20" t="s">
        <v>43</v>
      </c>
      <c r="M44" s="20" t="s">
        <v>43</v>
      </c>
      <c r="N44" s="34">
        <v>3050</v>
      </c>
      <c r="O44" s="34">
        <v>0</v>
      </c>
      <c r="P44" s="34">
        <v>0</v>
      </c>
      <c r="Q44" s="34">
        <v>0</v>
      </c>
      <c r="R44" s="34">
        <v>0</v>
      </c>
      <c r="S44" s="20" t="s">
        <v>43</v>
      </c>
      <c r="T44" s="20" t="s">
        <v>43</v>
      </c>
      <c r="U44" s="20" t="s">
        <v>43</v>
      </c>
      <c r="V44" s="20" t="s">
        <v>43</v>
      </c>
      <c r="W44" s="20" t="s">
        <v>43</v>
      </c>
      <c r="X44" s="20" t="s">
        <v>43</v>
      </c>
      <c r="Y44" s="20" t="s">
        <v>43</v>
      </c>
      <c r="Z44" s="20" t="s">
        <v>43</v>
      </c>
      <c r="AA44" s="34">
        <v>3050</v>
      </c>
    </row>
    <row r="45" spans="1:27" ht="105" x14ac:dyDescent="0.25">
      <c r="A45" s="12">
        <v>33</v>
      </c>
      <c r="B45" s="74"/>
      <c r="C45" s="26" t="s">
        <v>97</v>
      </c>
      <c r="D45" s="8" t="s">
        <v>58</v>
      </c>
      <c r="E45" s="8" t="s">
        <v>43</v>
      </c>
      <c r="F45" s="9" t="s">
        <v>53</v>
      </c>
      <c r="G45" s="9" t="s">
        <v>43</v>
      </c>
      <c r="H45" s="14" t="s">
        <v>44</v>
      </c>
      <c r="I45" s="9" t="s">
        <v>43</v>
      </c>
      <c r="J45" s="9" t="s">
        <v>43</v>
      </c>
      <c r="K45" s="9" t="s">
        <v>43</v>
      </c>
      <c r="L45" s="9">
        <v>0</v>
      </c>
      <c r="M45" s="9">
        <v>0</v>
      </c>
      <c r="N45" s="9">
        <v>20</v>
      </c>
      <c r="O45" s="9">
        <v>25</v>
      </c>
      <c r="P45" s="9">
        <v>25</v>
      </c>
      <c r="Q45" s="9">
        <v>25</v>
      </c>
      <c r="R45" s="9">
        <v>25</v>
      </c>
      <c r="S45" s="9" t="s">
        <v>43</v>
      </c>
      <c r="T45" s="9" t="s">
        <v>43</v>
      </c>
      <c r="U45" s="9" t="s">
        <v>43</v>
      </c>
      <c r="V45" s="9" t="s">
        <v>43</v>
      </c>
      <c r="W45" s="9" t="s">
        <v>43</v>
      </c>
      <c r="X45" s="9" t="s">
        <v>43</v>
      </c>
      <c r="Y45" s="9" t="s">
        <v>43</v>
      </c>
      <c r="Z45" s="9" t="s">
        <v>43</v>
      </c>
      <c r="AA45" s="9">
        <v>25</v>
      </c>
    </row>
    <row r="46" spans="1:27" ht="75" x14ac:dyDescent="0.25">
      <c r="A46" s="12">
        <v>34</v>
      </c>
      <c r="B46" s="74" t="s">
        <v>98</v>
      </c>
      <c r="C46" s="14" t="s">
        <v>99</v>
      </c>
      <c r="D46" s="9" t="s">
        <v>43</v>
      </c>
      <c r="E46" s="8" t="s">
        <v>43</v>
      </c>
      <c r="F46" s="9" t="s">
        <v>43</v>
      </c>
      <c r="G46" s="36" t="s">
        <v>100</v>
      </c>
      <c r="H46" s="14" t="s">
        <v>44</v>
      </c>
      <c r="I46" s="9" t="s">
        <v>43</v>
      </c>
      <c r="J46" s="9" t="s">
        <v>43</v>
      </c>
      <c r="K46" s="9" t="s">
        <v>43</v>
      </c>
      <c r="L46" s="29" t="s">
        <v>43</v>
      </c>
      <c r="M46" s="9" t="s">
        <v>43</v>
      </c>
      <c r="N46" s="29" t="s">
        <v>43</v>
      </c>
      <c r="O46" s="9" t="s">
        <v>43</v>
      </c>
      <c r="P46" s="9" t="s">
        <v>43</v>
      </c>
      <c r="Q46" s="9" t="s">
        <v>43</v>
      </c>
      <c r="R46" s="9" t="s">
        <v>43</v>
      </c>
      <c r="S46" s="9" t="s">
        <v>43</v>
      </c>
      <c r="T46" s="9" t="s">
        <v>43</v>
      </c>
      <c r="U46" s="9" t="s">
        <v>43</v>
      </c>
      <c r="V46" s="9" t="s">
        <v>43</v>
      </c>
      <c r="W46" s="9" t="s">
        <v>43</v>
      </c>
      <c r="X46" s="9" t="s">
        <v>43</v>
      </c>
      <c r="Y46" s="9" t="s">
        <v>43</v>
      </c>
      <c r="Z46" s="9" t="s">
        <v>43</v>
      </c>
      <c r="AA46" s="9" t="s">
        <v>43</v>
      </c>
    </row>
    <row r="47" spans="1:27" s="22" customFormat="1" ht="60" x14ac:dyDescent="0.25">
      <c r="A47" s="12">
        <v>35</v>
      </c>
      <c r="B47" s="74"/>
      <c r="C47" s="18" t="s">
        <v>45</v>
      </c>
      <c r="D47" s="19" t="s">
        <v>46</v>
      </c>
      <c r="E47" s="8" t="s">
        <v>43</v>
      </c>
      <c r="F47" s="20" t="s">
        <v>43</v>
      </c>
      <c r="G47" s="20" t="s">
        <v>43</v>
      </c>
      <c r="H47" s="18" t="s">
        <v>44</v>
      </c>
      <c r="I47" s="35" t="s">
        <v>84</v>
      </c>
      <c r="J47" s="33" t="s">
        <v>101</v>
      </c>
      <c r="K47" s="20">
        <v>242</v>
      </c>
      <c r="L47" s="34" t="s">
        <v>43</v>
      </c>
      <c r="M47" s="20" t="s">
        <v>43</v>
      </c>
      <c r="N47" s="34">
        <v>3000</v>
      </c>
      <c r="O47" s="34">
        <v>0</v>
      </c>
      <c r="P47" s="34">
        <v>0</v>
      </c>
      <c r="Q47" s="34">
        <v>0</v>
      </c>
      <c r="R47" s="34" t="s">
        <v>43</v>
      </c>
      <c r="S47" s="34" t="s">
        <v>43</v>
      </c>
      <c r="T47" s="34" t="s">
        <v>43</v>
      </c>
      <c r="U47" s="34" t="s">
        <v>43</v>
      </c>
      <c r="V47" s="34" t="s">
        <v>43</v>
      </c>
      <c r="W47" s="34" t="s">
        <v>43</v>
      </c>
      <c r="X47" s="34" t="s">
        <v>43</v>
      </c>
      <c r="Y47" s="34" t="s">
        <v>43</v>
      </c>
      <c r="Z47" s="34" t="s">
        <v>43</v>
      </c>
      <c r="AA47" s="34">
        <f>N47+O47+P47+Q47</f>
        <v>3000</v>
      </c>
    </row>
    <row r="48" spans="1:27" ht="105" x14ac:dyDescent="0.25">
      <c r="A48" s="12">
        <v>36</v>
      </c>
      <c r="B48" s="74"/>
      <c r="C48" s="26" t="s">
        <v>102</v>
      </c>
      <c r="D48" s="8" t="s">
        <v>55</v>
      </c>
      <c r="E48" s="8" t="s">
        <v>43</v>
      </c>
      <c r="F48" s="8" t="s">
        <v>103</v>
      </c>
      <c r="G48" s="9" t="s">
        <v>43</v>
      </c>
      <c r="H48" s="14" t="s">
        <v>44</v>
      </c>
      <c r="I48" s="9" t="s">
        <v>43</v>
      </c>
      <c r="J48" s="9" t="s">
        <v>43</v>
      </c>
      <c r="K48" s="9" t="s">
        <v>43</v>
      </c>
      <c r="L48" s="9">
        <v>0</v>
      </c>
      <c r="M48" s="9">
        <v>0</v>
      </c>
      <c r="N48" s="37">
        <v>0</v>
      </c>
      <c r="O48" s="9">
        <v>30</v>
      </c>
      <c r="P48" s="9">
        <v>60</v>
      </c>
      <c r="Q48" s="9">
        <v>100</v>
      </c>
      <c r="R48" s="9" t="s">
        <v>43</v>
      </c>
      <c r="S48" s="9" t="s">
        <v>43</v>
      </c>
      <c r="T48" s="9" t="s">
        <v>43</v>
      </c>
      <c r="U48" s="9" t="s">
        <v>43</v>
      </c>
      <c r="V48" s="9" t="s">
        <v>43</v>
      </c>
      <c r="W48" s="9" t="s">
        <v>43</v>
      </c>
      <c r="X48" s="9" t="s">
        <v>43</v>
      </c>
      <c r="Y48" s="9" t="s">
        <v>43</v>
      </c>
      <c r="Z48" s="9" t="s">
        <v>43</v>
      </c>
      <c r="AA48" s="9">
        <v>100</v>
      </c>
    </row>
    <row r="49" spans="1:27" ht="409.5" x14ac:dyDescent="0.25">
      <c r="A49" s="12">
        <v>37</v>
      </c>
      <c r="B49" s="74" t="s">
        <v>104</v>
      </c>
      <c r="C49" s="26" t="s">
        <v>105</v>
      </c>
      <c r="D49" s="9" t="s">
        <v>43</v>
      </c>
      <c r="E49" s="8" t="s">
        <v>43</v>
      </c>
      <c r="F49" s="9" t="s">
        <v>43</v>
      </c>
      <c r="G49" s="9" t="s">
        <v>106</v>
      </c>
      <c r="H49" s="14" t="s">
        <v>44</v>
      </c>
      <c r="I49" s="9" t="s">
        <v>43</v>
      </c>
      <c r="J49" s="9" t="s">
        <v>43</v>
      </c>
      <c r="K49" s="9" t="s">
        <v>43</v>
      </c>
      <c r="L49" s="9" t="s">
        <v>43</v>
      </c>
      <c r="M49" s="9" t="s">
        <v>43</v>
      </c>
      <c r="N49" s="9" t="s">
        <v>43</v>
      </c>
      <c r="O49" s="9" t="s">
        <v>43</v>
      </c>
      <c r="P49" s="9" t="s">
        <v>43</v>
      </c>
      <c r="Q49" s="9" t="s">
        <v>43</v>
      </c>
      <c r="R49" s="9" t="s">
        <v>43</v>
      </c>
      <c r="S49" s="9" t="s">
        <v>43</v>
      </c>
      <c r="T49" s="9" t="s">
        <v>43</v>
      </c>
      <c r="U49" s="9" t="s">
        <v>43</v>
      </c>
      <c r="V49" s="9" t="s">
        <v>43</v>
      </c>
      <c r="W49" s="9" t="s">
        <v>43</v>
      </c>
      <c r="X49" s="9" t="s">
        <v>43</v>
      </c>
      <c r="Y49" s="9" t="s">
        <v>43</v>
      </c>
      <c r="Z49" s="9" t="s">
        <v>43</v>
      </c>
      <c r="AA49" s="9" t="s">
        <v>43</v>
      </c>
    </row>
    <row r="50" spans="1:27" s="22" customFormat="1" ht="60" x14ac:dyDescent="0.25">
      <c r="A50" s="12">
        <v>38</v>
      </c>
      <c r="B50" s="74"/>
      <c r="C50" s="18" t="s">
        <v>45</v>
      </c>
      <c r="D50" s="19" t="s">
        <v>46</v>
      </c>
      <c r="E50" s="8" t="s">
        <v>43</v>
      </c>
      <c r="F50" s="20" t="s">
        <v>43</v>
      </c>
      <c r="G50" s="20" t="s">
        <v>43</v>
      </c>
      <c r="H50" s="18" t="s">
        <v>44</v>
      </c>
      <c r="I50" s="35" t="s">
        <v>84</v>
      </c>
      <c r="J50" s="35" t="s">
        <v>107</v>
      </c>
      <c r="K50" s="20">
        <v>242</v>
      </c>
      <c r="L50" s="20" t="s">
        <v>43</v>
      </c>
      <c r="M50" s="20" t="s">
        <v>43</v>
      </c>
      <c r="N50" s="20" t="s">
        <v>43</v>
      </c>
      <c r="O50" s="20" t="s">
        <v>43</v>
      </c>
      <c r="P50" s="20" t="s">
        <v>43</v>
      </c>
      <c r="Q50" s="20" t="s">
        <v>43</v>
      </c>
      <c r="R50" s="21">
        <v>744.75300000000004</v>
      </c>
      <c r="S50" s="21" t="s">
        <v>43</v>
      </c>
      <c r="T50" s="21" t="s">
        <v>43</v>
      </c>
      <c r="U50" s="21" t="s">
        <v>43</v>
      </c>
      <c r="V50" s="21" t="s">
        <v>43</v>
      </c>
      <c r="W50" s="21" t="s">
        <v>43</v>
      </c>
      <c r="X50" s="21" t="s">
        <v>43</v>
      </c>
      <c r="Y50" s="21" t="s">
        <v>43</v>
      </c>
      <c r="Z50" s="21" t="s">
        <v>43</v>
      </c>
      <c r="AA50" s="21">
        <v>744.75</v>
      </c>
    </row>
    <row r="51" spans="1:27" s="22" customFormat="1" ht="60" x14ac:dyDescent="0.25">
      <c r="A51" s="12">
        <v>39</v>
      </c>
      <c r="B51" s="74"/>
      <c r="C51" s="18" t="s">
        <v>72</v>
      </c>
      <c r="D51" s="19" t="s">
        <v>46</v>
      </c>
      <c r="E51" s="8" t="s">
        <v>43</v>
      </c>
      <c r="F51" s="20" t="s">
        <v>43</v>
      </c>
      <c r="G51" s="20" t="s">
        <v>43</v>
      </c>
      <c r="H51" s="18" t="s">
        <v>44</v>
      </c>
      <c r="I51" s="35" t="s">
        <v>84</v>
      </c>
      <c r="J51" s="35" t="s">
        <v>107</v>
      </c>
      <c r="K51" s="20">
        <v>242</v>
      </c>
      <c r="L51" s="20" t="s">
        <v>43</v>
      </c>
      <c r="M51" s="20" t="s">
        <v>43</v>
      </c>
      <c r="N51" s="20" t="s">
        <v>43</v>
      </c>
      <c r="O51" s="20" t="s">
        <v>43</v>
      </c>
      <c r="P51" s="20" t="s">
        <v>43</v>
      </c>
      <c r="Q51" s="20" t="s">
        <v>43</v>
      </c>
      <c r="R51" s="21">
        <v>11667.8</v>
      </c>
      <c r="S51" s="21" t="s">
        <v>43</v>
      </c>
      <c r="T51" s="21" t="s">
        <v>43</v>
      </c>
      <c r="U51" s="21" t="s">
        <v>43</v>
      </c>
      <c r="V51" s="21" t="s">
        <v>43</v>
      </c>
      <c r="W51" s="21" t="s">
        <v>43</v>
      </c>
      <c r="X51" s="21" t="s">
        <v>43</v>
      </c>
      <c r="Y51" s="21" t="s">
        <v>43</v>
      </c>
      <c r="Z51" s="21" t="s">
        <v>43</v>
      </c>
      <c r="AA51" s="21">
        <v>11667.8</v>
      </c>
    </row>
    <row r="52" spans="1:27" ht="210" x14ac:dyDescent="0.25">
      <c r="A52" s="12">
        <v>40</v>
      </c>
      <c r="B52" s="74"/>
      <c r="C52" s="26" t="s">
        <v>108</v>
      </c>
      <c r="D52" s="8" t="s">
        <v>109</v>
      </c>
      <c r="E52" s="8" t="s">
        <v>43</v>
      </c>
      <c r="F52" s="9" t="s">
        <v>53</v>
      </c>
      <c r="G52" s="20" t="s">
        <v>43</v>
      </c>
      <c r="H52" s="14" t="s">
        <v>44</v>
      </c>
      <c r="I52" s="9" t="s">
        <v>43</v>
      </c>
      <c r="J52" s="9" t="s">
        <v>43</v>
      </c>
      <c r="K52" s="9" t="s">
        <v>43</v>
      </c>
      <c r="L52" s="9" t="s">
        <v>43</v>
      </c>
      <c r="M52" s="9" t="s">
        <v>43</v>
      </c>
      <c r="N52" s="9" t="s">
        <v>43</v>
      </c>
      <c r="O52" s="9" t="s">
        <v>43</v>
      </c>
      <c r="P52" s="9" t="s">
        <v>43</v>
      </c>
      <c r="Q52" s="9" t="s">
        <v>43</v>
      </c>
      <c r="R52" s="9">
        <v>102800</v>
      </c>
      <c r="S52" s="9" t="s">
        <v>43</v>
      </c>
      <c r="T52" s="9" t="s">
        <v>43</v>
      </c>
      <c r="U52" s="9" t="s">
        <v>43</v>
      </c>
      <c r="V52" s="9" t="s">
        <v>43</v>
      </c>
      <c r="W52" s="9" t="s">
        <v>43</v>
      </c>
      <c r="X52" s="9" t="s">
        <v>43</v>
      </c>
      <c r="Y52" s="9" t="s">
        <v>43</v>
      </c>
      <c r="Z52" s="9" t="s">
        <v>43</v>
      </c>
      <c r="AA52" s="9">
        <v>102800</v>
      </c>
    </row>
    <row r="53" spans="1:27" ht="345" x14ac:dyDescent="0.25">
      <c r="A53" s="12">
        <v>41</v>
      </c>
      <c r="B53" s="90" t="s">
        <v>110</v>
      </c>
      <c r="C53" s="14" t="s">
        <v>111</v>
      </c>
      <c r="D53" s="8" t="s">
        <v>43</v>
      </c>
      <c r="E53" s="8" t="s">
        <v>43</v>
      </c>
      <c r="F53" s="9" t="s">
        <v>43</v>
      </c>
      <c r="G53" s="9" t="s">
        <v>112</v>
      </c>
      <c r="H53" s="14" t="s">
        <v>113</v>
      </c>
      <c r="I53" s="9" t="s">
        <v>43</v>
      </c>
      <c r="J53" s="9" t="s">
        <v>43</v>
      </c>
      <c r="K53" s="9" t="s">
        <v>43</v>
      </c>
      <c r="L53" s="9" t="s">
        <v>43</v>
      </c>
      <c r="M53" s="9" t="s">
        <v>43</v>
      </c>
      <c r="N53" s="9" t="s">
        <v>43</v>
      </c>
      <c r="O53" s="9" t="s">
        <v>43</v>
      </c>
      <c r="P53" s="9" t="s">
        <v>43</v>
      </c>
      <c r="Q53" s="9" t="s">
        <v>43</v>
      </c>
      <c r="R53" s="9" t="s">
        <v>43</v>
      </c>
      <c r="S53" s="9" t="s">
        <v>43</v>
      </c>
      <c r="T53" s="9" t="s">
        <v>43</v>
      </c>
      <c r="U53" s="9" t="s">
        <v>43</v>
      </c>
      <c r="V53" s="9" t="s">
        <v>43</v>
      </c>
      <c r="W53" s="9" t="s">
        <v>43</v>
      </c>
      <c r="X53" s="9" t="s">
        <v>43</v>
      </c>
      <c r="Y53" s="9" t="s">
        <v>43</v>
      </c>
      <c r="Z53" s="9" t="s">
        <v>43</v>
      </c>
      <c r="AA53" s="9" t="s">
        <v>43</v>
      </c>
    </row>
    <row r="54" spans="1:27" s="22" customFormat="1" ht="90" x14ac:dyDescent="0.25">
      <c r="A54" s="12">
        <v>42</v>
      </c>
      <c r="B54" s="90"/>
      <c r="C54" s="18" t="s">
        <v>45</v>
      </c>
      <c r="D54" s="19" t="s">
        <v>46</v>
      </c>
      <c r="E54" s="8" t="s">
        <v>43</v>
      </c>
      <c r="F54" s="20" t="s">
        <v>43</v>
      </c>
      <c r="G54" s="20" t="s">
        <v>43</v>
      </c>
      <c r="H54" s="18" t="s">
        <v>113</v>
      </c>
      <c r="I54" s="35" t="s">
        <v>84</v>
      </c>
      <c r="J54" s="35" t="s">
        <v>107</v>
      </c>
      <c r="K54" s="20">
        <v>242</v>
      </c>
      <c r="L54" s="20" t="s">
        <v>43</v>
      </c>
      <c r="M54" s="20" t="s">
        <v>43</v>
      </c>
      <c r="N54" s="20" t="s">
        <v>43</v>
      </c>
      <c r="O54" s="20" t="s">
        <v>43</v>
      </c>
      <c r="P54" s="20" t="s">
        <v>43</v>
      </c>
      <c r="Q54" s="20" t="s">
        <v>43</v>
      </c>
      <c r="R54" s="20" t="s">
        <v>43</v>
      </c>
      <c r="S54" s="20" t="s">
        <v>43</v>
      </c>
      <c r="T54" s="20">
        <v>807.1</v>
      </c>
      <c r="U54" s="20" t="s">
        <v>43</v>
      </c>
      <c r="V54" s="20" t="s">
        <v>43</v>
      </c>
      <c r="W54" s="20" t="s">
        <v>43</v>
      </c>
      <c r="X54" s="20" t="s">
        <v>43</v>
      </c>
      <c r="Y54" s="20" t="s">
        <v>43</v>
      </c>
      <c r="Z54" s="20" t="s">
        <v>43</v>
      </c>
      <c r="AA54" s="34">
        <v>807.1</v>
      </c>
    </row>
    <row r="55" spans="1:27" s="22" customFormat="1" ht="90" x14ac:dyDescent="0.25">
      <c r="A55" s="12">
        <v>43</v>
      </c>
      <c r="B55" s="90"/>
      <c r="C55" s="18" t="s">
        <v>72</v>
      </c>
      <c r="D55" s="19" t="s">
        <v>46</v>
      </c>
      <c r="E55" s="8" t="s">
        <v>43</v>
      </c>
      <c r="F55" s="20" t="s">
        <v>43</v>
      </c>
      <c r="G55" s="20" t="s">
        <v>43</v>
      </c>
      <c r="H55" s="18" t="s">
        <v>113</v>
      </c>
      <c r="I55" s="35" t="s">
        <v>84</v>
      </c>
      <c r="J55" s="35" t="s">
        <v>107</v>
      </c>
      <c r="K55" s="20">
        <v>242</v>
      </c>
      <c r="L55" s="20" t="s">
        <v>43</v>
      </c>
      <c r="M55" s="20" t="s">
        <v>43</v>
      </c>
      <c r="N55" s="20" t="s">
        <v>43</v>
      </c>
      <c r="O55" s="20" t="s">
        <v>43</v>
      </c>
      <c r="P55" s="20" t="s">
        <v>43</v>
      </c>
      <c r="Q55" s="20" t="s">
        <v>43</v>
      </c>
      <c r="R55" s="20" t="s">
        <v>43</v>
      </c>
      <c r="S55" s="20" t="s">
        <v>43</v>
      </c>
      <c r="T55" s="21">
        <v>12644.5</v>
      </c>
      <c r="U55" s="21" t="s">
        <v>43</v>
      </c>
      <c r="V55" s="21" t="s">
        <v>43</v>
      </c>
      <c r="W55" s="21" t="s">
        <v>43</v>
      </c>
      <c r="X55" s="21" t="s">
        <v>43</v>
      </c>
      <c r="Y55" s="21" t="s">
        <v>43</v>
      </c>
      <c r="Z55" s="21" t="s">
        <v>43</v>
      </c>
      <c r="AA55" s="21">
        <v>12644.5</v>
      </c>
    </row>
    <row r="56" spans="1:27" ht="135" x14ac:dyDescent="0.25">
      <c r="A56" s="12">
        <v>44</v>
      </c>
      <c r="B56" s="90"/>
      <c r="C56" s="26" t="s">
        <v>114</v>
      </c>
      <c r="D56" s="8" t="s">
        <v>55</v>
      </c>
      <c r="E56" s="8" t="s">
        <v>43</v>
      </c>
      <c r="F56" s="32" t="s">
        <v>115</v>
      </c>
      <c r="G56" s="9" t="s">
        <v>43</v>
      </c>
      <c r="H56" s="14" t="s">
        <v>116</v>
      </c>
      <c r="I56" s="9" t="s">
        <v>43</v>
      </c>
      <c r="J56" s="9" t="s">
        <v>43</v>
      </c>
      <c r="K56" s="9" t="s">
        <v>43</v>
      </c>
      <c r="L56" s="9" t="s">
        <v>43</v>
      </c>
      <c r="M56" s="9" t="s">
        <v>43</v>
      </c>
      <c r="N56" s="9" t="s">
        <v>43</v>
      </c>
      <c r="O56" s="9" t="s">
        <v>43</v>
      </c>
      <c r="P56" s="9" t="s">
        <v>43</v>
      </c>
      <c r="Q56" s="9" t="s">
        <v>43</v>
      </c>
      <c r="R56" s="9" t="s">
        <v>43</v>
      </c>
      <c r="S56" s="9" t="s">
        <v>43</v>
      </c>
      <c r="T56" s="9">
        <v>75</v>
      </c>
      <c r="U56" s="9" t="s">
        <v>43</v>
      </c>
      <c r="V56" s="9" t="s">
        <v>43</v>
      </c>
      <c r="W56" s="9" t="s">
        <v>43</v>
      </c>
      <c r="X56" s="9" t="s">
        <v>43</v>
      </c>
      <c r="Y56" s="9" t="s">
        <v>43</v>
      </c>
      <c r="Z56" s="9" t="s">
        <v>43</v>
      </c>
      <c r="AA56" s="9">
        <v>75</v>
      </c>
    </row>
    <row r="57" spans="1:27" ht="120" x14ac:dyDescent="0.25">
      <c r="A57" s="12">
        <v>45</v>
      </c>
      <c r="B57" s="90" t="s">
        <v>117</v>
      </c>
      <c r="C57" s="13" t="s">
        <v>118</v>
      </c>
      <c r="D57" s="8" t="s">
        <v>43</v>
      </c>
      <c r="E57" s="8" t="s">
        <v>43</v>
      </c>
      <c r="F57" s="8" t="s">
        <v>43</v>
      </c>
      <c r="G57" s="9" t="s">
        <v>119</v>
      </c>
      <c r="H57" s="14" t="s">
        <v>44</v>
      </c>
      <c r="I57" s="9" t="s">
        <v>43</v>
      </c>
      <c r="J57" s="9" t="s">
        <v>43</v>
      </c>
      <c r="K57" s="9" t="s">
        <v>43</v>
      </c>
      <c r="L57" s="9" t="s">
        <v>43</v>
      </c>
      <c r="M57" s="9" t="s">
        <v>43</v>
      </c>
      <c r="N57" s="9" t="s">
        <v>43</v>
      </c>
      <c r="O57" s="9" t="s">
        <v>43</v>
      </c>
      <c r="P57" s="9" t="s">
        <v>43</v>
      </c>
      <c r="Q57" s="9" t="s">
        <v>43</v>
      </c>
      <c r="R57" s="9" t="s">
        <v>43</v>
      </c>
      <c r="S57" s="9" t="s">
        <v>43</v>
      </c>
      <c r="T57" s="9" t="s">
        <v>43</v>
      </c>
      <c r="U57" s="9" t="s">
        <v>43</v>
      </c>
      <c r="V57" s="9" t="s">
        <v>43</v>
      </c>
      <c r="W57" s="9" t="s">
        <v>43</v>
      </c>
      <c r="X57" s="9" t="s">
        <v>43</v>
      </c>
      <c r="Y57" s="9" t="s">
        <v>43</v>
      </c>
      <c r="Z57" s="9" t="s">
        <v>43</v>
      </c>
      <c r="AA57" s="9" t="s">
        <v>43</v>
      </c>
    </row>
    <row r="58" spans="1:27" ht="60" x14ac:dyDescent="0.25">
      <c r="A58" s="12">
        <v>46</v>
      </c>
      <c r="B58" s="90"/>
      <c r="C58" s="18" t="s">
        <v>120</v>
      </c>
      <c r="D58" s="19" t="s">
        <v>46</v>
      </c>
      <c r="E58" s="8" t="s">
        <v>43</v>
      </c>
      <c r="F58" s="19" t="s">
        <v>43</v>
      </c>
      <c r="G58" s="20" t="s">
        <v>43</v>
      </c>
      <c r="H58" s="18" t="s">
        <v>44</v>
      </c>
      <c r="I58" s="20">
        <v>410</v>
      </c>
      <c r="J58" s="20">
        <v>610104066</v>
      </c>
      <c r="K58" s="20">
        <v>242</v>
      </c>
      <c r="L58" s="20" t="s">
        <v>43</v>
      </c>
      <c r="M58" s="20" t="s">
        <v>43</v>
      </c>
      <c r="N58" s="34" t="s">
        <v>43</v>
      </c>
      <c r="O58" s="20" t="s">
        <v>43</v>
      </c>
      <c r="P58" s="20" t="s">
        <v>43</v>
      </c>
      <c r="Q58" s="34" t="s">
        <v>43</v>
      </c>
      <c r="R58" s="20" t="s">
        <v>43</v>
      </c>
      <c r="S58" s="20" t="s">
        <v>43</v>
      </c>
      <c r="T58" s="34" t="s">
        <v>43</v>
      </c>
      <c r="U58" s="34">
        <v>0</v>
      </c>
      <c r="V58" s="34">
        <v>0</v>
      </c>
      <c r="W58" s="34">
        <v>0</v>
      </c>
      <c r="X58" s="34">
        <v>0</v>
      </c>
      <c r="Y58" s="34">
        <v>0</v>
      </c>
      <c r="Z58" s="34">
        <v>0</v>
      </c>
      <c r="AA58" s="34">
        <v>0</v>
      </c>
    </row>
    <row r="59" spans="1:27" ht="90" x14ac:dyDescent="0.25">
      <c r="A59" s="12">
        <v>47</v>
      </c>
      <c r="B59" s="90"/>
      <c r="C59" s="26" t="s">
        <v>121</v>
      </c>
      <c r="D59" s="8" t="s">
        <v>58</v>
      </c>
      <c r="E59" s="8" t="s">
        <v>43</v>
      </c>
      <c r="F59" s="8" t="s">
        <v>53</v>
      </c>
      <c r="G59" s="9" t="s">
        <v>43</v>
      </c>
      <c r="H59" s="14" t="s">
        <v>44</v>
      </c>
      <c r="I59" s="9" t="s">
        <v>43</v>
      </c>
      <c r="J59" s="9" t="s">
        <v>43</v>
      </c>
      <c r="K59" s="9" t="s">
        <v>43</v>
      </c>
      <c r="L59" s="20" t="s">
        <v>43</v>
      </c>
      <c r="M59" s="20" t="s">
        <v>43</v>
      </c>
      <c r="N59" s="34" t="s">
        <v>43</v>
      </c>
      <c r="O59" s="20" t="s">
        <v>43</v>
      </c>
      <c r="P59" s="20" t="s">
        <v>43</v>
      </c>
      <c r="Q59" s="34" t="s">
        <v>43</v>
      </c>
      <c r="R59" s="20" t="s">
        <v>43</v>
      </c>
      <c r="S59" s="20" t="s">
        <v>43</v>
      </c>
      <c r="T59" s="34" t="s">
        <v>43</v>
      </c>
      <c r="U59" s="9">
        <v>0</v>
      </c>
      <c r="V59" s="9">
        <v>0</v>
      </c>
      <c r="W59" s="9">
        <v>0</v>
      </c>
      <c r="X59" s="9">
        <v>2</v>
      </c>
      <c r="Y59" s="9">
        <v>5</v>
      </c>
      <c r="Z59" s="9" t="s">
        <v>43</v>
      </c>
      <c r="AA59" s="9">
        <v>5</v>
      </c>
    </row>
    <row r="60" spans="1:27" ht="120" x14ac:dyDescent="0.25">
      <c r="A60" s="12">
        <v>48</v>
      </c>
      <c r="B60" s="90"/>
      <c r="C60" s="26" t="s">
        <v>122</v>
      </c>
      <c r="D60" s="8" t="s">
        <v>55</v>
      </c>
      <c r="E60" s="8" t="s">
        <v>43</v>
      </c>
      <c r="F60" s="8" t="s">
        <v>123</v>
      </c>
      <c r="G60" s="8" t="s">
        <v>43</v>
      </c>
      <c r="H60" s="14" t="s">
        <v>44</v>
      </c>
      <c r="I60" s="9" t="s">
        <v>43</v>
      </c>
      <c r="J60" s="9" t="s">
        <v>43</v>
      </c>
      <c r="K60" s="9" t="s">
        <v>43</v>
      </c>
      <c r="L60" s="20" t="s">
        <v>43</v>
      </c>
      <c r="M60" s="20" t="s">
        <v>43</v>
      </c>
      <c r="N60" s="34" t="s">
        <v>43</v>
      </c>
      <c r="O60" s="20" t="s">
        <v>43</v>
      </c>
      <c r="P60" s="20" t="s">
        <v>43</v>
      </c>
      <c r="Q60" s="34" t="s">
        <v>43</v>
      </c>
      <c r="R60" s="20" t="s">
        <v>43</v>
      </c>
      <c r="S60" s="20" t="s">
        <v>43</v>
      </c>
      <c r="T60" s="34" t="s">
        <v>43</v>
      </c>
      <c r="U60" s="9">
        <v>0</v>
      </c>
      <c r="V60" s="9">
        <v>0</v>
      </c>
      <c r="W60" s="9">
        <v>0</v>
      </c>
      <c r="X60" s="9">
        <v>5</v>
      </c>
      <c r="Y60" s="9">
        <v>60</v>
      </c>
      <c r="Z60" s="9" t="s">
        <v>43</v>
      </c>
      <c r="AA60" s="8">
        <v>60</v>
      </c>
    </row>
    <row r="61" spans="1:27" ht="60" x14ac:dyDescent="0.25">
      <c r="A61" s="12">
        <v>49</v>
      </c>
      <c r="B61" s="90"/>
      <c r="C61" s="26" t="s">
        <v>124</v>
      </c>
      <c r="D61" s="8" t="s">
        <v>58</v>
      </c>
      <c r="E61" s="8" t="s">
        <v>43</v>
      </c>
      <c r="F61" s="8" t="s">
        <v>53</v>
      </c>
      <c r="G61" s="9" t="s">
        <v>43</v>
      </c>
      <c r="H61" s="14" t="s">
        <v>44</v>
      </c>
      <c r="I61" s="8" t="s">
        <v>43</v>
      </c>
      <c r="J61" s="8" t="s">
        <v>43</v>
      </c>
      <c r="K61" s="8" t="s">
        <v>43</v>
      </c>
      <c r="L61" s="8" t="s">
        <v>43</v>
      </c>
      <c r="M61" s="8" t="s">
        <v>43</v>
      </c>
      <c r="N61" s="8" t="s">
        <v>43</v>
      </c>
      <c r="O61" s="8" t="s">
        <v>43</v>
      </c>
      <c r="P61" s="8" t="s">
        <v>43</v>
      </c>
      <c r="Q61" s="8" t="s">
        <v>43</v>
      </c>
      <c r="R61" s="8" t="s">
        <v>43</v>
      </c>
      <c r="S61" s="8" t="s">
        <v>43</v>
      </c>
      <c r="T61" s="8" t="s">
        <v>43</v>
      </c>
      <c r="U61" s="9">
        <v>0</v>
      </c>
      <c r="V61" s="9">
        <v>0</v>
      </c>
      <c r="W61" s="9">
        <v>0</v>
      </c>
      <c r="X61" s="9">
        <v>1</v>
      </c>
      <c r="Y61" s="9">
        <v>1</v>
      </c>
      <c r="Z61" s="9" t="s">
        <v>43</v>
      </c>
      <c r="AA61" s="8">
        <v>1</v>
      </c>
    </row>
    <row r="62" spans="1:27" ht="90" x14ac:dyDescent="0.25">
      <c r="A62" s="12"/>
      <c r="B62" s="93" t="s">
        <v>125</v>
      </c>
      <c r="C62" s="38" t="s">
        <v>126</v>
      </c>
      <c r="D62" s="8" t="s">
        <v>43</v>
      </c>
      <c r="E62" s="8" t="s">
        <v>43</v>
      </c>
      <c r="F62" s="8" t="s">
        <v>43</v>
      </c>
      <c r="G62" s="9" t="s">
        <v>127</v>
      </c>
      <c r="H62" s="14" t="s">
        <v>44</v>
      </c>
      <c r="I62" s="8" t="s">
        <v>43</v>
      </c>
      <c r="J62" s="8" t="s">
        <v>43</v>
      </c>
      <c r="K62" s="8" t="s">
        <v>43</v>
      </c>
      <c r="L62" s="8" t="s">
        <v>43</v>
      </c>
      <c r="M62" s="8" t="s">
        <v>43</v>
      </c>
      <c r="N62" s="8" t="s">
        <v>43</v>
      </c>
      <c r="O62" s="8" t="s">
        <v>43</v>
      </c>
      <c r="P62" s="8" t="s">
        <v>43</v>
      </c>
      <c r="Q62" s="8" t="s">
        <v>43</v>
      </c>
      <c r="R62" s="8" t="s">
        <v>43</v>
      </c>
      <c r="S62" s="8" t="s">
        <v>43</v>
      </c>
      <c r="T62" s="8" t="s">
        <v>43</v>
      </c>
      <c r="U62" s="9" t="s">
        <v>43</v>
      </c>
      <c r="V62" s="9" t="s">
        <v>43</v>
      </c>
      <c r="W62" s="9" t="s">
        <v>43</v>
      </c>
      <c r="X62" s="9" t="s">
        <v>43</v>
      </c>
      <c r="Y62" s="9" t="s">
        <v>43</v>
      </c>
      <c r="Z62" s="9" t="s">
        <v>43</v>
      </c>
      <c r="AA62" s="8" t="s">
        <v>43</v>
      </c>
    </row>
    <row r="63" spans="1:27" ht="60" x14ac:dyDescent="0.25">
      <c r="A63" s="12"/>
      <c r="B63" s="94"/>
      <c r="C63" s="18" t="s">
        <v>120</v>
      </c>
      <c r="D63" s="19" t="s">
        <v>46</v>
      </c>
      <c r="E63" s="8" t="s">
        <v>43</v>
      </c>
      <c r="F63" s="19" t="s">
        <v>43</v>
      </c>
      <c r="G63" s="20" t="s">
        <v>43</v>
      </c>
      <c r="H63" s="18" t="s">
        <v>44</v>
      </c>
      <c r="I63" s="19">
        <v>410</v>
      </c>
      <c r="J63" s="19">
        <v>610104024</v>
      </c>
      <c r="K63" s="19">
        <v>242</v>
      </c>
      <c r="L63" s="8"/>
      <c r="M63" s="8"/>
      <c r="N63" s="8"/>
      <c r="O63" s="8"/>
      <c r="P63" s="8"/>
      <c r="Q63" s="8"/>
      <c r="R63" s="8"/>
      <c r="S63" s="8"/>
      <c r="T63" s="8" t="s">
        <v>43</v>
      </c>
      <c r="U63" s="8" t="s">
        <v>43</v>
      </c>
      <c r="V63" s="8" t="s">
        <v>43</v>
      </c>
      <c r="W63" s="34">
        <v>0</v>
      </c>
      <c r="X63" s="34">
        <v>0</v>
      </c>
      <c r="Y63" s="34">
        <v>0</v>
      </c>
      <c r="Z63" s="34">
        <v>0</v>
      </c>
      <c r="AA63" s="39">
        <v>0</v>
      </c>
    </row>
    <row r="64" spans="1:27" ht="60" x14ac:dyDescent="0.25">
      <c r="A64" s="12"/>
      <c r="B64" s="94"/>
      <c r="C64" s="18" t="s">
        <v>120</v>
      </c>
      <c r="D64" s="19" t="s">
        <v>46</v>
      </c>
      <c r="E64" s="8" t="s">
        <v>43</v>
      </c>
      <c r="F64" s="19" t="s">
        <v>43</v>
      </c>
      <c r="G64" s="20" t="s">
        <v>43</v>
      </c>
      <c r="H64" s="18" t="s">
        <v>44</v>
      </c>
      <c r="I64" s="19">
        <v>410</v>
      </c>
      <c r="J64" s="19">
        <v>610104024</v>
      </c>
      <c r="K64" s="19">
        <v>246</v>
      </c>
      <c r="L64" s="8"/>
      <c r="M64" s="8"/>
      <c r="N64" s="8"/>
      <c r="O64" s="8"/>
      <c r="P64" s="8"/>
      <c r="Q64" s="8"/>
      <c r="R64" s="8"/>
      <c r="S64" s="8"/>
      <c r="T64" s="8" t="s">
        <v>43</v>
      </c>
      <c r="U64" s="8" t="s">
        <v>43</v>
      </c>
      <c r="V64" s="8" t="s">
        <v>43</v>
      </c>
      <c r="W64" s="34">
        <v>0</v>
      </c>
      <c r="X64" s="34">
        <v>0</v>
      </c>
      <c r="Y64" s="34">
        <v>0</v>
      </c>
      <c r="Z64" s="34">
        <v>0</v>
      </c>
      <c r="AA64" s="39">
        <v>0</v>
      </c>
    </row>
    <row r="65" spans="1:27" ht="90" x14ac:dyDescent="0.25">
      <c r="A65" s="12"/>
      <c r="B65" s="94"/>
      <c r="C65" s="38" t="s">
        <v>128</v>
      </c>
      <c r="D65" s="8" t="s">
        <v>58</v>
      </c>
      <c r="E65" s="8" t="s">
        <v>43</v>
      </c>
      <c r="F65" s="8" t="s">
        <v>53</v>
      </c>
      <c r="G65" s="9" t="s">
        <v>43</v>
      </c>
      <c r="H65" s="9" t="s">
        <v>43</v>
      </c>
      <c r="I65" s="9" t="s">
        <v>43</v>
      </c>
      <c r="J65" s="9" t="s">
        <v>43</v>
      </c>
      <c r="K65" s="9" t="s">
        <v>43</v>
      </c>
      <c r="L65" s="9" t="s">
        <v>43</v>
      </c>
      <c r="M65" s="9" t="s">
        <v>43</v>
      </c>
      <c r="N65" s="9" t="s">
        <v>43</v>
      </c>
      <c r="O65" s="9" t="s">
        <v>43</v>
      </c>
      <c r="P65" s="9" t="s">
        <v>43</v>
      </c>
      <c r="Q65" s="9" t="s">
        <v>43</v>
      </c>
      <c r="R65" s="9" t="s">
        <v>43</v>
      </c>
      <c r="S65" s="9" t="s">
        <v>43</v>
      </c>
      <c r="T65" s="9" t="s">
        <v>43</v>
      </c>
      <c r="U65" s="9" t="s">
        <v>43</v>
      </c>
      <c r="V65" s="9" t="s">
        <v>43</v>
      </c>
      <c r="W65" s="8">
        <v>3</v>
      </c>
      <c r="X65" s="40">
        <v>2</v>
      </c>
      <c r="Y65" s="40">
        <v>3</v>
      </c>
      <c r="Z65" s="40" t="s">
        <v>43</v>
      </c>
      <c r="AA65" s="40">
        <v>3</v>
      </c>
    </row>
    <row r="66" spans="1:27" ht="60" x14ac:dyDescent="0.25">
      <c r="A66" s="12"/>
      <c r="B66" s="95"/>
      <c r="C66" s="38" t="s">
        <v>129</v>
      </c>
      <c r="D66" s="8" t="s">
        <v>58</v>
      </c>
      <c r="E66" s="8" t="s">
        <v>43</v>
      </c>
      <c r="F66" s="8" t="s">
        <v>53</v>
      </c>
      <c r="G66" s="9" t="s">
        <v>43</v>
      </c>
      <c r="H66" s="9" t="s">
        <v>43</v>
      </c>
      <c r="I66" s="9" t="s">
        <v>43</v>
      </c>
      <c r="J66" s="9" t="s">
        <v>43</v>
      </c>
      <c r="K66" s="9" t="s">
        <v>43</v>
      </c>
      <c r="L66" s="9" t="s">
        <v>43</v>
      </c>
      <c r="M66" s="9" t="s">
        <v>43</v>
      </c>
      <c r="N66" s="9" t="s">
        <v>43</v>
      </c>
      <c r="O66" s="9" t="s">
        <v>43</v>
      </c>
      <c r="P66" s="9" t="s">
        <v>43</v>
      </c>
      <c r="Q66" s="9" t="s">
        <v>43</v>
      </c>
      <c r="R66" s="9" t="s">
        <v>43</v>
      </c>
      <c r="S66" s="9" t="s">
        <v>43</v>
      </c>
      <c r="T66" s="9" t="s">
        <v>43</v>
      </c>
      <c r="U66" s="9" t="s">
        <v>43</v>
      </c>
      <c r="V66" s="9" t="s">
        <v>43</v>
      </c>
      <c r="W66" s="8">
        <v>3</v>
      </c>
      <c r="X66" s="40">
        <v>5</v>
      </c>
      <c r="Y66" s="40">
        <v>6</v>
      </c>
      <c r="Z66" s="8" t="s">
        <v>43</v>
      </c>
      <c r="AA66" s="40">
        <v>6</v>
      </c>
    </row>
    <row r="67" spans="1:27" ht="210" x14ac:dyDescent="0.25">
      <c r="A67" s="12">
        <v>50</v>
      </c>
      <c r="B67" s="74" t="s">
        <v>130</v>
      </c>
      <c r="C67" s="31" t="s">
        <v>131</v>
      </c>
      <c r="D67" s="8" t="s">
        <v>43</v>
      </c>
      <c r="E67" s="8">
        <v>1</v>
      </c>
      <c r="F67" s="8" t="s">
        <v>43</v>
      </c>
      <c r="G67" s="9" t="s">
        <v>71</v>
      </c>
      <c r="H67" s="8" t="s">
        <v>43</v>
      </c>
      <c r="I67" s="8" t="s">
        <v>43</v>
      </c>
      <c r="J67" s="8" t="s">
        <v>43</v>
      </c>
      <c r="K67" s="8" t="s">
        <v>43</v>
      </c>
      <c r="L67" s="27" t="s">
        <v>43</v>
      </c>
      <c r="M67" s="27" t="s">
        <v>43</v>
      </c>
      <c r="N67" s="32" t="s">
        <v>43</v>
      </c>
      <c r="O67" s="8" t="s">
        <v>43</v>
      </c>
      <c r="P67" s="8" t="s">
        <v>43</v>
      </c>
      <c r="Q67" s="8" t="s">
        <v>43</v>
      </c>
      <c r="R67" s="8" t="s">
        <v>43</v>
      </c>
      <c r="S67" s="8" t="s">
        <v>43</v>
      </c>
      <c r="T67" s="8" t="s">
        <v>43</v>
      </c>
      <c r="U67" s="8" t="s">
        <v>43</v>
      </c>
      <c r="V67" s="8" t="s">
        <v>43</v>
      </c>
      <c r="W67" s="8" t="s">
        <v>43</v>
      </c>
      <c r="X67" s="8" t="s">
        <v>43</v>
      </c>
      <c r="Y67" s="8" t="s">
        <v>43</v>
      </c>
      <c r="Z67" s="8" t="s">
        <v>43</v>
      </c>
      <c r="AA67" s="8" t="s">
        <v>43</v>
      </c>
    </row>
    <row r="68" spans="1:27" s="22" customFormat="1" ht="60" x14ac:dyDescent="0.25">
      <c r="A68" s="12">
        <v>51</v>
      </c>
      <c r="B68" s="74"/>
      <c r="C68" s="30" t="s">
        <v>45</v>
      </c>
      <c r="D68" s="19" t="s">
        <v>46</v>
      </c>
      <c r="E68" s="8" t="s">
        <v>43</v>
      </c>
      <c r="F68" s="20" t="s">
        <v>43</v>
      </c>
      <c r="G68" s="20" t="s">
        <v>43</v>
      </c>
      <c r="H68" s="18" t="s">
        <v>132</v>
      </c>
      <c r="I68" s="19" t="s">
        <v>43</v>
      </c>
      <c r="J68" s="19" t="s">
        <v>43</v>
      </c>
      <c r="K68" s="19" t="s">
        <v>43</v>
      </c>
      <c r="L68" s="21" t="s">
        <v>43</v>
      </c>
      <c r="M68" s="21" t="s">
        <v>43</v>
      </c>
      <c r="N68" s="21">
        <f>N71</f>
        <v>18530</v>
      </c>
      <c r="O68" s="21">
        <v>0</v>
      </c>
      <c r="P68" s="21">
        <v>0</v>
      </c>
      <c r="Q68" s="21">
        <v>1000</v>
      </c>
      <c r="R68" s="21">
        <v>887.8</v>
      </c>
      <c r="S68" s="34">
        <v>0</v>
      </c>
      <c r="T68" s="34">
        <v>0</v>
      </c>
      <c r="U68" s="34">
        <f>U71</f>
        <v>0</v>
      </c>
      <c r="V68" s="34">
        <v>0</v>
      </c>
      <c r="W68" s="34">
        <v>0</v>
      </c>
      <c r="X68" s="34">
        <v>0</v>
      </c>
      <c r="Y68" s="34">
        <v>0</v>
      </c>
      <c r="Z68" s="34">
        <v>0</v>
      </c>
      <c r="AA68" s="34">
        <f>SUM(N68:V68)</f>
        <v>20417.8</v>
      </c>
    </row>
    <row r="69" spans="1:27" ht="165" x14ac:dyDescent="0.25">
      <c r="A69" s="12">
        <v>52</v>
      </c>
      <c r="B69" s="74"/>
      <c r="C69" s="14" t="s">
        <v>133</v>
      </c>
      <c r="D69" s="8" t="s">
        <v>55</v>
      </c>
      <c r="E69" s="8" t="s">
        <v>43</v>
      </c>
      <c r="F69" s="8" t="s">
        <v>134</v>
      </c>
      <c r="G69" s="9" t="s">
        <v>43</v>
      </c>
      <c r="H69" s="14" t="s">
        <v>132</v>
      </c>
      <c r="I69" s="9" t="s">
        <v>43</v>
      </c>
      <c r="J69" s="9" t="s">
        <v>43</v>
      </c>
      <c r="K69" s="9" t="s">
        <v>43</v>
      </c>
      <c r="L69" s="41">
        <v>100</v>
      </c>
      <c r="M69" s="41">
        <v>100</v>
      </c>
      <c r="N69" s="41">
        <v>100</v>
      </c>
      <c r="O69" s="41">
        <v>100</v>
      </c>
      <c r="P69" s="41">
        <v>100</v>
      </c>
      <c r="Q69" s="41">
        <v>100</v>
      </c>
      <c r="R69" s="41">
        <v>100</v>
      </c>
      <c r="S69" s="41">
        <v>100</v>
      </c>
      <c r="T69" s="41">
        <v>100</v>
      </c>
      <c r="U69" s="41">
        <v>100</v>
      </c>
      <c r="V69" s="41">
        <v>100</v>
      </c>
      <c r="W69" s="41">
        <v>100</v>
      </c>
      <c r="X69" s="41">
        <v>100</v>
      </c>
      <c r="Y69" s="41">
        <v>100</v>
      </c>
      <c r="Z69" s="9" t="s">
        <v>43</v>
      </c>
      <c r="AA69" s="41">
        <v>100</v>
      </c>
    </row>
    <row r="70" spans="1:27" ht="60" x14ac:dyDescent="0.25">
      <c r="A70" s="12">
        <v>53</v>
      </c>
      <c r="B70" s="74" t="s">
        <v>135</v>
      </c>
      <c r="C70" s="26" t="s">
        <v>136</v>
      </c>
      <c r="D70" s="9" t="s">
        <v>43</v>
      </c>
      <c r="E70" s="8" t="s">
        <v>43</v>
      </c>
      <c r="F70" s="9" t="s">
        <v>43</v>
      </c>
      <c r="G70" s="36" t="s">
        <v>71</v>
      </c>
      <c r="H70" s="14" t="s">
        <v>132</v>
      </c>
      <c r="I70" s="9" t="s">
        <v>43</v>
      </c>
      <c r="J70" s="9" t="s">
        <v>43</v>
      </c>
      <c r="K70" s="9" t="s">
        <v>43</v>
      </c>
      <c r="L70" s="29" t="s">
        <v>43</v>
      </c>
      <c r="M70" s="9" t="s">
        <v>43</v>
      </c>
      <c r="N70" s="29" t="s">
        <v>43</v>
      </c>
      <c r="O70" s="9" t="s">
        <v>43</v>
      </c>
      <c r="P70" s="9" t="s">
        <v>43</v>
      </c>
      <c r="Q70" s="9" t="s">
        <v>43</v>
      </c>
      <c r="R70" s="9" t="s">
        <v>43</v>
      </c>
      <c r="S70" s="9" t="s">
        <v>43</v>
      </c>
      <c r="T70" s="9" t="s">
        <v>43</v>
      </c>
      <c r="U70" s="9" t="s">
        <v>43</v>
      </c>
      <c r="V70" s="9" t="s">
        <v>43</v>
      </c>
      <c r="W70" s="9" t="s">
        <v>43</v>
      </c>
      <c r="X70" s="9" t="s">
        <v>43</v>
      </c>
      <c r="Y70" s="9" t="s">
        <v>43</v>
      </c>
      <c r="Z70" s="9" t="s">
        <v>43</v>
      </c>
      <c r="AA70" s="9" t="s">
        <v>43</v>
      </c>
    </row>
    <row r="71" spans="1:27" s="22" customFormat="1" ht="75" x14ac:dyDescent="0.25">
      <c r="A71" s="12">
        <v>54</v>
      </c>
      <c r="B71" s="74"/>
      <c r="C71" s="18" t="s">
        <v>45</v>
      </c>
      <c r="D71" s="19" t="s">
        <v>46</v>
      </c>
      <c r="E71" s="8" t="s">
        <v>43</v>
      </c>
      <c r="F71" s="20" t="s">
        <v>43</v>
      </c>
      <c r="G71" s="20" t="s">
        <v>43</v>
      </c>
      <c r="H71" s="18" t="s">
        <v>132</v>
      </c>
      <c r="I71" s="35" t="s">
        <v>84</v>
      </c>
      <c r="J71" s="33" t="s">
        <v>137</v>
      </c>
      <c r="K71" s="19" t="s">
        <v>138</v>
      </c>
      <c r="L71" s="34" t="s">
        <v>43</v>
      </c>
      <c r="M71" s="20" t="s">
        <v>43</v>
      </c>
      <c r="N71" s="21">
        <v>18530</v>
      </c>
      <c r="O71" s="21">
        <v>0</v>
      </c>
      <c r="P71" s="21">
        <v>0</v>
      </c>
      <c r="Q71" s="21">
        <v>1000</v>
      </c>
      <c r="R71" s="21">
        <v>887.8</v>
      </c>
      <c r="S71" s="34">
        <v>0</v>
      </c>
      <c r="T71" s="34">
        <v>0</v>
      </c>
      <c r="U71" s="34">
        <v>0</v>
      </c>
      <c r="V71" s="34">
        <v>0</v>
      </c>
      <c r="W71" s="34">
        <v>0</v>
      </c>
      <c r="X71" s="34">
        <v>0</v>
      </c>
      <c r="Y71" s="34">
        <v>0</v>
      </c>
      <c r="Z71" s="34">
        <v>0</v>
      </c>
      <c r="AA71" s="34">
        <f>SUM(N71:U71)</f>
        <v>20417.8</v>
      </c>
    </row>
    <row r="72" spans="1:27" ht="150" x14ac:dyDescent="0.25">
      <c r="A72" s="12">
        <v>55</v>
      </c>
      <c r="B72" s="74"/>
      <c r="C72" s="26" t="s">
        <v>139</v>
      </c>
      <c r="D72" s="8" t="s">
        <v>58</v>
      </c>
      <c r="E72" s="8" t="s">
        <v>43</v>
      </c>
      <c r="F72" s="9" t="s">
        <v>140</v>
      </c>
      <c r="G72" s="9" t="s">
        <v>43</v>
      </c>
      <c r="H72" s="14" t="s">
        <v>141</v>
      </c>
      <c r="I72" s="9" t="s">
        <v>43</v>
      </c>
      <c r="J72" s="9" t="s">
        <v>43</v>
      </c>
      <c r="K72" s="9" t="s">
        <v>43</v>
      </c>
      <c r="L72" s="9">
        <v>0</v>
      </c>
      <c r="M72" s="9">
        <v>0</v>
      </c>
      <c r="N72" s="9">
        <v>19</v>
      </c>
      <c r="O72" s="9">
        <v>36</v>
      </c>
      <c r="P72" s="9">
        <v>36</v>
      </c>
      <c r="Q72" s="9">
        <v>28</v>
      </c>
      <c r="R72" s="9">
        <v>28</v>
      </c>
      <c r="S72" s="9">
        <v>28</v>
      </c>
      <c r="T72" s="9">
        <v>36</v>
      </c>
      <c r="U72" s="9">
        <v>36</v>
      </c>
      <c r="V72" s="9">
        <v>36</v>
      </c>
      <c r="W72" s="9">
        <v>36</v>
      </c>
      <c r="X72" s="9">
        <v>36</v>
      </c>
      <c r="Y72" s="9">
        <v>36</v>
      </c>
      <c r="Z72" s="9" t="s">
        <v>43</v>
      </c>
      <c r="AA72" s="9">
        <v>36</v>
      </c>
    </row>
    <row r="73" spans="1:27" ht="105" x14ac:dyDescent="0.25">
      <c r="A73" s="12">
        <v>56</v>
      </c>
      <c r="B73" s="74"/>
      <c r="C73" s="26" t="s">
        <v>142</v>
      </c>
      <c r="D73" s="8" t="s">
        <v>58</v>
      </c>
      <c r="E73" s="8" t="s">
        <v>43</v>
      </c>
      <c r="F73" s="9" t="s">
        <v>140</v>
      </c>
      <c r="G73" s="9" t="s">
        <v>43</v>
      </c>
      <c r="H73" s="14" t="s">
        <v>141</v>
      </c>
      <c r="I73" s="9" t="s">
        <v>43</v>
      </c>
      <c r="J73" s="9" t="s">
        <v>43</v>
      </c>
      <c r="K73" s="9" t="s">
        <v>43</v>
      </c>
      <c r="L73" s="9">
        <v>0</v>
      </c>
      <c r="M73" s="9">
        <v>0</v>
      </c>
      <c r="N73" s="9">
        <v>175</v>
      </c>
      <c r="O73" s="9">
        <v>2500</v>
      </c>
      <c r="P73" s="9">
        <v>3000</v>
      </c>
      <c r="Q73" s="9">
        <v>800</v>
      </c>
      <c r="R73" s="9">
        <v>800</v>
      </c>
      <c r="S73" s="9">
        <v>800</v>
      </c>
      <c r="T73" s="9">
        <v>3500</v>
      </c>
      <c r="U73" s="9">
        <v>3500</v>
      </c>
      <c r="V73" s="9">
        <v>3500</v>
      </c>
      <c r="W73" s="9">
        <v>7000</v>
      </c>
      <c r="X73" s="9">
        <v>7000</v>
      </c>
      <c r="Y73" s="9">
        <v>7000</v>
      </c>
      <c r="Z73" s="9" t="s">
        <v>43</v>
      </c>
      <c r="AA73" s="9">
        <v>7000</v>
      </c>
    </row>
    <row r="74" spans="1:27" ht="135" x14ac:dyDescent="0.25">
      <c r="A74" s="12">
        <v>57</v>
      </c>
      <c r="B74" s="75" t="s">
        <v>143</v>
      </c>
      <c r="C74" s="31" t="s">
        <v>144</v>
      </c>
      <c r="D74" s="8" t="s">
        <v>43</v>
      </c>
      <c r="E74" s="8">
        <v>1</v>
      </c>
      <c r="F74" s="8" t="s">
        <v>43</v>
      </c>
      <c r="G74" s="9" t="s">
        <v>71</v>
      </c>
      <c r="H74" s="8" t="s">
        <v>43</v>
      </c>
      <c r="I74" s="8" t="s">
        <v>43</v>
      </c>
      <c r="J74" s="8" t="s">
        <v>43</v>
      </c>
      <c r="K74" s="8" t="s">
        <v>43</v>
      </c>
      <c r="L74" s="29" t="s">
        <v>43</v>
      </c>
      <c r="M74" s="9" t="s">
        <v>43</v>
      </c>
      <c r="N74" s="32" t="s">
        <v>43</v>
      </c>
      <c r="O74" s="8" t="s">
        <v>43</v>
      </c>
      <c r="P74" s="8" t="s">
        <v>43</v>
      </c>
      <c r="Q74" s="8" t="s">
        <v>43</v>
      </c>
      <c r="R74" s="8" t="s">
        <v>43</v>
      </c>
      <c r="S74" s="8" t="s">
        <v>43</v>
      </c>
      <c r="T74" s="8" t="s">
        <v>43</v>
      </c>
      <c r="U74" s="8" t="s">
        <v>43</v>
      </c>
      <c r="V74" s="8" t="s">
        <v>43</v>
      </c>
      <c r="W74" s="8" t="s">
        <v>43</v>
      </c>
      <c r="X74" s="8" t="s">
        <v>43</v>
      </c>
      <c r="Y74" s="8" t="s">
        <v>43</v>
      </c>
      <c r="Z74" s="8" t="s">
        <v>43</v>
      </c>
      <c r="AA74" s="8" t="s">
        <v>43</v>
      </c>
    </row>
    <row r="75" spans="1:27" s="22" customFormat="1" ht="60" x14ac:dyDescent="0.25">
      <c r="A75" s="12">
        <v>58</v>
      </c>
      <c r="B75" s="76"/>
      <c r="C75" s="30" t="s">
        <v>45</v>
      </c>
      <c r="D75" s="19" t="s">
        <v>46</v>
      </c>
      <c r="E75" s="8" t="s">
        <v>43</v>
      </c>
      <c r="F75" s="20" t="s">
        <v>43</v>
      </c>
      <c r="G75" s="20" t="s">
        <v>43</v>
      </c>
      <c r="H75" s="18" t="s">
        <v>44</v>
      </c>
      <c r="I75" s="19" t="s">
        <v>43</v>
      </c>
      <c r="J75" s="19" t="s">
        <v>43</v>
      </c>
      <c r="K75" s="19" t="s">
        <v>43</v>
      </c>
      <c r="L75" s="34" t="s">
        <v>43</v>
      </c>
      <c r="M75" s="20" t="s">
        <v>43</v>
      </c>
      <c r="N75" s="34">
        <v>8312.99</v>
      </c>
      <c r="O75" s="34">
        <v>2100</v>
      </c>
      <c r="P75" s="34">
        <v>0</v>
      </c>
      <c r="Q75" s="34">
        <v>0</v>
      </c>
      <c r="R75" s="34">
        <v>460</v>
      </c>
      <c r="S75" s="34">
        <v>658.5</v>
      </c>
      <c r="T75" s="34">
        <v>0</v>
      </c>
      <c r="U75" s="34">
        <v>0</v>
      </c>
      <c r="V75" s="34">
        <v>345.4</v>
      </c>
      <c r="W75" s="34">
        <f>W108</f>
        <v>500</v>
      </c>
      <c r="X75" s="34">
        <f>X108</f>
        <v>1000</v>
      </c>
      <c r="Y75" s="34">
        <f>Y108</f>
        <v>1000</v>
      </c>
      <c r="Z75" s="34">
        <v>0</v>
      </c>
      <c r="AA75" s="34">
        <f>SUM(N75:Z75)</f>
        <v>14376.89</v>
      </c>
    </row>
    <row r="76" spans="1:27" s="22" customFormat="1" ht="60" x14ac:dyDescent="0.25">
      <c r="A76" s="12">
        <v>59</v>
      </c>
      <c r="B76" s="76"/>
      <c r="C76" s="18" t="s">
        <v>72</v>
      </c>
      <c r="D76" s="19" t="s">
        <v>46</v>
      </c>
      <c r="E76" s="8" t="s">
        <v>43</v>
      </c>
      <c r="F76" s="20" t="s">
        <v>43</v>
      </c>
      <c r="G76" s="20" t="s">
        <v>43</v>
      </c>
      <c r="H76" s="18" t="s">
        <v>44</v>
      </c>
      <c r="I76" s="19" t="s">
        <v>43</v>
      </c>
      <c r="J76" s="19" t="s">
        <v>43</v>
      </c>
      <c r="K76" s="19" t="s">
        <v>43</v>
      </c>
      <c r="L76" s="20" t="s">
        <v>43</v>
      </c>
      <c r="M76" s="20" t="s">
        <v>43</v>
      </c>
      <c r="N76" s="20" t="s">
        <v>43</v>
      </c>
      <c r="O76" s="34">
        <v>4530</v>
      </c>
      <c r="P76" s="34">
        <v>0</v>
      </c>
      <c r="Q76" s="34">
        <v>0</v>
      </c>
      <c r="R76" s="34">
        <v>0</v>
      </c>
      <c r="S76" s="34">
        <v>0</v>
      </c>
      <c r="T76" s="34">
        <v>0</v>
      </c>
      <c r="U76" s="34">
        <v>0</v>
      </c>
      <c r="V76" s="34">
        <v>0</v>
      </c>
      <c r="W76" s="34">
        <v>0</v>
      </c>
      <c r="X76" s="34">
        <v>0</v>
      </c>
      <c r="Y76" s="34">
        <v>0</v>
      </c>
      <c r="Z76" s="34">
        <v>0</v>
      </c>
      <c r="AA76" s="34">
        <f>SUM(O76:U76)</f>
        <v>4530</v>
      </c>
    </row>
    <row r="77" spans="1:27" ht="89.25" x14ac:dyDescent="0.25">
      <c r="A77" s="12">
        <v>60</v>
      </c>
      <c r="B77" s="76"/>
      <c r="C77" s="26" t="s">
        <v>145</v>
      </c>
      <c r="D77" s="8" t="s">
        <v>55</v>
      </c>
      <c r="E77" s="8" t="s">
        <v>43</v>
      </c>
      <c r="F77" s="8" t="s">
        <v>146</v>
      </c>
      <c r="G77" s="9" t="s">
        <v>43</v>
      </c>
      <c r="H77" s="14" t="s">
        <v>44</v>
      </c>
      <c r="I77" s="9" t="s">
        <v>43</v>
      </c>
      <c r="J77" s="9" t="s">
        <v>43</v>
      </c>
      <c r="K77" s="9" t="s">
        <v>43</v>
      </c>
      <c r="L77" s="9">
        <v>0</v>
      </c>
      <c r="M77" s="9">
        <v>0</v>
      </c>
      <c r="N77" s="9">
        <v>20</v>
      </c>
      <c r="O77" s="9">
        <v>30</v>
      </c>
      <c r="P77" s="37">
        <v>40</v>
      </c>
      <c r="Q77" s="9">
        <v>45</v>
      </c>
      <c r="R77" s="9">
        <v>50</v>
      </c>
      <c r="S77" s="9">
        <v>55</v>
      </c>
      <c r="T77" s="9">
        <v>60</v>
      </c>
      <c r="U77" s="9">
        <v>65</v>
      </c>
      <c r="V77" s="8" t="s">
        <v>43</v>
      </c>
      <c r="W77" s="8" t="s">
        <v>43</v>
      </c>
      <c r="X77" s="8" t="s">
        <v>43</v>
      </c>
      <c r="Y77" s="8" t="s">
        <v>43</v>
      </c>
      <c r="Z77" s="8" t="s">
        <v>43</v>
      </c>
      <c r="AA77" s="9">
        <v>65</v>
      </c>
    </row>
    <row r="78" spans="1:27" ht="179.25" x14ac:dyDescent="0.25">
      <c r="A78" s="12">
        <v>61</v>
      </c>
      <c r="B78" s="76"/>
      <c r="C78" s="26" t="s">
        <v>147</v>
      </c>
      <c r="D78" s="8" t="s">
        <v>55</v>
      </c>
      <c r="E78" s="8" t="s">
        <v>43</v>
      </c>
      <c r="F78" s="8" t="s">
        <v>148</v>
      </c>
      <c r="G78" s="9" t="s">
        <v>43</v>
      </c>
      <c r="H78" s="14" t="s">
        <v>44</v>
      </c>
      <c r="I78" s="9" t="s">
        <v>43</v>
      </c>
      <c r="J78" s="9" t="s">
        <v>43</v>
      </c>
      <c r="K78" s="9" t="s">
        <v>43</v>
      </c>
      <c r="L78" s="9" t="s">
        <v>149</v>
      </c>
      <c r="M78" s="9" t="s">
        <v>149</v>
      </c>
      <c r="N78" s="9">
        <v>100</v>
      </c>
      <c r="O78" s="9">
        <v>100</v>
      </c>
      <c r="P78" s="37">
        <v>100</v>
      </c>
      <c r="Q78" s="9">
        <v>100</v>
      </c>
      <c r="R78" s="9">
        <v>100</v>
      </c>
      <c r="S78" s="9">
        <v>100</v>
      </c>
      <c r="T78" s="9">
        <v>100</v>
      </c>
      <c r="U78" s="9">
        <v>100</v>
      </c>
      <c r="V78" s="9">
        <v>100</v>
      </c>
      <c r="W78" s="8" t="s">
        <v>43</v>
      </c>
      <c r="X78" s="8" t="s">
        <v>43</v>
      </c>
      <c r="Y78" s="8" t="s">
        <v>43</v>
      </c>
      <c r="Z78" s="9" t="s">
        <v>43</v>
      </c>
      <c r="AA78" s="9">
        <v>100</v>
      </c>
    </row>
    <row r="79" spans="1:27" ht="60" x14ac:dyDescent="0.25">
      <c r="A79" s="12"/>
      <c r="B79" s="77"/>
      <c r="C79" s="14" t="s">
        <v>150</v>
      </c>
      <c r="D79" s="8" t="s">
        <v>58</v>
      </c>
      <c r="E79" s="8" t="s">
        <v>43</v>
      </c>
      <c r="F79" s="42" t="s">
        <v>151</v>
      </c>
      <c r="G79" s="9" t="s">
        <v>43</v>
      </c>
      <c r="H79" s="9" t="s">
        <v>43</v>
      </c>
      <c r="I79" s="9" t="s">
        <v>43</v>
      </c>
      <c r="J79" s="9" t="s">
        <v>43</v>
      </c>
      <c r="K79" s="9" t="s">
        <v>43</v>
      </c>
      <c r="L79" s="9" t="s">
        <v>43</v>
      </c>
      <c r="M79" s="9" t="s">
        <v>43</v>
      </c>
      <c r="N79" s="9" t="s">
        <v>43</v>
      </c>
      <c r="O79" s="9" t="s">
        <v>43</v>
      </c>
      <c r="P79" s="9" t="s">
        <v>43</v>
      </c>
      <c r="Q79" s="9" t="s">
        <v>43</v>
      </c>
      <c r="R79" s="9" t="s">
        <v>43</v>
      </c>
      <c r="S79" s="9" t="s">
        <v>43</v>
      </c>
      <c r="T79" s="9" t="s">
        <v>43</v>
      </c>
      <c r="U79" s="9" t="s">
        <v>43</v>
      </c>
      <c r="V79" s="9" t="s">
        <v>43</v>
      </c>
      <c r="W79" s="8">
        <v>100</v>
      </c>
      <c r="X79" s="8">
        <v>100</v>
      </c>
      <c r="Y79" s="8">
        <v>100</v>
      </c>
      <c r="Z79" s="9" t="s">
        <v>43</v>
      </c>
      <c r="AA79" s="9">
        <v>100</v>
      </c>
    </row>
    <row r="80" spans="1:27" ht="135" x14ac:dyDescent="0.25">
      <c r="A80" s="12">
        <v>62</v>
      </c>
      <c r="B80" s="74" t="s">
        <v>152</v>
      </c>
      <c r="C80" s="26" t="s">
        <v>153</v>
      </c>
      <c r="D80" s="9" t="s">
        <v>43</v>
      </c>
      <c r="E80" s="8" t="s">
        <v>43</v>
      </c>
      <c r="F80" s="9" t="s">
        <v>43</v>
      </c>
      <c r="G80" s="9" t="s">
        <v>154</v>
      </c>
      <c r="H80" s="14" t="s">
        <v>44</v>
      </c>
      <c r="I80" s="9" t="s">
        <v>43</v>
      </c>
      <c r="J80" s="9" t="s">
        <v>43</v>
      </c>
      <c r="K80" s="9" t="s">
        <v>43</v>
      </c>
      <c r="L80" s="29" t="s">
        <v>43</v>
      </c>
      <c r="M80" s="9" t="s">
        <v>43</v>
      </c>
      <c r="N80" s="29" t="s">
        <v>43</v>
      </c>
      <c r="O80" s="9" t="s">
        <v>43</v>
      </c>
      <c r="P80" s="37" t="s">
        <v>43</v>
      </c>
      <c r="Q80" s="9" t="s">
        <v>43</v>
      </c>
      <c r="R80" s="9" t="s">
        <v>43</v>
      </c>
      <c r="S80" s="9" t="s">
        <v>43</v>
      </c>
      <c r="T80" s="9" t="s">
        <v>43</v>
      </c>
      <c r="U80" s="9" t="s">
        <v>43</v>
      </c>
      <c r="V80" s="9" t="s">
        <v>43</v>
      </c>
      <c r="W80" s="9" t="s">
        <v>43</v>
      </c>
      <c r="X80" s="9" t="s">
        <v>43</v>
      </c>
      <c r="Y80" s="9" t="s">
        <v>43</v>
      </c>
      <c r="Z80" s="9" t="s">
        <v>43</v>
      </c>
      <c r="AA80" s="9" t="s">
        <v>43</v>
      </c>
    </row>
    <row r="81" spans="1:27" s="22" customFormat="1" ht="60" x14ac:dyDescent="0.25">
      <c r="A81" s="12">
        <v>63</v>
      </c>
      <c r="B81" s="74"/>
      <c r="C81" s="18" t="s">
        <v>45</v>
      </c>
      <c r="D81" s="19" t="s">
        <v>46</v>
      </c>
      <c r="E81" s="8" t="s">
        <v>43</v>
      </c>
      <c r="F81" s="20" t="s">
        <v>43</v>
      </c>
      <c r="G81" s="20" t="s">
        <v>43</v>
      </c>
      <c r="H81" s="18" t="s">
        <v>44</v>
      </c>
      <c r="I81" s="33" t="s">
        <v>84</v>
      </c>
      <c r="J81" s="33" t="s">
        <v>155</v>
      </c>
      <c r="K81" s="33" t="s">
        <v>86</v>
      </c>
      <c r="L81" s="34" t="s">
        <v>43</v>
      </c>
      <c r="M81" s="20" t="s">
        <v>43</v>
      </c>
      <c r="N81" s="34">
        <v>300</v>
      </c>
      <c r="O81" s="34">
        <v>0</v>
      </c>
      <c r="P81" s="34">
        <v>0</v>
      </c>
      <c r="Q81" s="34">
        <v>0</v>
      </c>
      <c r="R81" s="34">
        <v>0</v>
      </c>
      <c r="S81" s="34">
        <v>0</v>
      </c>
      <c r="T81" s="34">
        <v>0</v>
      </c>
      <c r="U81" s="34">
        <v>0</v>
      </c>
      <c r="V81" s="34">
        <v>0</v>
      </c>
      <c r="W81" s="20" t="s">
        <v>43</v>
      </c>
      <c r="X81" s="20" t="s">
        <v>43</v>
      </c>
      <c r="Y81" s="20" t="s">
        <v>43</v>
      </c>
      <c r="Z81" s="20" t="s">
        <v>43</v>
      </c>
      <c r="AA81" s="34">
        <f>SUM(N81:U81)</f>
        <v>300</v>
      </c>
    </row>
    <row r="82" spans="1:27" ht="75" x14ac:dyDescent="0.25">
      <c r="A82" s="12">
        <v>64</v>
      </c>
      <c r="B82" s="74"/>
      <c r="C82" s="26" t="s">
        <v>156</v>
      </c>
      <c r="D82" s="8" t="s">
        <v>55</v>
      </c>
      <c r="E82" s="8" t="s">
        <v>43</v>
      </c>
      <c r="F82" s="8" t="s">
        <v>157</v>
      </c>
      <c r="G82" s="9" t="s">
        <v>43</v>
      </c>
      <c r="H82" s="14" t="s">
        <v>44</v>
      </c>
      <c r="I82" s="9" t="s">
        <v>43</v>
      </c>
      <c r="J82" s="9" t="s">
        <v>43</v>
      </c>
      <c r="K82" s="9" t="s">
        <v>43</v>
      </c>
      <c r="L82" s="9">
        <v>5</v>
      </c>
      <c r="M82" s="9">
        <v>50</v>
      </c>
      <c r="N82" s="37">
        <v>70</v>
      </c>
      <c r="O82" s="9">
        <v>95</v>
      </c>
      <c r="P82" s="37">
        <v>95</v>
      </c>
      <c r="Q82" s="9">
        <v>100</v>
      </c>
      <c r="R82" s="9">
        <v>100</v>
      </c>
      <c r="S82" s="9">
        <v>100</v>
      </c>
      <c r="T82" s="9">
        <v>100</v>
      </c>
      <c r="U82" s="9">
        <v>100</v>
      </c>
      <c r="V82" s="9" t="s">
        <v>43</v>
      </c>
      <c r="W82" s="9" t="s">
        <v>43</v>
      </c>
      <c r="X82" s="9" t="s">
        <v>43</v>
      </c>
      <c r="Y82" s="9" t="s">
        <v>43</v>
      </c>
      <c r="Z82" s="9" t="s">
        <v>43</v>
      </c>
      <c r="AA82" s="9">
        <v>100</v>
      </c>
    </row>
    <row r="83" spans="1:27" ht="90" x14ac:dyDescent="0.25">
      <c r="A83" s="12">
        <v>65</v>
      </c>
      <c r="B83" s="74"/>
      <c r="C83" s="26" t="s">
        <v>158</v>
      </c>
      <c r="D83" s="8" t="s">
        <v>55</v>
      </c>
      <c r="E83" s="8" t="s">
        <v>43</v>
      </c>
      <c r="F83" s="8" t="s">
        <v>159</v>
      </c>
      <c r="G83" s="9" t="s">
        <v>43</v>
      </c>
      <c r="H83" s="14" t="s">
        <v>44</v>
      </c>
      <c r="I83" s="9" t="s">
        <v>43</v>
      </c>
      <c r="J83" s="9" t="s">
        <v>43</v>
      </c>
      <c r="K83" s="9" t="s">
        <v>43</v>
      </c>
      <c r="L83" s="9">
        <v>50</v>
      </c>
      <c r="M83" s="9">
        <v>60</v>
      </c>
      <c r="N83" s="9">
        <v>70</v>
      </c>
      <c r="O83" s="9">
        <v>95</v>
      </c>
      <c r="P83" s="37">
        <v>95</v>
      </c>
      <c r="Q83" s="9">
        <v>100</v>
      </c>
      <c r="R83" s="9">
        <v>100</v>
      </c>
      <c r="S83" s="9">
        <v>100</v>
      </c>
      <c r="T83" s="9">
        <v>100</v>
      </c>
      <c r="U83" s="9">
        <v>100</v>
      </c>
      <c r="V83" s="9" t="s">
        <v>43</v>
      </c>
      <c r="W83" s="9" t="s">
        <v>43</v>
      </c>
      <c r="X83" s="9" t="s">
        <v>43</v>
      </c>
      <c r="Y83" s="9" t="s">
        <v>43</v>
      </c>
      <c r="Z83" s="9" t="s">
        <v>43</v>
      </c>
      <c r="AA83" s="9">
        <v>100</v>
      </c>
    </row>
    <row r="84" spans="1:27" ht="60" x14ac:dyDescent="0.25">
      <c r="A84" s="12">
        <v>66</v>
      </c>
      <c r="B84" s="74"/>
      <c r="C84" s="26" t="s">
        <v>160</v>
      </c>
      <c r="D84" s="8" t="s">
        <v>55</v>
      </c>
      <c r="E84" s="8"/>
      <c r="F84" s="9" t="s">
        <v>56</v>
      </c>
      <c r="G84" s="9" t="s">
        <v>43</v>
      </c>
      <c r="H84" s="14" t="s">
        <v>44</v>
      </c>
      <c r="I84" s="9" t="s">
        <v>43</v>
      </c>
      <c r="J84" s="9" t="s">
        <v>43</v>
      </c>
      <c r="K84" s="9" t="s">
        <v>43</v>
      </c>
      <c r="L84" s="9">
        <v>100</v>
      </c>
      <c r="M84" s="9">
        <v>100</v>
      </c>
      <c r="N84" s="9">
        <v>100</v>
      </c>
      <c r="O84" s="9">
        <v>100</v>
      </c>
      <c r="P84" s="37">
        <v>100</v>
      </c>
      <c r="Q84" s="9">
        <v>100</v>
      </c>
      <c r="R84" s="9">
        <v>100</v>
      </c>
      <c r="S84" s="9">
        <v>100</v>
      </c>
      <c r="T84" s="9">
        <v>100</v>
      </c>
      <c r="U84" s="9">
        <v>100</v>
      </c>
      <c r="V84" s="9">
        <v>100</v>
      </c>
      <c r="W84" s="9" t="s">
        <v>43</v>
      </c>
      <c r="X84" s="9" t="s">
        <v>43</v>
      </c>
      <c r="Y84" s="9" t="s">
        <v>43</v>
      </c>
      <c r="Z84" s="9" t="s">
        <v>43</v>
      </c>
      <c r="AA84" s="9">
        <v>100</v>
      </c>
    </row>
    <row r="85" spans="1:27" ht="75" x14ac:dyDescent="0.25">
      <c r="A85" s="12">
        <v>67</v>
      </c>
      <c r="B85" s="74" t="s">
        <v>161</v>
      </c>
      <c r="C85" s="26" t="s">
        <v>162</v>
      </c>
      <c r="D85" s="9" t="s">
        <v>43</v>
      </c>
      <c r="E85" s="8" t="s">
        <v>43</v>
      </c>
      <c r="F85" s="9" t="s">
        <v>43</v>
      </c>
      <c r="G85" s="9" t="s">
        <v>71</v>
      </c>
      <c r="H85" s="14" t="s">
        <v>44</v>
      </c>
      <c r="I85" s="9" t="s">
        <v>43</v>
      </c>
      <c r="J85" s="9" t="s">
        <v>43</v>
      </c>
      <c r="K85" s="9" t="s">
        <v>43</v>
      </c>
      <c r="L85" s="29" t="s">
        <v>43</v>
      </c>
      <c r="M85" s="9" t="s">
        <v>43</v>
      </c>
      <c r="N85" s="29" t="s">
        <v>43</v>
      </c>
      <c r="O85" s="9" t="s">
        <v>43</v>
      </c>
      <c r="P85" s="37" t="s">
        <v>43</v>
      </c>
      <c r="Q85" s="9" t="s">
        <v>43</v>
      </c>
      <c r="R85" s="9" t="s">
        <v>43</v>
      </c>
      <c r="S85" s="9" t="s">
        <v>43</v>
      </c>
      <c r="T85" s="9" t="s">
        <v>43</v>
      </c>
      <c r="U85" s="9" t="s">
        <v>43</v>
      </c>
      <c r="V85" s="9" t="s">
        <v>43</v>
      </c>
      <c r="W85" s="9" t="s">
        <v>43</v>
      </c>
      <c r="X85" s="9" t="s">
        <v>43</v>
      </c>
      <c r="Y85" s="9" t="s">
        <v>43</v>
      </c>
      <c r="Z85" s="9" t="s">
        <v>43</v>
      </c>
      <c r="AA85" s="9" t="s">
        <v>43</v>
      </c>
    </row>
    <row r="86" spans="1:27" s="22" customFormat="1" ht="60" x14ac:dyDescent="0.25">
      <c r="A86" s="12">
        <v>68</v>
      </c>
      <c r="B86" s="74"/>
      <c r="C86" s="18" t="s">
        <v>45</v>
      </c>
      <c r="D86" s="19" t="s">
        <v>46</v>
      </c>
      <c r="E86" s="8" t="s">
        <v>43</v>
      </c>
      <c r="F86" s="20" t="s">
        <v>43</v>
      </c>
      <c r="G86" s="20" t="s">
        <v>43</v>
      </c>
      <c r="H86" s="18" t="s">
        <v>44</v>
      </c>
      <c r="I86" s="33" t="s">
        <v>84</v>
      </c>
      <c r="J86" s="33" t="s">
        <v>163</v>
      </c>
      <c r="K86" s="33" t="s">
        <v>86</v>
      </c>
      <c r="L86" s="34" t="s">
        <v>43</v>
      </c>
      <c r="M86" s="20" t="s">
        <v>43</v>
      </c>
      <c r="N86" s="34">
        <v>0</v>
      </c>
      <c r="O86" s="34">
        <v>1500</v>
      </c>
      <c r="P86" s="34">
        <v>0</v>
      </c>
      <c r="Q86" s="34">
        <v>0</v>
      </c>
      <c r="R86" s="34">
        <v>0</v>
      </c>
      <c r="S86" s="34">
        <v>0</v>
      </c>
      <c r="T86" s="34">
        <v>0</v>
      </c>
      <c r="U86" s="34">
        <v>0</v>
      </c>
      <c r="V86" s="34">
        <v>0</v>
      </c>
      <c r="W86" s="34">
        <v>0</v>
      </c>
      <c r="X86" s="34">
        <v>0</v>
      </c>
      <c r="Y86" s="34">
        <v>0</v>
      </c>
      <c r="Z86" s="34">
        <v>0</v>
      </c>
      <c r="AA86" s="34">
        <f>SUM(N86:U86)</f>
        <v>1500</v>
      </c>
    </row>
    <row r="87" spans="1:27" ht="90" x14ac:dyDescent="0.25">
      <c r="A87" s="12">
        <v>69</v>
      </c>
      <c r="B87" s="74"/>
      <c r="C87" s="26" t="s">
        <v>164</v>
      </c>
      <c r="D87" s="8" t="s">
        <v>55</v>
      </c>
      <c r="E87" s="8" t="s">
        <v>43</v>
      </c>
      <c r="F87" s="8" t="s">
        <v>165</v>
      </c>
      <c r="G87" s="9" t="s">
        <v>43</v>
      </c>
      <c r="H87" s="14" t="s">
        <v>44</v>
      </c>
      <c r="I87" s="9" t="s">
        <v>43</v>
      </c>
      <c r="J87" s="9" t="s">
        <v>43</v>
      </c>
      <c r="K87" s="9" t="s">
        <v>43</v>
      </c>
      <c r="L87" s="9">
        <v>0</v>
      </c>
      <c r="M87" s="9">
        <v>0</v>
      </c>
      <c r="N87" s="9">
        <v>0</v>
      </c>
      <c r="O87" s="9">
        <v>89</v>
      </c>
      <c r="P87" s="37">
        <v>89</v>
      </c>
      <c r="Q87" s="9">
        <v>90</v>
      </c>
      <c r="R87" s="9">
        <v>95</v>
      </c>
      <c r="S87" s="9">
        <v>100</v>
      </c>
      <c r="T87" s="9">
        <v>100</v>
      </c>
      <c r="U87" s="9">
        <v>100</v>
      </c>
      <c r="V87" s="9">
        <v>100</v>
      </c>
      <c r="W87" s="9">
        <v>100</v>
      </c>
      <c r="X87" s="9">
        <v>100</v>
      </c>
      <c r="Y87" s="9">
        <v>100</v>
      </c>
      <c r="Z87" s="9" t="s">
        <v>43</v>
      </c>
      <c r="AA87" s="9">
        <v>100</v>
      </c>
    </row>
    <row r="88" spans="1:27" ht="75" x14ac:dyDescent="0.25">
      <c r="A88" s="12">
        <v>70</v>
      </c>
      <c r="B88" s="74"/>
      <c r="C88" s="14" t="s">
        <v>166</v>
      </c>
      <c r="D88" s="8" t="s">
        <v>55</v>
      </c>
      <c r="E88" s="8" t="s">
        <v>43</v>
      </c>
      <c r="F88" s="8" t="s">
        <v>167</v>
      </c>
      <c r="G88" s="9" t="s">
        <v>43</v>
      </c>
      <c r="H88" s="14" t="s">
        <v>44</v>
      </c>
      <c r="I88" s="9" t="s">
        <v>43</v>
      </c>
      <c r="J88" s="9" t="s">
        <v>43</v>
      </c>
      <c r="K88" s="9" t="s">
        <v>43</v>
      </c>
      <c r="L88" s="9">
        <v>0</v>
      </c>
      <c r="M88" s="9">
        <v>0</v>
      </c>
      <c r="N88" s="9">
        <v>10</v>
      </c>
      <c r="O88" s="9">
        <v>50</v>
      </c>
      <c r="P88" s="37">
        <v>80</v>
      </c>
      <c r="Q88" s="9">
        <v>90</v>
      </c>
      <c r="R88" s="9">
        <v>90</v>
      </c>
      <c r="S88" s="9">
        <v>90</v>
      </c>
      <c r="T88" s="9">
        <v>90</v>
      </c>
      <c r="U88" s="9">
        <v>95</v>
      </c>
      <c r="V88" s="9">
        <v>95</v>
      </c>
      <c r="W88" s="9">
        <v>95</v>
      </c>
      <c r="X88" s="9">
        <v>95</v>
      </c>
      <c r="Y88" s="9">
        <v>95</v>
      </c>
      <c r="Z88" s="9" t="s">
        <v>43</v>
      </c>
      <c r="AA88" s="9">
        <v>95</v>
      </c>
    </row>
    <row r="89" spans="1:27" ht="75" x14ac:dyDescent="0.25">
      <c r="A89" s="12">
        <v>71</v>
      </c>
      <c r="B89" s="74"/>
      <c r="C89" s="26" t="s">
        <v>168</v>
      </c>
      <c r="D89" s="8" t="s">
        <v>55</v>
      </c>
      <c r="E89" s="8" t="s">
        <v>43</v>
      </c>
      <c r="F89" s="8" t="s">
        <v>169</v>
      </c>
      <c r="G89" s="9" t="s">
        <v>43</v>
      </c>
      <c r="H89" s="14" t="s">
        <v>44</v>
      </c>
      <c r="I89" s="9" t="s">
        <v>43</v>
      </c>
      <c r="J89" s="9" t="s">
        <v>43</v>
      </c>
      <c r="K89" s="9" t="s">
        <v>43</v>
      </c>
      <c r="L89" s="9">
        <v>65</v>
      </c>
      <c r="M89" s="9">
        <v>77</v>
      </c>
      <c r="N89" s="9">
        <v>77</v>
      </c>
      <c r="O89" s="9">
        <v>77</v>
      </c>
      <c r="P89" s="37">
        <v>80</v>
      </c>
      <c r="Q89" s="9">
        <v>83</v>
      </c>
      <c r="R89" s="9">
        <v>83</v>
      </c>
      <c r="S89" s="9">
        <v>83</v>
      </c>
      <c r="T89" s="9">
        <v>83</v>
      </c>
      <c r="U89" s="9">
        <v>90</v>
      </c>
      <c r="V89" s="9">
        <v>90</v>
      </c>
      <c r="W89" s="9">
        <v>90</v>
      </c>
      <c r="X89" s="9">
        <v>90</v>
      </c>
      <c r="Y89" s="9">
        <v>90</v>
      </c>
      <c r="Z89" s="9" t="s">
        <v>43</v>
      </c>
      <c r="AA89" s="9">
        <v>90</v>
      </c>
    </row>
    <row r="90" spans="1:27" ht="45" x14ac:dyDescent="0.25">
      <c r="A90" s="12">
        <v>72</v>
      </c>
      <c r="B90" s="74"/>
      <c r="C90" s="26" t="s">
        <v>170</v>
      </c>
      <c r="D90" s="8" t="s">
        <v>58</v>
      </c>
      <c r="E90" s="8" t="s">
        <v>43</v>
      </c>
      <c r="F90" s="8" t="s">
        <v>53</v>
      </c>
      <c r="G90" s="9" t="s">
        <v>43</v>
      </c>
      <c r="H90" s="14" t="s">
        <v>44</v>
      </c>
      <c r="I90" s="9" t="s">
        <v>43</v>
      </c>
      <c r="J90" s="9" t="s">
        <v>43</v>
      </c>
      <c r="K90" s="9" t="s">
        <v>43</v>
      </c>
      <c r="L90" s="37">
        <v>3</v>
      </c>
      <c r="M90" s="37">
        <v>4</v>
      </c>
      <c r="N90" s="37">
        <v>5</v>
      </c>
      <c r="O90" s="9">
        <v>6</v>
      </c>
      <c r="P90" s="37">
        <v>9</v>
      </c>
      <c r="Q90" s="9">
        <v>9</v>
      </c>
      <c r="R90" s="37">
        <v>9</v>
      </c>
      <c r="S90" s="9">
        <v>9</v>
      </c>
      <c r="T90" s="9">
        <v>11</v>
      </c>
      <c r="U90" s="9">
        <v>13</v>
      </c>
      <c r="V90" s="9">
        <v>13</v>
      </c>
      <c r="W90" s="9">
        <v>13</v>
      </c>
      <c r="X90" s="9">
        <v>13</v>
      </c>
      <c r="Y90" s="9">
        <v>13</v>
      </c>
      <c r="Z90" s="9" t="s">
        <v>43</v>
      </c>
      <c r="AA90" s="9">
        <v>13</v>
      </c>
    </row>
    <row r="91" spans="1:27" ht="165" x14ac:dyDescent="0.25">
      <c r="A91" s="12">
        <v>73</v>
      </c>
      <c r="B91" s="74" t="s">
        <v>171</v>
      </c>
      <c r="C91" s="26" t="s">
        <v>172</v>
      </c>
      <c r="D91" s="9" t="s">
        <v>43</v>
      </c>
      <c r="E91" s="8" t="s">
        <v>43</v>
      </c>
      <c r="F91" s="9" t="s">
        <v>43</v>
      </c>
      <c r="G91" s="9" t="s">
        <v>173</v>
      </c>
      <c r="H91" s="14" t="s">
        <v>44</v>
      </c>
      <c r="I91" s="9" t="s">
        <v>43</v>
      </c>
      <c r="J91" s="9" t="s">
        <v>43</v>
      </c>
      <c r="K91" s="9" t="s">
        <v>43</v>
      </c>
      <c r="L91" s="29" t="s">
        <v>43</v>
      </c>
      <c r="M91" s="9" t="s">
        <v>43</v>
      </c>
      <c r="N91" s="29" t="s">
        <v>43</v>
      </c>
      <c r="O91" s="9" t="s">
        <v>43</v>
      </c>
      <c r="P91" s="37" t="s">
        <v>43</v>
      </c>
      <c r="Q91" s="9" t="s">
        <v>43</v>
      </c>
      <c r="R91" s="9" t="s">
        <v>43</v>
      </c>
      <c r="S91" s="9" t="s">
        <v>43</v>
      </c>
      <c r="T91" s="9" t="s">
        <v>43</v>
      </c>
      <c r="U91" s="9" t="s">
        <v>43</v>
      </c>
      <c r="V91" s="9" t="s">
        <v>43</v>
      </c>
      <c r="W91" s="9" t="s">
        <v>43</v>
      </c>
      <c r="X91" s="9" t="s">
        <v>43</v>
      </c>
      <c r="Y91" s="9" t="s">
        <v>43</v>
      </c>
      <c r="Z91" s="9" t="s">
        <v>43</v>
      </c>
      <c r="AA91" s="9" t="s">
        <v>43</v>
      </c>
    </row>
    <row r="92" spans="1:27" s="22" customFormat="1" ht="60" x14ac:dyDescent="0.25">
      <c r="A92" s="12">
        <v>74</v>
      </c>
      <c r="B92" s="74"/>
      <c r="C92" s="18" t="s">
        <v>45</v>
      </c>
      <c r="D92" s="19" t="s">
        <v>46</v>
      </c>
      <c r="E92" s="8" t="s">
        <v>43</v>
      </c>
      <c r="F92" s="20" t="s">
        <v>43</v>
      </c>
      <c r="G92" s="20" t="s">
        <v>43</v>
      </c>
      <c r="H92" s="18" t="s">
        <v>44</v>
      </c>
      <c r="I92" s="33" t="s">
        <v>84</v>
      </c>
      <c r="J92" s="33" t="s">
        <v>174</v>
      </c>
      <c r="K92" s="33" t="s">
        <v>86</v>
      </c>
      <c r="L92" s="34" t="s">
        <v>43</v>
      </c>
      <c r="M92" s="20" t="s">
        <v>43</v>
      </c>
      <c r="N92" s="34">
        <v>8012.99</v>
      </c>
      <c r="O92" s="34">
        <v>0</v>
      </c>
      <c r="P92" s="34">
        <v>0</v>
      </c>
      <c r="Q92" s="34">
        <v>0</v>
      </c>
      <c r="R92" s="34">
        <v>0</v>
      </c>
      <c r="S92" s="34">
        <v>0</v>
      </c>
      <c r="T92" s="34">
        <v>0</v>
      </c>
      <c r="U92" s="34">
        <v>0</v>
      </c>
      <c r="V92" s="9" t="s">
        <v>43</v>
      </c>
      <c r="W92" s="9" t="s">
        <v>43</v>
      </c>
      <c r="X92" s="9" t="s">
        <v>43</v>
      </c>
      <c r="Y92" s="9" t="s">
        <v>43</v>
      </c>
      <c r="Z92" s="9" t="s">
        <v>43</v>
      </c>
      <c r="AA92" s="34">
        <f>SUM(N92:U92)</f>
        <v>8012.99</v>
      </c>
    </row>
    <row r="93" spans="1:27" ht="135" x14ac:dyDescent="0.25">
      <c r="A93" s="12">
        <v>75</v>
      </c>
      <c r="B93" s="74"/>
      <c r="C93" s="26" t="s">
        <v>175</v>
      </c>
      <c r="D93" s="8" t="s">
        <v>58</v>
      </c>
      <c r="E93" s="8" t="s">
        <v>43</v>
      </c>
      <c r="F93" s="9" t="s">
        <v>53</v>
      </c>
      <c r="G93" s="9" t="s">
        <v>43</v>
      </c>
      <c r="H93" s="14" t="s">
        <v>44</v>
      </c>
      <c r="I93" s="9" t="s">
        <v>43</v>
      </c>
      <c r="J93" s="9" t="s">
        <v>43</v>
      </c>
      <c r="K93" s="9" t="s">
        <v>43</v>
      </c>
      <c r="L93" s="9">
        <v>120</v>
      </c>
      <c r="M93" s="9">
        <v>120</v>
      </c>
      <c r="N93" s="37">
        <v>229</v>
      </c>
      <c r="O93" s="9">
        <v>259</v>
      </c>
      <c r="P93" s="37">
        <v>259</v>
      </c>
      <c r="Q93" s="9">
        <v>259</v>
      </c>
      <c r="R93" s="9">
        <v>259</v>
      </c>
      <c r="S93" s="9">
        <v>259</v>
      </c>
      <c r="T93" s="9">
        <v>259</v>
      </c>
      <c r="U93" s="9">
        <v>259</v>
      </c>
      <c r="V93" s="9" t="s">
        <v>43</v>
      </c>
      <c r="W93" s="9" t="s">
        <v>43</v>
      </c>
      <c r="X93" s="9" t="s">
        <v>43</v>
      </c>
      <c r="Y93" s="9" t="s">
        <v>43</v>
      </c>
      <c r="Z93" s="9" t="s">
        <v>43</v>
      </c>
      <c r="AA93" s="9">
        <v>259</v>
      </c>
    </row>
    <row r="94" spans="1:27" ht="90" x14ac:dyDescent="0.25">
      <c r="A94" s="12">
        <v>76</v>
      </c>
      <c r="B94" s="74" t="s">
        <v>176</v>
      </c>
      <c r="C94" s="26" t="s">
        <v>177</v>
      </c>
      <c r="D94" s="9" t="s">
        <v>43</v>
      </c>
      <c r="E94" s="8" t="s">
        <v>43</v>
      </c>
      <c r="F94" s="9" t="s">
        <v>43</v>
      </c>
      <c r="G94" s="9" t="s">
        <v>154</v>
      </c>
      <c r="H94" s="14" t="s">
        <v>44</v>
      </c>
      <c r="I94" s="9" t="s">
        <v>43</v>
      </c>
      <c r="J94" s="9" t="s">
        <v>43</v>
      </c>
      <c r="K94" s="9" t="s">
        <v>43</v>
      </c>
      <c r="L94" s="29" t="s">
        <v>43</v>
      </c>
      <c r="M94" s="9" t="s">
        <v>43</v>
      </c>
      <c r="N94" s="29" t="s">
        <v>43</v>
      </c>
      <c r="O94" s="9" t="s">
        <v>43</v>
      </c>
      <c r="P94" s="37" t="s">
        <v>43</v>
      </c>
      <c r="Q94" s="9" t="s">
        <v>43</v>
      </c>
      <c r="R94" s="9" t="s">
        <v>43</v>
      </c>
      <c r="S94" s="9" t="s">
        <v>43</v>
      </c>
      <c r="T94" s="9" t="s">
        <v>43</v>
      </c>
      <c r="U94" s="9" t="s">
        <v>43</v>
      </c>
      <c r="V94" s="9" t="s">
        <v>43</v>
      </c>
      <c r="W94" s="9" t="s">
        <v>43</v>
      </c>
      <c r="X94" s="9" t="s">
        <v>43</v>
      </c>
      <c r="Y94" s="9" t="s">
        <v>43</v>
      </c>
      <c r="Z94" s="9" t="s">
        <v>43</v>
      </c>
      <c r="AA94" s="9" t="s">
        <v>43</v>
      </c>
    </row>
    <row r="95" spans="1:27" s="22" customFormat="1" ht="60" x14ac:dyDescent="0.25">
      <c r="A95" s="12">
        <v>77</v>
      </c>
      <c r="B95" s="74"/>
      <c r="C95" s="18" t="s">
        <v>45</v>
      </c>
      <c r="D95" s="19" t="s">
        <v>46</v>
      </c>
      <c r="E95" s="8" t="s">
        <v>43</v>
      </c>
      <c r="F95" s="20" t="s">
        <v>43</v>
      </c>
      <c r="G95" s="20" t="s">
        <v>43</v>
      </c>
      <c r="H95" s="18" t="s">
        <v>44</v>
      </c>
      <c r="I95" s="33" t="s">
        <v>84</v>
      </c>
      <c r="J95" s="33" t="s">
        <v>178</v>
      </c>
      <c r="K95" s="33" t="s">
        <v>86</v>
      </c>
      <c r="L95" s="34" t="s">
        <v>43</v>
      </c>
      <c r="M95" s="20" t="s">
        <v>43</v>
      </c>
      <c r="N95" s="34">
        <v>0</v>
      </c>
      <c r="O95" s="34">
        <v>600</v>
      </c>
      <c r="P95" s="34">
        <v>0</v>
      </c>
      <c r="Q95" s="34">
        <v>0</v>
      </c>
      <c r="R95" s="34">
        <v>0</v>
      </c>
      <c r="S95" s="34">
        <v>658.5</v>
      </c>
      <c r="T95" s="34">
        <v>0</v>
      </c>
      <c r="U95" s="34">
        <v>0</v>
      </c>
      <c r="V95" s="34">
        <v>0</v>
      </c>
      <c r="W95" s="34" t="s">
        <v>43</v>
      </c>
      <c r="X95" s="34" t="s">
        <v>43</v>
      </c>
      <c r="Y95" s="34" t="s">
        <v>43</v>
      </c>
      <c r="Z95" s="34" t="s">
        <v>43</v>
      </c>
      <c r="AA95" s="34">
        <f t="shared" ref="AA95:AA98" si="3">SUM(N95:U95)</f>
        <v>1258.5</v>
      </c>
    </row>
    <row r="96" spans="1:27" s="22" customFormat="1" ht="45" x14ac:dyDescent="0.25">
      <c r="A96" s="12">
        <v>78</v>
      </c>
      <c r="B96" s="74"/>
      <c r="C96" s="18" t="s">
        <v>45</v>
      </c>
      <c r="D96" s="19" t="s">
        <v>46</v>
      </c>
      <c r="E96" s="8" t="s">
        <v>43</v>
      </c>
      <c r="F96" s="20" t="s">
        <v>43</v>
      </c>
      <c r="G96" s="20" t="s">
        <v>43</v>
      </c>
      <c r="H96" s="18" t="s">
        <v>92</v>
      </c>
      <c r="I96" s="33" t="s">
        <v>84</v>
      </c>
      <c r="J96" s="33" t="s">
        <v>178</v>
      </c>
      <c r="K96" s="33" t="s">
        <v>86</v>
      </c>
      <c r="L96" s="34" t="s">
        <v>43</v>
      </c>
      <c r="M96" s="20" t="s">
        <v>43</v>
      </c>
      <c r="N96" s="34">
        <v>0</v>
      </c>
      <c r="O96" s="34">
        <v>0</v>
      </c>
      <c r="P96" s="34">
        <v>0</v>
      </c>
      <c r="Q96" s="34">
        <v>0</v>
      </c>
      <c r="R96" s="34">
        <v>0</v>
      </c>
      <c r="S96" s="34">
        <v>0</v>
      </c>
      <c r="T96" s="34">
        <v>0</v>
      </c>
      <c r="U96" s="34">
        <v>0</v>
      </c>
      <c r="V96" s="34">
        <v>0</v>
      </c>
      <c r="W96" s="34" t="s">
        <v>43</v>
      </c>
      <c r="X96" s="34" t="s">
        <v>43</v>
      </c>
      <c r="Y96" s="34" t="s">
        <v>43</v>
      </c>
      <c r="Z96" s="34" t="s">
        <v>43</v>
      </c>
      <c r="AA96" s="34">
        <f t="shared" si="3"/>
        <v>0</v>
      </c>
    </row>
    <row r="97" spans="1:27" s="22" customFormat="1" ht="30" x14ac:dyDescent="0.25">
      <c r="A97" s="12">
        <v>79</v>
      </c>
      <c r="B97" s="74"/>
      <c r="C97" s="18" t="s">
        <v>45</v>
      </c>
      <c r="D97" s="19" t="s">
        <v>46</v>
      </c>
      <c r="E97" s="8" t="s">
        <v>43</v>
      </c>
      <c r="F97" s="20" t="s">
        <v>43</v>
      </c>
      <c r="G97" s="20" t="s">
        <v>43</v>
      </c>
      <c r="H97" s="18" t="s">
        <v>179</v>
      </c>
      <c r="I97" s="33" t="s">
        <v>84</v>
      </c>
      <c r="J97" s="33" t="s">
        <v>178</v>
      </c>
      <c r="K97" s="33" t="s">
        <v>86</v>
      </c>
      <c r="L97" s="34" t="s">
        <v>43</v>
      </c>
      <c r="M97" s="20" t="s">
        <v>43</v>
      </c>
      <c r="N97" s="34">
        <v>0</v>
      </c>
      <c r="O97" s="34">
        <v>0</v>
      </c>
      <c r="P97" s="34">
        <v>0</v>
      </c>
      <c r="Q97" s="34">
        <v>0</v>
      </c>
      <c r="R97" s="34">
        <v>0</v>
      </c>
      <c r="S97" s="34">
        <v>0</v>
      </c>
      <c r="T97" s="34">
        <v>0</v>
      </c>
      <c r="U97" s="34">
        <v>0</v>
      </c>
      <c r="V97" s="34">
        <v>0</v>
      </c>
      <c r="W97" s="34" t="s">
        <v>43</v>
      </c>
      <c r="X97" s="34" t="s">
        <v>43</v>
      </c>
      <c r="Y97" s="34" t="s">
        <v>43</v>
      </c>
      <c r="Z97" s="34" t="s">
        <v>43</v>
      </c>
      <c r="AA97" s="34">
        <f t="shared" si="3"/>
        <v>0</v>
      </c>
    </row>
    <row r="98" spans="1:27" s="22" customFormat="1" ht="30" x14ac:dyDescent="0.25">
      <c r="A98" s="12">
        <v>80</v>
      </c>
      <c r="B98" s="74"/>
      <c r="C98" s="18" t="s">
        <v>45</v>
      </c>
      <c r="D98" s="19" t="s">
        <v>46</v>
      </c>
      <c r="E98" s="8" t="s">
        <v>43</v>
      </c>
      <c r="F98" s="20" t="s">
        <v>43</v>
      </c>
      <c r="G98" s="20" t="s">
        <v>43</v>
      </c>
      <c r="H98" s="18" t="s">
        <v>180</v>
      </c>
      <c r="I98" s="33" t="s">
        <v>84</v>
      </c>
      <c r="J98" s="33" t="s">
        <v>178</v>
      </c>
      <c r="K98" s="33" t="s">
        <v>86</v>
      </c>
      <c r="L98" s="34" t="s">
        <v>43</v>
      </c>
      <c r="M98" s="20" t="s">
        <v>43</v>
      </c>
      <c r="N98" s="34">
        <v>0</v>
      </c>
      <c r="O98" s="34">
        <v>0</v>
      </c>
      <c r="P98" s="34">
        <v>0</v>
      </c>
      <c r="Q98" s="34">
        <v>0</v>
      </c>
      <c r="R98" s="34">
        <v>0</v>
      </c>
      <c r="S98" s="34">
        <v>0</v>
      </c>
      <c r="T98" s="34">
        <v>0</v>
      </c>
      <c r="U98" s="34">
        <v>0</v>
      </c>
      <c r="V98" s="34">
        <v>0</v>
      </c>
      <c r="W98" s="34" t="s">
        <v>43</v>
      </c>
      <c r="X98" s="34" t="s">
        <v>43</v>
      </c>
      <c r="Y98" s="34" t="s">
        <v>43</v>
      </c>
      <c r="Z98" s="34" t="s">
        <v>43</v>
      </c>
      <c r="AA98" s="34">
        <f t="shared" si="3"/>
        <v>0</v>
      </c>
    </row>
    <row r="99" spans="1:27" s="22" customFormat="1" ht="30" x14ac:dyDescent="0.25">
      <c r="A99" s="12">
        <v>81</v>
      </c>
      <c r="B99" s="74"/>
      <c r="C99" s="18" t="s">
        <v>45</v>
      </c>
      <c r="D99" s="19" t="s">
        <v>46</v>
      </c>
      <c r="E99" s="8" t="s">
        <v>43</v>
      </c>
      <c r="F99" s="20" t="s">
        <v>43</v>
      </c>
      <c r="G99" s="20" t="s">
        <v>43</v>
      </c>
      <c r="H99" s="18" t="s">
        <v>181</v>
      </c>
      <c r="I99" s="33" t="s">
        <v>84</v>
      </c>
      <c r="J99" s="33" t="s">
        <v>178</v>
      </c>
      <c r="K99" s="33" t="s">
        <v>86</v>
      </c>
      <c r="L99" s="34" t="s">
        <v>43</v>
      </c>
      <c r="M99" s="20" t="s">
        <v>43</v>
      </c>
      <c r="N99" s="20" t="s">
        <v>43</v>
      </c>
      <c r="O99" s="34">
        <v>0</v>
      </c>
      <c r="P99" s="34">
        <v>0</v>
      </c>
      <c r="Q99" s="34">
        <v>0</v>
      </c>
      <c r="R99" s="34">
        <v>0</v>
      </c>
      <c r="S99" s="34">
        <v>0</v>
      </c>
      <c r="T99" s="34">
        <v>0</v>
      </c>
      <c r="U99" s="34">
        <v>0</v>
      </c>
      <c r="V99" s="34">
        <v>0</v>
      </c>
      <c r="W99" s="34" t="s">
        <v>43</v>
      </c>
      <c r="X99" s="34" t="s">
        <v>43</v>
      </c>
      <c r="Y99" s="34" t="s">
        <v>43</v>
      </c>
      <c r="Z99" s="34" t="s">
        <v>43</v>
      </c>
      <c r="AA99" s="34">
        <f>SUM(P99:T99)</f>
        <v>0</v>
      </c>
    </row>
    <row r="100" spans="1:27" s="22" customFormat="1" ht="60" x14ac:dyDescent="0.25">
      <c r="A100" s="12">
        <v>82</v>
      </c>
      <c r="B100" s="74"/>
      <c r="C100" s="18" t="s">
        <v>72</v>
      </c>
      <c r="D100" s="19" t="s">
        <v>46</v>
      </c>
      <c r="E100" s="8" t="s">
        <v>43</v>
      </c>
      <c r="F100" s="20" t="s">
        <v>43</v>
      </c>
      <c r="G100" s="20" t="s">
        <v>43</v>
      </c>
      <c r="H100" s="18" t="s">
        <v>44</v>
      </c>
      <c r="I100" s="33" t="s">
        <v>84</v>
      </c>
      <c r="J100" s="33" t="s">
        <v>87</v>
      </c>
      <c r="K100" s="33" t="s">
        <v>86</v>
      </c>
      <c r="L100" s="20" t="s">
        <v>43</v>
      </c>
      <c r="M100" s="20" t="s">
        <v>43</v>
      </c>
      <c r="N100" s="20" t="s">
        <v>43</v>
      </c>
      <c r="O100" s="34">
        <v>4530</v>
      </c>
      <c r="P100" s="34">
        <v>0</v>
      </c>
      <c r="Q100" s="34">
        <v>0</v>
      </c>
      <c r="R100" s="34">
        <v>0</v>
      </c>
      <c r="S100" s="34">
        <v>0</v>
      </c>
      <c r="T100" s="34">
        <v>0</v>
      </c>
      <c r="U100" s="34">
        <v>0</v>
      </c>
      <c r="V100" s="34">
        <v>0</v>
      </c>
      <c r="W100" s="34" t="s">
        <v>43</v>
      </c>
      <c r="X100" s="34" t="s">
        <v>43</v>
      </c>
      <c r="Y100" s="34" t="s">
        <v>43</v>
      </c>
      <c r="Z100" s="34" t="s">
        <v>43</v>
      </c>
      <c r="AA100" s="34">
        <f>SUM(O100:U100)</f>
        <v>4530</v>
      </c>
    </row>
    <row r="101" spans="1:27" ht="60" x14ac:dyDescent="0.25">
      <c r="A101" s="12">
        <v>83</v>
      </c>
      <c r="B101" s="74"/>
      <c r="C101" s="26" t="s">
        <v>182</v>
      </c>
      <c r="D101" s="8" t="s">
        <v>55</v>
      </c>
      <c r="E101" s="8" t="s">
        <v>43</v>
      </c>
      <c r="F101" s="8" t="s">
        <v>183</v>
      </c>
      <c r="G101" s="9" t="s">
        <v>43</v>
      </c>
      <c r="H101" s="14" t="s">
        <v>179</v>
      </c>
      <c r="I101" s="8" t="s">
        <v>43</v>
      </c>
      <c r="J101" s="8" t="s">
        <v>43</v>
      </c>
      <c r="K101" s="8" t="s">
        <v>43</v>
      </c>
      <c r="L101" s="8" t="s">
        <v>149</v>
      </c>
      <c r="M101" s="8" t="s">
        <v>149</v>
      </c>
      <c r="N101" s="32" t="s">
        <v>43</v>
      </c>
      <c r="O101" s="9">
        <v>0</v>
      </c>
      <c r="P101" s="37">
        <v>0</v>
      </c>
      <c r="Q101" s="37">
        <v>0</v>
      </c>
      <c r="R101" s="9">
        <v>0</v>
      </c>
      <c r="S101" s="9">
        <v>0</v>
      </c>
      <c r="T101" s="9">
        <v>0</v>
      </c>
      <c r="U101" s="9">
        <v>0</v>
      </c>
      <c r="V101" s="9">
        <v>0</v>
      </c>
      <c r="W101" s="8" t="s">
        <v>43</v>
      </c>
      <c r="X101" s="8" t="s">
        <v>43</v>
      </c>
      <c r="Y101" s="8" t="s">
        <v>43</v>
      </c>
      <c r="Z101" s="8" t="s">
        <v>43</v>
      </c>
      <c r="AA101" s="9">
        <v>0</v>
      </c>
    </row>
    <row r="102" spans="1:27" ht="60" x14ac:dyDescent="0.25">
      <c r="A102" s="12">
        <v>84</v>
      </c>
      <c r="B102" s="74"/>
      <c r="C102" s="26" t="s">
        <v>184</v>
      </c>
      <c r="D102" s="8" t="s">
        <v>55</v>
      </c>
      <c r="E102" s="8" t="s">
        <v>43</v>
      </c>
      <c r="F102" s="8" t="s">
        <v>185</v>
      </c>
      <c r="G102" s="9" t="s">
        <v>43</v>
      </c>
      <c r="H102" s="14" t="s">
        <v>180</v>
      </c>
      <c r="I102" s="8" t="s">
        <v>43</v>
      </c>
      <c r="J102" s="8" t="s">
        <v>43</v>
      </c>
      <c r="K102" s="8" t="s">
        <v>43</v>
      </c>
      <c r="L102" s="8" t="s">
        <v>149</v>
      </c>
      <c r="M102" s="8" t="s">
        <v>149</v>
      </c>
      <c r="N102" s="32" t="s">
        <v>43</v>
      </c>
      <c r="O102" s="9">
        <v>0</v>
      </c>
      <c r="P102" s="37">
        <v>0</v>
      </c>
      <c r="Q102" s="37">
        <v>0</v>
      </c>
      <c r="R102" s="9">
        <v>40</v>
      </c>
      <c r="S102" s="9">
        <v>60</v>
      </c>
      <c r="T102" s="9">
        <v>60</v>
      </c>
      <c r="U102" s="9">
        <v>85</v>
      </c>
      <c r="V102" s="9">
        <v>85</v>
      </c>
      <c r="W102" s="8" t="s">
        <v>43</v>
      </c>
      <c r="X102" s="8" t="s">
        <v>43</v>
      </c>
      <c r="Y102" s="8" t="s">
        <v>43</v>
      </c>
      <c r="Z102" s="8" t="s">
        <v>43</v>
      </c>
      <c r="AA102" s="9">
        <v>85</v>
      </c>
    </row>
    <row r="103" spans="1:27" ht="75" x14ac:dyDescent="0.25">
      <c r="A103" s="12">
        <v>85</v>
      </c>
      <c r="B103" s="74"/>
      <c r="C103" s="26" t="s">
        <v>186</v>
      </c>
      <c r="D103" s="8" t="s">
        <v>55</v>
      </c>
      <c r="E103" s="8" t="s">
        <v>43</v>
      </c>
      <c r="F103" s="8" t="s">
        <v>187</v>
      </c>
      <c r="G103" s="9" t="s">
        <v>43</v>
      </c>
      <c r="H103" s="14" t="s">
        <v>180</v>
      </c>
      <c r="I103" s="8" t="s">
        <v>43</v>
      </c>
      <c r="J103" s="8" t="s">
        <v>43</v>
      </c>
      <c r="K103" s="8" t="s">
        <v>43</v>
      </c>
      <c r="L103" s="8" t="s">
        <v>149</v>
      </c>
      <c r="M103" s="8" t="s">
        <v>149</v>
      </c>
      <c r="N103" s="32" t="s">
        <v>43</v>
      </c>
      <c r="O103" s="9">
        <v>0</v>
      </c>
      <c r="P103" s="37">
        <v>0</v>
      </c>
      <c r="Q103" s="37">
        <v>0</v>
      </c>
      <c r="R103" s="9">
        <v>2.54</v>
      </c>
      <c r="S103" s="9">
        <v>3.35</v>
      </c>
      <c r="T103" s="9">
        <v>4.16</v>
      </c>
      <c r="U103" s="9">
        <v>4.16</v>
      </c>
      <c r="V103" s="9">
        <v>4.16</v>
      </c>
      <c r="W103" s="8" t="s">
        <v>43</v>
      </c>
      <c r="X103" s="8" t="s">
        <v>43</v>
      </c>
      <c r="Y103" s="8" t="s">
        <v>43</v>
      </c>
      <c r="Z103" s="8" t="s">
        <v>43</v>
      </c>
      <c r="AA103" s="9">
        <v>4.16</v>
      </c>
    </row>
    <row r="104" spans="1:27" ht="120" x14ac:dyDescent="0.25">
      <c r="A104" s="12">
        <v>86</v>
      </c>
      <c r="B104" s="74"/>
      <c r="C104" s="26" t="s">
        <v>188</v>
      </c>
      <c r="D104" s="8" t="s">
        <v>55</v>
      </c>
      <c r="E104" s="8" t="s">
        <v>43</v>
      </c>
      <c r="F104" s="8" t="s">
        <v>189</v>
      </c>
      <c r="G104" s="9" t="s">
        <v>43</v>
      </c>
      <c r="H104" s="14" t="s">
        <v>181</v>
      </c>
      <c r="I104" s="8" t="s">
        <v>43</v>
      </c>
      <c r="J104" s="8" t="s">
        <v>43</v>
      </c>
      <c r="K104" s="8" t="s">
        <v>43</v>
      </c>
      <c r="L104" s="8" t="s">
        <v>43</v>
      </c>
      <c r="M104" s="8" t="s">
        <v>43</v>
      </c>
      <c r="N104" s="43">
        <v>70</v>
      </c>
      <c r="O104" s="9">
        <v>71</v>
      </c>
      <c r="P104" s="37">
        <v>73</v>
      </c>
      <c r="Q104" s="9">
        <v>74</v>
      </c>
      <c r="R104" s="9">
        <v>75</v>
      </c>
      <c r="S104" s="9">
        <v>75</v>
      </c>
      <c r="T104" s="9">
        <v>75</v>
      </c>
      <c r="U104" s="9">
        <v>76</v>
      </c>
      <c r="V104" s="9">
        <v>76</v>
      </c>
      <c r="W104" s="8" t="s">
        <v>43</v>
      </c>
      <c r="X104" s="8" t="s">
        <v>43</v>
      </c>
      <c r="Y104" s="8" t="s">
        <v>43</v>
      </c>
      <c r="Z104" s="8" t="s">
        <v>43</v>
      </c>
      <c r="AA104" s="9">
        <v>76</v>
      </c>
    </row>
    <row r="105" spans="1:27" ht="75" x14ac:dyDescent="0.25">
      <c r="A105" s="12">
        <v>87</v>
      </c>
      <c r="B105" s="74"/>
      <c r="C105" s="26" t="s">
        <v>190</v>
      </c>
      <c r="D105" s="8" t="s">
        <v>55</v>
      </c>
      <c r="E105" s="8" t="s">
        <v>43</v>
      </c>
      <c r="F105" s="8" t="s">
        <v>191</v>
      </c>
      <c r="G105" s="9" t="s">
        <v>43</v>
      </c>
      <c r="H105" s="14" t="s">
        <v>181</v>
      </c>
      <c r="I105" s="8" t="s">
        <v>43</v>
      </c>
      <c r="J105" s="8" t="s">
        <v>43</v>
      </c>
      <c r="K105" s="8" t="s">
        <v>43</v>
      </c>
      <c r="L105" s="8" t="s">
        <v>149</v>
      </c>
      <c r="M105" s="8" t="s">
        <v>149</v>
      </c>
      <c r="N105" s="32" t="s">
        <v>43</v>
      </c>
      <c r="O105" s="32" t="s">
        <v>43</v>
      </c>
      <c r="P105" s="43" t="s">
        <v>43</v>
      </c>
      <c r="Q105" s="8">
        <v>100</v>
      </c>
      <c r="R105" s="8">
        <v>100</v>
      </c>
      <c r="S105" s="8">
        <v>100</v>
      </c>
      <c r="T105" s="8">
        <v>100</v>
      </c>
      <c r="U105" s="8">
        <v>100</v>
      </c>
      <c r="V105" s="8">
        <v>100</v>
      </c>
      <c r="W105" s="8" t="s">
        <v>43</v>
      </c>
      <c r="X105" s="8" t="s">
        <v>43</v>
      </c>
      <c r="Y105" s="8" t="s">
        <v>43</v>
      </c>
      <c r="Z105" s="8" t="s">
        <v>43</v>
      </c>
      <c r="AA105" s="9">
        <v>100</v>
      </c>
    </row>
    <row r="106" spans="1:27" ht="60" x14ac:dyDescent="0.25">
      <c r="A106" s="12">
        <v>88</v>
      </c>
      <c r="B106" s="74"/>
      <c r="C106" s="26" t="s">
        <v>192</v>
      </c>
      <c r="D106" s="8" t="s">
        <v>58</v>
      </c>
      <c r="E106" s="8" t="s">
        <v>43</v>
      </c>
      <c r="F106" s="9" t="s">
        <v>53</v>
      </c>
      <c r="G106" s="9" t="s">
        <v>43</v>
      </c>
      <c r="H106" s="14" t="s">
        <v>92</v>
      </c>
      <c r="I106" s="8" t="s">
        <v>43</v>
      </c>
      <c r="J106" s="8" t="s">
        <v>43</v>
      </c>
      <c r="K106" s="8" t="s">
        <v>43</v>
      </c>
      <c r="L106" s="8" t="s">
        <v>149</v>
      </c>
      <c r="M106" s="8" t="s">
        <v>149</v>
      </c>
      <c r="N106" s="32" t="s">
        <v>43</v>
      </c>
      <c r="O106" s="9">
        <v>0</v>
      </c>
      <c r="P106" s="37">
        <v>0</v>
      </c>
      <c r="Q106" s="9">
        <v>0</v>
      </c>
      <c r="R106" s="9">
        <v>0</v>
      </c>
      <c r="S106" s="9">
        <v>0</v>
      </c>
      <c r="T106" s="9">
        <v>0</v>
      </c>
      <c r="U106" s="9">
        <v>6</v>
      </c>
      <c r="V106" s="9">
        <v>6</v>
      </c>
      <c r="W106" s="8" t="s">
        <v>43</v>
      </c>
      <c r="X106" s="8" t="s">
        <v>43</v>
      </c>
      <c r="Y106" s="8" t="s">
        <v>43</v>
      </c>
      <c r="Z106" s="9" t="s">
        <v>43</v>
      </c>
      <c r="AA106" s="9">
        <v>6</v>
      </c>
    </row>
    <row r="107" spans="1:27" ht="105" x14ac:dyDescent="0.25">
      <c r="A107" s="12">
        <v>89</v>
      </c>
      <c r="B107" s="90" t="s">
        <v>193</v>
      </c>
      <c r="C107" s="26" t="s">
        <v>194</v>
      </c>
      <c r="D107" s="9" t="s">
        <v>43</v>
      </c>
      <c r="E107" s="8" t="s">
        <v>43</v>
      </c>
      <c r="F107" s="9" t="s">
        <v>43</v>
      </c>
      <c r="G107" s="9" t="s">
        <v>71</v>
      </c>
      <c r="H107" s="14" t="s">
        <v>44</v>
      </c>
      <c r="I107" s="9" t="s">
        <v>43</v>
      </c>
      <c r="J107" s="9" t="s">
        <v>43</v>
      </c>
      <c r="K107" s="9" t="s">
        <v>43</v>
      </c>
      <c r="L107" s="29" t="s">
        <v>43</v>
      </c>
      <c r="M107" s="9" t="s">
        <v>43</v>
      </c>
      <c r="N107" s="29" t="s">
        <v>43</v>
      </c>
      <c r="O107" s="9" t="s">
        <v>43</v>
      </c>
      <c r="P107" s="9" t="s">
        <v>43</v>
      </c>
      <c r="Q107" s="9" t="s">
        <v>43</v>
      </c>
      <c r="R107" s="9" t="s">
        <v>43</v>
      </c>
      <c r="S107" s="9" t="s">
        <v>43</v>
      </c>
      <c r="T107" s="9" t="s">
        <v>43</v>
      </c>
      <c r="U107" s="9" t="s">
        <v>43</v>
      </c>
      <c r="V107" s="9" t="s">
        <v>43</v>
      </c>
      <c r="W107" s="9" t="s">
        <v>43</v>
      </c>
      <c r="X107" s="9" t="s">
        <v>43</v>
      </c>
      <c r="Y107" s="9" t="s">
        <v>43</v>
      </c>
      <c r="Z107" s="9" t="s">
        <v>43</v>
      </c>
      <c r="AA107" s="9" t="s">
        <v>43</v>
      </c>
    </row>
    <row r="108" spans="1:27" s="22" customFormat="1" ht="60" x14ac:dyDescent="0.25">
      <c r="A108" s="12">
        <v>90</v>
      </c>
      <c r="B108" s="90"/>
      <c r="C108" s="18" t="s">
        <v>45</v>
      </c>
      <c r="D108" s="19" t="s">
        <v>46</v>
      </c>
      <c r="E108" s="8" t="s">
        <v>43</v>
      </c>
      <c r="F108" s="20" t="s">
        <v>43</v>
      </c>
      <c r="G108" s="20" t="s">
        <v>43</v>
      </c>
      <c r="H108" s="18" t="s">
        <v>44</v>
      </c>
      <c r="I108" s="33" t="s">
        <v>84</v>
      </c>
      <c r="J108" s="33" t="s">
        <v>195</v>
      </c>
      <c r="K108" s="33" t="s">
        <v>86</v>
      </c>
      <c r="L108" s="34" t="s">
        <v>43</v>
      </c>
      <c r="M108" s="20" t="s">
        <v>43</v>
      </c>
      <c r="N108" s="34">
        <v>0</v>
      </c>
      <c r="O108" s="34">
        <v>0</v>
      </c>
      <c r="P108" s="34">
        <v>0</v>
      </c>
      <c r="Q108" s="34">
        <v>0</v>
      </c>
      <c r="R108" s="34">
        <v>460</v>
      </c>
      <c r="S108" s="34">
        <v>0</v>
      </c>
      <c r="T108" s="34">
        <v>0</v>
      </c>
      <c r="U108" s="34">
        <v>0</v>
      </c>
      <c r="V108" s="34">
        <v>345.4</v>
      </c>
      <c r="W108" s="34">
        <v>500</v>
      </c>
      <c r="X108" s="34">
        <v>1000</v>
      </c>
      <c r="Y108" s="34">
        <v>1000</v>
      </c>
      <c r="Z108" s="34">
        <v>0</v>
      </c>
      <c r="AA108" s="34">
        <f>SUM(N108:Z108)</f>
        <v>3305.4</v>
      </c>
    </row>
    <row r="109" spans="1:27" ht="105" x14ac:dyDescent="0.25">
      <c r="A109" s="12">
        <v>91</v>
      </c>
      <c r="B109" s="90"/>
      <c r="C109" s="44" t="s">
        <v>196</v>
      </c>
      <c r="D109" s="8" t="s">
        <v>55</v>
      </c>
      <c r="E109" s="8" t="s">
        <v>43</v>
      </c>
      <c r="F109" s="8" t="s">
        <v>197</v>
      </c>
      <c r="G109" s="9" t="s">
        <v>43</v>
      </c>
      <c r="H109" s="14" t="s">
        <v>44</v>
      </c>
      <c r="I109" s="9" t="s">
        <v>43</v>
      </c>
      <c r="J109" s="9" t="s">
        <v>43</v>
      </c>
      <c r="K109" s="9" t="s">
        <v>43</v>
      </c>
      <c r="L109" s="9">
        <v>8</v>
      </c>
      <c r="M109" s="9">
        <v>10</v>
      </c>
      <c r="N109" s="9">
        <v>30</v>
      </c>
      <c r="O109" s="9">
        <v>35</v>
      </c>
      <c r="P109" s="9">
        <v>40</v>
      </c>
      <c r="Q109" s="9">
        <v>40</v>
      </c>
      <c r="R109" s="9">
        <v>40</v>
      </c>
      <c r="S109" s="9">
        <v>40</v>
      </c>
      <c r="T109" s="9">
        <v>40</v>
      </c>
      <c r="U109" s="9">
        <v>45</v>
      </c>
      <c r="V109" s="9">
        <v>45</v>
      </c>
      <c r="W109" s="9">
        <v>45</v>
      </c>
      <c r="X109" s="9">
        <v>45</v>
      </c>
      <c r="Y109" s="9">
        <v>45</v>
      </c>
      <c r="Z109" s="9" t="s">
        <v>43</v>
      </c>
      <c r="AA109" s="9">
        <v>45</v>
      </c>
    </row>
    <row r="110" spans="1:27" ht="75" x14ac:dyDescent="0.25">
      <c r="A110" s="12">
        <v>92</v>
      </c>
      <c r="B110" s="90"/>
      <c r="C110" s="45" t="s">
        <v>198</v>
      </c>
      <c r="D110" s="8" t="s">
        <v>55</v>
      </c>
      <c r="E110" s="8" t="s">
        <v>43</v>
      </c>
      <c r="F110" s="8" t="s">
        <v>199</v>
      </c>
      <c r="G110" s="9" t="s">
        <v>43</v>
      </c>
      <c r="H110" s="14" t="s">
        <v>44</v>
      </c>
      <c r="I110" s="9" t="s">
        <v>43</v>
      </c>
      <c r="J110" s="9" t="s">
        <v>43</v>
      </c>
      <c r="K110" s="9" t="s">
        <v>43</v>
      </c>
      <c r="L110" s="9">
        <v>25</v>
      </c>
      <c r="M110" s="9">
        <v>30</v>
      </c>
      <c r="N110" s="9">
        <v>30</v>
      </c>
      <c r="O110" s="9">
        <v>35</v>
      </c>
      <c r="P110" s="9">
        <v>40</v>
      </c>
      <c r="Q110" s="9">
        <v>40</v>
      </c>
      <c r="R110" s="9">
        <v>40</v>
      </c>
      <c r="S110" s="9">
        <v>40</v>
      </c>
      <c r="T110" s="9">
        <v>40</v>
      </c>
      <c r="U110" s="9">
        <v>50</v>
      </c>
      <c r="V110" s="9">
        <v>50</v>
      </c>
      <c r="W110" s="9">
        <v>50</v>
      </c>
      <c r="X110" s="9">
        <v>50</v>
      </c>
      <c r="Y110" s="9">
        <v>50</v>
      </c>
      <c r="Z110" s="9" t="s">
        <v>43</v>
      </c>
      <c r="AA110" s="9">
        <v>50</v>
      </c>
    </row>
    <row r="111" spans="1:27" ht="90" x14ac:dyDescent="0.25">
      <c r="A111" s="12">
        <v>93</v>
      </c>
      <c r="B111" s="74" t="s">
        <v>200</v>
      </c>
      <c r="C111" s="31" t="s">
        <v>201</v>
      </c>
      <c r="D111" s="8" t="s">
        <v>43</v>
      </c>
      <c r="E111" s="8">
        <v>1</v>
      </c>
      <c r="F111" s="8" t="s">
        <v>43</v>
      </c>
      <c r="G111" s="9" t="s">
        <v>71</v>
      </c>
      <c r="H111" s="8" t="s">
        <v>43</v>
      </c>
      <c r="I111" s="8" t="s">
        <v>43</v>
      </c>
      <c r="J111" s="8" t="s">
        <v>43</v>
      </c>
      <c r="K111" s="8" t="s">
        <v>43</v>
      </c>
      <c r="L111" s="29" t="s">
        <v>43</v>
      </c>
      <c r="M111" s="9" t="s">
        <v>43</v>
      </c>
      <c r="N111" s="32" t="s">
        <v>43</v>
      </c>
      <c r="O111" s="8" t="s">
        <v>43</v>
      </c>
      <c r="P111" s="8" t="s">
        <v>43</v>
      </c>
      <c r="Q111" s="8" t="s">
        <v>43</v>
      </c>
      <c r="R111" s="8" t="s">
        <v>43</v>
      </c>
      <c r="S111" s="8" t="s">
        <v>43</v>
      </c>
      <c r="T111" s="8" t="s">
        <v>43</v>
      </c>
      <c r="U111" s="8" t="s">
        <v>43</v>
      </c>
      <c r="V111" s="8" t="s">
        <v>43</v>
      </c>
      <c r="W111" s="8" t="s">
        <v>43</v>
      </c>
      <c r="X111" s="8" t="s">
        <v>43</v>
      </c>
      <c r="Y111" s="8" t="s">
        <v>43</v>
      </c>
      <c r="Z111" s="8" t="s">
        <v>43</v>
      </c>
      <c r="AA111" s="8" t="s">
        <v>43</v>
      </c>
    </row>
    <row r="112" spans="1:27" s="22" customFormat="1" ht="60" x14ac:dyDescent="0.25">
      <c r="A112" s="12">
        <v>94</v>
      </c>
      <c r="B112" s="74"/>
      <c r="C112" s="30" t="s">
        <v>45</v>
      </c>
      <c r="D112" s="19" t="s">
        <v>46</v>
      </c>
      <c r="E112" s="8" t="s">
        <v>43</v>
      </c>
      <c r="F112" s="19" t="s">
        <v>43</v>
      </c>
      <c r="G112" s="19" t="s">
        <v>43</v>
      </c>
      <c r="H112" s="18" t="s">
        <v>44</v>
      </c>
      <c r="I112" s="19" t="s">
        <v>43</v>
      </c>
      <c r="J112" s="19" t="s">
        <v>43</v>
      </c>
      <c r="K112" s="19" t="s">
        <v>43</v>
      </c>
      <c r="L112" s="34" t="s">
        <v>43</v>
      </c>
      <c r="M112" s="20" t="s">
        <v>43</v>
      </c>
      <c r="N112" s="34">
        <v>500</v>
      </c>
      <c r="O112" s="34">
        <v>0</v>
      </c>
      <c r="P112" s="34">
        <v>0</v>
      </c>
      <c r="Q112" s="34">
        <v>0</v>
      </c>
      <c r="R112" s="34">
        <v>100</v>
      </c>
      <c r="S112" s="34">
        <v>0</v>
      </c>
      <c r="T112" s="34">
        <v>0</v>
      </c>
      <c r="U112" s="34">
        <f>U114+U117</f>
        <v>0</v>
      </c>
      <c r="V112" s="34">
        <f>V114+V120</f>
        <v>0</v>
      </c>
      <c r="W112" s="34">
        <v>0</v>
      </c>
      <c r="X112" s="34">
        <v>0</v>
      </c>
      <c r="Y112" s="34">
        <v>0</v>
      </c>
      <c r="Z112" s="34">
        <v>0</v>
      </c>
      <c r="AA112" s="34">
        <f>SUM(N112:X112)</f>
        <v>600</v>
      </c>
    </row>
    <row r="113" spans="1:27" ht="90" x14ac:dyDescent="0.25">
      <c r="A113" s="12">
        <v>95</v>
      </c>
      <c r="B113" s="90" t="s">
        <v>202</v>
      </c>
      <c r="C113" s="26" t="s">
        <v>203</v>
      </c>
      <c r="D113" s="9" t="s">
        <v>43</v>
      </c>
      <c r="E113" s="8" t="s">
        <v>43</v>
      </c>
      <c r="F113" s="9" t="s">
        <v>43</v>
      </c>
      <c r="G113" s="9" t="s">
        <v>119</v>
      </c>
      <c r="H113" s="14" t="s">
        <v>204</v>
      </c>
      <c r="I113" s="9" t="s">
        <v>43</v>
      </c>
      <c r="J113" s="9" t="s">
        <v>43</v>
      </c>
      <c r="K113" s="9" t="s">
        <v>43</v>
      </c>
      <c r="L113" s="29" t="s">
        <v>43</v>
      </c>
      <c r="M113" s="9" t="s">
        <v>43</v>
      </c>
      <c r="N113" s="29" t="s">
        <v>43</v>
      </c>
      <c r="O113" s="9" t="s">
        <v>43</v>
      </c>
      <c r="P113" s="9" t="s">
        <v>43</v>
      </c>
      <c r="Q113" s="9" t="s">
        <v>43</v>
      </c>
      <c r="R113" s="9" t="s">
        <v>43</v>
      </c>
      <c r="S113" s="9" t="s">
        <v>43</v>
      </c>
      <c r="T113" s="9" t="s">
        <v>43</v>
      </c>
      <c r="U113" s="9" t="s">
        <v>43</v>
      </c>
      <c r="V113" s="9" t="s">
        <v>43</v>
      </c>
      <c r="W113" s="9" t="s">
        <v>43</v>
      </c>
      <c r="X113" s="9" t="s">
        <v>43</v>
      </c>
      <c r="Y113" s="9" t="s">
        <v>43</v>
      </c>
      <c r="Z113" s="9" t="s">
        <v>43</v>
      </c>
      <c r="AA113" s="9" t="s">
        <v>43</v>
      </c>
    </row>
    <row r="114" spans="1:27" s="22" customFormat="1" ht="60" x14ac:dyDescent="0.25">
      <c r="A114" s="12">
        <v>96</v>
      </c>
      <c r="B114" s="90"/>
      <c r="C114" s="18" t="s">
        <v>45</v>
      </c>
      <c r="D114" s="19" t="s">
        <v>46</v>
      </c>
      <c r="E114" s="8" t="s">
        <v>43</v>
      </c>
      <c r="F114" s="20" t="s">
        <v>43</v>
      </c>
      <c r="G114" s="20" t="s">
        <v>43</v>
      </c>
      <c r="H114" s="18" t="s">
        <v>44</v>
      </c>
      <c r="I114" s="33" t="s">
        <v>84</v>
      </c>
      <c r="J114" s="33" t="s">
        <v>205</v>
      </c>
      <c r="K114" s="33" t="s">
        <v>86</v>
      </c>
      <c r="L114" s="34" t="s">
        <v>43</v>
      </c>
      <c r="M114" s="20" t="s">
        <v>43</v>
      </c>
      <c r="N114" s="34">
        <v>0</v>
      </c>
      <c r="O114" s="34">
        <v>0</v>
      </c>
      <c r="P114" s="34">
        <v>0</v>
      </c>
      <c r="Q114" s="34">
        <v>0</v>
      </c>
      <c r="R114" s="34">
        <v>100</v>
      </c>
      <c r="S114" s="34">
        <v>0</v>
      </c>
      <c r="T114" s="34">
        <v>0</v>
      </c>
      <c r="U114" s="34">
        <v>0</v>
      </c>
      <c r="V114" s="34">
        <v>0</v>
      </c>
      <c r="W114" s="34">
        <v>0</v>
      </c>
      <c r="X114" s="34">
        <v>0</v>
      </c>
      <c r="Y114" s="34">
        <v>0</v>
      </c>
      <c r="Z114" s="34">
        <v>0</v>
      </c>
      <c r="AA114" s="34">
        <f>SUM(N114:U114)</f>
        <v>100</v>
      </c>
    </row>
    <row r="115" spans="1:27" ht="75" x14ac:dyDescent="0.25">
      <c r="A115" s="12">
        <v>97</v>
      </c>
      <c r="B115" s="90"/>
      <c r="C115" s="26" t="s">
        <v>206</v>
      </c>
      <c r="D115" s="8" t="s">
        <v>58</v>
      </c>
      <c r="E115" s="8" t="s">
        <v>43</v>
      </c>
      <c r="F115" s="9" t="s">
        <v>53</v>
      </c>
      <c r="G115" s="9" t="s">
        <v>43</v>
      </c>
      <c r="H115" s="14" t="s">
        <v>204</v>
      </c>
      <c r="I115" s="9" t="s">
        <v>43</v>
      </c>
      <c r="J115" s="9" t="s">
        <v>43</v>
      </c>
      <c r="K115" s="9" t="s">
        <v>43</v>
      </c>
      <c r="L115" s="9" t="s">
        <v>43</v>
      </c>
      <c r="M115" s="9" t="s">
        <v>43</v>
      </c>
      <c r="N115" s="9" t="s">
        <v>43</v>
      </c>
      <c r="O115" s="9" t="s">
        <v>43</v>
      </c>
      <c r="P115" s="9" t="s">
        <v>43</v>
      </c>
      <c r="Q115" s="9" t="s">
        <v>43</v>
      </c>
      <c r="R115" s="9" t="s">
        <v>43</v>
      </c>
      <c r="S115" s="9" t="s">
        <v>43</v>
      </c>
      <c r="T115" s="9" t="s">
        <v>43</v>
      </c>
      <c r="U115" s="9">
        <v>0</v>
      </c>
      <c r="V115" s="9">
        <v>0</v>
      </c>
      <c r="W115" s="9">
        <v>0</v>
      </c>
      <c r="X115" s="9">
        <v>1</v>
      </c>
      <c r="Y115" s="9">
        <v>1</v>
      </c>
      <c r="Z115" s="9" t="s">
        <v>43</v>
      </c>
      <c r="AA115" s="9">
        <v>1</v>
      </c>
    </row>
    <row r="116" spans="1:27" ht="60" x14ac:dyDescent="0.25">
      <c r="A116" s="12">
        <v>98</v>
      </c>
      <c r="B116" s="74" t="s">
        <v>207</v>
      </c>
      <c r="C116" s="26" t="s">
        <v>208</v>
      </c>
      <c r="D116" s="9" t="s">
        <v>43</v>
      </c>
      <c r="E116" s="8" t="s">
        <v>43</v>
      </c>
      <c r="F116" s="9" t="s">
        <v>43</v>
      </c>
      <c r="G116" s="9" t="s">
        <v>173</v>
      </c>
      <c r="H116" s="14" t="s">
        <v>44</v>
      </c>
      <c r="I116" s="9" t="s">
        <v>43</v>
      </c>
      <c r="J116" s="9" t="s">
        <v>43</v>
      </c>
      <c r="K116" s="9" t="s">
        <v>43</v>
      </c>
      <c r="L116" s="9" t="s">
        <v>43</v>
      </c>
      <c r="M116" s="9" t="s">
        <v>43</v>
      </c>
      <c r="N116" s="9" t="s">
        <v>43</v>
      </c>
      <c r="O116" s="9" t="s">
        <v>43</v>
      </c>
      <c r="P116" s="9" t="s">
        <v>43</v>
      </c>
      <c r="Q116" s="9" t="s">
        <v>43</v>
      </c>
      <c r="R116" s="9" t="s">
        <v>43</v>
      </c>
      <c r="S116" s="9" t="s">
        <v>43</v>
      </c>
      <c r="T116" s="9" t="s">
        <v>43</v>
      </c>
      <c r="U116" s="9" t="s">
        <v>43</v>
      </c>
      <c r="V116" s="9" t="s">
        <v>43</v>
      </c>
      <c r="W116" s="9" t="s">
        <v>43</v>
      </c>
      <c r="X116" s="9" t="s">
        <v>43</v>
      </c>
      <c r="Y116" s="9" t="s">
        <v>43</v>
      </c>
      <c r="Z116" s="9" t="s">
        <v>43</v>
      </c>
      <c r="AA116" s="9" t="s">
        <v>43</v>
      </c>
    </row>
    <row r="117" spans="1:27" s="22" customFormat="1" ht="60" x14ac:dyDescent="0.25">
      <c r="A117" s="12">
        <v>99</v>
      </c>
      <c r="B117" s="74"/>
      <c r="C117" s="18" t="s">
        <v>45</v>
      </c>
      <c r="D117" s="19" t="s">
        <v>46</v>
      </c>
      <c r="E117" s="8" t="s">
        <v>43</v>
      </c>
      <c r="F117" s="20" t="s">
        <v>43</v>
      </c>
      <c r="G117" s="20" t="s">
        <v>43</v>
      </c>
      <c r="H117" s="18" t="s">
        <v>44</v>
      </c>
      <c r="I117" s="33" t="s">
        <v>84</v>
      </c>
      <c r="J117" s="33" t="s">
        <v>209</v>
      </c>
      <c r="K117" s="33" t="s">
        <v>86</v>
      </c>
      <c r="L117" s="20" t="s">
        <v>43</v>
      </c>
      <c r="M117" s="20" t="s">
        <v>43</v>
      </c>
      <c r="N117" s="34">
        <v>500</v>
      </c>
      <c r="O117" s="34">
        <v>0</v>
      </c>
      <c r="P117" s="34">
        <v>0</v>
      </c>
      <c r="Q117" s="34">
        <v>0</v>
      </c>
      <c r="R117" s="34">
        <v>0</v>
      </c>
      <c r="S117" s="34">
        <v>0</v>
      </c>
      <c r="T117" s="34">
        <v>0</v>
      </c>
      <c r="U117" s="34">
        <v>0</v>
      </c>
      <c r="V117" s="34" t="s">
        <v>43</v>
      </c>
      <c r="W117" s="34" t="s">
        <v>43</v>
      </c>
      <c r="X117" s="34" t="s">
        <v>43</v>
      </c>
      <c r="Y117" s="34" t="s">
        <v>43</v>
      </c>
      <c r="Z117" s="34" t="s">
        <v>43</v>
      </c>
      <c r="AA117" s="34">
        <v>500</v>
      </c>
    </row>
    <row r="118" spans="1:27" ht="105" x14ac:dyDescent="0.25">
      <c r="A118" s="12">
        <v>100</v>
      </c>
      <c r="B118" s="74"/>
      <c r="C118" s="46" t="s">
        <v>210</v>
      </c>
      <c r="D118" s="8" t="s">
        <v>55</v>
      </c>
      <c r="E118" s="8" t="s">
        <v>43</v>
      </c>
      <c r="F118" s="8" t="s">
        <v>211</v>
      </c>
      <c r="G118" s="9" t="s">
        <v>43</v>
      </c>
      <c r="H118" s="14" t="s">
        <v>44</v>
      </c>
      <c r="I118" s="9" t="s">
        <v>43</v>
      </c>
      <c r="J118" s="9" t="s">
        <v>43</v>
      </c>
      <c r="K118" s="9" t="s">
        <v>43</v>
      </c>
      <c r="L118" s="9" t="s">
        <v>43</v>
      </c>
      <c r="M118" s="9" t="s">
        <v>43</v>
      </c>
      <c r="N118" s="9">
        <v>100</v>
      </c>
      <c r="O118" s="9">
        <v>100</v>
      </c>
      <c r="P118" s="9">
        <v>100</v>
      </c>
      <c r="Q118" s="9">
        <v>100</v>
      </c>
      <c r="R118" s="9">
        <v>100</v>
      </c>
      <c r="S118" s="9">
        <v>100</v>
      </c>
      <c r="T118" s="9">
        <v>100</v>
      </c>
      <c r="U118" s="9">
        <v>100</v>
      </c>
      <c r="V118" s="9" t="s">
        <v>43</v>
      </c>
      <c r="W118" s="9" t="s">
        <v>43</v>
      </c>
      <c r="X118" s="9" t="s">
        <v>43</v>
      </c>
      <c r="Y118" s="9" t="s">
        <v>43</v>
      </c>
      <c r="Z118" s="9" t="s">
        <v>43</v>
      </c>
      <c r="AA118" s="9">
        <v>100</v>
      </c>
    </row>
    <row r="119" spans="1:27" ht="90" x14ac:dyDescent="0.25">
      <c r="A119" s="12">
        <v>101</v>
      </c>
      <c r="B119" s="75" t="s">
        <v>212</v>
      </c>
      <c r="C119" s="46" t="s">
        <v>213</v>
      </c>
      <c r="D119" s="8" t="s">
        <v>43</v>
      </c>
      <c r="E119" s="8" t="s">
        <v>43</v>
      </c>
      <c r="F119" s="9" t="s">
        <v>43</v>
      </c>
      <c r="G119" s="9" t="s">
        <v>214</v>
      </c>
      <c r="H119" s="14" t="s">
        <v>204</v>
      </c>
      <c r="I119" s="9" t="s">
        <v>43</v>
      </c>
      <c r="J119" s="9" t="s">
        <v>43</v>
      </c>
      <c r="K119" s="9" t="s">
        <v>43</v>
      </c>
      <c r="L119" s="9" t="s">
        <v>43</v>
      </c>
      <c r="M119" s="9" t="s">
        <v>43</v>
      </c>
      <c r="N119" s="9" t="s">
        <v>43</v>
      </c>
      <c r="O119" s="9" t="s">
        <v>43</v>
      </c>
      <c r="P119" s="9" t="s">
        <v>43</v>
      </c>
      <c r="Q119" s="9" t="s">
        <v>43</v>
      </c>
      <c r="R119" s="9" t="s">
        <v>43</v>
      </c>
      <c r="S119" s="9" t="s">
        <v>43</v>
      </c>
      <c r="T119" s="9" t="s">
        <v>43</v>
      </c>
      <c r="U119" s="9" t="s">
        <v>43</v>
      </c>
      <c r="V119" s="9" t="s">
        <v>43</v>
      </c>
      <c r="W119" s="9" t="s">
        <v>43</v>
      </c>
      <c r="X119" s="9" t="s">
        <v>43</v>
      </c>
      <c r="Y119" s="9" t="s">
        <v>43</v>
      </c>
      <c r="Z119" s="9" t="s">
        <v>43</v>
      </c>
      <c r="AA119" s="9" t="s">
        <v>43</v>
      </c>
    </row>
    <row r="120" spans="1:27" ht="45" x14ac:dyDescent="0.25">
      <c r="A120" s="12">
        <v>102</v>
      </c>
      <c r="B120" s="76"/>
      <c r="C120" s="18" t="s">
        <v>45</v>
      </c>
      <c r="D120" s="19" t="s">
        <v>46</v>
      </c>
      <c r="E120" s="8" t="s">
        <v>43</v>
      </c>
      <c r="F120" s="9" t="s">
        <v>43</v>
      </c>
      <c r="G120" s="9" t="s">
        <v>43</v>
      </c>
      <c r="H120" s="14" t="s">
        <v>44</v>
      </c>
      <c r="I120" s="33" t="s">
        <v>84</v>
      </c>
      <c r="J120" s="33" t="s">
        <v>215</v>
      </c>
      <c r="K120" s="33" t="s">
        <v>216</v>
      </c>
      <c r="L120" s="9" t="s">
        <v>43</v>
      </c>
      <c r="M120" s="9" t="s">
        <v>43</v>
      </c>
      <c r="N120" s="9" t="s">
        <v>43</v>
      </c>
      <c r="O120" s="9" t="s">
        <v>43</v>
      </c>
      <c r="P120" s="9" t="s">
        <v>43</v>
      </c>
      <c r="Q120" s="9" t="s">
        <v>43</v>
      </c>
      <c r="R120" s="9" t="s">
        <v>43</v>
      </c>
      <c r="S120" s="9" t="s">
        <v>43</v>
      </c>
      <c r="T120" s="9" t="s">
        <v>43</v>
      </c>
      <c r="U120" s="9" t="s">
        <v>43</v>
      </c>
      <c r="V120" s="34">
        <v>0</v>
      </c>
      <c r="W120" s="34">
        <v>0</v>
      </c>
      <c r="X120" s="9" t="s">
        <v>43</v>
      </c>
      <c r="Y120" s="9" t="s">
        <v>43</v>
      </c>
      <c r="Z120" s="9" t="s">
        <v>43</v>
      </c>
      <c r="AA120" s="34">
        <f>V120</f>
        <v>0</v>
      </c>
    </row>
    <row r="121" spans="1:27" ht="75" x14ac:dyDescent="0.25">
      <c r="A121" s="12">
        <v>103</v>
      </c>
      <c r="B121" s="77"/>
      <c r="C121" s="46" t="s">
        <v>217</v>
      </c>
      <c r="D121" s="8" t="s">
        <v>58</v>
      </c>
      <c r="E121" s="8" t="s">
        <v>43</v>
      </c>
      <c r="F121" s="9" t="s">
        <v>53</v>
      </c>
      <c r="G121" s="9" t="s">
        <v>43</v>
      </c>
      <c r="H121" s="14" t="s">
        <v>204</v>
      </c>
      <c r="I121" s="9" t="s">
        <v>43</v>
      </c>
      <c r="J121" s="9" t="s">
        <v>43</v>
      </c>
      <c r="K121" s="9" t="s">
        <v>43</v>
      </c>
      <c r="L121" s="9" t="s">
        <v>43</v>
      </c>
      <c r="M121" s="9" t="s">
        <v>43</v>
      </c>
      <c r="N121" s="9" t="s">
        <v>43</v>
      </c>
      <c r="O121" s="9" t="s">
        <v>43</v>
      </c>
      <c r="P121" s="9" t="s">
        <v>43</v>
      </c>
      <c r="Q121" s="9" t="s">
        <v>43</v>
      </c>
      <c r="R121" s="9" t="s">
        <v>43</v>
      </c>
      <c r="S121" s="9" t="s">
        <v>43</v>
      </c>
      <c r="T121" s="9" t="s">
        <v>43</v>
      </c>
      <c r="U121" s="9" t="s">
        <v>43</v>
      </c>
      <c r="V121" s="9">
        <v>0</v>
      </c>
      <c r="W121" s="9">
        <v>1</v>
      </c>
      <c r="X121" s="9" t="s">
        <v>43</v>
      </c>
      <c r="Y121" s="9" t="s">
        <v>43</v>
      </c>
      <c r="Z121" s="9" t="s">
        <v>43</v>
      </c>
      <c r="AA121" s="9">
        <v>1</v>
      </c>
    </row>
    <row r="122" spans="1:27" ht="104.25" x14ac:dyDescent="0.25">
      <c r="A122" s="12">
        <v>104</v>
      </c>
      <c r="B122" s="81" t="s">
        <v>218</v>
      </c>
      <c r="C122" s="31" t="s">
        <v>219</v>
      </c>
      <c r="D122" s="8" t="s">
        <v>43</v>
      </c>
      <c r="E122" s="8">
        <v>1</v>
      </c>
      <c r="F122" s="8" t="s">
        <v>43</v>
      </c>
      <c r="G122" s="9" t="s">
        <v>71</v>
      </c>
      <c r="H122" s="8" t="s">
        <v>43</v>
      </c>
      <c r="I122" s="8" t="s">
        <v>43</v>
      </c>
      <c r="J122" s="8" t="s">
        <v>43</v>
      </c>
      <c r="K122" s="8" t="s">
        <v>43</v>
      </c>
      <c r="L122" s="29" t="s">
        <v>43</v>
      </c>
      <c r="M122" s="9" t="s">
        <v>43</v>
      </c>
      <c r="N122" s="32" t="s">
        <v>43</v>
      </c>
      <c r="O122" s="8" t="s">
        <v>43</v>
      </c>
      <c r="P122" s="8" t="s">
        <v>43</v>
      </c>
      <c r="Q122" s="8" t="s">
        <v>43</v>
      </c>
      <c r="R122" s="8" t="s">
        <v>43</v>
      </c>
      <c r="S122" s="8" t="s">
        <v>43</v>
      </c>
      <c r="T122" s="8" t="s">
        <v>43</v>
      </c>
      <c r="U122" s="8" t="s">
        <v>43</v>
      </c>
      <c r="V122" s="8" t="s">
        <v>43</v>
      </c>
      <c r="W122" s="8" t="s">
        <v>43</v>
      </c>
      <c r="X122" s="8" t="s">
        <v>43</v>
      </c>
      <c r="Y122" s="8" t="s">
        <v>43</v>
      </c>
      <c r="Z122" s="8" t="s">
        <v>43</v>
      </c>
      <c r="AA122" s="8" t="s">
        <v>43</v>
      </c>
    </row>
    <row r="123" spans="1:27" s="22" customFormat="1" ht="60" x14ac:dyDescent="0.25">
      <c r="A123" s="12">
        <v>105</v>
      </c>
      <c r="B123" s="81"/>
      <c r="C123" s="30" t="s">
        <v>45</v>
      </c>
      <c r="D123" s="19" t="s">
        <v>46</v>
      </c>
      <c r="E123" s="8" t="s">
        <v>43</v>
      </c>
      <c r="F123" s="20" t="s">
        <v>43</v>
      </c>
      <c r="G123" s="20" t="s">
        <v>43</v>
      </c>
      <c r="H123" s="18" t="s">
        <v>44</v>
      </c>
      <c r="I123" s="19" t="s">
        <v>43</v>
      </c>
      <c r="J123" s="19" t="s">
        <v>43</v>
      </c>
      <c r="K123" s="19" t="s">
        <v>43</v>
      </c>
      <c r="L123" s="34" t="s">
        <v>43</v>
      </c>
      <c r="M123" s="20" t="s">
        <v>43</v>
      </c>
      <c r="N123" s="21">
        <f>N127+N131+N134</f>
        <v>1900</v>
      </c>
      <c r="O123" s="21">
        <v>0</v>
      </c>
      <c r="P123" s="21">
        <v>1386</v>
      </c>
      <c r="Q123" s="21">
        <v>0</v>
      </c>
      <c r="R123" s="21">
        <v>0</v>
      </c>
      <c r="S123" s="21">
        <v>4961.6000000000004</v>
      </c>
      <c r="T123" s="21">
        <v>5055.1000000000004</v>
      </c>
      <c r="U123" s="21">
        <f>U127+U131</f>
        <v>0</v>
      </c>
      <c r="V123" s="21">
        <f>V127+V131</f>
        <v>14086.7</v>
      </c>
      <c r="W123" s="21">
        <f>W127+W131</f>
        <v>15000</v>
      </c>
      <c r="X123" s="21">
        <f>X127+X131</f>
        <v>6310.1</v>
      </c>
      <c r="Y123" s="21">
        <f>Y127+Y131</f>
        <v>6500</v>
      </c>
      <c r="Z123" s="21">
        <v>0</v>
      </c>
      <c r="AA123" s="21">
        <f>SUM(N123:Z123)</f>
        <v>55199.5</v>
      </c>
    </row>
    <row r="124" spans="1:27" s="22" customFormat="1" ht="60" x14ac:dyDescent="0.25">
      <c r="A124" s="12">
        <v>106</v>
      </c>
      <c r="B124" s="81"/>
      <c r="C124" s="18" t="s">
        <v>72</v>
      </c>
      <c r="D124" s="19" t="s">
        <v>46</v>
      </c>
      <c r="E124" s="8" t="s">
        <v>43</v>
      </c>
      <c r="F124" s="20" t="s">
        <v>43</v>
      </c>
      <c r="G124" s="20" t="s">
        <v>43</v>
      </c>
      <c r="H124" s="18" t="s">
        <v>44</v>
      </c>
      <c r="I124" s="19" t="s">
        <v>43</v>
      </c>
      <c r="J124" s="19" t="s">
        <v>43</v>
      </c>
      <c r="K124" s="19" t="s">
        <v>43</v>
      </c>
      <c r="L124" s="20" t="s">
        <v>43</v>
      </c>
      <c r="M124" s="20" t="s">
        <v>43</v>
      </c>
      <c r="N124" s="21" t="s">
        <v>43</v>
      </c>
      <c r="O124" s="21">
        <v>2772</v>
      </c>
      <c r="P124" s="21">
        <v>0</v>
      </c>
      <c r="Q124" s="21">
        <v>0</v>
      </c>
      <c r="R124" s="21">
        <v>0</v>
      </c>
      <c r="S124" s="21">
        <v>0</v>
      </c>
      <c r="T124" s="21">
        <v>0</v>
      </c>
      <c r="U124" s="21">
        <v>0</v>
      </c>
      <c r="V124" s="21">
        <v>0</v>
      </c>
      <c r="W124" s="21">
        <v>0</v>
      </c>
      <c r="X124" s="21">
        <v>0</v>
      </c>
      <c r="Y124" s="21">
        <v>0</v>
      </c>
      <c r="Z124" s="21">
        <v>0</v>
      </c>
      <c r="AA124" s="21">
        <f>SUM(O124:U124)</f>
        <v>2772</v>
      </c>
    </row>
    <row r="125" spans="1:27" ht="104.25" x14ac:dyDescent="0.25">
      <c r="A125" s="12">
        <v>107</v>
      </c>
      <c r="B125" s="81"/>
      <c r="C125" s="26" t="s">
        <v>220</v>
      </c>
      <c r="D125" s="8" t="s">
        <v>58</v>
      </c>
      <c r="E125" s="8" t="s">
        <v>43</v>
      </c>
      <c r="F125" s="9" t="s">
        <v>221</v>
      </c>
      <c r="G125" s="9" t="s">
        <v>43</v>
      </c>
      <c r="H125" s="14" t="s">
        <v>44</v>
      </c>
      <c r="I125" s="9" t="s">
        <v>43</v>
      </c>
      <c r="J125" s="9" t="s">
        <v>43</v>
      </c>
      <c r="K125" s="9" t="s">
        <v>43</v>
      </c>
      <c r="L125" s="9">
        <v>0</v>
      </c>
      <c r="M125" s="9">
        <v>0</v>
      </c>
      <c r="N125" s="9">
        <v>1</v>
      </c>
      <c r="O125" s="9">
        <v>2</v>
      </c>
      <c r="P125" s="9">
        <v>2</v>
      </c>
      <c r="Q125" s="9">
        <v>4</v>
      </c>
      <c r="R125" s="9">
        <v>4</v>
      </c>
      <c r="S125" s="9">
        <v>4</v>
      </c>
      <c r="T125" s="9">
        <v>7</v>
      </c>
      <c r="U125" s="9">
        <v>8</v>
      </c>
      <c r="V125" s="9">
        <v>8</v>
      </c>
      <c r="W125" s="9">
        <v>8</v>
      </c>
      <c r="X125" s="9">
        <v>8</v>
      </c>
      <c r="Y125" s="9">
        <v>8</v>
      </c>
      <c r="Z125" s="9" t="s">
        <v>43</v>
      </c>
      <c r="AA125" s="9">
        <v>8</v>
      </c>
    </row>
    <row r="126" spans="1:27" ht="135" x14ac:dyDescent="0.25">
      <c r="A126" s="12">
        <v>108</v>
      </c>
      <c r="B126" s="81" t="s">
        <v>222</v>
      </c>
      <c r="C126" s="14" t="s">
        <v>223</v>
      </c>
      <c r="D126" s="9" t="s">
        <v>43</v>
      </c>
      <c r="E126" s="8" t="s">
        <v>43</v>
      </c>
      <c r="F126" s="9" t="s">
        <v>43</v>
      </c>
      <c r="G126" s="9" t="s">
        <v>71</v>
      </c>
      <c r="H126" s="14" t="s">
        <v>44</v>
      </c>
      <c r="I126" s="9" t="s">
        <v>43</v>
      </c>
      <c r="J126" s="9" t="s">
        <v>43</v>
      </c>
      <c r="K126" s="9" t="s">
        <v>43</v>
      </c>
      <c r="L126" s="29" t="s">
        <v>43</v>
      </c>
      <c r="M126" s="9" t="s">
        <v>43</v>
      </c>
      <c r="N126" s="29" t="s">
        <v>43</v>
      </c>
      <c r="O126" s="9" t="s">
        <v>43</v>
      </c>
      <c r="P126" s="9" t="s">
        <v>43</v>
      </c>
      <c r="Q126" s="9" t="s">
        <v>43</v>
      </c>
      <c r="R126" s="9" t="s">
        <v>43</v>
      </c>
      <c r="S126" s="9" t="s">
        <v>43</v>
      </c>
      <c r="T126" s="9" t="s">
        <v>43</v>
      </c>
      <c r="U126" s="9" t="s">
        <v>43</v>
      </c>
      <c r="V126" s="9" t="s">
        <v>43</v>
      </c>
      <c r="W126" s="9" t="s">
        <v>43</v>
      </c>
      <c r="X126" s="9" t="s">
        <v>43</v>
      </c>
      <c r="Y126" s="9" t="s">
        <v>43</v>
      </c>
      <c r="Z126" s="9" t="s">
        <v>43</v>
      </c>
      <c r="AA126" s="9" t="s">
        <v>43</v>
      </c>
    </row>
    <row r="127" spans="1:27" s="22" customFormat="1" ht="60" x14ac:dyDescent="0.25">
      <c r="A127" s="12">
        <v>109</v>
      </c>
      <c r="B127" s="81"/>
      <c r="C127" s="18" t="s">
        <v>45</v>
      </c>
      <c r="D127" s="19" t="s">
        <v>46</v>
      </c>
      <c r="E127" s="8" t="s">
        <v>43</v>
      </c>
      <c r="F127" s="20" t="s">
        <v>43</v>
      </c>
      <c r="G127" s="20" t="s">
        <v>43</v>
      </c>
      <c r="H127" s="18" t="s">
        <v>44</v>
      </c>
      <c r="I127" s="33" t="s">
        <v>84</v>
      </c>
      <c r="J127" s="33" t="s">
        <v>224</v>
      </c>
      <c r="K127" s="33" t="s">
        <v>86</v>
      </c>
      <c r="L127" s="34" t="s">
        <v>43</v>
      </c>
      <c r="M127" s="20" t="s">
        <v>43</v>
      </c>
      <c r="N127" s="34">
        <v>500</v>
      </c>
      <c r="O127" s="34">
        <v>0</v>
      </c>
      <c r="P127" s="34">
        <v>1386</v>
      </c>
      <c r="Q127" s="34">
        <v>0</v>
      </c>
      <c r="R127" s="34">
        <v>0</v>
      </c>
      <c r="S127" s="34">
        <v>4961.6000000000004</v>
      </c>
      <c r="T127" s="34">
        <v>0</v>
      </c>
      <c r="U127" s="34">
        <v>0</v>
      </c>
      <c r="V127" s="21">
        <v>9086.7000000000007</v>
      </c>
      <c r="W127" s="21">
        <v>7000</v>
      </c>
      <c r="X127" s="21">
        <v>4310.1000000000004</v>
      </c>
      <c r="Y127" s="21">
        <v>2500</v>
      </c>
      <c r="Z127" s="21">
        <v>0</v>
      </c>
      <c r="AA127" s="34">
        <f>SUM(N127:Z127)</f>
        <v>29744.400000000001</v>
      </c>
    </row>
    <row r="128" spans="1:27" s="22" customFormat="1" ht="60" x14ac:dyDescent="0.25">
      <c r="A128" s="12">
        <v>110</v>
      </c>
      <c r="B128" s="81"/>
      <c r="C128" s="18" t="s">
        <v>72</v>
      </c>
      <c r="D128" s="19" t="s">
        <v>46</v>
      </c>
      <c r="E128" s="8" t="s">
        <v>43</v>
      </c>
      <c r="F128" s="20" t="s">
        <v>43</v>
      </c>
      <c r="G128" s="20" t="s">
        <v>43</v>
      </c>
      <c r="H128" s="18" t="s">
        <v>44</v>
      </c>
      <c r="I128" s="35" t="s">
        <v>84</v>
      </c>
      <c r="J128" s="35" t="s">
        <v>87</v>
      </c>
      <c r="K128" s="35" t="s">
        <v>86</v>
      </c>
      <c r="L128" s="20" t="s">
        <v>43</v>
      </c>
      <c r="M128" s="20" t="s">
        <v>43</v>
      </c>
      <c r="N128" s="20" t="s">
        <v>43</v>
      </c>
      <c r="O128" s="34">
        <v>2772</v>
      </c>
      <c r="P128" s="34">
        <v>0</v>
      </c>
      <c r="Q128" s="34">
        <v>0</v>
      </c>
      <c r="R128" s="34">
        <v>0</v>
      </c>
      <c r="S128" s="34">
        <v>0</v>
      </c>
      <c r="T128" s="34">
        <v>0</v>
      </c>
      <c r="U128" s="34">
        <v>0</v>
      </c>
      <c r="V128" s="34">
        <v>0</v>
      </c>
      <c r="W128" s="34">
        <v>0</v>
      </c>
      <c r="X128" s="34">
        <v>0</v>
      </c>
      <c r="Y128" s="34">
        <v>0</v>
      </c>
      <c r="Z128" s="34">
        <v>0</v>
      </c>
      <c r="AA128" s="21">
        <f>SUM(O128:U128)</f>
        <v>2772</v>
      </c>
    </row>
    <row r="129" spans="1:27" ht="45" x14ac:dyDescent="0.25">
      <c r="A129" s="12">
        <v>111</v>
      </c>
      <c r="B129" s="81"/>
      <c r="C129" s="26" t="s">
        <v>225</v>
      </c>
      <c r="D129" s="8" t="s">
        <v>58</v>
      </c>
      <c r="E129" s="8" t="s">
        <v>43</v>
      </c>
      <c r="F129" s="9" t="s">
        <v>221</v>
      </c>
      <c r="G129" s="9" t="s">
        <v>43</v>
      </c>
      <c r="H129" s="14" t="s">
        <v>44</v>
      </c>
      <c r="I129" s="9" t="s">
        <v>43</v>
      </c>
      <c r="J129" s="9" t="s">
        <v>43</v>
      </c>
      <c r="K129" s="9" t="s">
        <v>43</v>
      </c>
      <c r="L129" s="9">
        <v>2</v>
      </c>
      <c r="M129" s="9">
        <v>2</v>
      </c>
      <c r="N129" s="37">
        <v>2</v>
      </c>
      <c r="O129" s="9">
        <v>2</v>
      </c>
      <c r="P129" s="9">
        <v>2</v>
      </c>
      <c r="Q129" s="9">
        <v>2</v>
      </c>
      <c r="R129" s="9">
        <v>2</v>
      </c>
      <c r="S129" s="9">
        <v>2</v>
      </c>
      <c r="T129" s="9">
        <v>2</v>
      </c>
      <c r="U129" s="9">
        <v>1</v>
      </c>
      <c r="V129" s="9">
        <v>1</v>
      </c>
      <c r="W129" s="9">
        <v>1</v>
      </c>
      <c r="X129" s="9">
        <v>1</v>
      </c>
      <c r="Y129" s="9">
        <v>1</v>
      </c>
      <c r="Z129" s="9" t="s">
        <v>43</v>
      </c>
      <c r="AA129" s="9">
        <v>1</v>
      </c>
    </row>
    <row r="130" spans="1:27" ht="90" x14ac:dyDescent="0.25">
      <c r="A130" s="12">
        <v>112</v>
      </c>
      <c r="B130" s="81" t="s">
        <v>226</v>
      </c>
      <c r="C130" s="46" t="s">
        <v>227</v>
      </c>
      <c r="D130" s="9" t="s">
        <v>43</v>
      </c>
      <c r="E130" s="8" t="s">
        <v>43</v>
      </c>
      <c r="F130" s="9" t="s">
        <v>43</v>
      </c>
      <c r="G130" s="9" t="s">
        <v>71</v>
      </c>
      <c r="H130" s="14" t="s">
        <v>44</v>
      </c>
      <c r="I130" s="9" t="s">
        <v>43</v>
      </c>
      <c r="J130" s="9" t="s">
        <v>43</v>
      </c>
      <c r="K130" s="9" t="s">
        <v>43</v>
      </c>
      <c r="L130" s="29" t="s">
        <v>43</v>
      </c>
      <c r="M130" s="9" t="s">
        <v>43</v>
      </c>
      <c r="N130" s="29" t="s">
        <v>43</v>
      </c>
      <c r="O130" s="9" t="s">
        <v>43</v>
      </c>
      <c r="P130" s="9" t="s">
        <v>43</v>
      </c>
      <c r="Q130" s="9" t="s">
        <v>43</v>
      </c>
      <c r="R130" s="9" t="s">
        <v>43</v>
      </c>
      <c r="S130" s="9" t="s">
        <v>43</v>
      </c>
      <c r="T130" s="9" t="s">
        <v>43</v>
      </c>
      <c r="U130" s="9" t="s">
        <v>43</v>
      </c>
      <c r="V130" s="9" t="s">
        <v>43</v>
      </c>
      <c r="W130" s="9" t="s">
        <v>43</v>
      </c>
      <c r="X130" s="9" t="s">
        <v>43</v>
      </c>
      <c r="Y130" s="9" t="s">
        <v>43</v>
      </c>
      <c r="Z130" s="9" t="s">
        <v>43</v>
      </c>
      <c r="AA130" s="9" t="s">
        <v>43</v>
      </c>
    </row>
    <row r="131" spans="1:27" s="22" customFormat="1" ht="60" x14ac:dyDescent="0.25">
      <c r="A131" s="12">
        <v>113</v>
      </c>
      <c r="B131" s="81"/>
      <c r="C131" s="18" t="s">
        <v>45</v>
      </c>
      <c r="D131" s="19" t="s">
        <v>46</v>
      </c>
      <c r="E131" s="8" t="s">
        <v>43</v>
      </c>
      <c r="F131" s="20" t="s">
        <v>43</v>
      </c>
      <c r="G131" s="20" t="s">
        <v>43</v>
      </c>
      <c r="H131" s="18" t="s">
        <v>44</v>
      </c>
      <c r="I131" s="33" t="s">
        <v>84</v>
      </c>
      <c r="J131" s="33" t="s">
        <v>228</v>
      </c>
      <c r="K131" s="33" t="s">
        <v>86</v>
      </c>
      <c r="L131" s="34" t="s">
        <v>43</v>
      </c>
      <c r="M131" s="20" t="s">
        <v>43</v>
      </c>
      <c r="N131" s="34">
        <v>1400</v>
      </c>
      <c r="O131" s="34">
        <v>0</v>
      </c>
      <c r="P131" s="34">
        <v>0</v>
      </c>
      <c r="Q131" s="34">
        <v>0</v>
      </c>
      <c r="R131" s="34">
        <v>0</v>
      </c>
      <c r="S131" s="34">
        <v>0</v>
      </c>
      <c r="T131" s="21">
        <v>5055.1000000000004</v>
      </c>
      <c r="U131" s="21">
        <v>0</v>
      </c>
      <c r="V131" s="21">
        <v>5000</v>
      </c>
      <c r="W131" s="21">
        <v>8000</v>
      </c>
      <c r="X131" s="21">
        <v>2000</v>
      </c>
      <c r="Y131" s="21">
        <v>4000</v>
      </c>
      <c r="Z131" s="21">
        <v>0</v>
      </c>
      <c r="AA131" s="21">
        <f>SUM(N131:Z131)</f>
        <v>25455.1</v>
      </c>
    </row>
    <row r="132" spans="1:27" ht="60" x14ac:dyDescent="0.25">
      <c r="A132" s="12">
        <v>114</v>
      </c>
      <c r="B132" s="81"/>
      <c r="C132" s="26" t="s">
        <v>229</v>
      </c>
      <c r="D132" s="8" t="s">
        <v>58</v>
      </c>
      <c r="E132" s="8" t="s">
        <v>43</v>
      </c>
      <c r="F132" s="9" t="s">
        <v>221</v>
      </c>
      <c r="G132" s="9" t="s">
        <v>43</v>
      </c>
      <c r="H132" s="14" t="s">
        <v>44</v>
      </c>
      <c r="I132" s="9" t="s">
        <v>43</v>
      </c>
      <c r="J132" s="9" t="s">
        <v>43</v>
      </c>
      <c r="K132" s="9" t="s">
        <v>43</v>
      </c>
      <c r="L132" s="9">
        <v>0</v>
      </c>
      <c r="M132" s="9">
        <v>0</v>
      </c>
      <c r="N132" s="9">
        <v>1</v>
      </c>
      <c r="O132" s="9">
        <v>2</v>
      </c>
      <c r="P132" s="9">
        <v>2</v>
      </c>
      <c r="Q132" s="9">
        <v>4</v>
      </c>
      <c r="R132" s="9">
        <v>4</v>
      </c>
      <c r="S132" s="9">
        <v>4</v>
      </c>
      <c r="T132" s="9">
        <v>7</v>
      </c>
      <c r="U132" s="9">
        <v>8</v>
      </c>
      <c r="V132" s="9">
        <v>8</v>
      </c>
      <c r="W132" s="9">
        <v>8</v>
      </c>
      <c r="X132" s="9">
        <v>8</v>
      </c>
      <c r="Y132" s="9">
        <v>8</v>
      </c>
      <c r="Z132" s="9" t="s">
        <v>43</v>
      </c>
      <c r="AA132" s="9">
        <v>8</v>
      </c>
    </row>
    <row r="133" spans="1:27" ht="90" x14ac:dyDescent="0.25">
      <c r="A133" s="12">
        <v>115</v>
      </c>
      <c r="B133" s="81" t="s">
        <v>230</v>
      </c>
      <c r="C133" s="46" t="s">
        <v>231</v>
      </c>
      <c r="D133" s="9" t="s">
        <v>43</v>
      </c>
      <c r="E133" s="8" t="s">
        <v>43</v>
      </c>
      <c r="F133" s="9" t="s">
        <v>43</v>
      </c>
      <c r="G133" s="9" t="s">
        <v>95</v>
      </c>
      <c r="H133" s="14" t="s">
        <v>44</v>
      </c>
      <c r="I133" s="9" t="s">
        <v>43</v>
      </c>
      <c r="J133" s="9" t="s">
        <v>43</v>
      </c>
      <c r="K133" s="9" t="s">
        <v>43</v>
      </c>
      <c r="L133" s="29" t="s">
        <v>43</v>
      </c>
      <c r="M133" s="9" t="s">
        <v>43</v>
      </c>
      <c r="N133" s="29" t="s">
        <v>43</v>
      </c>
      <c r="O133" s="9" t="s">
        <v>43</v>
      </c>
      <c r="P133" s="9" t="s">
        <v>43</v>
      </c>
      <c r="Q133" s="9" t="s">
        <v>43</v>
      </c>
      <c r="R133" s="9" t="s">
        <v>43</v>
      </c>
      <c r="S133" s="9" t="s">
        <v>43</v>
      </c>
      <c r="T133" s="9" t="s">
        <v>43</v>
      </c>
      <c r="U133" s="9" t="s">
        <v>43</v>
      </c>
      <c r="V133" s="9" t="s">
        <v>43</v>
      </c>
      <c r="W133" s="9" t="s">
        <v>43</v>
      </c>
      <c r="X133" s="9" t="s">
        <v>43</v>
      </c>
      <c r="Y133" s="9" t="s">
        <v>43</v>
      </c>
      <c r="Z133" s="9" t="s">
        <v>43</v>
      </c>
      <c r="AA133" s="9" t="s">
        <v>43</v>
      </c>
    </row>
    <row r="134" spans="1:27" s="22" customFormat="1" ht="60" x14ac:dyDescent="0.25">
      <c r="A134" s="12">
        <v>116</v>
      </c>
      <c r="B134" s="81"/>
      <c r="C134" s="18" t="s">
        <v>45</v>
      </c>
      <c r="D134" s="19" t="s">
        <v>46</v>
      </c>
      <c r="E134" s="8" t="s">
        <v>43</v>
      </c>
      <c r="F134" s="20" t="s">
        <v>43</v>
      </c>
      <c r="G134" s="20" t="s">
        <v>43</v>
      </c>
      <c r="H134" s="18" t="s">
        <v>44</v>
      </c>
      <c r="I134" s="33" t="s">
        <v>84</v>
      </c>
      <c r="J134" s="33" t="s">
        <v>232</v>
      </c>
      <c r="K134" s="33" t="s">
        <v>86</v>
      </c>
      <c r="L134" s="34" t="s">
        <v>43</v>
      </c>
      <c r="M134" s="20" t="s">
        <v>43</v>
      </c>
      <c r="N134" s="34">
        <v>0</v>
      </c>
      <c r="O134" s="34">
        <v>0</v>
      </c>
      <c r="P134" s="34">
        <v>0</v>
      </c>
      <c r="Q134" s="34">
        <v>0</v>
      </c>
      <c r="R134" s="34">
        <v>0</v>
      </c>
      <c r="S134" s="20" t="s">
        <v>43</v>
      </c>
      <c r="T134" s="20" t="s">
        <v>43</v>
      </c>
      <c r="U134" s="20" t="s">
        <v>43</v>
      </c>
      <c r="V134" s="20" t="s">
        <v>43</v>
      </c>
      <c r="W134" s="20" t="s">
        <v>43</v>
      </c>
      <c r="X134" s="20" t="s">
        <v>43</v>
      </c>
      <c r="Y134" s="20" t="s">
        <v>43</v>
      </c>
      <c r="Z134" s="20" t="s">
        <v>43</v>
      </c>
      <c r="AA134" s="34">
        <f>SUM(N134:U134)</f>
        <v>0</v>
      </c>
    </row>
    <row r="135" spans="1:27" ht="75" x14ac:dyDescent="0.25">
      <c r="A135" s="12">
        <v>117</v>
      </c>
      <c r="B135" s="81"/>
      <c r="C135" s="26" t="s">
        <v>233</v>
      </c>
      <c r="D135" s="8" t="s">
        <v>58</v>
      </c>
      <c r="E135" s="8" t="s">
        <v>43</v>
      </c>
      <c r="F135" s="9" t="s">
        <v>221</v>
      </c>
      <c r="G135" s="9" t="s">
        <v>43</v>
      </c>
      <c r="H135" s="14" t="s">
        <v>44</v>
      </c>
      <c r="I135" s="9" t="s">
        <v>43</v>
      </c>
      <c r="J135" s="9" t="s">
        <v>43</v>
      </c>
      <c r="K135" s="9" t="s">
        <v>43</v>
      </c>
      <c r="L135" s="9">
        <v>500</v>
      </c>
      <c r="M135" s="9">
        <v>700</v>
      </c>
      <c r="N135" s="9">
        <v>900</v>
      </c>
      <c r="O135" s="9">
        <v>1050</v>
      </c>
      <c r="P135" s="9">
        <v>1050</v>
      </c>
      <c r="Q135" s="37">
        <v>1050</v>
      </c>
      <c r="R135" s="37">
        <v>1050</v>
      </c>
      <c r="S135" s="9" t="s">
        <v>43</v>
      </c>
      <c r="T135" s="9" t="s">
        <v>43</v>
      </c>
      <c r="U135" s="9" t="s">
        <v>43</v>
      </c>
      <c r="V135" s="9" t="s">
        <v>43</v>
      </c>
      <c r="W135" s="9" t="s">
        <v>43</v>
      </c>
      <c r="X135" s="9" t="s">
        <v>43</v>
      </c>
      <c r="Y135" s="9" t="s">
        <v>43</v>
      </c>
      <c r="Z135" s="9" t="s">
        <v>43</v>
      </c>
      <c r="AA135" s="9">
        <v>1050</v>
      </c>
    </row>
    <row r="136" spans="1:27" ht="59.25" x14ac:dyDescent="0.25">
      <c r="A136" s="12">
        <v>118</v>
      </c>
      <c r="B136" s="81" t="s">
        <v>234</v>
      </c>
      <c r="C136" s="31" t="s">
        <v>235</v>
      </c>
      <c r="D136" s="9" t="s">
        <v>43</v>
      </c>
      <c r="E136" s="8" t="s">
        <v>43</v>
      </c>
      <c r="F136" s="9" t="s">
        <v>43</v>
      </c>
      <c r="G136" s="9" t="s">
        <v>236</v>
      </c>
      <c r="H136" s="14" t="s">
        <v>44</v>
      </c>
      <c r="I136" s="9" t="s">
        <v>43</v>
      </c>
      <c r="J136" s="9" t="s">
        <v>43</v>
      </c>
      <c r="K136" s="9" t="s">
        <v>43</v>
      </c>
      <c r="L136" s="9" t="s">
        <v>43</v>
      </c>
      <c r="M136" s="9" t="s">
        <v>43</v>
      </c>
      <c r="N136" s="9" t="s">
        <v>43</v>
      </c>
      <c r="O136" s="9" t="s">
        <v>43</v>
      </c>
      <c r="P136" s="9" t="s">
        <v>43</v>
      </c>
      <c r="Q136" s="9" t="s">
        <v>43</v>
      </c>
      <c r="R136" s="9" t="s">
        <v>43</v>
      </c>
      <c r="S136" s="9" t="s">
        <v>43</v>
      </c>
      <c r="T136" s="9" t="s">
        <v>43</v>
      </c>
      <c r="U136" s="9" t="s">
        <v>43</v>
      </c>
      <c r="V136" s="9" t="s">
        <v>43</v>
      </c>
      <c r="W136" s="9" t="s">
        <v>43</v>
      </c>
      <c r="X136" s="9" t="s">
        <v>43</v>
      </c>
      <c r="Y136" s="9" t="s">
        <v>43</v>
      </c>
      <c r="Z136" s="9" t="s">
        <v>43</v>
      </c>
      <c r="AA136" s="9" t="s">
        <v>43</v>
      </c>
    </row>
    <row r="137" spans="1:27" s="22" customFormat="1" ht="60" x14ac:dyDescent="0.25">
      <c r="A137" s="12">
        <v>119</v>
      </c>
      <c r="B137" s="81"/>
      <c r="C137" s="18" t="s">
        <v>45</v>
      </c>
      <c r="D137" s="19" t="s">
        <v>46</v>
      </c>
      <c r="E137" s="8" t="s">
        <v>43</v>
      </c>
      <c r="F137" s="20" t="s">
        <v>43</v>
      </c>
      <c r="G137" s="20" t="s">
        <v>43</v>
      </c>
      <c r="H137" s="18" t="s">
        <v>44</v>
      </c>
      <c r="I137" s="20" t="s">
        <v>43</v>
      </c>
      <c r="J137" s="20" t="s">
        <v>43</v>
      </c>
      <c r="K137" s="20" t="s">
        <v>43</v>
      </c>
      <c r="L137" s="20" t="s">
        <v>43</v>
      </c>
      <c r="M137" s="20" t="s">
        <v>43</v>
      </c>
      <c r="N137" s="20" t="s">
        <v>43</v>
      </c>
      <c r="O137" s="20" t="s">
        <v>43</v>
      </c>
      <c r="P137" s="20" t="s">
        <v>43</v>
      </c>
      <c r="Q137" s="20" t="s">
        <v>43</v>
      </c>
      <c r="R137" s="20" t="s">
        <v>43</v>
      </c>
      <c r="S137" s="34">
        <v>0</v>
      </c>
      <c r="T137" s="21">
        <v>2919.1</v>
      </c>
      <c r="U137" s="21">
        <v>1430</v>
      </c>
      <c r="V137" s="21">
        <v>2132</v>
      </c>
      <c r="W137" s="21">
        <v>0</v>
      </c>
      <c r="X137" s="21">
        <f>X141</f>
        <v>0</v>
      </c>
      <c r="Y137" s="9" t="s">
        <v>43</v>
      </c>
      <c r="Z137" s="9" t="s">
        <v>43</v>
      </c>
      <c r="AA137" s="21">
        <f>SUM(O137:Z137)</f>
        <v>6481.1</v>
      </c>
    </row>
    <row r="138" spans="1:27" s="22" customFormat="1" ht="60" x14ac:dyDescent="0.25">
      <c r="A138" s="12">
        <v>120</v>
      </c>
      <c r="B138" s="81"/>
      <c r="C138" s="30" t="s">
        <v>237</v>
      </c>
      <c r="D138" s="19" t="s">
        <v>46</v>
      </c>
      <c r="E138" s="8" t="s">
        <v>43</v>
      </c>
      <c r="F138" s="20" t="s">
        <v>43</v>
      </c>
      <c r="G138" s="20" t="s">
        <v>43</v>
      </c>
      <c r="H138" s="18" t="s">
        <v>44</v>
      </c>
      <c r="I138" s="20" t="s">
        <v>43</v>
      </c>
      <c r="J138" s="20" t="s">
        <v>43</v>
      </c>
      <c r="K138" s="20" t="s">
        <v>43</v>
      </c>
      <c r="L138" s="34" t="s">
        <v>43</v>
      </c>
      <c r="M138" s="20" t="s">
        <v>43</v>
      </c>
      <c r="N138" s="20" t="s">
        <v>43</v>
      </c>
      <c r="O138" s="20" t="s">
        <v>43</v>
      </c>
      <c r="P138" s="20" t="s">
        <v>43</v>
      </c>
      <c r="Q138" s="20" t="s">
        <v>43</v>
      </c>
      <c r="R138" s="20" t="s">
        <v>43</v>
      </c>
      <c r="S138" s="34">
        <v>0</v>
      </c>
      <c r="T138" s="21">
        <v>5100.3</v>
      </c>
      <c r="U138" s="21">
        <v>0</v>
      </c>
      <c r="V138" s="21">
        <v>0</v>
      </c>
      <c r="W138" s="21">
        <v>0</v>
      </c>
      <c r="X138" s="21">
        <v>0</v>
      </c>
      <c r="Y138" s="9" t="s">
        <v>43</v>
      </c>
      <c r="Z138" s="9" t="s">
        <v>43</v>
      </c>
      <c r="AA138" s="21">
        <f>SUM(S138:Z138)</f>
        <v>5100.3</v>
      </c>
    </row>
    <row r="139" spans="1:27" ht="59.25" x14ac:dyDescent="0.25">
      <c r="A139" s="12">
        <v>121</v>
      </c>
      <c r="B139" s="81"/>
      <c r="C139" s="26" t="s">
        <v>238</v>
      </c>
      <c r="D139" s="8" t="s">
        <v>58</v>
      </c>
      <c r="E139" s="8" t="s">
        <v>43</v>
      </c>
      <c r="F139" s="42" t="s">
        <v>151</v>
      </c>
      <c r="G139" s="9" t="s">
        <v>43</v>
      </c>
      <c r="H139" s="14" t="s">
        <v>44</v>
      </c>
      <c r="I139" s="9" t="s">
        <v>43</v>
      </c>
      <c r="J139" s="9" t="s">
        <v>43</v>
      </c>
      <c r="K139" s="9" t="s">
        <v>43</v>
      </c>
      <c r="L139" s="9" t="s">
        <v>43</v>
      </c>
      <c r="M139" s="9" t="s">
        <v>43</v>
      </c>
      <c r="N139" s="9" t="s">
        <v>43</v>
      </c>
      <c r="O139" s="9" t="s">
        <v>43</v>
      </c>
      <c r="P139" s="9" t="s">
        <v>43</v>
      </c>
      <c r="Q139" s="9" t="s">
        <v>43</v>
      </c>
      <c r="R139" s="9" t="s">
        <v>43</v>
      </c>
      <c r="S139" s="37">
        <v>100</v>
      </c>
      <c r="T139" s="9">
        <v>100</v>
      </c>
      <c r="U139" s="9">
        <v>100</v>
      </c>
      <c r="V139" s="9">
        <v>100</v>
      </c>
      <c r="W139" s="9">
        <v>100</v>
      </c>
      <c r="X139" s="9">
        <v>100</v>
      </c>
      <c r="Y139" s="9" t="s">
        <v>43</v>
      </c>
      <c r="Z139" s="9" t="s">
        <v>43</v>
      </c>
      <c r="AA139" s="9">
        <v>100</v>
      </c>
    </row>
    <row r="140" spans="1:27" ht="120" x14ac:dyDescent="0.25">
      <c r="A140" s="12">
        <v>122</v>
      </c>
      <c r="B140" s="81" t="s">
        <v>239</v>
      </c>
      <c r="C140" s="26" t="s">
        <v>240</v>
      </c>
      <c r="D140" s="9" t="s">
        <v>43</v>
      </c>
      <c r="E140" s="8" t="s">
        <v>43</v>
      </c>
      <c r="F140" s="9" t="s">
        <v>43</v>
      </c>
      <c r="G140" s="9" t="s">
        <v>236</v>
      </c>
      <c r="H140" s="14" t="s">
        <v>44</v>
      </c>
      <c r="I140" s="9" t="s">
        <v>43</v>
      </c>
      <c r="J140" s="9" t="s">
        <v>43</v>
      </c>
      <c r="K140" s="9" t="s">
        <v>43</v>
      </c>
      <c r="L140" s="9" t="s">
        <v>43</v>
      </c>
      <c r="M140" s="9" t="s">
        <v>43</v>
      </c>
      <c r="N140" s="9" t="s">
        <v>43</v>
      </c>
      <c r="O140" s="9" t="s">
        <v>43</v>
      </c>
      <c r="P140" s="9" t="s">
        <v>43</v>
      </c>
      <c r="Q140" s="9" t="s">
        <v>43</v>
      </c>
      <c r="R140" s="9" t="s">
        <v>43</v>
      </c>
      <c r="S140" s="9" t="s">
        <v>43</v>
      </c>
      <c r="T140" s="9" t="s">
        <v>43</v>
      </c>
      <c r="U140" s="9" t="s">
        <v>43</v>
      </c>
      <c r="V140" s="9" t="s">
        <v>43</v>
      </c>
      <c r="W140" s="9" t="s">
        <v>43</v>
      </c>
      <c r="X140" s="9" t="s">
        <v>43</v>
      </c>
      <c r="Y140" s="9" t="s">
        <v>43</v>
      </c>
      <c r="Z140" s="9" t="s">
        <v>43</v>
      </c>
      <c r="AA140" s="9" t="s">
        <v>43</v>
      </c>
    </row>
    <row r="141" spans="1:27" s="22" customFormat="1" ht="60" x14ac:dyDescent="0.25">
      <c r="A141" s="12">
        <v>123</v>
      </c>
      <c r="B141" s="81"/>
      <c r="C141" s="18" t="s">
        <v>45</v>
      </c>
      <c r="D141" s="19" t="s">
        <v>46</v>
      </c>
      <c r="E141" s="8" t="s">
        <v>43</v>
      </c>
      <c r="F141" s="20" t="s">
        <v>43</v>
      </c>
      <c r="G141" s="20" t="s">
        <v>43</v>
      </c>
      <c r="H141" s="18" t="s">
        <v>44</v>
      </c>
      <c r="I141" s="33" t="s">
        <v>84</v>
      </c>
      <c r="J141" s="33" t="s">
        <v>241</v>
      </c>
      <c r="K141" s="20">
        <v>242</v>
      </c>
      <c r="L141" s="20" t="s">
        <v>43</v>
      </c>
      <c r="M141" s="20" t="s">
        <v>43</v>
      </c>
      <c r="N141" s="20" t="s">
        <v>43</v>
      </c>
      <c r="O141" s="20" t="s">
        <v>43</v>
      </c>
      <c r="P141" s="20" t="s">
        <v>43</v>
      </c>
      <c r="Q141" s="20" t="s">
        <v>43</v>
      </c>
      <c r="R141" s="20" t="s">
        <v>43</v>
      </c>
      <c r="S141" s="34">
        <v>0</v>
      </c>
      <c r="T141" s="21">
        <v>2815</v>
      </c>
      <c r="U141" s="21">
        <v>1430</v>
      </c>
      <c r="V141" s="21">
        <v>2132</v>
      </c>
      <c r="W141" s="21">
        <v>0</v>
      </c>
      <c r="X141" s="21">
        <v>0</v>
      </c>
      <c r="Y141" s="9" t="s">
        <v>43</v>
      </c>
      <c r="Z141" s="8" t="s">
        <v>43</v>
      </c>
      <c r="AA141" s="21">
        <f>SUM(S141:Z141)</f>
        <v>6377</v>
      </c>
    </row>
    <row r="142" spans="1:27" ht="240" x14ac:dyDescent="0.25">
      <c r="A142" s="12">
        <v>124</v>
      </c>
      <c r="B142" s="81"/>
      <c r="C142" s="26" t="s">
        <v>242</v>
      </c>
      <c r="D142" s="8" t="s">
        <v>55</v>
      </c>
      <c r="E142" s="8" t="s">
        <v>43</v>
      </c>
      <c r="F142" s="8" t="s">
        <v>243</v>
      </c>
      <c r="G142" s="9" t="s">
        <v>43</v>
      </c>
      <c r="H142" s="14" t="s">
        <v>44</v>
      </c>
      <c r="I142" s="9" t="s">
        <v>43</v>
      </c>
      <c r="J142" s="9" t="s">
        <v>43</v>
      </c>
      <c r="K142" s="9" t="s">
        <v>43</v>
      </c>
      <c r="L142" s="9" t="s">
        <v>43</v>
      </c>
      <c r="M142" s="9" t="s">
        <v>43</v>
      </c>
      <c r="N142" s="9" t="s">
        <v>43</v>
      </c>
      <c r="O142" s="9" t="s">
        <v>43</v>
      </c>
      <c r="P142" s="9" t="s">
        <v>43</v>
      </c>
      <c r="Q142" s="9" t="s">
        <v>43</v>
      </c>
      <c r="R142" s="9" t="s">
        <v>43</v>
      </c>
      <c r="S142" s="37">
        <v>0</v>
      </c>
      <c r="T142" s="8">
        <v>0</v>
      </c>
      <c r="U142" s="8" t="s">
        <v>244</v>
      </c>
      <c r="V142" s="8" t="s">
        <v>244</v>
      </c>
      <c r="W142" s="8" t="s">
        <v>244</v>
      </c>
      <c r="X142" s="8" t="s">
        <v>244</v>
      </c>
      <c r="Y142" s="8" t="s">
        <v>244</v>
      </c>
      <c r="Z142" s="8" t="s">
        <v>244</v>
      </c>
      <c r="AA142" s="8">
        <v>0</v>
      </c>
    </row>
    <row r="143" spans="1:27" ht="180" x14ac:dyDescent="0.25">
      <c r="A143" s="12">
        <v>125</v>
      </c>
      <c r="B143" s="81"/>
      <c r="C143" s="26" t="s">
        <v>245</v>
      </c>
      <c r="D143" s="8" t="s">
        <v>55</v>
      </c>
      <c r="E143" s="8" t="s">
        <v>43</v>
      </c>
      <c r="F143" s="8" t="s">
        <v>246</v>
      </c>
      <c r="G143" s="9" t="s">
        <v>43</v>
      </c>
      <c r="H143" s="14" t="s">
        <v>44</v>
      </c>
      <c r="I143" s="9" t="s">
        <v>43</v>
      </c>
      <c r="J143" s="9" t="s">
        <v>43</v>
      </c>
      <c r="K143" s="9" t="s">
        <v>43</v>
      </c>
      <c r="L143" s="9" t="s">
        <v>43</v>
      </c>
      <c r="M143" s="9" t="s">
        <v>43</v>
      </c>
      <c r="N143" s="9" t="s">
        <v>43</v>
      </c>
      <c r="O143" s="9" t="s">
        <v>43</v>
      </c>
      <c r="P143" s="9" t="s">
        <v>43</v>
      </c>
      <c r="Q143" s="9" t="s">
        <v>43</v>
      </c>
      <c r="R143" s="9" t="s">
        <v>43</v>
      </c>
      <c r="S143" s="37">
        <v>100</v>
      </c>
      <c r="T143" s="8">
        <v>100</v>
      </c>
      <c r="U143" s="8" t="s">
        <v>244</v>
      </c>
      <c r="V143" s="8" t="s">
        <v>244</v>
      </c>
      <c r="W143" s="8" t="s">
        <v>244</v>
      </c>
      <c r="X143" s="8" t="s">
        <v>244</v>
      </c>
      <c r="Y143" s="8" t="s">
        <v>244</v>
      </c>
      <c r="Z143" s="8" t="s">
        <v>244</v>
      </c>
      <c r="AA143" s="8">
        <v>100</v>
      </c>
    </row>
    <row r="144" spans="1:27" ht="165" x14ac:dyDescent="0.25">
      <c r="A144" s="12">
        <v>126</v>
      </c>
      <c r="B144" s="81"/>
      <c r="C144" s="26" t="s">
        <v>247</v>
      </c>
      <c r="D144" s="8" t="s">
        <v>55</v>
      </c>
      <c r="E144" s="8" t="s">
        <v>43</v>
      </c>
      <c r="F144" s="8" t="s">
        <v>248</v>
      </c>
      <c r="G144" s="9" t="s">
        <v>43</v>
      </c>
      <c r="H144" s="14" t="s">
        <v>44</v>
      </c>
      <c r="I144" s="9" t="s">
        <v>43</v>
      </c>
      <c r="J144" s="9" t="s">
        <v>43</v>
      </c>
      <c r="K144" s="9" t="s">
        <v>43</v>
      </c>
      <c r="L144" s="9" t="s">
        <v>43</v>
      </c>
      <c r="M144" s="9" t="s">
        <v>43</v>
      </c>
      <c r="N144" s="9" t="s">
        <v>43</v>
      </c>
      <c r="O144" s="9" t="s">
        <v>43</v>
      </c>
      <c r="P144" s="9" t="s">
        <v>43</v>
      </c>
      <c r="Q144" s="9" t="s">
        <v>43</v>
      </c>
      <c r="R144" s="9" t="s">
        <v>43</v>
      </c>
      <c r="S144" s="37">
        <v>0</v>
      </c>
      <c r="T144" s="37">
        <v>0</v>
      </c>
      <c r="U144" s="8" t="s">
        <v>244</v>
      </c>
      <c r="V144" s="8" t="s">
        <v>244</v>
      </c>
      <c r="W144" s="8" t="s">
        <v>244</v>
      </c>
      <c r="X144" s="8" t="s">
        <v>244</v>
      </c>
      <c r="Y144" s="8" t="s">
        <v>244</v>
      </c>
      <c r="Z144" s="8" t="s">
        <v>244</v>
      </c>
      <c r="AA144" s="8">
        <v>0</v>
      </c>
    </row>
    <row r="145" spans="1:27" ht="165" x14ac:dyDescent="0.25">
      <c r="A145" s="12">
        <v>127</v>
      </c>
      <c r="B145" s="81"/>
      <c r="C145" s="14" t="s">
        <v>249</v>
      </c>
      <c r="D145" s="8" t="s">
        <v>55</v>
      </c>
      <c r="E145" s="8" t="s">
        <v>43</v>
      </c>
      <c r="F145" s="8" t="s">
        <v>250</v>
      </c>
      <c r="G145" s="9" t="s">
        <v>43</v>
      </c>
      <c r="H145" s="14" t="s">
        <v>44</v>
      </c>
      <c r="I145" s="9" t="s">
        <v>43</v>
      </c>
      <c r="J145" s="9" t="s">
        <v>43</v>
      </c>
      <c r="K145" s="9" t="s">
        <v>43</v>
      </c>
      <c r="L145" s="9" t="s">
        <v>43</v>
      </c>
      <c r="M145" s="9" t="s">
        <v>43</v>
      </c>
      <c r="N145" s="9" t="s">
        <v>43</v>
      </c>
      <c r="O145" s="9" t="s">
        <v>43</v>
      </c>
      <c r="P145" s="9" t="s">
        <v>43</v>
      </c>
      <c r="Q145" s="9" t="s">
        <v>43</v>
      </c>
      <c r="R145" s="9" t="s">
        <v>43</v>
      </c>
      <c r="S145" s="37">
        <v>0</v>
      </c>
      <c r="T145" s="8">
        <v>10</v>
      </c>
      <c r="U145" s="8">
        <v>20</v>
      </c>
      <c r="V145" s="9" t="s">
        <v>43</v>
      </c>
      <c r="W145" s="9" t="s">
        <v>43</v>
      </c>
      <c r="X145" s="9" t="s">
        <v>43</v>
      </c>
      <c r="Y145" s="9" t="s">
        <v>43</v>
      </c>
      <c r="Z145" s="9" t="s">
        <v>43</v>
      </c>
      <c r="AA145" s="9">
        <v>40</v>
      </c>
    </row>
    <row r="146" spans="1:27" s="111" customFormat="1" ht="105" x14ac:dyDescent="0.25">
      <c r="A146" s="106">
        <v>128</v>
      </c>
      <c r="B146" s="81"/>
      <c r="C146" s="107" t="s">
        <v>251</v>
      </c>
      <c r="D146" s="108" t="s">
        <v>55</v>
      </c>
      <c r="E146" s="108" t="s">
        <v>43</v>
      </c>
      <c r="F146" s="108" t="s">
        <v>252</v>
      </c>
      <c r="G146" s="109" t="s">
        <v>43</v>
      </c>
      <c r="H146" s="110" t="s">
        <v>44</v>
      </c>
      <c r="I146" s="108" t="s">
        <v>43</v>
      </c>
      <c r="J146" s="108" t="s">
        <v>43</v>
      </c>
      <c r="K146" s="108" t="s">
        <v>43</v>
      </c>
      <c r="L146" s="108" t="s">
        <v>43</v>
      </c>
      <c r="M146" s="108" t="s">
        <v>43</v>
      </c>
      <c r="N146" s="108" t="s">
        <v>43</v>
      </c>
      <c r="O146" s="108" t="s">
        <v>43</v>
      </c>
      <c r="P146" s="108" t="s">
        <v>43</v>
      </c>
      <c r="Q146" s="108" t="s">
        <v>43</v>
      </c>
      <c r="R146" s="108" t="s">
        <v>43</v>
      </c>
      <c r="S146" s="108" t="s">
        <v>43</v>
      </c>
      <c r="T146" s="108" t="s">
        <v>43</v>
      </c>
      <c r="U146" s="109">
        <v>0</v>
      </c>
      <c r="V146" s="109">
        <v>0</v>
      </c>
      <c r="W146" s="109">
        <v>0</v>
      </c>
      <c r="X146" s="109">
        <v>100</v>
      </c>
      <c r="Y146" s="109" t="s">
        <v>43</v>
      </c>
      <c r="Z146" s="109" t="s">
        <v>43</v>
      </c>
      <c r="AA146" s="109">
        <v>100</v>
      </c>
    </row>
    <row r="147" spans="1:27" s="111" customFormat="1" ht="150" x14ac:dyDescent="0.25">
      <c r="A147" s="106"/>
      <c r="B147" s="81"/>
      <c r="C147" s="110" t="s">
        <v>253</v>
      </c>
      <c r="D147" s="108" t="s">
        <v>58</v>
      </c>
      <c r="E147" s="108" t="s">
        <v>43</v>
      </c>
      <c r="F147" s="108" t="s">
        <v>254</v>
      </c>
      <c r="G147" s="109" t="s">
        <v>43</v>
      </c>
      <c r="H147" s="110" t="s">
        <v>44</v>
      </c>
      <c r="I147" s="108" t="s">
        <v>43</v>
      </c>
      <c r="J147" s="108" t="s">
        <v>43</v>
      </c>
      <c r="K147" s="108" t="s">
        <v>43</v>
      </c>
      <c r="L147" s="108" t="s">
        <v>43</v>
      </c>
      <c r="M147" s="108" t="s">
        <v>43</v>
      </c>
      <c r="N147" s="108" t="s">
        <v>43</v>
      </c>
      <c r="O147" s="108" t="s">
        <v>43</v>
      </c>
      <c r="P147" s="108" t="s">
        <v>43</v>
      </c>
      <c r="Q147" s="108" t="s">
        <v>43</v>
      </c>
      <c r="R147" s="108" t="s">
        <v>43</v>
      </c>
      <c r="S147" s="108" t="s">
        <v>43</v>
      </c>
      <c r="T147" s="108" t="s">
        <v>43</v>
      </c>
      <c r="U147" s="109">
        <v>25</v>
      </c>
      <c r="V147" s="109">
        <v>50</v>
      </c>
      <c r="W147" s="109">
        <v>80</v>
      </c>
      <c r="X147" s="109">
        <v>82</v>
      </c>
      <c r="Y147" s="109" t="s">
        <v>43</v>
      </c>
      <c r="Z147" s="109" t="s">
        <v>43</v>
      </c>
      <c r="AA147" s="109">
        <v>80</v>
      </c>
    </row>
    <row r="148" spans="1:27" s="111" customFormat="1" ht="105" x14ac:dyDescent="0.25">
      <c r="A148" s="106">
        <v>129</v>
      </c>
      <c r="B148" s="81"/>
      <c r="C148" s="110" t="s">
        <v>255</v>
      </c>
      <c r="D148" s="108" t="s">
        <v>58</v>
      </c>
      <c r="E148" s="108" t="s">
        <v>43</v>
      </c>
      <c r="F148" s="108" t="s">
        <v>53</v>
      </c>
      <c r="G148" s="109" t="s">
        <v>43</v>
      </c>
      <c r="H148" s="110" t="s">
        <v>44</v>
      </c>
      <c r="I148" s="108" t="s">
        <v>43</v>
      </c>
      <c r="J148" s="108" t="s">
        <v>43</v>
      </c>
      <c r="K148" s="108" t="s">
        <v>43</v>
      </c>
      <c r="L148" s="108" t="s">
        <v>43</v>
      </c>
      <c r="M148" s="108" t="s">
        <v>43</v>
      </c>
      <c r="N148" s="108" t="s">
        <v>43</v>
      </c>
      <c r="O148" s="108" t="s">
        <v>43</v>
      </c>
      <c r="P148" s="108" t="s">
        <v>43</v>
      </c>
      <c r="Q148" s="108" t="s">
        <v>43</v>
      </c>
      <c r="R148" s="108" t="s">
        <v>43</v>
      </c>
      <c r="S148" s="108" t="s">
        <v>43</v>
      </c>
      <c r="T148" s="108" t="s">
        <v>43</v>
      </c>
      <c r="U148" s="109">
        <v>10</v>
      </c>
      <c r="V148" s="109">
        <v>20</v>
      </c>
      <c r="W148" s="109">
        <v>82</v>
      </c>
      <c r="X148" s="109">
        <v>82</v>
      </c>
      <c r="Y148" s="109" t="s">
        <v>43</v>
      </c>
      <c r="Z148" s="109" t="s">
        <v>43</v>
      </c>
      <c r="AA148" s="109">
        <v>50</v>
      </c>
    </row>
    <row r="149" spans="1:27" s="111" customFormat="1" ht="90" x14ac:dyDescent="0.25">
      <c r="A149" s="106"/>
      <c r="B149" s="81"/>
      <c r="C149" s="107" t="s">
        <v>256</v>
      </c>
      <c r="D149" s="108" t="s">
        <v>55</v>
      </c>
      <c r="E149" s="108" t="s">
        <v>43</v>
      </c>
      <c r="F149" s="108" t="s">
        <v>257</v>
      </c>
      <c r="G149" s="109" t="s">
        <v>43</v>
      </c>
      <c r="H149" s="110" t="s">
        <v>44</v>
      </c>
      <c r="I149" s="108" t="s">
        <v>43</v>
      </c>
      <c r="J149" s="108" t="s">
        <v>43</v>
      </c>
      <c r="K149" s="108" t="s">
        <v>43</v>
      </c>
      <c r="L149" s="108" t="s">
        <v>43</v>
      </c>
      <c r="M149" s="108" t="s">
        <v>43</v>
      </c>
      <c r="N149" s="108" t="s">
        <v>43</v>
      </c>
      <c r="O149" s="108" t="s">
        <v>43</v>
      </c>
      <c r="P149" s="108" t="s">
        <v>43</v>
      </c>
      <c r="Q149" s="108" t="s">
        <v>43</v>
      </c>
      <c r="R149" s="108" t="s">
        <v>43</v>
      </c>
      <c r="S149" s="108" t="s">
        <v>43</v>
      </c>
      <c r="T149" s="108" t="s">
        <v>43</v>
      </c>
      <c r="U149" s="109">
        <v>25</v>
      </c>
      <c r="V149" s="108">
        <v>50</v>
      </c>
      <c r="W149" s="108">
        <v>93</v>
      </c>
      <c r="X149" s="108">
        <v>95</v>
      </c>
      <c r="Y149" s="108" t="s">
        <v>43</v>
      </c>
      <c r="Z149" s="108" t="s">
        <v>43</v>
      </c>
      <c r="AA149" s="109">
        <v>80</v>
      </c>
    </row>
    <row r="150" spans="1:27" s="111" customFormat="1" ht="300" x14ac:dyDescent="0.25">
      <c r="A150" s="106"/>
      <c r="B150" s="81"/>
      <c r="C150" s="107" t="s">
        <v>258</v>
      </c>
      <c r="D150" s="112" t="s">
        <v>55</v>
      </c>
      <c r="E150" s="108" t="s">
        <v>43</v>
      </c>
      <c r="F150" s="108" t="s">
        <v>259</v>
      </c>
      <c r="G150" s="109" t="s">
        <v>43</v>
      </c>
      <c r="H150" s="113" t="s">
        <v>260</v>
      </c>
      <c r="I150" s="108" t="s">
        <v>43</v>
      </c>
      <c r="J150" s="108" t="s">
        <v>43</v>
      </c>
      <c r="K150" s="108" t="s">
        <v>43</v>
      </c>
      <c r="L150" s="108" t="s">
        <v>43</v>
      </c>
      <c r="M150" s="108" t="s">
        <v>43</v>
      </c>
      <c r="N150" s="108" t="s">
        <v>43</v>
      </c>
      <c r="O150" s="108" t="s">
        <v>43</v>
      </c>
      <c r="P150" s="108" t="s">
        <v>43</v>
      </c>
      <c r="Q150" s="108" t="s">
        <v>43</v>
      </c>
      <c r="R150" s="108" t="s">
        <v>43</v>
      </c>
      <c r="S150" s="108" t="s">
        <v>43</v>
      </c>
      <c r="T150" s="108" t="s">
        <v>43</v>
      </c>
      <c r="U150" s="109">
        <v>15</v>
      </c>
      <c r="V150" s="109">
        <v>30</v>
      </c>
      <c r="W150" s="109">
        <v>40</v>
      </c>
      <c r="X150" s="109">
        <v>50</v>
      </c>
      <c r="Y150" s="109" t="s">
        <v>43</v>
      </c>
      <c r="Z150" s="109" t="s">
        <v>43</v>
      </c>
      <c r="AA150" s="109">
        <v>50</v>
      </c>
    </row>
    <row r="151" spans="1:27" ht="105" x14ac:dyDescent="0.25">
      <c r="A151" s="12"/>
      <c r="B151" s="81"/>
      <c r="C151" s="47" t="s">
        <v>261</v>
      </c>
      <c r="D151" s="8" t="s">
        <v>55</v>
      </c>
      <c r="E151" s="8" t="s">
        <v>43</v>
      </c>
      <c r="F151" s="8" t="s">
        <v>262</v>
      </c>
      <c r="G151" s="9" t="s">
        <v>43</v>
      </c>
      <c r="H151" s="14" t="s">
        <v>44</v>
      </c>
      <c r="I151" s="9" t="s">
        <v>43</v>
      </c>
      <c r="J151" s="9" t="s">
        <v>43</v>
      </c>
      <c r="K151" s="9" t="s">
        <v>43</v>
      </c>
      <c r="L151" s="9" t="s">
        <v>43</v>
      </c>
      <c r="M151" s="9" t="s">
        <v>43</v>
      </c>
      <c r="N151" s="9" t="s">
        <v>43</v>
      </c>
      <c r="O151" s="9" t="s">
        <v>43</v>
      </c>
      <c r="P151" s="9" t="s">
        <v>43</v>
      </c>
      <c r="Q151" s="9" t="s">
        <v>43</v>
      </c>
      <c r="R151" s="9" t="s">
        <v>43</v>
      </c>
      <c r="S151" s="9" t="s">
        <v>43</v>
      </c>
      <c r="T151" s="9" t="s">
        <v>43</v>
      </c>
      <c r="U151" s="9">
        <v>25</v>
      </c>
      <c r="V151" s="8">
        <v>55</v>
      </c>
      <c r="W151" s="8">
        <v>95</v>
      </c>
      <c r="X151" s="8">
        <v>95</v>
      </c>
      <c r="Y151" s="9" t="s">
        <v>43</v>
      </c>
      <c r="Z151" s="9" t="s">
        <v>43</v>
      </c>
      <c r="AA151" s="9">
        <v>95</v>
      </c>
    </row>
    <row r="152" spans="1:27" ht="300" x14ac:dyDescent="0.25">
      <c r="A152" s="12"/>
      <c r="B152" s="92"/>
      <c r="C152" s="48" t="s">
        <v>263</v>
      </c>
      <c r="D152" s="8" t="s">
        <v>264</v>
      </c>
      <c r="E152" s="8" t="s">
        <v>43</v>
      </c>
      <c r="F152" s="8" t="s">
        <v>265</v>
      </c>
      <c r="G152" s="9" t="s">
        <v>43</v>
      </c>
      <c r="H152" s="28" t="s">
        <v>260</v>
      </c>
      <c r="I152" s="8" t="s">
        <v>43</v>
      </c>
      <c r="J152" s="8" t="s">
        <v>43</v>
      </c>
      <c r="K152" s="8" t="s">
        <v>43</v>
      </c>
      <c r="L152" s="8" t="s">
        <v>43</v>
      </c>
      <c r="M152" s="8" t="s">
        <v>43</v>
      </c>
      <c r="N152" s="8" t="s">
        <v>43</v>
      </c>
      <c r="O152" s="8" t="s">
        <v>43</v>
      </c>
      <c r="P152" s="8" t="s">
        <v>43</v>
      </c>
      <c r="Q152" s="8" t="s">
        <v>43</v>
      </c>
      <c r="R152" s="8" t="s">
        <v>43</v>
      </c>
      <c r="S152" s="8" t="s">
        <v>43</v>
      </c>
      <c r="T152" s="8" t="s">
        <v>43</v>
      </c>
      <c r="U152" s="9">
        <v>3.8</v>
      </c>
      <c r="V152" s="8">
        <v>3.9</v>
      </c>
      <c r="W152" s="8">
        <v>4</v>
      </c>
      <c r="X152" s="8">
        <v>4.4000000000000004</v>
      </c>
      <c r="Y152" s="8" t="s">
        <v>43</v>
      </c>
      <c r="Z152" s="8" t="s">
        <v>43</v>
      </c>
      <c r="AA152" s="8">
        <v>4.4000000000000004</v>
      </c>
    </row>
    <row r="153" spans="1:27" ht="135" x14ac:dyDescent="0.25">
      <c r="A153" s="12"/>
      <c r="B153" s="92"/>
      <c r="C153" s="48" t="s">
        <v>266</v>
      </c>
      <c r="D153" s="8" t="s">
        <v>58</v>
      </c>
      <c r="E153" s="8" t="s">
        <v>43</v>
      </c>
      <c r="F153" s="8" t="s">
        <v>53</v>
      </c>
      <c r="G153" s="9" t="s">
        <v>43</v>
      </c>
      <c r="H153" s="9" t="s">
        <v>43</v>
      </c>
      <c r="I153" s="9" t="s">
        <v>43</v>
      </c>
      <c r="J153" s="9" t="s">
        <v>43</v>
      </c>
      <c r="K153" s="9" t="s">
        <v>43</v>
      </c>
      <c r="L153" s="9" t="s">
        <v>43</v>
      </c>
      <c r="M153" s="9" t="s">
        <v>43</v>
      </c>
      <c r="N153" s="9" t="s">
        <v>43</v>
      </c>
      <c r="O153" s="9" t="s">
        <v>43</v>
      </c>
      <c r="P153" s="9" t="s">
        <v>43</v>
      </c>
      <c r="Q153" s="9" t="s">
        <v>43</v>
      </c>
      <c r="R153" s="9" t="s">
        <v>43</v>
      </c>
      <c r="S153" s="9" t="s">
        <v>43</v>
      </c>
      <c r="T153" s="9" t="s">
        <v>43</v>
      </c>
      <c r="U153" s="9">
        <v>0</v>
      </c>
      <c r="V153" s="8">
        <v>1</v>
      </c>
      <c r="W153" s="8">
        <v>3</v>
      </c>
      <c r="X153" s="8">
        <v>4</v>
      </c>
      <c r="Y153" s="8" t="s">
        <v>43</v>
      </c>
      <c r="Z153" s="8" t="s">
        <v>43</v>
      </c>
      <c r="AA153" s="49">
        <v>3</v>
      </c>
    </row>
    <row r="154" spans="1:27" ht="150" x14ac:dyDescent="0.25">
      <c r="A154" s="12">
        <v>130</v>
      </c>
      <c r="B154" s="81"/>
      <c r="C154" s="14" t="s">
        <v>267</v>
      </c>
      <c r="D154" s="8" t="s">
        <v>55</v>
      </c>
      <c r="E154" s="8" t="s">
        <v>43</v>
      </c>
      <c r="F154" s="8" t="s">
        <v>268</v>
      </c>
      <c r="G154" s="9" t="s">
        <v>43</v>
      </c>
      <c r="H154" s="14" t="s">
        <v>44</v>
      </c>
      <c r="I154" s="8" t="s">
        <v>43</v>
      </c>
      <c r="J154" s="8" t="s">
        <v>43</v>
      </c>
      <c r="K154" s="8" t="s">
        <v>43</v>
      </c>
      <c r="L154" s="8" t="s">
        <v>43</v>
      </c>
      <c r="M154" s="8" t="s">
        <v>43</v>
      </c>
      <c r="N154" s="8" t="s">
        <v>43</v>
      </c>
      <c r="O154" s="8" t="s">
        <v>43</v>
      </c>
      <c r="P154" s="8" t="s">
        <v>43</v>
      </c>
      <c r="Q154" s="8" t="s">
        <v>43</v>
      </c>
      <c r="R154" s="8" t="s">
        <v>43</v>
      </c>
      <c r="S154" s="8" t="s">
        <v>43</v>
      </c>
      <c r="T154" s="8" t="s">
        <v>43</v>
      </c>
      <c r="U154" s="9">
        <v>30</v>
      </c>
      <c r="V154" s="8">
        <v>50</v>
      </c>
      <c r="W154" s="8">
        <v>50</v>
      </c>
      <c r="X154" s="8">
        <v>60</v>
      </c>
      <c r="Y154" s="8" t="s">
        <v>43</v>
      </c>
      <c r="Z154" s="8" t="s">
        <v>43</v>
      </c>
      <c r="AA154" s="9">
        <v>60</v>
      </c>
    </row>
    <row r="155" spans="1:27" ht="60" x14ac:dyDescent="0.25">
      <c r="A155" s="12">
        <v>131</v>
      </c>
      <c r="B155" s="81" t="s">
        <v>269</v>
      </c>
      <c r="C155" s="14" t="s">
        <v>270</v>
      </c>
      <c r="D155" s="9" t="s">
        <v>43</v>
      </c>
      <c r="E155" s="8" t="s">
        <v>43</v>
      </c>
      <c r="F155" s="9" t="s">
        <v>43</v>
      </c>
      <c r="G155" s="9" t="s">
        <v>112</v>
      </c>
      <c r="H155" s="14" t="s">
        <v>44</v>
      </c>
      <c r="I155" s="9" t="s">
        <v>43</v>
      </c>
      <c r="J155" s="9" t="s">
        <v>43</v>
      </c>
      <c r="K155" s="9" t="s">
        <v>43</v>
      </c>
      <c r="L155" s="9" t="s">
        <v>43</v>
      </c>
      <c r="M155" s="9" t="s">
        <v>43</v>
      </c>
      <c r="N155" s="9" t="s">
        <v>43</v>
      </c>
      <c r="O155" s="9" t="s">
        <v>43</v>
      </c>
      <c r="P155" s="9" t="s">
        <v>43</v>
      </c>
      <c r="Q155" s="9" t="s">
        <v>43</v>
      </c>
      <c r="R155" s="9" t="s">
        <v>43</v>
      </c>
      <c r="S155" s="9" t="s">
        <v>43</v>
      </c>
      <c r="T155" s="9" t="s">
        <v>43</v>
      </c>
      <c r="U155" s="9" t="s">
        <v>43</v>
      </c>
      <c r="V155" s="9" t="s">
        <v>43</v>
      </c>
      <c r="W155" s="9" t="s">
        <v>43</v>
      </c>
      <c r="X155" s="9" t="s">
        <v>43</v>
      </c>
      <c r="Y155" s="9" t="s">
        <v>43</v>
      </c>
      <c r="Z155" s="9" t="s">
        <v>43</v>
      </c>
      <c r="AA155" s="9" t="s">
        <v>43</v>
      </c>
    </row>
    <row r="156" spans="1:27" s="22" customFormat="1" ht="60" x14ac:dyDescent="0.25">
      <c r="A156" s="12">
        <v>132</v>
      </c>
      <c r="B156" s="81"/>
      <c r="C156" s="30" t="s">
        <v>45</v>
      </c>
      <c r="D156" s="19" t="s">
        <v>46</v>
      </c>
      <c r="E156" s="8" t="s">
        <v>43</v>
      </c>
      <c r="F156" s="20" t="s">
        <v>43</v>
      </c>
      <c r="G156" s="20" t="s">
        <v>43</v>
      </c>
      <c r="H156" s="18" t="s">
        <v>44</v>
      </c>
      <c r="I156" s="35" t="s">
        <v>84</v>
      </c>
      <c r="J156" s="19" t="s">
        <v>271</v>
      </c>
      <c r="K156" s="35" t="s">
        <v>86</v>
      </c>
      <c r="L156" s="34" t="s">
        <v>43</v>
      </c>
      <c r="M156" s="20" t="s">
        <v>43</v>
      </c>
      <c r="N156" s="20" t="s">
        <v>43</v>
      </c>
      <c r="O156" s="20" t="s">
        <v>43</v>
      </c>
      <c r="P156" s="20" t="s">
        <v>43</v>
      </c>
      <c r="Q156" s="20" t="s">
        <v>43</v>
      </c>
      <c r="R156" s="20" t="s">
        <v>43</v>
      </c>
      <c r="S156" s="20" t="s">
        <v>43</v>
      </c>
      <c r="T156" s="34">
        <v>104.08799999999999</v>
      </c>
      <c r="U156" s="20" t="s">
        <v>43</v>
      </c>
      <c r="V156" s="20" t="s">
        <v>43</v>
      </c>
      <c r="W156" s="20" t="s">
        <v>43</v>
      </c>
      <c r="X156" s="20" t="s">
        <v>43</v>
      </c>
      <c r="Y156" s="20" t="s">
        <v>43</v>
      </c>
      <c r="Z156" s="20" t="s">
        <v>43</v>
      </c>
      <c r="AA156" s="34">
        <f t="shared" ref="AA156:AA157" si="4">SUM(O156:U156)</f>
        <v>104.08799999999999</v>
      </c>
    </row>
    <row r="157" spans="1:27" s="22" customFormat="1" ht="60" x14ac:dyDescent="0.25">
      <c r="A157" s="12">
        <v>133</v>
      </c>
      <c r="B157" s="81"/>
      <c r="C157" s="18" t="s">
        <v>72</v>
      </c>
      <c r="D157" s="19" t="s">
        <v>46</v>
      </c>
      <c r="E157" s="8" t="s">
        <v>43</v>
      </c>
      <c r="F157" s="20" t="s">
        <v>43</v>
      </c>
      <c r="G157" s="20" t="s">
        <v>43</v>
      </c>
      <c r="H157" s="18" t="s">
        <v>44</v>
      </c>
      <c r="I157" s="35" t="s">
        <v>84</v>
      </c>
      <c r="J157" s="19" t="s">
        <v>271</v>
      </c>
      <c r="K157" s="35" t="s">
        <v>86</v>
      </c>
      <c r="L157" s="20" t="s">
        <v>43</v>
      </c>
      <c r="M157" s="20" t="s">
        <v>43</v>
      </c>
      <c r="N157" s="20" t="s">
        <v>43</v>
      </c>
      <c r="O157" s="20" t="s">
        <v>43</v>
      </c>
      <c r="P157" s="20" t="s">
        <v>43</v>
      </c>
      <c r="Q157" s="20" t="s">
        <v>43</v>
      </c>
      <c r="R157" s="20" t="s">
        <v>43</v>
      </c>
      <c r="S157" s="20" t="s">
        <v>43</v>
      </c>
      <c r="T157" s="21">
        <v>5100.3</v>
      </c>
      <c r="U157" s="20" t="s">
        <v>43</v>
      </c>
      <c r="V157" s="21" t="s">
        <v>43</v>
      </c>
      <c r="W157" s="21" t="s">
        <v>43</v>
      </c>
      <c r="X157" s="21" t="s">
        <v>43</v>
      </c>
      <c r="Y157" s="21" t="s">
        <v>43</v>
      </c>
      <c r="Z157" s="21" t="s">
        <v>43</v>
      </c>
      <c r="AA157" s="21">
        <f t="shared" si="4"/>
        <v>5100.3</v>
      </c>
    </row>
    <row r="158" spans="1:27" ht="165" x14ac:dyDescent="0.25">
      <c r="A158" s="12">
        <v>134</v>
      </c>
      <c r="B158" s="81"/>
      <c r="C158" s="14" t="s">
        <v>272</v>
      </c>
      <c r="D158" s="8" t="s">
        <v>58</v>
      </c>
      <c r="E158" s="8" t="s">
        <v>43</v>
      </c>
      <c r="F158" s="8" t="s">
        <v>53</v>
      </c>
      <c r="G158" s="9" t="s">
        <v>43</v>
      </c>
      <c r="H158" s="14" t="s">
        <v>44</v>
      </c>
      <c r="I158" s="8" t="s">
        <v>43</v>
      </c>
      <c r="J158" s="8" t="s">
        <v>43</v>
      </c>
      <c r="K158" s="8" t="s">
        <v>43</v>
      </c>
      <c r="L158" s="8" t="s">
        <v>43</v>
      </c>
      <c r="M158" s="8" t="s">
        <v>43</v>
      </c>
      <c r="N158" s="8" t="s">
        <v>43</v>
      </c>
      <c r="O158" s="8" t="s">
        <v>43</v>
      </c>
      <c r="P158" s="8" t="s">
        <v>43</v>
      </c>
      <c r="Q158" s="8" t="s">
        <v>43</v>
      </c>
      <c r="R158" s="8" t="s">
        <v>43</v>
      </c>
      <c r="S158" s="8" t="s">
        <v>43</v>
      </c>
      <c r="T158" s="8">
        <v>0</v>
      </c>
      <c r="U158" s="9" t="s">
        <v>43</v>
      </c>
      <c r="V158" s="9" t="s">
        <v>43</v>
      </c>
      <c r="W158" s="9" t="s">
        <v>43</v>
      </c>
      <c r="X158" s="9" t="s">
        <v>43</v>
      </c>
      <c r="Y158" s="9" t="s">
        <v>43</v>
      </c>
      <c r="Z158" s="9" t="s">
        <v>43</v>
      </c>
      <c r="AA158" s="9">
        <v>0</v>
      </c>
    </row>
    <row r="159" spans="1:27" ht="75" x14ac:dyDescent="0.25">
      <c r="A159" s="12">
        <v>135</v>
      </c>
      <c r="B159" s="93" t="s">
        <v>273</v>
      </c>
      <c r="C159" s="14" t="s">
        <v>274</v>
      </c>
      <c r="D159" s="9" t="s">
        <v>43</v>
      </c>
      <c r="E159" s="8" t="s">
        <v>43</v>
      </c>
      <c r="F159" s="9" t="s">
        <v>43</v>
      </c>
      <c r="G159" s="9" t="s">
        <v>275</v>
      </c>
      <c r="H159" s="14" t="s">
        <v>44</v>
      </c>
      <c r="I159" s="8" t="s">
        <v>43</v>
      </c>
      <c r="J159" s="8" t="s">
        <v>43</v>
      </c>
      <c r="K159" s="8" t="s">
        <v>43</v>
      </c>
      <c r="L159" s="8" t="s">
        <v>43</v>
      </c>
      <c r="M159" s="8" t="s">
        <v>43</v>
      </c>
      <c r="N159" s="8" t="s">
        <v>43</v>
      </c>
      <c r="O159" s="8" t="s">
        <v>43</v>
      </c>
      <c r="P159" s="8" t="s">
        <v>43</v>
      </c>
      <c r="Q159" s="8" t="s">
        <v>43</v>
      </c>
      <c r="R159" s="8" t="s">
        <v>43</v>
      </c>
      <c r="S159" s="8" t="s">
        <v>43</v>
      </c>
      <c r="T159" s="8" t="s">
        <v>43</v>
      </c>
      <c r="U159" s="8" t="s">
        <v>43</v>
      </c>
      <c r="V159" s="8" t="s">
        <v>43</v>
      </c>
      <c r="W159" s="8" t="s">
        <v>43</v>
      </c>
      <c r="X159" s="8" t="s">
        <v>43</v>
      </c>
      <c r="Y159" s="8" t="s">
        <v>43</v>
      </c>
      <c r="Z159" s="8" t="s">
        <v>43</v>
      </c>
      <c r="AA159" s="8" t="s">
        <v>43</v>
      </c>
    </row>
    <row r="160" spans="1:27" ht="60" x14ac:dyDescent="0.25">
      <c r="A160" s="12">
        <v>136</v>
      </c>
      <c r="B160" s="94"/>
      <c r="C160" s="30" t="s">
        <v>45</v>
      </c>
      <c r="D160" s="19" t="s">
        <v>46</v>
      </c>
      <c r="E160" s="19" t="s">
        <v>43</v>
      </c>
      <c r="F160" s="20" t="s">
        <v>43</v>
      </c>
      <c r="G160" s="20" t="s">
        <v>43</v>
      </c>
      <c r="H160" s="18" t="s">
        <v>44</v>
      </c>
      <c r="I160" s="19" t="s">
        <v>43</v>
      </c>
      <c r="J160" s="19" t="s">
        <v>43</v>
      </c>
      <c r="K160" s="19" t="s">
        <v>43</v>
      </c>
      <c r="L160" s="19" t="s">
        <v>43</v>
      </c>
      <c r="M160" s="19" t="s">
        <v>43</v>
      </c>
      <c r="N160" s="19" t="s">
        <v>43</v>
      </c>
      <c r="O160" s="19" t="s">
        <v>43</v>
      </c>
      <c r="P160" s="19" t="s">
        <v>43</v>
      </c>
      <c r="Q160" s="19" t="s">
        <v>43</v>
      </c>
      <c r="R160" s="19" t="s">
        <v>43</v>
      </c>
      <c r="S160" s="19" t="s">
        <v>43</v>
      </c>
      <c r="T160" s="19" t="s">
        <v>43</v>
      </c>
      <c r="U160" s="34">
        <v>0</v>
      </c>
      <c r="V160" s="19" t="s">
        <v>43</v>
      </c>
      <c r="W160" s="19" t="s">
        <v>43</v>
      </c>
      <c r="X160" s="19" t="s">
        <v>43</v>
      </c>
      <c r="Y160" s="19" t="s">
        <v>43</v>
      </c>
      <c r="Z160" s="19" t="s">
        <v>43</v>
      </c>
      <c r="AA160" s="34">
        <v>0</v>
      </c>
    </row>
    <row r="161" spans="1:27" ht="60" x14ac:dyDescent="0.25">
      <c r="A161" s="12">
        <v>137</v>
      </c>
      <c r="B161" s="94"/>
      <c r="C161" s="18" t="s">
        <v>72</v>
      </c>
      <c r="D161" s="19" t="s">
        <v>46</v>
      </c>
      <c r="E161" s="19" t="s">
        <v>43</v>
      </c>
      <c r="F161" s="20" t="s">
        <v>43</v>
      </c>
      <c r="G161" s="20" t="s">
        <v>43</v>
      </c>
      <c r="H161" s="18" t="s">
        <v>44</v>
      </c>
      <c r="I161" s="19" t="s">
        <v>43</v>
      </c>
      <c r="J161" s="19" t="s">
        <v>43</v>
      </c>
      <c r="K161" s="19" t="s">
        <v>43</v>
      </c>
      <c r="L161" s="19" t="s">
        <v>43</v>
      </c>
      <c r="M161" s="19" t="s">
        <v>43</v>
      </c>
      <c r="N161" s="19" t="s">
        <v>43</v>
      </c>
      <c r="O161" s="19" t="s">
        <v>43</v>
      </c>
      <c r="P161" s="19" t="s">
        <v>43</v>
      </c>
      <c r="Q161" s="19" t="s">
        <v>43</v>
      </c>
      <c r="R161" s="19" t="s">
        <v>43</v>
      </c>
      <c r="S161" s="19" t="s">
        <v>43</v>
      </c>
      <c r="T161" s="19" t="s">
        <v>43</v>
      </c>
      <c r="U161" s="34">
        <v>0</v>
      </c>
      <c r="V161" s="19" t="s">
        <v>43</v>
      </c>
      <c r="W161" s="19" t="s">
        <v>43</v>
      </c>
      <c r="X161" s="19" t="s">
        <v>43</v>
      </c>
      <c r="Y161" s="19" t="s">
        <v>43</v>
      </c>
      <c r="Z161" s="19" t="s">
        <v>43</v>
      </c>
      <c r="AA161" s="34">
        <v>0</v>
      </c>
    </row>
    <row r="162" spans="1:27" ht="150" x14ac:dyDescent="0.25">
      <c r="A162" s="12">
        <v>138</v>
      </c>
      <c r="B162" s="94"/>
      <c r="C162" s="14" t="s">
        <v>267</v>
      </c>
      <c r="D162" s="8" t="s">
        <v>55</v>
      </c>
      <c r="E162" s="8" t="s">
        <v>43</v>
      </c>
      <c r="F162" s="8" t="s">
        <v>268</v>
      </c>
      <c r="G162" s="9" t="s">
        <v>43</v>
      </c>
      <c r="H162" s="14" t="s">
        <v>44</v>
      </c>
      <c r="I162" s="8" t="s">
        <v>43</v>
      </c>
      <c r="J162" s="8" t="s">
        <v>43</v>
      </c>
      <c r="K162" s="8" t="s">
        <v>43</v>
      </c>
      <c r="L162" s="8" t="s">
        <v>43</v>
      </c>
      <c r="M162" s="8" t="s">
        <v>43</v>
      </c>
      <c r="N162" s="8" t="s">
        <v>43</v>
      </c>
      <c r="O162" s="8" t="s">
        <v>43</v>
      </c>
      <c r="P162" s="8" t="s">
        <v>43</v>
      </c>
      <c r="Q162" s="8" t="s">
        <v>43</v>
      </c>
      <c r="R162" s="8" t="s">
        <v>43</v>
      </c>
      <c r="S162" s="8" t="s">
        <v>43</v>
      </c>
      <c r="T162" s="8" t="s">
        <v>43</v>
      </c>
      <c r="U162" s="9">
        <v>30</v>
      </c>
      <c r="V162" s="8" t="s">
        <v>43</v>
      </c>
      <c r="W162" s="8" t="s">
        <v>43</v>
      </c>
      <c r="X162" s="8" t="s">
        <v>43</v>
      </c>
      <c r="Y162" s="8" t="s">
        <v>43</v>
      </c>
      <c r="Z162" s="8" t="s">
        <v>43</v>
      </c>
      <c r="AA162" s="9">
        <v>30</v>
      </c>
    </row>
    <row r="163" spans="1:27" ht="300" x14ac:dyDescent="0.25">
      <c r="A163" s="12">
        <v>139</v>
      </c>
      <c r="B163" s="94"/>
      <c r="C163" s="38" t="s">
        <v>263</v>
      </c>
      <c r="D163" s="8" t="s">
        <v>264</v>
      </c>
      <c r="E163" s="9" t="s">
        <v>43</v>
      </c>
      <c r="F163" s="8" t="s">
        <v>265</v>
      </c>
      <c r="G163" s="9" t="s">
        <v>43</v>
      </c>
      <c r="H163" s="28" t="s">
        <v>260</v>
      </c>
      <c r="I163" s="9" t="s">
        <v>43</v>
      </c>
      <c r="J163" s="9" t="s">
        <v>43</v>
      </c>
      <c r="K163" s="9" t="s">
        <v>43</v>
      </c>
      <c r="L163" s="9" t="s">
        <v>43</v>
      </c>
      <c r="M163" s="9" t="s">
        <v>43</v>
      </c>
      <c r="N163" s="9" t="s">
        <v>43</v>
      </c>
      <c r="O163" s="9" t="s">
        <v>43</v>
      </c>
      <c r="P163" s="9" t="s">
        <v>43</v>
      </c>
      <c r="Q163" s="9" t="s">
        <v>43</v>
      </c>
      <c r="R163" s="9" t="s">
        <v>43</v>
      </c>
      <c r="S163" s="9" t="s">
        <v>43</v>
      </c>
      <c r="T163" s="9" t="s">
        <v>43</v>
      </c>
      <c r="U163" s="9" t="s">
        <v>43</v>
      </c>
      <c r="V163" s="8" t="s">
        <v>43</v>
      </c>
      <c r="W163" s="8" t="s">
        <v>43</v>
      </c>
      <c r="X163" s="8" t="s">
        <v>43</v>
      </c>
      <c r="Y163" s="8" t="s">
        <v>43</v>
      </c>
      <c r="Z163" s="8" t="s">
        <v>43</v>
      </c>
      <c r="AA163" s="8" t="s">
        <v>43</v>
      </c>
    </row>
    <row r="164" spans="1:27" ht="90" x14ac:dyDescent="0.25">
      <c r="A164" s="12">
        <v>140</v>
      </c>
      <c r="B164" s="95"/>
      <c r="C164" s="46" t="s">
        <v>256</v>
      </c>
      <c r="D164" s="8" t="s">
        <v>55</v>
      </c>
      <c r="E164" s="8" t="s">
        <v>43</v>
      </c>
      <c r="F164" s="8" t="s">
        <v>257</v>
      </c>
      <c r="G164" s="9" t="s">
        <v>43</v>
      </c>
      <c r="H164" s="14" t="s">
        <v>44</v>
      </c>
      <c r="I164" s="8" t="s">
        <v>43</v>
      </c>
      <c r="J164" s="8" t="s">
        <v>43</v>
      </c>
      <c r="K164" s="8" t="s">
        <v>43</v>
      </c>
      <c r="L164" s="8" t="s">
        <v>43</v>
      </c>
      <c r="M164" s="8" t="s">
        <v>43</v>
      </c>
      <c r="N164" s="8" t="s">
        <v>43</v>
      </c>
      <c r="O164" s="8" t="s">
        <v>43</v>
      </c>
      <c r="P164" s="8" t="s">
        <v>43</v>
      </c>
      <c r="Q164" s="8" t="s">
        <v>43</v>
      </c>
      <c r="R164" s="8" t="s">
        <v>43</v>
      </c>
      <c r="S164" s="8" t="s">
        <v>43</v>
      </c>
      <c r="T164" s="8" t="s">
        <v>43</v>
      </c>
      <c r="U164" s="9">
        <v>25</v>
      </c>
      <c r="V164" s="8" t="s">
        <v>43</v>
      </c>
      <c r="W164" s="8" t="s">
        <v>43</v>
      </c>
      <c r="X164" s="8" t="s">
        <v>43</v>
      </c>
      <c r="Y164" s="8" t="s">
        <v>43</v>
      </c>
      <c r="Z164" s="8" t="s">
        <v>43</v>
      </c>
      <c r="AA164" s="9">
        <v>25</v>
      </c>
    </row>
    <row r="165" spans="1:27" ht="59.25" x14ac:dyDescent="0.25">
      <c r="A165" s="12">
        <v>141</v>
      </c>
      <c r="B165" s="81" t="s">
        <v>276</v>
      </c>
      <c r="C165" s="31" t="s">
        <v>277</v>
      </c>
      <c r="D165" s="9" t="s">
        <v>43</v>
      </c>
      <c r="E165" s="8" t="s">
        <v>43</v>
      </c>
      <c r="F165" s="9" t="s">
        <v>43</v>
      </c>
      <c r="G165" s="9" t="s">
        <v>236</v>
      </c>
      <c r="H165" s="14" t="s">
        <v>44</v>
      </c>
      <c r="I165" s="9" t="s">
        <v>43</v>
      </c>
      <c r="J165" s="9" t="s">
        <v>43</v>
      </c>
      <c r="K165" s="9" t="s">
        <v>43</v>
      </c>
      <c r="L165" s="9" t="s">
        <v>43</v>
      </c>
      <c r="M165" s="9" t="s">
        <v>43</v>
      </c>
      <c r="N165" s="9" t="s">
        <v>43</v>
      </c>
      <c r="O165" s="9" t="s">
        <v>43</v>
      </c>
      <c r="P165" s="9" t="s">
        <v>43</v>
      </c>
      <c r="Q165" s="9" t="s">
        <v>43</v>
      </c>
      <c r="R165" s="9" t="s">
        <v>43</v>
      </c>
      <c r="S165" s="9" t="s">
        <v>43</v>
      </c>
      <c r="T165" s="9" t="s">
        <v>43</v>
      </c>
      <c r="U165" s="9" t="s">
        <v>43</v>
      </c>
      <c r="V165" s="9" t="s">
        <v>43</v>
      </c>
      <c r="W165" s="9" t="s">
        <v>43</v>
      </c>
      <c r="X165" s="9" t="s">
        <v>43</v>
      </c>
      <c r="Y165" s="9" t="s">
        <v>43</v>
      </c>
      <c r="Z165" s="9" t="s">
        <v>43</v>
      </c>
      <c r="AA165" s="9" t="s">
        <v>43</v>
      </c>
    </row>
    <row r="166" spans="1:27" s="22" customFormat="1" ht="60" x14ac:dyDescent="0.25">
      <c r="A166" s="12">
        <v>142</v>
      </c>
      <c r="B166" s="81"/>
      <c r="C166" s="30" t="s">
        <v>45</v>
      </c>
      <c r="D166" s="19" t="s">
        <v>46</v>
      </c>
      <c r="E166" s="8" t="s">
        <v>43</v>
      </c>
      <c r="F166" s="20" t="s">
        <v>43</v>
      </c>
      <c r="G166" s="20" t="s">
        <v>43</v>
      </c>
      <c r="H166" s="18" t="s">
        <v>44</v>
      </c>
      <c r="I166" s="20" t="s">
        <v>43</v>
      </c>
      <c r="J166" s="20" t="s">
        <v>43</v>
      </c>
      <c r="K166" s="20" t="s">
        <v>43</v>
      </c>
      <c r="L166" s="34" t="s">
        <v>43</v>
      </c>
      <c r="M166" s="20" t="s">
        <v>43</v>
      </c>
      <c r="N166" s="20" t="s">
        <v>43</v>
      </c>
      <c r="O166" s="20" t="s">
        <v>43</v>
      </c>
      <c r="P166" s="20" t="s">
        <v>43</v>
      </c>
      <c r="Q166" s="20" t="s">
        <v>43</v>
      </c>
      <c r="R166" s="20" t="s">
        <v>43</v>
      </c>
      <c r="S166" s="34">
        <v>0</v>
      </c>
      <c r="T166" s="21">
        <v>5000</v>
      </c>
      <c r="U166" s="21">
        <v>0</v>
      </c>
      <c r="V166" s="21">
        <f>V170</f>
        <v>5472.5</v>
      </c>
      <c r="W166" s="21">
        <v>0</v>
      </c>
      <c r="X166" s="21">
        <v>0</v>
      </c>
      <c r="Y166" s="20" t="s">
        <v>43</v>
      </c>
      <c r="Z166" s="20" t="s">
        <v>43</v>
      </c>
      <c r="AA166" s="21">
        <f>SUM(S166:Z166)</f>
        <v>10472.5</v>
      </c>
    </row>
    <row r="167" spans="1:27" s="22" customFormat="1" ht="60" x14ac:dyDescent="0.25">
      <c r="A167" s="12">
        <v>143</v>
      </c>
      <c r="B167" s="81"/>
      <c r="C167" s="18" t="s">
        <v>72</v>
      </c>
      <c r="D167" s="19" t="s">
        <v>46</v>
      </c>
      <c r="E167" s="8" t="s">
        <v>43</v>
      </c>
      <c r="F167" s="20" t="s">
        <v>43</v>
      </c>
      <c r="G167" s="20" t="s">
        <v>43</v>
      </c>
      <c r="H167" s="18" t="s">
        <v>44</v>
      </c>
      <c r="I167" s="20" t="s">
        <v>43</v>
      </c>
      <c r="J167" s="20" t="s">
        <v>43</v>
      </c>
      <c r="K167" s="20" t="s">
        <v>43</v>
      </c>
      <c r="L167" s="20" t="s">
        <v>43</v>
      </c>
      <c r="M167" s="20" t="s">
        <v>43</v>
      </c>
      <c r="N167" s="20" t="s">
        <v>43</v>
      </c>
      <c r="O167" s="20" t="s">
        <v>43</v>
      </c>
      <c r="P167" s="20" t="s">
        <v>43</v>
      </c>
      <c r="Q167" s="20" t="s">
        <v>43</v>
      </c>
      <c r="R167" s="20" t="s">
        <v>43</v>
      </c>
      <c r="S167" s="34">
        <v>0</v>
      </c>
      <c r="T167" s="34">
        <v>0</v>
      </c>
      <c r="U167" s="34">
        <v>0</v>
      </c>
      <c r="V167" s="34">
        <v>0</v>
      </c>
      <c r="W167" s="34">
        <v>0</v>
      </c>
      <c r="X167" s="34">
        <v>0</v>
      </c>
      <c r="Y167" s="20" t="s">
        <v>43</v>
      </c>
      <c r="Z167" s="20" t="s">
        <v>43</v>
      </c>
      <c r="AA167" s="34">
        <f>SUM(O167:Z167)</f>
        <v>0</v>
      </c>
    </row>
    <row r="168" spans="1:27" ht="59.25" x14ac:dyDescent="0.25">
      <c r="A168" s="12">
        <v>144</v>
      </c>
      <c r="B168" s="81"/>
      <c r="C168" s="26" t="s">
        <v>238</v>
      </c>
      <c r="D168" s="8" t="s">
        <v>58</v>
      </c>
      <c r="E168" s="8" t="s">
        <v>43</v>
      </c>
      <c r="F168" s="42" t="s">
        <v>278</v>
      </c>
      <c r="G168" s="9" t="s">
        <v>43</v>
      </c>
      <c r="H168" s="14" t="s">
        <v>44</v>
      </c>
      <c r="I168" s="9" t="s">
        <v>43</v>
      </c>
      <c r="J168" s="9" t="s">
        <v>43</v>
      </c>
      <c r="K168" s="9" t="s">
        <v>43</v>
      </c>
      <c r="L168" s="9" t="s">
        <v>43</v>
      </c>
      <c r="M168" s="9" t="s">
        <v>43</v>
      </c>
      <c r="N168" s="9" t="s">
        <v>43</v>
      </c>
      <c r="O168" s="9" t="s">
        <v>43</v>
      </c>
      <c r="P168" s="9" t="s">
        <v>43</v>
      </c>
      <c r="Q168" s="9" t="s">
        <v>43</v>
      </c>
      <c r="R168" s="9" t="s">
        <v>43</v>
      </c>
      <c r="S168" s="37">
        <v>100</v>
      </c>
      <c r="T168" s="9">
        <v>100</v>
      </c>
      <c r="U168" s="9">
        <v>100</v>
      </c>
      <c r="V168" s="9">
        <v>100</v>
      </c>
      <c r="W168" s="9">
        <v>100</v>
      </c>
      <c r="X168" s="9">
        <v>100</v>
      </c>
      <c r="Y168" s="9" t="s">
        <v>43</v>
      </c>
      <c r="Z168" s="9" t="s">
        <v>43</v>
      </c>
      <c r="AA168" s="9">
        <v>100</v>
      </c>
    </row>
    <row r="169" spans="1:27" ht="75" x14ac:dyDescent="0.25">
      <c r="A169" s="12">
        <v>145</v>
      </c>
      <c r="B169" s="93" t="s">
        <v>279</v>
      </c>
      <c r="C169" s="26" t="s">
        <v>280</v>
      </c>
      <c r="D169" s="9" t="s">
        <v>43</v>
      </c>
      <c r="E169" s="8" t="s">
        <v>43</v>
      </c>
      <c r="F169" s="9" t="s">
        <v>43</v>
      </c>
      <c r="G169" s="9" t="s">
        <v>236</v>
      </c>
      <c r="H169" s="14" t="s">
        <v>44</v>
      </c>
      <c r="I169" s="9" t="s">
        <v>43</v>
      </c>
      <c r="J169" s="9" t="s">
        <v>43</v>
      </c>
      <c r="K169" s="9" t="s">
        <v>43</v>
      </c>
      <c r="L169" s="9" t="s">
        <v>43</v>
      </c>
      <c r="M169" s="9" t="s">
        <v>43</v>
      </c>
      <c r="N169" s="9" t="s">
        <v>43</v>
      </c>
      <c r="O169" s="9" t="s">
        <v>43</v>
      </c>
      <c r="P169" s="9" t="s">
        <v>43</v>
      </c>
      <c r="Q169" s="9" t="s">
        <v>43</v>
      </c>
      <c r="R169" s="9" t="s">
        <v>43</v>
      </c>
      <c r="S169" s="9" t="s">
        <v>43</v>
      </c>
      <c r="T169" s="9" t="s">
        <v>43</v>
      </c>
      <c r="U169" s="9" t="s">
        <v>43</v>
      </c>
      <c r="V169" s="9" t="s">
        <v>43</v>
      </c>
      <c r="W169" s="9" t="s">
        <v>43</v>
      </c>
      <c r="X169" s="9" t="s">
        <v>43</v>
      </c>
      <c r="Y169" s="9" t="s">
        <v>43</v>
      </c>
      <c r="Z169" s="9" t="s">
        <v>43</v>
      </c>
      <c r="AA169" s="9" t="s">
        <v>43</v>
      </c>
    </row>
    <row r="170" spans="1:27" s="22" customFormat="1" ht="60" x14ac:dyDescent="0.25">
      <c r="A170" s="12">
        <v>146</v>
      </c>
      <c r="B170" s="94"/>
      <c r="C170" s="18" t="s">
        <v>45</v>
      </c>
      <c r="D170" s="19" t="s">
        <v>46</v>
      </c>
      <c r="E170" s="8" t="s">
        <v>43</v>
      </c>
      <c r="F170" s="20" t="s">
        <v>43</v>
      </c>
      <c r="G170" s="20" t="s">
        <v>43</v>
      </c>
      <c r="H170" s="18" t="s">
        <v>44</v>
      </c>
      <c r="I170" s="35" t="s">
        <v>84</v>
      </c>
      <c r="J170" s="33" t="s">
        <v>281</v>
      </c>
      <c r="K170" s="35" t="s">
        <v>86</v>
      </c>
      <c r="L170" s="20" t="s">
        <v>43</v>
      </c>
      <c r="M170" s="20" t="s">
        <v>43</v>
      </c>
      <c r="N170" s="20" t="s">
        <v>43</v>
      </c>
      <c r="O170" s="20" t="s">
        <v>43</v>
      </c>
      <c r="P170" s="20" t="s">
        <v>43</v>
      </c>
      <c r="Q170" s="20" t="s">
        <v>43</v>
      </c>
      <c r="R170" s="20" t="s">
        <v>43</v>
      </c>
      <c r="S170" s="34">
        <v>0</v>
      </c>
      <c r="T170" s="21">
        <v>5000</v>
      </c>
      <c r="U170" s="21">
        <v>0</v>
      </c>
      <c r="V170" s="21">
        <v>5472.5</v>
      </c>
      <c r="W170" s="21">
        <v>0</v>
      </c>
      <c r="X170" s="21">
        <v>0</v>
      </c>
      <c r="Y170" s="19" t="s">
        <v>43</v>
      </c>
      <c r="Z170" s="19" t="s">
        <v>43</v>
      </c>
      <c r="AA170" s="21">
        <f>SUM(S170:Z170)</f>
        <v>10472.5</v>
      </c>
    </row>
    <row r="171" spans="1:27" ht="75" x14ac:dyDescent="0.25">
      <c r="A171" s="12">
        <v>147</v>
      </c>
      <c r="B171" s="94"/>
      <c r="C171" s="14" t="s">
        <v>282</v>
      </c>
      <c r="D171" s="8" t="s">
        <v>283</v>
      </c>
      <c r="E171" s="8" t="s">
        <v>43</v>
      </c>
      <c r="F171" s="8" t="s">
        <v>53</v>
      </c>
      <c r="G171" s="9" t="s">
        <v>43</v>
      </c>
      <c r="H171" s="14" t="s">
        <v>284</v>
      </c>
      <c r="I171" s="9" t="s">
        <v>43</v>
      </c>
      <c r="J171" s="9" t="s">
        <v>43</v>
      </c>
      <c r="K171" s="9" t="s">
        <v>43</v>
      </c>
      <c r="L171" s="9" t="s">
        <v>43</v>
      </c>
      <c r="M171" s="9" t="s">
        <v>43</v>
      </c>
      <c r="N171" s="9" t="s">
        <v>43</v>
      </c>
      <c r="O171" s="9" t="s">
        <v>43</v>
      </c>
      <c r="P171" s="9" t="s">
        <v>43</v>
      </c>
      <c r="Q171" s="9" t="s">
        <v>43</v>
      </c>
      <c r="R171" s="9" t="s">
        <v>43</v>
      </c>
      <c r="S171" s="9">
        <v>48</v>
      </c>
      <c r="T171" s="9" t="s">
        <v>43</v>
      </c>
      <c r="U171" s="8" t="s">
        <v>43</v>
      </c>
      <c r="V171" s="9" t="s">
        <v>43</v>
      </c>
      <c r="W171" s="9" t="s">
        <v>43</v>
      </c>
      <c r="X171" s="9" t="s">
        <v>43</v>
      </c>
      <c r="Y171" s="9" t="s">
        <v>43</v>
      </c>
      <c r="Z171" s="9" t="s">
        <v>43</v>
      </c>
      <c r="AA171" s="9" t="s">
        <v>43</v>
      </c>
    </row>
    <row r="172" spans="1:27" ht="90" x14ac:dyDescent="0.25">
      <c r="A172" s="12"/>
      <c r="B172" s="96"/>
      <c r="C172" s="46" t="s">
        <v>285</v>
      </c>
      <c r="D172" s="8" t="s">
        <v>55</v>
      </c>
      <c r="E172" s="8" t="s">
        <v>43</v>
      </c>
      <c r="F172" s="8" t="s">
        <v>53</v>
      </c>
      <c r="G172" s="9" t="s">
        <v>43</v>
      </c>
      <c r="H172" s="14" t="s">
        <v>284</v>
      </c>
      <c r="I172" s="9" t="s">
        <v>43</v>
      </c>
      <c r="J172" s="9" t="s">
        <v>43</v>
      </c>
      <c r="K172" s="9" t="s">
        <v>43</v>
      </c>
      <c r="L172" s="9" t="s">
        <v>43</v>
      </c>
      <c r="M172" s="9" t="s">
        <v>43</v>
      </c>
      <c r="N172" s="9" t="s">
        <v>43</v>
      </c>
      <c r="O172" s="9" t="s">
        <v>43</v>
      </c>
      <c r="P172" s="9" t="s">
        <v>43</v>
      </c>
      <c r="Q172" s="9" t="s">
        <v>43</v>
      </c>
      <c r="R172" s="9" t="s">
        <v>43</v>
      </c>
      <c r="S172" s="9" t="s">
        <v>43</v>
      </c>
      <c r="T172" s="9" t="s">
        <v>43</v>
      </c>
      <c r="U172" s="9" t="s">
        <v>43</v>
      </c>
      <c r="V172" s="9">
        <v>100</v>
      </c>
      <c r="W172" s="9">
        <v>100</v>
      </c>
      <c r="X172" s="9">
        <v>100</v>
      </c>
      <c r="Y172" s="9" t="s">
        <v>43</v>
      </c>
      <c r="Z172" s="9" t="s">
        <v>43</v>
      </c>
      <c r="AA172" s="9">
        <v>100</v>
      </c>
    </row>
    <row r="173" spans="1:27" ht="75" x14ac:dyDescent="0.25">
      <c r="A173" s="12">
        <v>148</v>
      </c>
      <c r="B173" s="81" t="s">
        <v>286</v>
      </c>
      <c r="C173" s="14" t="s">
        <v>287</v>
      </c>
      <c r="D173" s="8" t="s">
        <v>43</v>
      </c>
      <c r="E173" s="8" t="s">
        <v>43</v>
      </c>
      <c r="F173" s="8" t="s">
        <v>43</v>
      </c>
      <c r="G173" s="9" t="s">
        <v>288</v>
      </c>
      <c r="H173" s="14" t="s">
        <v>284</v>
      </c>
      <c r="I173" s="9" t="s">
        <v>43</v>
      </c>
      <c r="J173" s="9" t="s">
        <v>43</v>
      </c>
      <c r="K173" s="9" t="s">
        <v>43</v>
      </c>
      <c r="L173" s="9" t="s">
        <v>43</v>
      </c>
      <c r="M173" s="9" t="s">
        <v>43</v>
      </c>
      <c r="N173" s="9" t="s">
        <v>43</v>
      </c>
      <c r="O173" s="9" t="s">
        <v>43</v>
      </c>
      <c r="P173" s="9" t="s">
        <v>43</v>
      </c>
      <c r="Q173" s="9" t="s">
        <v>43</v>
      </c>
      <c r="R173" s="9" t="s">
        <v>43</v>
      </c>
      <c r="S173" s="9" t="s">
        <v>43</v>
      </c>
      <c r="T173" s="9" t="s">
        <v>43</v>
      </c>
      <c r="U173" s="9" t="s">
        <v>43</v>
      </c>
      <c r="V173" s="9" t="s">
        <v>43</v>
      </c>
      <c r="W173" s="9" t="s">
        <v>43</v>
      </c>
      <c r="X173" s="9" t="s">
        <v>43</v>
      </c>
      <c r="Y173" s="9" t="s">
        <v>43</v>
      </c>
      <c r="Z173" s="9" t="s">
        <v>43</v>
      </c>
      <c r="AA173" s="9" t="s">
        <v>43</v>
      </c>
    </row>
    <row r="174" spans="1:27" s="22" customFormat="1" ht="90" x14ac:dyDescent="0.25">
      <c r="A174" s="12">
        <v>149</v>
      </c>
      <c r="B174" s="81"/>
      <c r="C174" s="30" t="s">
        <v>45</v>
      </c>
      <c r="D174" s="19" t="s">
        <v>46</v>
      </c>
      <c r="E174" s="8" t="s">
        <v>43</v>
      </c>
      <c r="F174" s="20" t="s">
        <v>43</v>
      </c>
      <c r="G174" s="20" t="s">
        <v>43</v>
      </c>
      <c r="H174" s="18" t="s">
        <v>284</v>
      </c>
      <c r="I174" s="35" t="s">
        <v>84</v>
      </c>
      <c r="J174" s="33" t="s">
        <v>289</v>
      </c>
      <c r="K174" s="35" t="s">
        <v>86</v>
      </c>
      <c r="L174" s="34" t="s">
        <v>43</v>
      </c>
      <c r="M174" s="20" t="s">
        <v>43</v>
      </c>
      <c r="N174" s="20" t="s">
        <v>43</v>
      </c>
      <c r="O174" s="20" t="s">
        <v>43</v>
      </c>
      <c r="P174" s="20" t="s">
        <v>43</v>
      </c>
      <c r="Q174" s="20" t="s">
        <v>43</v>
      </c>
      <c r="R174" s="20" t="s">
        <v>43</v>
      </c>
      <c r="S174" s="20" t="s">
        <v>43</v>
      </c>
      <c r="T174" s="20" t="s">
        <v>43</v>
      </c>
      <c r="U174" s="34">
        <v>0</v>
      </c>
      <c r="V174" s="34">
        <v>0</v>
      </c>
      <c r="W174" s="21">
        <v>0</v>
      </c>
      <c r="X174" s="21">
        <v>0</v>
      </c>
      <c r="Y174" s="19" t="s">
        <v>43</v>
      </c>
      <c r="Z174" s="19" t="s">
        <v>43</v>
      </c>
      <c r="AA174" s="34">
        <f>SUM(S174:X174)</f>
        <v>0</v>
      </c>
    </row>
    <row r="175" spans="1:27" s="22" customFormat="1" ht="90" x14ac:dyDescent="0.25">
      <c r="A175" s="12">
        <v>150</v>
      </c>
      <c r="B175" s="81"/>
      <c r="C175" s="18" t="s">
        <v>72</v>
      </c>
      <c r="D175" s="19" t="s">
        <v>46</v>
      </c>
      <c r="E175" s="8" t="s">
        <v>43</v>
      </c>
      <c r="F175" s="20" t="s">
        <v>43</v>
      </c>
      <c r="G175" s="20" t="s">
        <v>43</v>
      </c>
      <c r="H175" s="18" t="s">
        <v>284</v>
      </c>
      <c r="I175" s="35" t="s">
        <v>84</v>
      </c>
      <c r="J175" s="33" t="s">
        <v>289</v>
      </c>
      <c r="K175" s="35" t="s">
        <v>86</v>
      </c>
      <c r="L175" s="20" t="s">
        <v>43</v>
      </c>
      <c r="M175" s="20" t="s">
        <v>43</v>
      </c>
      <c r="N175" s="20" t="s">
        <v>43</v>
      </c>
      <c r="O175" s="20" t="s">
        <v>43</v>
      </c>
      <c r="P175" s="20" t="s">
        <v>43</v>
      </c>
      <c r="Q175" s="20" t="s">
        <v>43</v>
      </c>
      <c r="R175" s="20" t="s">
        <v>43</v>
      </c>
      <c r="S175" s="20" t="s">
        <v>43</v>
      </c>
      <c r="T175" s="20" t="s">
        <v>43</v>
      </c>
      <c r="U175" s="34">
        <v>0</v>
      </c>
      <c r="V175" s="34">
        <v>0</v>
      </c>
      <c r="W175" s="34">
        <v>0</v>
      </c>
      <c r="X175" s="34">
        <v>0</v>
      </c>
      <c r="Y175" s="19" t="s">
        <v>43</v>
      </c>
      <c r="Z175" s="19" t="s">
        <v>43</v>
      </c>
      <c r="AA175" s="34">
        <f>SUM(O175:V175)</f>
        <v>0</v>
      </c>
    </row>
    <row r="176" spans="1:27" ht="75" x14ac:dyDescent="0.25">
      <c r="A176" s="12">
        <v>151</v>
      </c>
      <c r="B176" s="81"/>
      <c r="C176" s="14" t="s">
        <v>282</v>
      </c>
      <c r="D176" s="8" t="s">
        <v>283</v>
      </c>
      <c r="E176" s="8" t="s">
        <v>43</v>
      </c>
      <c r="F176" s="8" t="s">
        <v>53</v>
      </c>
      <c r="G176" s="9" t="s">
        <v>43</v>
      </c>
      <c r="H176" s="14" t="s">
        <v>284</v>
      </c>
      <c r="I176" s="9" t="s">
        <v>43</v>
      </c>
      <c r="J176" s="9" t="s">
        <v>43</v>
      </c>
      <c r="K176" s="9" t="s">
        <v>43</v>
      </c>
      <c r="L176" s="9" t="s">
        <v>43</v>
      </c>
      <c r="M176" s="9" t="s">
        <v>43</v>
      </c>
      <c r="N176" s="9" t="s">
        <v>43</v>
      </c>
      <c r="O176" s="9" t="s">
        <v>43</v>
      </c>
      <c r="P176" s="9" t="s">
        <v>43</v>
      </c>
      <c r="Q176" s="9" t="s">
        <v>43</v>
      </c>
      <c r="R176" s="9" t="s">
        <v>43</v>
      </c>
      <c r="S176" s="9" t="s">
        <v>43</v>
      </c>
      <c r="T176" s="9" t="s">
        <v>43</v>
      </c>
      <c r="U176" s="8" t="s">
        <v>43</v>
      </c>
      <c r="V176" s="9" t="s">
        <v>43</v>
      </c>
      <c r="W176" s="9" t="s">
        <v>43</v>
      </c>
      <c r="X176" s="9" t="s">
        <v>43</v>
      </c>
      <c r="Y176" s="9" t="s">
        <v>43</v>
      </c>
      <c r="Z176" s="9" t="s">
        <v>43</v>
      </c>
      <c r="AA176" s="9" t="s">
        <v>43</v>
      </c>
    </row>
    <row r="177" spans="1:28" ht="60" x14ac:dyDescent="0.25">
      <c r="A177" s="12">
        <v>152</v>
      </c>
      <c r="B177" s="81" t="s">
        <v>290</v>
      </c>
      <c r="C177" s="14" t="s">
        <v>291</v>
      </c>
      <c r="D177" s="8" t="s">
        <v>43</v>
      </c>
      <c r="E177" s="8" t="s">
        <v>43</v>
      </c>
      <c r="F177" s="8" t="s">
        <v>43</v>
      </c>
      <c r="G177" s="9" t="s">
        <v>236</v>
      </c>
      <c r="H177" s="14" t="s">
        <v>44</v>
      </c>
      <c r="I177" s="9" t="s">
        <v>43</v>
      </c>
      <c r="J177" s="9" t="s">
        <v>43</v>
      </c>
      <c r="K177" s="9" t="s">
        <v>43</v>
      </c>
      <c r="L177" s="9" t="s">
        <v>43</v>
      </c>
      <c r="M177" s="9" t="s">
        <v>43</v>
      </c>
      <c r="N177" s="9" t="s">
        <v>43</v>
      </c>
      <c r="O177" s="9" t="s">
        <v>43</v>
      </c>
      <c r="P177" s="9" t="s">
        <v>43</v>
      </c>
      <c r="Q177" s="9" t="s">
        <v>43</v>
      </c>
      <c r="R177" s="9" t="s">
        <v>43</v>
      </c>
      <c r="S177" s="9" t="s">
        <v>43</v>
      </c>
      <c r="T177" s="9" t="s">
        <v>43</v>
      </c>
      <c r="U177" s="9" t="s">
        <v>43</v>
      </c>
      <c r="V177" s="9" t="s">
        <v>43</v>
      </c>
      <c r="W177" s="9" t="s">
        <v>43</v>
      </c>
      <c r="X177" s="9" t="s">
        <v>43</v>
      </c>
      <c r="Y177" s="9" t="s">
        <v>43</v>
      </c>
      <c r="Z177" s="9" t="s">
        <v>43</v>
      </c>
      <c r="AA177" s="9" t="s">
        <v>43</v>
      </c>
    </row>
    <row r="178" spans="1:28" s="22" customFormat="1" ht="60" x14ac:dyDescent="0.25">
      <c r="A178" s="12">
        <v>153</v>
      </c>
      <c r="B178" s="81"/>
      <c r="C178" s="30" t="s">
        <v>45</v>
      </c>
      <c r="D178" s="19" t="s">
        <v>46</v>
      </c>
      <c r="E178" s="8" t="s">
        <v>43</v>
      </c>
      <c r="F178" s="20" t="s">
        <v>43</v>
      </c>
      <c r="G178" s="20" t="s">
        <v>43</v>
      </c>
      <c r="H178" s="18" t="s">
        <v>44</v>
      </c>
      <c r="I178" s="35" t="s">
        <v>84</v>
      </c>
      <c r="J178" s="33" t="s">
        <v>292</v>
      </c>
      <c r="K178" s="35" t="s">
        <v>86</v>
      </c>
      <c r="L178" s="34" t="s">
        <v>43</v>
      </c>
      <c r="M178" s="20" t="s">
        <v>43</v>
      </c>
      <c r="N178" s="20" t="s">
        <v>43</v>
      </c>
      <c r="O178" s="20" t="s">
        <v>43</v>
      </c>
      <c r="P178" s="20" t="s">
        <v>43</v>
      </c>
      <c r="Q178" s="20" t="s">
        <v>43</v>
      </c>
      <c r="R178" s="20" t="s">
        <v>43</v>
      </c>
      <c r="S178" s="34">
        <v>0</v>
      </c>
      <c r="T178" s="34">
        <v>0</v>
      </c>
      <c r="U178" s="34">
        <v>0</v>
      </c>
      <c r="V178" s="34">
        <v>0</v>
      </c>
      <c r="W178" s="34">
        <v>0</v>
      </c>
      <c r="X178" s="34">
        <v>0</v>
      </c>
      <c r="Y178" s="19" t="s">
        <v>43</v>
      </c>
      <c r="Z178" s="19" t="s">
        <v>43</v>
      </c>
      <c r="AA178" s="34">
        <f>SUM(S178:V178)</f>
        <v>0</v>
      </c>
    </row>
    <row r="179" spans="1:28" ht="135" x14ac:dyDescent="0.25">
      <c r="A179" s="12">
        <v>154</v>
      </c>
      <c r="B179" s="81"/>
      <c r="C179" s="13" t="s">
        <v>293</v>
      </c>
      <c r="D179" s="8" t="s">
        <v>55</v>
      </c>
      <c r="E179" s="8" t="s">
        <v>43</v>
      </c>
      <c r="F179" s="8" t="s">
        <v>294</v>
      </c>
      <c r="G179" s="9"/>
      <c r="H179" s="14" t="s">
        <v>44</v>
      </c>
      <c r="I179" s="9" t="s">
        <v>43</v>
      </c>
      <c r="J179" s="9" t="s">
        <v>43</v>
      </c>
      <c r="K179" s="9" t="s">
        <v>43</v>
      </c>
      <c r="L179" s="9" t="s">
        <v>43</v>
      </c>
      <c r="M179" s="9" t="s">
        <v>43</v>
      </c>
      <c r="N179" s="9" t="s">
        <v>43</v>
      </c>
      <c r="O179" s="9" t="s">
        <v>43</v>
      </c>
      <c r="P179" s="9" t="s">
        <v>43</v>
      </c>
      <c r="Q179" s="9" t="s">
        <v>43</v>
      </c>
      <c r="R179" s="9" t="s">
        <v>43</v>
      </c>
      <c r="S179" s="9">
        <v>0</v>
      </c>
      <c r="T179" s="9">
        <v>70</v>
      </c>
      <c r="U179" s="37">
        <v>75</v>
      </c>
      <c r="V179" s="9">
        <v>80</v>
      </c>
      <c r="W179" s="9">
        <v>85</v>
      </c>
      <c r="X179" s="9">
        <v>90</v>
      </c>
      <c r="Y179" s="9" t="s">
        <v>43</v>
      </c>
      <c r="Z179" s="9" t="s">
        <v>43</v>
      </c>
      <c r="AA179" s="37">
        <v>90</v>
      </c>
    </row>
    <row r="180" spans="1:28" ht="57" x14ac:dyDescent="0.25">
      <c r="A180" s="12">
        <v>155</v>
      </c>
      <c r="B180" s="81" t="s">
        <v>295</v>
      </c>
      <c r="C180" s="31" t="s">
        <v>296</v>
      </c>
      <c r="D180" s="9" t="s">
        <v>43</v>
      </c>
      <c r="E180" s="8" t="s">
        <v>43</v>
      </c>
      <c r="F180" s="9" t="s">
        <v>43</v>
      </c>
      <c r="G180" s="9" t="s">
        <v>297</v>
      </c>
      <c r="H180" s="20" t="s">
        <v>43</v>
      </c>
      <c r="I180" s="20" t="s">
        <v>43</v>
      </c>
      <c r="J180" s="20" t="s">
        <v>43</v>
      </c>
      <c r="K180" s="20" t="s">
        <v>43</v>
      </c>
      <c r="L180" s="20" t="s">
        <v>43</v>
      </c>
      <c r="M180" s="20" t="s">
        <v>43</v>
      </c>
      <c r="N180" s="20" t="s">
        <v>43</v>
      </c>
      <c r="O180" s="20" t="s">
        <v>43</v>
      </c>
      <c r="P180" s="20" t="s">
        <v>43</v>
      </c>
      <c r="Q180" s="20" t="s">
        <v>43</v>
      </c>
      <c r="R180" s="20" t="s">
        <v>43</v>
      </c>
      <c r="S180" s="20" t="s">
        <v>43</v>
      </c>
      <c r="T180" s="20" t="s">
        <v>43</v>
      </c>
      <c r="U180" s="20" t="s">
        <v>43</v>
      </c>
      <c r="V180" s="20" t="s">
        <v>43</v>
      </c>
      <c r="W180" s="9" t="s">
        <v>43</v>
      </c>
      <c r="X180" s="9" t="s">
        <v>43</v>
      </c>
      <c r="Y180" s="9" t="s">
        <v>43</v>
      </c>
      <c r="Z180" s="9" t="s">
        <v>43</v>
      </c>
      <c r="AA180" s="9" t="s">
        <v>43</v>
      </c>
    </row>
    <row r="181" spans="1:28" ht="45" x14ac:dyDescent="0.25">
      <c r="A181" s="12">
        <v>156</v>
      </c>
      <c r="B181" s="81"/>
      <c r="C181" s="30" t="s">
        <v>45</v>
      </c>
      <c r="D181" s="19" t="s">
        <v>46</v>
      </c>
      <c r="E181" s="8" t="s">
        <v>43</v>
      </c>
      <c r="F181" s="8" t="s">
        <v>43</v>
      </c>
      <c r="G181" s="20" t="s">
        <v>43</v>
      </c>
      <c r="H181" s="14" t="s">
        <v>44</v>
      </c>
      <c r="I181" s="20" t="s">
        <v>43</v>
      </c>
      <c r="J181" s="20" t="s">
        <v>43</v>
      </c>
      <c r="K181" s="20" t="s">
        <v>43</v>
      </c>
      <c r="L181" s="20" t="s">
        <v>43</v>
      </c>
      <c r="M181" s="20" t="s">
        <v>43</v>
      </c>
      <c r="N181" s="20" t="s">
        <v>43</v>
      </c>
      <c r="O181" s="20" t="s">
        <v>43</v>
      </c>
      <c r="P181" s="20" t="s">
        <v>43</v>
      </c>
      <c r="Q181" s="20" t="s">
        <v>43</v>
      </c>
      <c r="R181" s="20" t="s">
        <v>43</v>
      </c>
      <c r="S181" s="20" t="s">
        <v>43</v>
      </c>
      <c r="T181" s="20" t="s">
        <v>43</v>
      </c>
      <c r="U181" s="21">
        <v>573.5</v>
      </c>
      <c r="V181" s="21">
        <f t="shared" ref="V181:V182" si="5">V185</f>
        <v>0</v>
      </c>
      <c r="W181" s="21">
        <v>0</v>
      </c>
      <c r="X181" s="21">
        <v>0</v>
      </c>
      <c r="Y181" s="19" t="s">
        <v>43</v>
      </c>
      <c r="Z181" s="19" t="s">
        <v>43</v>
      </c>
      <c r="AA181" s="21">
        <f t="shared" ref="AA181:AA186" si="6">SUM(U181:Z181)</f>
        <v>573.5</v>
      </c>
    </row>
    <row r="182" spans="1:28" ht="45" x14ac:dyDescent="0.25">
      <c r="A182" s="12">
        <v>157</v>
      </c>
      <c r="B182" s="81"/>
      <c r="C182" s="18" t="s">
        <v>72</v>
      </c>
      <c r="D182" s="19" t="s">
        <v>46</v>
      </c>
      <c r="E182" s="8" t="s">
        <v>43</v>
      </c>
      <c r="F182" s="20" t="s">
        <v>43</v>
      </c>
      <c r="G182" s="20" t="s">
        <v>43</v>
      </c>
      <c r="H182" s="14" t="s">
        <v>44</v>
      </c>
      <c r="I182" s="20" t="s">
        <v>43</v>
      </c>
      <c r="J182" s="20" t="s">
        <v>43</v>
      </c>
      <c r="K182" s="20" t="s">
        <v>43</v>
      </c>
      <c r="L182" s="20" t="s">
        <v>43</v>
      </c>
      <c r="M182" s="20" t="s">
        <v>43</v>
      </c>
      <c r="N182" s="20" t="s">
        <v>43</v>
      </c>
      <c r="O182" s="20" t="s">
        <v>43</v>
      </c>
      <c r="P182" s="20" t="s">
        <v>43</v>
      </c>
      <c r="Q182" s="20" t="s">
        <v>43</v>
      </c>
      <c r="R182" s="20" t="s">
        <v>43</v>
      </c>
      <c r="S182" s="20" t="s">
        <v>43</v>
      </c>
      <c r="T182" s="20" t="s">
        <v>43</v>
      </c>
      <c r="U182" s="21">
        <v>28100.7</v>
      </c>
      <c r="V182" s="21">
        <f t="shared" si="5"/>
        <v>0</v>
      </c>
      <c r="W182" s="21">
        <v>0</v>
      </c>
      <c r="X182" s="21">
        <v>0</v>
      </c>
      <c r="Y182" s="19" t="s">
        <v>43</v>
      </c>
      <c r="Z182" s="19" t="s">
        <v>43</v>
      </c>
      <c r="AA182" s="21">
        <f t="shared" si="6"/>
        <v>28100.7</v>
      </c>
    </row>
    <row r="183" spans="1:28" ht="59.25" x14ac:dyDescent="0.25">
      <c r="A183" s="12">
        <v>158</v>
      </c>
      <c r="B183" s="81"/>
      <c r="C183" s="26" t="s">
        <v>238</v>
      </c>
      <c r="D183" s="8" t="s">
        <v>58</v>
      </c>
      <c r="E183" s="8" t="s">
        <v>43</v>
      </c>
      <c r="F183" s="42" t="s">
        <v>278</v>
      </c>
      <c r="G183" s="9"/>
      <c r="H183" s="14" t="s">
        <v>44</v>
      </c>
      <c r="I183" s="20" t="s">
        <v>43</v>
      </c>
      <c r="J183" s="20" t="s">
        <v>43</v>
      </c>
      <c r="K183" s="20" t="s">
        <v>43</v>
      </c>
      <c r="L183" s="20" t="s">
        <v>43</v>
      </c>
      <c r="M183" s="20" t="s">
        <v>43</v>
      </c>
      <c r="N183" s="20" t="s">
        <v>43</v>
      </c>
      <c r="O183" s="20" t="s">
        <v>43</v>
      </c>
      <c r="P183" s="20" t="s">
        <v>43</v>
      </c>
      <c r="Q183" s="20" t="s">
        <v>43</v>
      </c>
      <c r="R183" s="20" t="s">
        <v>43</v>
      </c>
      <c r="S183" s="20" t="s">
        <v>43</v>
      </c>
      <c r="T183" s="20" t="s">
        <v>43</v>
      </c>
      <c r="U183" s="37">
        <v>68</v>
      </c>
      <c r="V183" s="9">
        <v>68</v>
      </c>
      <c r="W183" s="9" t="s">
        <v>43</v>
      </c>
      <c r="X183" s="9" t="s">
        <v>43</v>
      </c>
      <c r="Y183" s="9" t="s">
        <v>43</v>
      </c>
      <c r="Z183" s="9" t="s">
        <v>43</v>
      </c>
      <c r="AA183" s="37">
        <v>68</v>
      </c>
    </row>
    <row r="184" spans="1:28" ht="195" x14ac:dyDescent="0.25">
      <c r="A184" s="12">
        <v>159</v>
      </c>
      <c r="B184" s="81" t="s">
        <v>298</v>
      </c>
      <c r="C184" s="13" t="s">
        <v>299</v>
      </c>
      <c r="D184" s="8" t="s">
        <v>43</v>
      </c>
      <c r="E184" s="8">
        <v>1</v>
      </c>
      <c r="F184" s="8" t="s">
        <v>43</v>
      </c>
      <c r="G184" s="9" t="s">
        <v>300</v>
      </c>
      <c r="H184" s="14" t="s">
        <v>301</v>
      </c>
      <c r="I184" s="9" t="s">
        <v>43</v>
      </c>
      <c r="J184" s="9" t="s">
        <v>43</v>
      </c>
      <c r="K184" s="9" t="s">
        <v>43</v>
      </c>
      <c r="L184" s="9" t="s">
        <v>43</v>
      </c>
      <c r="M184" s="9" t="s">
        <v>43</v>
      </c>
      <c r="N184" s="9" t="s">
        <v>43</v>
      </c>
      <c r="O184" s="9" t="s">
        <v>43</v>
      </c>
      <c r="P184" s="9" t="s">
        <v>43</v>
      </c>
      <c r="Q184" s="9" t="s">
        <v>43</v>
      </c>
      <c r="R184" s="9" t="s">
        <v>43</v>
      </c>
      <c r="S184" s="9" t="s">
        <v>43</v>
      </c>
      <c r="T184" s="9" t="s">
        <v>43</v>
      </c>
      <c r="U184" s="9" t="s">
        <v>43</v>
      </c>
      <c r="V184" s="9" t="s">
        <v>43</v>
      </c>
      <c r="W184" s="9" t="s">
        <v>43</v>
      </c>
      <c r="X184" s="9" t="s">
        <v>43</v>
      </c>
      <c r="Y184" s="9" t="s">
        <v>43</v>
      </c>
      <c r="Z184" s="9" t="s">
        <v>43</v>
      </c>
      <c r="AA184" s="9" t="s">
        <v>43</v>
      </c>
    </row>
    <row r="185" spans="1:28" s="22" customFormat="1" ht="45" x14ac:dyDescent="0.25">
      <c r="A185" s="12">
        <v>160</v>
      </c>
      <c r="B185" s="97"/>
      <c r="C185" s="30" t="s">
        <v>45</v>
      </c>
      <c r="D185" s="19" t="s">
        <v>46</v>
      </c>
      <c r="E185" s="19" t="s">
        <v>43</v>
      </c>
      <c r="F185" s="20" t="s">
        <v>43</v>
      </c>
      <c r="G185" s="20" t="s">
        <v>43</v>
      </c>
      <c r="H185" s="18" t="s">
        <v>301</v>
      </c>
      <c r="I185" s="20" t="s">
        <v>84</v>
      </c>
      <c r="J185" s="20" t="s">
        <v>302</v>
      </c>
      <c r="K185" s="20">
        <v>240</v>
      </c>
      <c r="L185" s="20" t="s">
        <v>43</v>
      </c>
      <c r="M185" s="20" t="s">
        <v>43</v>
      </c>
      <c r="N185" s="20" t="s">
        <v>43</v>
      </c>
      <c r="O185" s="20" t="s">
        <v>43</v>
      </c>
      <c r="P185" s="20" t="s">
        <v>43</v>
      </c>
      <c r="Q185" s="20" t="s">
        <v>43</v>
      </c>
      <c r="R185" s="20" t="s">
        <v>43</v>
      </c>
      <c r="S185" s="20" t="s">
        <v>43</v>
      </c>
      <c r="T185" s="20" t="s">
        <v>43</v>
      </c>
      <c r="U185" s="21">
        <v>573.5</v>
      </c>
      <c r="V185" s="21">
        <v>0</v>
      </c>
      <c r="W185" s="8" t="s">
        <v>43</v>
      </c>
      <c r="X185" s="8" t="s">
        <v>43</v>
      </c>
      <c r="Y185" s="19" t="s">
        <v>43</v>
      </c>
      <c r="Z185" s="19" t="s">
        <v>43</v>
      </c>
      <c r="AA185" s="21">
        <f t="shared" si="6"/>
        <v>573.5</v>
      </c>
      <c r="AB185" s="24"/>
    </row>
    <row r="186" spans="1:28" s="22" customFormat="1" ht="45" x14ac:dyDescent="0.25">
      <c r="A186" s="12">
        <v>161</v>
      </c>
      <c r="B186" s="97"/>
      <c r="C186" s="30" t="s">
        <v>72</v>
      </c>
      <c r="D186" s="19" t="s">
        <v>46</v>
      </c>
      <c r="E186" s="19" t="s">
        <v>43</v>
      </c>
      <c r="F186" s="19" t="s">
        <v>43</v>
      </c>
      <c r="G186" s="20" t="s">
        <v>43</v>
      </c>
      <c r="H186" s="18" t="s">
        <v>301</v>
      </c>
      <c r="I186" s="20" t="s">
        <v>84</v>
      </c>
      <c r="J186" s="20" t="s">
        <v>302</v>
      </c>
      <c r="K186" s="20">
        <v>240</v>
      </c>
      <c r="L186" s="20" t="s">
        <v>43</v>
      </c>
      <c r="M186" s="20" t="s">
        <v>43</v>
      </c>
      <c r="N186" s="20" t="s">
        <v>43</v>
      </c>
      <c r="O186" s="20" t="s">
        <v>43</v>
      </c>
      <c r="P186" s="20" t="s">
        <v>43</v>
      </c>
      <c r="Q186" s="20" t="s">
        <v>43</v>
      </c>
      <c r="R186" s="20" t="s">
        <v>43</v>
      </c>
      <c r="S186" s="20" t="s">
        <v>43</v>
      </c>
      <c r="T186" s="20" t="s">
        <v>43</v>
      </c>
      <c r="U186" s="21">
        <v>28100.7</v>
      </c>
      <c r="V186" s="21">
        <v>0</v>
      </c>
      <c r="W186" s="8" t="s">
        <v>43</v>
      </c>
      <c r="X186" s="8" t="s">
        <v>43</v>
      </c>
      <c r="Y186" s="19" t="s">
        <v>43</v>
      </c>
      <c r="Z186" s="19" t="s">
        <v>43</v>
      </c>
      <c r="AA186" s="21">
        <f t="shared" si="6"/>
        <v>28100.7</v>
      </c>
    </row>
    <row r="187" spans="1:28" ht="135" x14ac:dyDescent="0.25">
      <c r="A187" s="12">
        <v>162</v>
      </c>
      <c r="B187" s="81"/>
      <c r="C187" s="14" t="s">
        <v>303</v>
      </c>
      <c r="D187" s="8" t="s">
        <v>55</v>
      </c>
      <c r="E187" s="8" t="s">
        <v>43</v>
      </c>
      <c r="F187" s="8" t="s">
        <v>304</v>
      </c>
      <c r="G187" s="9" t="s">
        <v>43</v>
      </c>
      <c r="H187" s="14" t="s">
        <v>301</v>
      </c>
      <c r="I187" s="9" t="s">
        <v>43</v>
      </c>
      <c r="J187" s="9" t="s">
        <v>43</v>
      </c>
      <c r="K187" s="9" t="s">
        <v>43</v>
      </c>
      <c r="L187" s="9" t="s">
        <v>43</v>
      </c>
      <c r="M187" s="9" t="s">
        <v>43</v>
      </c>
      <c r="N187" s="9" t="s">
        <v>43</v>
      </c>
      <c r="O187" s="9" t="s">
        <v>43</v>
      </c>
      <c r="P187" s="9" t="s">
        <v>43</v>
      </c>
      <c r="Q187" s="9" t="s">
        <v>43</v>
      </c>
      <c r="R187" s="9" t="s">
        <v>43</v>
      </c>
      <c r="S187" s="9" t="s">
        <v>43</v>
      </c>
      <c r="T187" s="9" t="s">
        <v>43</v>
      </c>
      <c r="U187" s="9">
        <v>100</v>
      </c>
      <c r="V187" s="9" t="s">
        <v>43</v>
      </c>
      <c r="W187" s="9" t="s">
        <v>43</v>
      </c>
      <c r="X187" s="9" t="s">
        <v>43</v>
      </c>
      <c r="Y187" s="9" t="s">
        <v>43</v>
      </c>
      <c r="Z187" s="9" t="s">
        <v>43</v>
      </c>
      <c r="AA187" s="37">
        <v>100</v>
      </c>
    </row>
    <row r="188" spans="1:28" ht="120" x14ac:dyDescent="0.25">
      <c r="A188" s="12">
        <v>163</v>
      </c>
      <c r="B188" s="81"/>
      <c r="C188" s="14" t="s">
        <v>305</v>
      </c>
      <c r="D188" s="8" t="s">
        <v>55</v>
      </c>
      <c r="E188" s="8" t="s">
        <v>43</v>
      </c>
      <c r="F188" s="8" t="s">
        <v>306</v>
      </c>
      <c r="G188" s="9" t="s">
        <v>43</v>
      </c>
      <c r="H188" s="14" t="s">
        <v>301</v>
      </c>
      <c r="I188" s="9" t="s">
        <v>43</v>
      </c>
      <c r="J188" s="9" t="s">
        <v>43</v>
      </c>
      <c r="K188" s="9" t="s">
        <v>43</v>
      </c>
      <c r="L188" s="9" t="s">
        <v>43</v>
      </c>
      <c r="M188" s="9" t="s">
        <v>43</v>
      </c>
      <c r="N188" s="9" t="s">
        <v>43</v>
      </c>
      <c r="O188" s="9" t="s">
        <v>43</v>
      </c>
      <c r="P188" s="9" t="s">
        <v>43</v>
      </c>
      <c r="Q188" s="9" t="s">
        <v>43</v>
      </c>
      <c r="R188" s="9" t="s">
        <v>43</v>
      </c>
      <c r="S188" s="9" t="s">
        <v>43</v>
      </c>
      <c r="T188" s="9" t="s">
        <v>43</v>
      </c>
      <c r="U188" s="9" t="s">
        <v>43</v>
      </c>
      <c r="V188" s="9" t="s">
        <v>43</v>
      </c>
      <c r="W188" s="9" t="s">
        <v>43</v>
      </c>
      <c r="X188" s="9" t="s">
        <v>43</v>
      </c>
      <c r="Y188" s="9" t="s">
        <v>43</v>
      </c>
      <c r="Z188" s="9" t="s">
        <v>43</v>
      </c>
      <c r="AA188" s="9" t="s">
        <v>43</v>
      </c>
    </row>
    <row r="189" spans="1:28" ht="165" x14ac:dyDescent="0.25">
      <c r="A189" s="12">
        <v>164</v>
      </c>
      <c r="B189" s="81"/>
      <c r="C189" s="14" t="s">
        <v>307</v>
      </c>
      <c r="D189" s="8" t="s">
        <v>55</v>
      </c>
      <c r="E189" s="8" t="s">
        <v>43</v>
      </c>
      <c r="F189" s="8" t="s">
        <v>308</v>
      </c>
      <c r="G189" s="9" t="s">
        <v>43</v>
      </c>
      <c r="H189" s="14" t="s">
        <v>301</v>
      </c>
      <c r="I189" s="9" t="s">
        <v>43</v>
      </c>
      <c r="J189" s="9" t="s">
        <v>43</v>
      </c>
      <c r="K189" s="9" t="s">
        <v>43</v>
      </c>
      <c r="L189" s="9" t="s">
        <v>43</v>
      </c>
      <c r="M189" s="9" t="s">
        <v>43</v>
      </c>
      <c r="N189" s="9" t="s">
        <v>43</v>
      </c>
      <c r="O189" s="9" t="s">
        <v>43</v>
      </c>
      <c r="P189" s="9" t="s">
        <v>43</v>
      </c>
      <c r="Q189" s="9" t="s">
        <v>43</v>
      </c>
      <c r="R189" s="9" t="s">
        <v>43</v>
      </c>
      <c r="S189" s="9" t="s">
        <v>43</v>
      </c>
      <c r="T189" s="9" t="s">
        <v>43</v>
      </c>
      <c r="U189" s="9" t="s">
        <v>43</v>
      </c>
      <c r="V189" s="9" t="s">
        <v>43</v>
      </c>
      <c r="W189" s="9" t="s">
        <v>43</v>
      </c>
      <c r="X189" s="9" t="s">
        <v>43</v>
      </c>
      <c r="Y189" s="9" t="s">
        <v>43</v>
      </c>
      <c r="Z189" s="9" t="s">
        <v>43</v>
      </c>
      <c r="AA189" s="9" t="s">
        <v>43</v>
      </c>
    </row>
    <row r="190" spans="1:28" ht="210" x14ac:dyDescent="0.25">
      <c r="A190" s="12">
        <v>165</v>
      </c>
      <c r="B190" s="81"/>
      <c r="C190" s="14" t="s">
        <v>309</v>
      </c>
      <c r="D190" s="8" t="s">
        <v>55</v>
      </c>
      <c r="E190" s="8" t="s">
        <v>43</v>
      </c>
      <c r="F190" s="8" t="s">
        <v>310</v>
      </c>
      <c r="G190" s="9" t="s">
        <v>43</v>
      </c>
      <c r="H190" s="14" t="s">
        <v>301</v>
      </c>
      <c r="I190" s="9" t="s">
        <v>43</v>
      </c>
      <c r="J190" s="9" t="s">
        <v>43</v>
      </c>
      <c r="K190" s="9" t="s">
        <v>43</v>
      </c>
      <c r="L190" s="9" t="s">
        <v>43</v>
      </c>
      <c r="M190" s="9" t="s">
        <v>43</v>
      </c>
      <c r="N190" s="9" t="s">
        <v>43</v>
      </c>
      <c r="O190" s="9" t="s">
        <v>43</v>
      </c>
      <c r="P190" s="9" t="s">
        <v>43</v>
      </c>
      <c r="Q190" s="9" t="s">
        <v>43</v>
      </c>
      <c r="R190" s="9" t="s">
        <v>43</v>
      </c>
      <c r="S190" s="9" t="s">
        <v>43</v>
      </c>
      <c r="T190" s="9" t="s">
        <v>43</v>
      </c>
      <c r="U190" s="9" t="s">
        <v>43</v>
      </c>
      <c r="V190" s="9" t="s">
        <v>43</v>
      </c>
      <c r="W190" s="9" t="s">
        <v>43</v>
      </c>
      <c r="X190" s="9" t="s">
        <v>43</v>
      </c>
      <c r="Y190" s="9" t="s">
        <v>43</v>
      </c>
      <c r="Z190" s="9" t="s">
        <v>43</v>
      </c>
      <c r="AA190" s="9" t="s">
        <v>43</v>
      </c>
    </row>
    <row r="191" spans="1:28" ht="180" x14ac:dyDescent="0.25">
      <c r="A191" s="12">
        <v>166</v>
      </c>
      <c r="B191" s="81" t="s">
        <v>311</v>
      </c>
      <c r="C191" s="46" t="s">
        <v>312</v>
      </c>
      <c r="D191" s="9" t="s">
        <v>43</v>
      </c>
      <c r="E191" s="8">
        <v>1</v>
      </c>
      <c r="F191" s="9" t="s">
        <v>43</v>
      </c>
      <c r="G191" s="9" t="s">
        <v>313</v>
      </c>
      <c r="H191" s="14" t="s">
        <v>314</v>
      </c>
      <c r="I191" s="9" t="s">
        <v>43</v>
      </c>
      <c r="J191" s="9" t="s">
        <v>43</v>
      </c>
      <c r="K191" s="9" t="s">
        <v>43</v>
      </c>
      <c r="L191" s="9" t="s">
        <v>43</v>
      </c>
      <c r="M191" s="9" t="s">
        <v>43</v>
      </c>
      <c r="N191" s="9" t="s">
        <v>43</v>
      </c>
      <c r="O191" s="9" t="s">
        <v>43</v>
      </c>
      <c r="P191" s="9" t="s">
        <v>43</v>
      </c>
      <c r="Q191" s="9" t="s">
        <v>43</v>
      </c>
      <c r="R191" s="9" t="s">
        <v>43</v>
      </c>
      <c r="S191" s="9" t="s">
        <v>43</v>
      </c>
      <c r="T191" s="9" t="s">
        <v>43</v>
      </c>
      <c r="U191" s="9" t="s">
        <v>43</v>
      </c>
      <c r="V191" s="9" t="s">
        <v>43</v>
      </c>
      <c r="W191" s="9" t="s">
        <v>43</v>
      </c>
      <c r="X191" s="9" t="s">
        <v>43</v>
      </c>
      <c r="Y191" s="9" t="s">
        <v>43</v>
      </c>
      <c r="Z191" s="9" t="s">
        <v>43</v>
      </c>
      <c r="AA191" s="9" t="s">
        <v>43</v>
      </c>
    </row>
    <row r="192" spans="1:28" s="22" customFormat="1" ht="30" x14ac:dyDescent="0.25">
      <c r="A192" s="12">
        <v>167</v>
      </c>
      <c r="B192" s="81"/>
      <c r="C192" s="30" t="s">
        <v>45</v>
      </c>
      <c r="D192" s="19" t="s">
        <v>46</v>
      </c>
      <c r="E192" s="19" t="s">
        <v>43</v>
      </c>
      <c r="F192" s="20" t="s">
        <v>43</v>
      </c>
      <c r="G192" s="9" t="s">
        <v>43</v>
      </c>
      <c r="H192" s="14" t="s">
        <v>314</v>
      </c>
      <c r="I192" s="20" t="s">
        <v>84</v>
      </c>
      <c r="J192" s="20" t="s">
        <v>315</v>
      </c>
      <c r="K192" s="20">
        <v>240</v>
      </c>
      <c r="L192" s="20" t="s">
        <v>43</v>
      </c>
      <c r="M192" s="20" t="s">
        <v>43</v>
      </c>
      <c r="N192" s="20" t="s">
        <v>43</v>
      </c>
      <c r="O192" s="20" t="s">
        <v>43</v>
      </c>
      <c r="P192" s="20" t="s">
        <v>43</v>
      </c>
      <c r="Q192" s="20" t="s">
        <v>43</v>
      </c>
      <c r="R192" s="20" t="s">
        <v>43</v>
      </c>
      <c r="S192" s="20" t="s">
        <v>43</v>
      </c>
      <c r="T192" s="20" t="s">
        <v>43</v>
      </c>
      <c r="U192" s="20" t="s">
        <v>43</v>
      </c>
      <c r="V192" s="20" t="s">
        <v>43</v>
      </c>
      <c r="W192" s="21">
        <v>0</v>
      </c>
      <c r="X192" s="21">
        <v>0</v>
      </c>
      <c r="Y192" s="19" t="s">
        <v>43</v>
      </c>
      <c r="Z192" s="19" t="s">
        <v>43</v>
      </c>
      <c r="AA192" s="21">
        <f>SUM(W192:X192)</f>
        <v>0</v>
      </c>
    </row>
    <row r="193" spans="1:27" s="22" customFormat="1" ht="30" x14ac:dyDescent="0.25">
      <c r="A193" s="12">
        <v>168</v>
      </c>
      <c r="B193" s="81"/>
      <c r="C193" s="18" t="s">
        <v>72</v>
      </c>
      <c r="D193" s="19" t="s">
        <v>46</v>
      </c>
      <c r="E193" s="19" t="s">
        <v>43</v>
      </c>
      <c r="F193" s="20" t="s">
        <v>43</v>
      </c>
      <c r="G193" s="9" t="s">
        <v>43</v>
      </c>
      <c r="H193" s="14" t="s">
        <v>314</v>
      </c>
      <c r="I193" s="20" t="s">
        <v>84</v>
      </c>
      <c r="J193" s="20" t="s">
        <v>315</v>
      </c>
      <c r="K193" s="20">
        <v>240</v>
      </c>
      <c r="L193" s="20" t="s">
        <v>43</v>
      </c>
      <c r="M193" s="20" t="s">
        <v>43</v>
      </c>
      <c r="N193" s="20" t="s">
        <v>43</v>
      </c>
      <c r="O193" s="20" t="s">
        <v>43</v>
      </c>
      <c r="P193" s="20" t="s">
        <v>43</v>
      </c>
      <c r="Q193" s="20" t="s">
        <v>43</v>
      </c>
      <c r="R193" s="20" t="s">
        <v>43</v>
      </c>
      <c r="S193" s="20" t="s">
        <v>43</v>
      </c>
      <c r="T193" s="20" t="s">
        <v>43</v>
      </c>
      <c r="U193" s="20" t="s">
        <v>43</v>
      </c>
      <c r="V193" s="20" t="s">
        <v>43</v>
      </c>
      <c r="W193" s="21">
        <v>0</v>
      </c>
      <c r="X193" s="21">
        <v>0</v>
      </c>
      <c r="Y193" s="19" t="s">
        <v>43</v>
      </c>
      <c r="Z193" s="19" t="s">
        <v>43</v>
      </c>
      <c r="AA193" s="21">
        <f>W193+X193</f>
        <v>0</v>
      </c>
    </row>
    <row r="194" spans="1:27" ht="225" x14ac:dyDescent="0.25">
      <c r="A194" s="12">
        <v>169</v>
      </c>
      <c r="B194" s="81"/>
      <c r="C194" s="26" t="s">
        <v>316</v>
      </c>
      <c r="D194" s="8" t="s">
        <v>55</v>
      </c>
      <c r="E194" s="8" t="s">
        <v>43</v>
      </c>
      <c r="F194" s="8" t="s">
        <v>317</v>
      </c>
      <c r="G194" s="9" t="s">
        <v>43</v>
      </c>
      <c r="H194" s="14" t="s">
        <v>314</v>
      </c>
      <c r="I194" s="9" t="s">
        <v>43</v>
      </c>
      <c r="J194" s="9" t="s">
        <v>43</v>
      </c>
      <c r="K194" s="9" t="s">
        <v>43</v>
      </c>
      <c r="L194" s="9" t="s">
        <v>43</v>
      </c>
      <c r="M194" s="9" t="s">
        <v>43</v>
      </c>
      <c r="N194" s="9" t="s">
        <v>43</v>
      </c>
      <c r="O194" s="9" t="s">
        <v>43</v>
      </c>
      <c r="P194" s="9" t="s">
        <v>43</v>
      </c>
      <c r="Q194" s="9" t="s">
        <v>43</v>
      </c>
      <c r="R194" s="9" t="s">
        <v>43</v>
      </c>
      <c r="S194" s="9" t="s">
        <v>43</v>
      </c>
      <c r="T194" s="9" t="s">
        <v>43</v>
      </c>
      <c r="U194" s="9" t="s">
        <v>43</v>
      </c>
      <c r="V194" s="9" t="s">
        <v>43</v>
      </c>
      <c r="W194" s="9" t="s">
        <v>43</v>
      </c>
      <c r="X194" s="9" t="s">
        <v>43</v>
      </c>
      <c r="Y194" s="9" t="s">
        <v>43</v>
      </c>
      <c r="Z194" s="9" t="s">
        <v>43</v>
      </c>
      <c r="AA194" s="9" t="s">
        <v>43</v>
      </c>
    </row>
    <row r="195" spans="1:27" ht="86.25" x14ac:dyDescent="0.25">
      <c r="A195" s="12">
        <v>170</v>
      </c>
      <c r="B195" s="90" t="s">
        <v>318</v>
      </c>
      <c r="C195" s="31" t="s">
        <v>319</v>
      </c>
      <c r="D195" s="9" t="s">
        <v>43</v>
      </c>
      <c r="E195" s="8">
        <v>1</v>
      </c>
      <c r="F195" s="9" t="s">
        <v>43</v>
      </c>
      <c r="G195" s="9" t="s">
        <v>214</v>
      </c>
      <c r="H195" s="9" t="s">
        <v>43</v>
      </c>
      <c r="I195" s="9" t="s">
        <v>43</v>
      </c>
      <c r="J195" s="9" t="s">
        <v>43</v>
      </c>
      <c r="K195" s="9" t="s">
        <v>43</v>
      </c>
      <c r="L195" s="9" t="s">
        <v>43</v>
      </c>
      <c r="M195" s="9" t="s">
        <v>43</v>
      </c>
      <c r="N195" s="9" t="s">
        <v>43</v>
      </c>
      <c r="O195" s="9" t="s">
        <v>43</v>
      </c>
      <c r="P195" s="9" t="s">
        <v>43</v>
      </c>
      <c r="Q195" s="9" t="s">
        <v>43</v>
      </c>
      <c r="R195" s="9" t="s">
        <v>43</v>
      </c>
      <c r="S195" s="9" t="s">
        <v>43</v>
      </c>
      <c r="T195" s="9" t="s">
        <v>43</v>
      </c>
      <c r="U195" s="9" t="s">
        <v>43</v>
      </c>
      <c r="V195" s="9" t="s">
        <v>43</v>
      </c>
      <c r="W195" s="9" t="s">
        <v>43</v>
      </c>
      <c r="X195" s="9" t="s">
        <v>43</v>
      </c>
      <c r="Y195" s="9" t="s">
        <v>43</v>
      </c>
      <c r="Z195" s="9" t="s">
        <v>43</v>
      </c>
      <c r="AA195" s="9" t="s">
        <v>43</v>
      </c>
    </row>
    <row r="196" spans="1:27" s="22" customFormat="1" ht="60" x14ac:dyDescent="0.25">
      <c r="A196" s="12">
        <v>171</v>
      </c>
      <c r="B196" s="90"/>
      <c r="C196" s="30" t="s">
        <v>45</v>
      </c>
      <c r="D196" s="19" t="s">
        <v>46</v>
      </c>
      <c r="E196" s="9" t="s">
        <v>43</v>
      </c>
      <c r="F196" s="20" t="s">
        <v>43</v>
      </c>
      <c r="G196" s="20" t="s">
        <v>43</v>
      </c>
      <c r="H196" s="18" t="s">
        <v>44</v>
      </c>
      <c r="I196" s="20" t="s">
        <v>43</v>
      </c>
      <c r="J196" s="20" t="s">
        <v>43</v>
      </c>
      <c r="K196" s="20" t="s">
        <v>43</v>
      </c>
      <c r="L196" s="34" t="s">
        <v>43</v>
      </c>
      <c r="M196" s="20" t="s">
        <v>43</v>
      </c>
      <c r="N196" s="20" t="s">
        <v>43</v>
      </c>
      <c r="O196" s="20" t="s">
        <v>43</v>
      </c>
      <c r="P196" s="20" t="s">
        <v>43</v>
      </c>
      <c r="Q196" s="20" t="s">
        <v>43</v>
      </c>
      <c r="R196" s="20" t="s">
        <v>43</v>
      </c>
      <c r="S196" s="20" t="s">
        <v>43</v>
      </c>
      <c r="T196" s="20" t="s">
        <v>43</v>
      </c>
      <c r="U196" s="20" t="s">
        <v>43</v>
      </c>
      <c r="V196" s="20" t="s">
        <v>43</v>
      </c>
      <c r="W196" s="20" t="s">
        <v>43</v>
      </c>
      <c r="X196" s="20" t="s">
        <v>43</v>
      </c>
      <c r="Y196" s="9" t="s">
        <v>43</v>
      </c>
      <c r="Z196" s="9" t="s">
        <v>43</v>
      </c>
      <c r="AA196" s="20" t="s">
        <v>43</v>
      </c>
    </row>
    <row r="197" spans="1:27" s="22" customFormat="1" ht="60" x14ac:dyDescent="0.25">
      <c r="A197" s="12">
        <v>172</v>
      </c>
      <c r="B197" s="90"/>
      <c r="C197" s="18" t="s">
        <v>72</v>
      </c>
      <c r="D197" s="19" t="s">
        <v>46</v>
      </c>
      <c r="E197" s="9" t="s">
        <v>43</v>
      </c>
      <c r="F197" s="20" t="s">
        <v>43</v>
      </c>
      <c r="G197" s="20" t="s">
        <v>43</v>
      </c>
      <c r="H197" s="18" t="s">
        <v>44</v>
      </c>
      <c r="I197" s="20" t="s">
        <v>43</v>
      </c>
      <c r="J197" s="20" t="s">
        <v>43</v>
      </c>
      <c r="K197" s="20" t="s">
        <v>43</v>
      </c>
      <c r="L197" s="20" t="s">
        <v>43</v>
      </c>
      <c r="M197" s="20" t="s">
        <v>43</v>
      </c>
      <c r="N197" s="20" t="s">
        <v>43</v>
      </c>
      <c r="O197" s="20" t="s">
        <v>43</v>
      </c>
      <c r="P197" s="20" t="s">
        <v>43</v>
      </c>
      <c r="Q197" s="20" t="s">
        <v>43</v>
      </c>
      <c r="R197" s="20" t="s">
        <v>43</v>
      </c>
      <c r="S197" s="20" t="s">
        <v>43</v>
      </c>
      <c r="T197" s="20" t="s">
        <v>43</v>
      </c>
      <c r="U197" s="20" t="s">
        <v>43</v>
      </c>
      <c r="V197" s="20" t="s">
        <v>43</v>
      </c>
      <c r="W197" s="20" t="s">
        <v>43</v>
      </c>
      <c r="X197" s="20" t="s">
        <v>43</v>
      </c>
      <c r="Y197" s="9" t="s">
        <v>43</v>
      </c>
      <c r="Z197" s="9" t="s">
        <v>43</v>
      </c>
      <c r="AA197" s="20" t="s">
        <v>43</v>
      </c>
    </row>
    <row r="198" spans="1:27" ht="409.5" x14ac:dyDescent="0.25">
      <c r="A198" s="12">
        <v>173</v>
      </c>
      <c r="B198" s="90"/>
      <c r="C198" s="26" t="s">
        <v>320</v>
      </c>
      <c r="D198" s="8" t="s">
        <v>58</v>
      </c>
      <c r="E198" s="9" t="s">
        <v>43</v>
      </c>
      <c r="F198" s="42" t="s">
        <v>321</v>
      </c>
      <c r="G198" s="9" t="s">
        <v>43</v>
      </c>
      <c r="H198" s="46" t="s">
        <v>322</v>
      </c>
      <c r="I198" s="9" t="s">
        <v>43</v>
      </c>
      <c r="J198" s="9" t="s">
        <v>43</v>
      </c>
      <c r="K198" s="9" t="s">
        <v>43</v>
      </c>
      <c r="L198" s="9" t="s">
        <v>43</v>
      </c>
      <c r="M198" s="9" t="s">
        <v>43</v>
      </c>
      <c r="N198" s="9" t="s">
        <v>43</v>
      </c>
      <c r="O198" s="9" t="s">
        <v>43</v>
      </c>
      <c r="P198" s="9" t="s">
        <v>43</v>
      </c>
      <c r="Q198" s="9" t="s">
        <v>43</v>
      </c>
      <c r="R198" s="9" t="s">
        <v>43</v>
      </c>
      <c r="S198" s="9" t="s">
        <v>43</v>
      </c>
      <c r="T198" s="9" t="s">
        <v>43</v>
      </c>
      <c r="U198" s="9" t="s">
        <v>43</v>
      </c>
      <c r="V198" s="9">
        <v>100</v>
      </c>
      <c r="W198" s="9">
        <v>100</v>
      </c>
      <c r="X198" s="9">
        <v>100</v>
      </c>
      <c r="Y198" s="9" t="s">
        <v>43</v>
      </c>
      <c r="Z198" s="9" t="s">
        <v>43</v>
      </c>
      <c r="AA198" s="9">
        <v>100</v>
      </c>
    </row>
    <row r="199" spans="1:27" ht="45" x14ac:dyDescent="0.25">
      <c r="A199" s="12">
        <v>174</v>
      </c>
      <c r="B199" s="90" t="s">
        <v>323</v>
      </c>
      <c r="C199" s="26" t="s">
        <v>324</v>
      </c>
      <c r="D199" s="9" t="s">
        <v>43</v>
      </c>
      <c r="E199" s="9" t="s">
        <v>43</v>
      </c>
      <c r="F199" s="9" t="s">
        <v>43</v>
      </c>
      <c r="G199" s="9" t="s">
        <v>214</v>
      </c>
      <c r="H199" s="14" t="s">
        <v>44</v>
      </c>
      <c r="I199" s="9" t="s">
        <v>43</v>
      </c>
      <c r="J199" s="9" t="s">
        <v>43</v>
      </c>
      <c r="K199" s="9" t="s">
        <v>43</v>
      </c>
      <c r="L199" s="9" t="s">
        <v>43</v>
      </c>
      <c r="M199" s="9" t="s">
        <v>43</v>
      </c>
      <c r="N199" s="9" t="s">
        <v>43</v>
      </c>
      <c r="O199" s="9" t="s">
        <v>43</v>
      </c>
      <c r="P199" s="9" t="s">
        <v>43</v>
      </c>
      <c r="Q199" s="9" t="s">
        <v>43</v>
      </c>
      <c r="R199" s="9" t="s">
        <v>43</v>
      </c>
      <c r="S199" s="9" t="s">
        <v>43</v>
      </c>
      <c r="T199" s="9" t="s">
        <v>43</v>
      </c>
      <c r="U199" s="9" t="s">
        <v>43</v>
      </c>
      <c r="V199" s="9" t="s">
        <v>43</v>
      </c>
      <c r="W199" s="9" t="s">
        <v>43</v>
      </c>
      <c r="X199" s="9" t="s">
        <v>43</v>
      </c>
      <c r="Y199" s="9" t="s">
        <v>43</v>
      </c>
      <c r="Z199" s="9" t="s">
        <v>43</v>
      </c>
      <c r="AA199" s="9" t="s">
        <v>43</v>
      </c>
    </row>
    <row r="200" spans="1:27" s="22" customFormat="1" ht="60" x14ac:dyDescent="0.25">
      <c r="A200" s="12">
        <v>175</v>
      </c>
      <c r="B200" s="90"/>
      <c r="C200" s="18" t="s">
        <v>45</v>
      </c>
      <c r="D200" s="19" t="s">
        <v>46</v>
      </c>
      <c r="E200" s="9" t="s">
        <v>43</v>
      </c>
      <c r="F200" s="20" t="s">
        <v>43</v>
      </c>
      <c r="G200" s="20" t="s">
        <v>43</v>
      </c>
      <c r="H200" s="18" t="s">
        <v>44</v>
      </c>
      <c r="I200" s="9" t="s">
        <v>43</v>
      </c>
      <c r="J200" s="9" t="s">
        <v>43</v>
      </c>
      <c r="K200" s="9" t="s">
        <v>43</v>
      </c>
      <c r="L200" s="20" t="s">
        <v>43</v>
      </c>
      <c r="M200" s="20" t="s">
        <v>43</v>
      </c>
      <c r="N200" s="20" t="s">
        <v>43</v>
      </c>
      <c r="O200" s="20" t="s">
        <v>43</v>
      </c>
      <c r="P200" s="20" t="s">
        <v>43</v>
      </c>
      <c r="Q200" s="20" t="s">
        <v>43</v>
      </c>
      <c r="R200" s="20" t="s">
        <v>43</v>
      </c>
      <c r="S200" s="20" t="s">
        <v>43</v>
      </c>
      <c r="T200" s="20" t="s">
        <v>43</v>
      </c>
      <c r="U200" s="9" t="s">
        <v>43</v>
      </c>
      <c r="V200" s="9" t="s">
        <v>43</v>
      </c>
      <c r="W200" s="9" t="s">
        <v>43</v>
      </c>
      <c r="X200" s="9" t="s">
        <v>43</v>
      </c>
      <c r="Y200" s="9" t="s">
        <v>43</v>
      </c>
      <c r="Z200" s="9" t="s">
        <v>43</v>
      </c>
      <c r="AA200" s="20" t="s">
        <v>43</v>
      </c>
    </row>
    <row r="201" spans="1:27" ht="90" x14ac:dyDescent="0.25">
      <c r="A201" s="12">
        <v>176</v>
      </c>
      <c r="B201" s="90"/>
      <c r="C201" s="46" t="s">
        <v>325</v>
      </c>
      <c r="D201" s="8" t="s">
        <v>58</v>
      </c>
      <c r="E201" s="9" t="s">
        <v>43</v>
      </c>
      <c r="F201" s="8" t="s">
        <v>53</v>
      </c>
      <c r="G201" s="9" t="s">
        <v>43</v>
      </c>
      <c r="H201" s="14" t="s">
        <v>44</v>
      </c>
      <c r="I201" s="9" t="s">
        <v>43</v>
      </c>
      <c r="J201" s="9" t="s">
        <v>43</v>
      </c>
      <c r="K201" s="9" t="s">
        <v>43</v>
      </c>
      <c r="L201" s="9" t="s">
        <v>43</v>
      </c>
      <c r="M201" s="9" t="s">
        <v>43</v>
      </c>
      <c r="N201" s="9" t="s">
        <v>43</v>
      </c>
      <c r="O201" s="9" t="s">
        <v>43</v>
      </c>
      <c r="P201" s="9" t="s">
        <v>43</v>
      </c>
      <c r="Q201" s="9" t="s">
        <v>43</v>
      </c>
      <c r="R201" s="9" t="s">
        <v>43</v>
      </c>
      <c r="S201" s="9" t="s">
        <v>43</v>
      </c>
      <c r="T201" s="9" t="s">
        <v>43</v>
      </c>
      <c r="U201" s="9" t="s">
        <v>43</v>
      </c>
      <c r="V201" s="9">
        <v>0</v>
      </c>
      <c r="W201" s="9">
        <v>10</v>
      </c>
      <c r="X201" s="9">
        <v>25</v>
      </c>
      <c r="Y201" s="9" t="s">
        <v>43</v>
      </c>
      <c r="Z201" s="9" t="s">
        <v>43</v>
      </c>
      <c r="AA201" s="9">
        <v>25</v>
      </c>
    </row>
    <row r="202" spans="1:27" ht="45" x14ac:dyDescent="0.25">
      <c r="A202" s="12">
        <v>177</v>
      </c>
      <c r="B202" s="90" t="s">
        <v>326</v>
      </c>
      <c r="C202" s="26" t="s">
        <v>327</v>
      </c>
      <c r="D202" s="9" t="s">
        <v>43</v>
      </c>
      <c r="E202" s="9" t="s">
        <v>43</v>
      </c>
      <c r="F202" s="9" t="s">
        <v>43</v>
      </c>
      <c r="G202" s="9" t="s">
        <v>214</v>
      </c>
      <c r="H202" s="14" t="s">
        <v>44</v>
      </c>
      <c r="I202" s="9" t="s">
        <v>43</v>
      </c>
      <c r="J202" s="9" t="s">
        <v>43</v>
      </c>
      <c r="K202" s="9" t="s">
        <v>43</v>
      </c>
      <c r="L202" s="9" t="s">
        <v>43</v>
      </c>
      <c r="M202" s="9" t="s">
        <v>43</v>
      </c>
      <c r="N202" s="9" t="s">
        <v>43</v>
      </c>
      <c r="O202" s="9" t="s">
        <v>43</v>
      </c>
      <c r="P202" s="9" t="s">
        <v>43</v>
      </c>
      <c r="Q202" s="9" t="s">
        <v>43</v>
      </c>
      <c r="R202" s="9" t="s">
        <v>43</v>
      </c>
      <c r="S202" s="9" t="s">
        <v>43</v>
      </c>
      <c r="T202" s="9" t="s">
        <v>43</v>
      </c>
      <c r="U202" s="9" t="s">
        <v>43</v>
      </c>
      <c r="V202" s="9" t="s">
        <v>43</v>
      </c>
      <c r="W202" s="9" t="s">
        <v>43</v>
      </c>
      <c r="X202" s="9" t="s">
        <v>43</v>
      </c>
      <c r="Y202" s="9" t="s">
        <v>43</v>
      </c>
      <c r="Z202" s="9" t="s">
        <v>43</v>
      </c>
      <c r="AA202" s="9" t="s">
        <v>43</v>
      </c>
    </row>
    <row r="203" spans="1:27" s="22" customFormat="1" ht="60" x14ac:dyDescent="0.25">
      <c r="A203" s="12">
        <v>178</v>
      </c>
      <c r="B203" s="90"/>
      <c r="C203" s="18" t="s">
        <v>45</v>
      </c>
      <c r="D203" s="19" t="s">
        <v>46</v>
      </c>
      <c r="E203" s="9" t="s">
        <v>43</v>
      </c>
      <c r="F203" s="20" t="s">
        <v>43</v>
      </c>
      <c r="G203" s="20" t="s">
        <v>43</v>
      </c>
      <c r="H203" s="18" t="s">
        <v>44</v>
      </c>
      <c r="I203" s="9" t="s">
        <v>43</v>
      </c>
      <c r="J203" s="9" t="s">
        <v>43</v>
      </c>
      <c r="K203" s="9" t="s">
        <v>43</v>
      </c>
      <c r="L203" s="20" t="s">
        <v>43</v>
      </c>
      <c r="M203" s="20" t="s">
        <v>43</v>
      </c>
      <c r="N203" s="20" t="s">
        <v>43</v>
      </c>
      <c r="O203" s="20" t="s">
        <v>43</v>
      </c>
      <c r="P203" s="20" t="s">
        <v>43</v>
      </c>
      <c r="Q203" s="20" t="s">
        <v>43</v>
      </c>
      <c r="R203" s="20" t="s">
        <v>43</v>
      </c>
      <c r="S203" s="20" t="s">
        <v>43</v>
      </c>
      <c r="T203" s="20" t="s">
        <v>43</v>
      </c>
      <c r="U203" s="9" t="s">
        <v>43</v>
      </c>
      <c r="V203" s="9" t="s">
        <v>43</v>
      </c>
      <c r="W203" s="9" t="s">
        <v>43</v>
      </c>
      <c r="X203" s="9" t="s">
        <v>43</v>
      </c>
      <c r="Y203" s="9" t="s">
        <v>43</v>
      </c>
      <c r="Z203" s="9" t="s">
        <v>43</v>
      </c>
      <c r="AA203" s="20" t="s">
        <v>43</v>
      </c>
    </row>
    <row r="204" spans="1:27" ht="330" x14ac:dyDescent="0.25">
      <c r="A204" s="12">
        <v>179</v>
      </c>
      <c r="B204" s="90"/>
      <c r="C204" s="46" t="s">
        <v>328</v>
      </c>
      <c r="D204" s="8" t="s">
        <v>55</v>
      </c>
      <c r="E204" s="9" t="s">
        <v>43</v>
      </c>
      <c r="F204" s="50" t="s">
        <v>329</v>
      </c>
      <c r="G204" s="9" t="s">
        <v>43</v>
      </c>
      <c r="H204" s="14" t="s">
        <v>44</v>
      </c>
      <c r="I204" s="9" t="s">
        <v>43</v>
      </c>
      <c r="J204" s="9" t="s">
        <v>43</v>
      </c>
      <c r="K204" s="9" t="s">
        <v>43</v>
      </c>
      <c r="L204" s="9" t="s">
        <v>43</v>
      </c>
      <c r="M204" s="9" t="s">
        <v>43</v>
      </c>
      <c r="N204" s="9" t="s">
        <v>43</v>
      </c>
      <c r="O204" s="9" t="s">
        <v>43</v>
      </c>
      <c r="P204" s="9" t="s">
        <v>43</v>
      </c>
      <c r="Q204" s="9" t="s">
        <v>43</v>
      </c>
      <c r="R204" s="9" t="s">
        <v>43</v>
      </c>
      <c r="S204" s="9" t="s">
        <v>43</v>
      </c>
      <c r="T204" s="9" t="s">
        <v>43</v>
      </c>
      <c r="U204" s="9" t="s">
        <v>43</v>
      </c>
      <c r="V204" s="9">
        <v>34</v>
      </c>
      <c r="W204" s="9">
        <v>40</v>
      </c>
      <c r="X204" s="9">
        <v>46</v>
      </c>
      <c r="Y204" s="9" t="s">
        <v>43</v>
      </c>
      <c r="Z204" s="9" t="s">
        <v>43</v>
      </c>
      <c r="AA204" s="9">
        <v>46</v>
      </c>
    </row>
    <row r="205" spans="1:27" ht="300" x14ac:dyDescent="0.25">
      <c r="A205" s="12">
        <v>180</v>
      </c>
      <c r="B205" s="90" t="s">
        <v>330</v>
      </c>
      <c r="C205" s="26" t="s">
        <v>331</v>
      </c>
      <c r="D205" s="9" t="s">
        <v>43</v>
      </c>
      <c r="E205" s="9" t="s">
        <v>43</v>
      </c>
      <c r="F205" s="9" t="s">
        <v>43</v>
      </c>
      <c r="G205" s="9" t="s">
        <v>214</v>
      </c>
      <c r="H205" s="28" t="s">
        <v>260</v>
      </c>
      <c r="I205" s="9" t="s">
        <v>43</v>
      </c>
      <c r="J205" s="9" t="s">
        <v>43</v>
      </c>
      <c r="K205" s="9" t="s">
        <v>43</v>
      </c>
      <c r="L205" s="9" t="s">
        <v>43</v>
      </c>
      <c r="M205" s="9" t="s">
        <v>43</v>
      </c>
      <c r="N205" s="9" t="s">
        <v>43</v>
      </c>
      <c r="O205" s="9" t="s">
        <v>43</v>
      </c>
      <c r="P205" s="9" t="s">
        <v>43</v>
      </c>
      <c r="Q205" s="9" t="s">
        <v>43</v>
      </c>
      <c r="R205" s="9" t="s">
        <v>43</v>
      </c>
      <c r="S205" s="9" t="s">
        <v>43</v>
      </c>
      <c r="T205" s="9" t="s">
        <v>43</v>
      </c>
      <c r="U205" s="9" t="s">
        <v>43</v>
      </c>
      <c r="V205" s="9" t="s">
        <v>43</v>
      </c>
      <c r="W205" s="9" t="s">
        <v>43</v>
      </c>
      <c r="X205" s="9" t="s">
        <v>43</v>
      </c>
      <c r="Y205" s="9" t="s">
        <v>43</v>
      </c>
      <c r="Z205" s="9" t="s">
        <v>43</v>
      </c>
      <c r="AA205" s="9" t="s">
        <v>43</v>
      </c>
    </row>
    <row r="206" spans="1:27" s="22" customFormat="1" ht="60" x14ac:dyDescent="0.25">
      <c r="A206" s="12">
        <v>181</v>
      </c>
      <c r="B206" s="90"/>
      <c r="C206" s="18" t="s">
        <v>45</v>
      </c>
      <c r="D206" s="19" t="s">
        <v>46</v>
      </c>
      <c r="E206" s="9" t="s">
        <v>43</v>
      </c>
      <c r="F206" s="20" t="s">
        <v>43</v>
      </c>
      <c r="G206" s="20" t="s">
        <v>43</v>
      </c>
      <c r="H206" s="51" t="s">
        <v>44</v>
      </c>
      <c r="I206" s="9" t="s">
        <v>43</v>
      </c>
      <c r="J206" s="9" t="s">
        <v>43</v>
      </c>
      <c r="K206" s="9" t="s">
        <v>43</v>
      </c>
      <c r="L206" s="20" t="s">
        <v>43</v>
      </c>
      <c r="M206" s="20" t="s">
        <v>43</v>
      </c>
      <c r="N206" s="20" t="s">
        <v>43</v>
      </c>
      <c r="O206" s="20" t="s">
        <v>43</v>
      </c>
      <c r="P206" s="20" t="s">
        <v>43</v>
      </c>
      <c r="Q206" s="20" t="s">
        <v>43</v>
      </c>
      <c r="R206" s="20" t="s">
        <v>43</v>
      </c>
      <c r="S206" s="20" t="s">
        <v>43</v>
      </c>
      <c r="T206" s="20" t="s">
        <v>43</v>
      </c>
      <c r="U206" s="9" t="s">
        <v>43</v>
      </c>
      <c r="V206" s="9" t="s">
        <v>43</v>
      </c>
      <c r="W206" s="9" t="s">
        <v>43</v>
      </c>
      <c r="X206" s="9" t="s">
        <v>43</v>
      </c>
      <c r="Y206" s="9" t="s">
        <v>43</v>
      </c>
      <c r="Z206" s="9" t="s">
        <v>43</v>
      </c>
      <c r="AA206" s="20" t="s">
        <v>43</v>
      </c>
    </row>
    <row r="207" spans="1:27" s="22" customFormat="1" ht="300" x14ac:dyDescent="0.25">
      <c r="A207" s="12">
        <v>182</v>
      </c>
      <c r="B207" s="90"/>
      <c r="C207" s="46" t="s">
        <v>332</v>
      </c>
      <c r="D207" s="8" t="s">
        <v>55</v>
      </c>
      <c r="E207" s="9" t="s">
        <v>43</v>
      </c>
      <c r="F207" s="8" t="s">
        <v>333</v>
      </c>
      <c r="G207" s="9" t="s">
        <v>43</v>
      </c>
      <c r="H207" s="28" t="s">
        <v>260</v>
      </c>
      <c r="I207" s="9" t="s">
        <v>43</v>
      </c>
      <c r="J207" s="9" t="s">
        <v>43</v>
      </c>
      <c r="K207" s="9" t="s">
        <v>43</v>
      </c>
      <c r="L207" s="9" t="s">
        <v>43</v>
      </c>
      <c r="M207" s="9" t="s">
        <v>43</v>
      </c>
      <c r="N207" s="9" t="s">
        <v>43</v>
      </c>
      <c r="O207" s="9" t="s">
        <v>43</v>
      </c>
      <c r="P207" s="9" t="s">
        <v>43</v>
      </c>
      <c r="Q207" s="9" t="s">
        <v>43</v>
      </c>
      <c r="R207" s="9" t="s">
        <v>43</v>
      </c>
      <c r="S207" s="9" t="s">
        <v>43</v>
      </c>
      <c r="T207" s="9" t="s">
        <v>43</v>
      </c>
      <c r="U207" s="9" t="s">
        <v>43</v>
      </c>
      <c r="V207" s="9">
        <v>0</v>
      </c>
      <c r="W207" s="9">
        <v>50</v>
      </c>
      <c r="X207" s="9">
        <v>67</v>
      </c>
      <c r="Y207" s="9" t="s">
        <v>43</v>
      </c>
      <c r="Z207" s="9" t="s">
        <v>43</v>
      </c>
      <c r="AA207" s="9">
        <v>3</v>
      </c>
    </row>
    <row r="208" spans="1:27" s="22" customFormat="1" ht="300" x14ac:dyDescent="0.25">
      <c r="A208" s="12">
        <v>183</v>
      </c>
      <c r="B208" s="90"/>
      <c r="C208" s="46" t="s">
        <v>334</v>
      </c>
      <c r="D208" s="8" t="s">
        <v>55</v>
      </c>
      <c r="E208" s="9" t="s">
        <v>43</v>
      </c>
      <c r="F208" s="8" t="s">
        <v>335</v>
      </c>
      <c r="G208" s="9" t="s">
        <v>43</v>
      </c>
      <c r="H208" s="28" t="s">
        <v>260</v>
      </c>
      <c r="I208" s="9" t="s">
        <v>43</v>
      </c>
      <c r="J208" s="9" t="s">
        <v>43</v>
      </c>
      <c r="K208" s="9" t="s">
        <v>43</v>
      </c>
      <c r="L208" s="9" t="s">
        <v>43</v>
      </c>
      <c r="M208" s="9" t="s">
        <v>43</v>
      </c>
      <c r="N208" s="9" t="s">
        <v>43</v>
      </c>
      <c r="O208" s="9" t="s">
        <v>43</v>
      </c>
      <c r="P208" s="9" t="s">
        <v>43</v>
      </c>
      <c r="Q208" s="9" t="s">
        <v>43</v>
      </c>
      <c r="R208" s="9" t="s">
        <v>43</v>
      </c>
      <c r="S208" s="9" t="s">
        <v>43</v>
      </c>
      <c r="T208" s="9" t="s">
        <v>43</v>
      </c>
      <c r="U208" s="9" t="s">
        <v>43</v>
      </c>
      <c r="V208" s="9">
        <v>34</v>
      </c>
      <c r="W208" s="9">
        <v>40</v>
      </c>
      <c r="X208" s="9">
        <v>46</v>
      </c>
      <c r="Y208" s="9" t="s">
        <v>43</v>
      </c>
      <c r="Z208" s="9" t="s">
        <v>43</v>
      </c>
      <c r="AA208" s="9">
        <v>46</v>
      </c>
    </row>
    <row r="209" spans="1:27" s="22" customFormat="1" ht="300" x14ac:dyDescent="0.25">
      <c r="A209" s="12">
        <v>184</v>
      </c>
      <c r="B209" s="90"/>
      <c r="C209" s="46" t="s">
        <v>336</v>
      </c>
      <c r="D209" s="8" t="s">
        <v>337</v>
      </c>
      <c r="E209" s="9" t="s">
        <v>43</v>
      </c>
      <c r="F209" s="8" t="s">
        <v>53</v>
      </c>
      <c r="G209" s="9" t="s">
        <v>43</v>
      </c>
      <c r="H209" s="28" t="s">
        <v>260</v>
      </c>
      <c r="I209" s="9" t="s">
        <v>43</v>
      </c>
      <c r="J209" s="9" t="s">
        <v>43</v>
      </c>
      <c r="K209" s="9" t="s">
        <v>43</v>
      </c>
      <c r="L209" s="9" t="s">
        <v>43</v>
      </c>
      <c r="M209" s="9" t="s">
        <v>43</v>
      </c>
      <c r="N209" s="9" t="s">
        <v>43</v>
      </c>
      <c r="O209" s="9" t="s">
        <v>43</v>
      </c>
      <c r="P209" s="9" t="s">
        <v>43</v>
      </c>
      <c r="Q209" s="9" t="s">
        <v>43</v>
      </c>
      <c r="R209" s="9" t="s">
        <v>43</v>
      </c>
      <c r="S209" s="9" t="s">
        <v>43</v>
      </c>
      <c r="T209" s="9" t="s">
        <v>43</v>
      </c>
      <c r="U209" s="9" t="s">
        <v>43</v>
      </c>
      <c r="V209" s="9">
        <v>20</v>
      </c>
      <c r="W209" s="9">
        <v>40</v>
      </c>
      <c r="X209" s="9">
        <v>50</v>
      </c>
      <c r="Y209" s="9" t="s">
        <v>43</v>
      </c>
      <c r="Z209" s="9" t="s">
        <v>43</v>
      </c>
      <c r="AA209" s="9">
        <v>50</v>
      </c>
    </row>
    <row r="210" spans="1:27" s="22" customFormat="1" ht="300" x14ac:dyDescent="0.25">
      <c r="A210" s="12">
        <v>185</v>
      </c>
      <c r="B210" s="90"/>
      <c r="C210" s="46" t="s">
        <v>258</v>
      </c>
      <c r="D210" s="19" t="s">
        <v>55</v>
      </c>
      <c r="E210" s="9" t="s">
        <v>43</v>
      </c>
      <c r="F210" s="8" t="s">
        <v>259</v>
      </c>
      <c r="G210" s="9" t="s">
        <v>43</v>
      </c>
      <c r="H210" s="28" t="s">
        <v>260</v>
      </c>
      <c r="I210" s="9" t="s">
        <v>43</v>
      </c>
      <c r="J210" s="9" t="s">
        <v>43</v>
      </c>
      <c r="K210" s="9" t="s">
        <v>43</v>
      </c>
      <c r="L210" s="9" t="s">
        <v>43</v>
      </c>
      <c r="M210" s="9" t="s">
        <v>43</v>
      </c>
      <c r="N210" s="9" t="s">
        <v>43</v>
      </c>
      <c r="O210" s="9" t="s">
        <v>43</v>
      </c>
      <c r="P210" s="9" t="s">
        <v>43</v>
      </c>
      <c r="Q210" s="9" t="s">
        <v>43</v>
      </c>
      <c r="R210" s="9" t="s">
        <v>43</v>
      </c>
      <c r="S210" s="9" t="s">
        <v>43</v>
      </c>
      <c r="T210" s="9" t="s">
        <v>43</v>
      </c>
      <c r="U210" s="9" t="s">
        <v>43</v>
      </c>
      <c r="V210" s="9">
        <v>30</v>
      </c>
      <c r="W210" s="9">
        <v>40</v>
      </c>
      <c r="X210" s="9">
        <v>50</v>
      </c>
      <c r="Y210" s="9" t="s">
        <v>43</v>
      </c>
      <c r="Z210" s="9" t="s">
        <v>43</v>
      </c>
      <c r="AA210" s="9">
        <v>50</v>
      </c>
    </row>
    <row r="211" spans="1:27" s="22" customFormat="1" ht="300" x14ac:dyDescent="0.25">
      <c r="A211" s="12">
        <v>186</v>
      </c>
      <c r="B211" s="90"/>
      <c r="C211" s="46" t="s">
        <v>338</v>
      </c>
      <c r="D211" s="19" t="s">
        <v>264</v>
      </c>
      <c r="E211" s="9" t="s">
        <v>43</v>
      </c>
      <c r="F211" s="8" t="s">
        <v>265</v>
      </c>
      <c r="G211" s="9" t="s">
        <v>43</v>
      </c>
      <c r="H211" s="28" t="s">
        <v>260</v>
      </c>
      <c r="I211" s="9" t="s">
        <v>43</v>
      </c>
      <c r="J211" s="9" t="s">
        <v>43</v>
      </c>
      <c r="K211" s="9" t="s">
        <v>43</v>
      </c>
      <c r="L211" s="9" t="s">
        <v>43</v>
      </c>
      <c r="M211" s="9" t="s">
        <v>43</v>
      </c>
      <c r="N211" s="9" t="s">
        <v>43</v>
      </c>
      <c r="O211" s="9" t="s">
        <v>43</v>
      </c>
      <c r="P211" s="9" t="s">
        <v>43</v>
      </c>
      <c r="Q211" s="9" t="s">
        <v>43</v>
      </c>
      <c r="R211" s="9" t="s">
        <v>43</v>
      </c>
      <c r="S211" s="9" t="s">
        <v>43</v>
      </c>
      <c r="T211" s="9" t="s">
        <v>43</v>
      </c>
      <c r="U211" s="9" t="s">
        <v>43</v>
      </c>
      <c r="V211" s="9">
        <v>3.9</v>
      </c>
      <c r="W211" s="9">
        <v>4</v>
      </c>
      <c r="X211" s="9">
        <v>4.4000000000000004</v>
      </c>
      <c r="Y211" s="9" t="s">
        <v>43</v>
      </c>
      <c r="Z211" s="9" t="s">
        <v>43</v>
      </c>
      <c r="AA211" s="9">
        <v>4.4000000000000004</v>
      </c>
    </row>
    <row r="212" spans="1:27" s="22" customFormat="1" ht="300" x14ac:dyDescent="0.25">
      <c r="A212" s="12">
        <v>187</v>
      </c>
      <c r="B212" s="90"/>
      <c r="C212" s="46" t="s">
        <v>339</v>
      </c>
      <c r="D212" s="19" t="s">
        <v>55</v>
      </c>
      <c r="E212" s="9" t="s">
        <v>43</v>
      </c>
      <c r="F212" s="8" t="s">
        <v>340</v>
      </c>
      <c r="G212" s="9" t="s">
        <v>43</v>
      </c>
      <c r="H212" s="28" t="s">
        <v>260</v>
      </c>
      <c r="I212" s="9" t="s">
        <v>43</v>
      </c>
      <c r="J212" s="9" t="s">
        <v>43</v>
      </c>
      <c r="K212" s="9" t="s">
        <v>43</v>
      </c>
      <c r="L212" s="9" t="s">
        <v>43</v>
      </c>
      <c r="M212" s="9" t="s">
        <v>43</v>
      </c>
      <c r="N212" s="9" t="s">
        <v>43</v>
      </c>
      <c r="O212" s="9" t="s">
        <v>43</v>
      </c>
      <c r="P212" s="9" t="s">
        <v>43</v>
      </c>
      <c r="Q212" s="9" t="s">
        <v>43</v>
      </c>
      <c r="R212" s="9" t="s">
        <v>43</v>
      </c>
      <c r="S212" s="9" t="s">
        <v>43</v>
      </c>
      <c r="T212" s="9" t="s">
        <v>43</v>
      </c>
      <c r="U212" s="9" t="s">
        <v>43</v>
      </c>
      <c r="V212" s="9">
        <v>55</v>
      </c>
      <c r="W212" s="9">
        <v>75</v>
      </c>
      <c r="X212" s="9">
        <v>95</v>
      </c>
      <c r="Y212" s="9" t="s">
        <v>43</v>
      </c>
      <c r="Z212" s="9" t="s">
        <v>43</v>
      </c>
      <c r="AA212" s="9">
        <v>95</v>
      </c>
    </row>
    <row r="213" spans="1:27" s="22" customFormat="1" ht="300" x14ac:dyDescent="0.25">
      <c r="A213" s="12">
        <v>188</v>
      </c>
      <c r="B213" s="90"/>
      <c r="C213" s="46" t="s">
        <v>341</v>
      </c>
      <c r="D213" s="19" t="s">
        <v>55</v>
      </c>
      <c r="E213" s="9" t="s">
        <v>43</v>
      </c>
      <c r="F213" s="8" t="s">
        <v>342</v>
      </c>
      <c r="G213" s="9" t="s">
        <v>43</v>
      </c>
      <c r="H213" s="28" t="s">
        <v>260</v>
      </c>
      <c r="I213" s="9" t="s">
        <v>43</v>
      </c>
      <c r="J213" s="9" t="s">
        <v>43</v>
      </c>
      <c r="K213" s="9" t="s">
        <v>43</v>
      </c>
      <c r="L213" s="9" t="s">
        <v>43</v>
      </c>
      <c r="M213" s="9" t="s">
        <v>43</v>
      </c>
      <c r="N213" s="9" t="s">
        <v>43</v>
      </c>
      <c r="O213" s="9" t="s">
        <v>43</v>
      </c>
      <c r="P213" s="9" t="s">
        <v>43</v>
      </c>
      <c r="Q213" s="9" t="s">
        <v>43</v>
      </c>
      <c r="R213" s="9" t="s">
        <v>43</v>
      </c>
      <c r="S213" s="9" t="s">
        <v>43</v>
      </c>
      <c r="T213" s="9" t="s">
        <v>43</v>
      </c>
      <c r="U213" s="9" t="s">
        <v>43</v>
      </c>
      <c r="V213" s="9">
        <v>34</v>
      </c>
      <c r="W213" s="9">
        <v>40</v>
      </c>
      <c r="X213" s="9">
        <v>46</v>
      </c>
      <c r="Y213" s="9" t="s">
        <v>43</v>
      </c>
      <c r="Z213" s="9" t="s">
        <v>43</v>
      </c>
      <c r="AA213" s="9">
        <v>46</v>
      </c>
    </row>
    <row r="214" spans="1:27" ht="345" x14ac:dyDescent="0.25">
      <c r="A214" s="12">
        <v>189</v>
      </c>
      <c r="B214" s="90" t="s">
        <v>343</v>
      </c>
      <c r="C214" s="26" t="s">
        <v>344</v>
      </c>
      <c r="D214" s="9" t="s">
        <v>43</v>
      </c>
      <c r="E214" s="9" t="s">
        <v>43</v>
      </c>
      <c r="F214" s="9" t="s">
        <v>43</v>
      </c>
      <c r="G214" s="9" t="s">
        <v>214</v>
      </c>
      <c r="H214" s="14" t="s">
        <v>345</v>
      </c>
      <c r="I214" s="9" t="s">
        <v>43</v>
      </c>
      <c r="J214" s="9" t="s">
        <v>43</v>
      </c>
      <c r="K214" s="9" t="s">
        <v>43</v>
      </c>
      <c r="L214" s="9" t="s">
        <v>43</v>
      </c>
      <c r="M214" s="9" t="s">
        <v>43</v>
      </c>
      <c r="N214" s="9" t="s">
        <v>43</v>
      </c>
      <c r="O214" s="9" t="s">
        <v>43</v>
      </c>
      <c r="P214" s="9" t="s">
        <v>43</v>
      </c>
      <c r="Q214" s="9" t="s">
        <v>43</v>
      </c>
      <c r="R214" s="9" t="s">
        <v>43</v>
      </c>
      <c r="S214" s="9" t="s">
        <v>43</v>
      </c>
      <c r="T214" s="9" t="s">
        <v>43</v>
      </c>
      <c r="U214" s="9" t="s">
        <v>43</v>
      </c>
      <c r="V214" s="9" t="s">
        <v>43</v>
      </c>
      <c r="W214" s="9" t="s">
        <v>43</v>
      </c>
      <c r="X214" s="9" t="s">
        <v>43</v>
      </c>
      <c r="Y214" s="9" t="s">
        <v>43</v>
      </c>
      <c r="Z214" s="9" t="s">
        <v>43</v>
      </c>
      <c r="AA214" s="9" t="s">
        <v>43</v>
      </c>
    </row>
    <row r="215" spans="1:27" s="22" customFormat="1" ht="60" x14ac:dyDescent="0.25">
      <c r="A215" s="12">
        <v>190</v>
      </c>
      <c r="B215" s="90"/>
      <c r="C215" s="18" t="s">
        <v>45</v>
      </c>
      <c r="D215" s="19" t="s">
        <v>46</v>
      </c>
      <c r="E215" s="9" t="s">
        <v>43</v>
      </c>
      <c r="F215" s="20" t="s">
        <v>43</v>
      </c>
      <c r="G215" s="20" t="s">
        <v>43</v>
      </c>
      <c r="H215" s="18" t="s">
        <v>44</v>
      </c>
      <c r="I215" s="9" t="s">
        <v>43</v>
      </c>
      <c r="J215" s="9" t="s">
        <v>43</v>
      </c>
      <c r="K215" s="9" t="s">
        <v>43</v>
      </c>
      <c r="L215" s="20" t="s">
        <v>43</v>
      </c>
      <c r="M215" s="20" t="s">
        <v>43</v>
      </c>
      <c r="N215" s="20" t="s">
        <v>43</v>
      </c>
      <c r="O215" s="20" t="s">
        <v>43</v>
      </c>
      <c r="P215" s="20" t="s">
        <v>43</v>
      </c>
      <c r="Q215" s="20" t="s">
        <v>43</v>
      </c>
      <c r="R215" s="20" t="s">
        <v>43</v>
      </c>
      <c r="S215" s="20" t="s">
        <v>43</v>
      </c>
      <c r="T215" s="20" t="s">
        <v>43</v>
      </c>
      <c r="U215" s="9" t="s">
        <v>43</v>
      </c>
      <c r="V215" s="9" t="s">
        <v>43</v>
      </c>
      <c r="W215" s="9" t="s">
        <v>43</v>
      </c>
      <c r="X215" s="9" t="s">
        <v>43</v>
      </c>
      <c r="Y215" s="9" t="s">
        <v>43</v>
      </c>
      <c r="Z215" s="9" t="s">
        <v>43</v>
      </c>
      <c r="AA215" s="20" t="s">
        <v>43</v>
      </c>
    </row>
    <row r="216" spans="1:27" ht="345" x14ac:dyDescent="0.25">
      <c r="A216" s="12">
        <v>191</v>
      </c>
      <c r="B216" s="90"/>
      <c r="C216" s="46" t="s">
        <v>346</v>
      </c>
      <c r="D216" s="19" t="s">
        <v>55</v>
      </c>
      <c r="E216" s="9" t="s">
        <v>43</v>
      </c>
      <c r="F216" s="8" t="s">
        <v>347</v>
      </c>
      <c r="G216" s="9" t="s">
        <v>43</v>
      </c>
      <c r="H216" s="14" t="s">
        <v>345</v>
      </c>
      <c r="I216" s="9" t="s">
        <v>43</v>
      </c>
      <c r="J216" s="9" t="s">
        <v>43</v>
      </c>
      <c r="K216" s="9" t="s">
        <v>43</v>
      </c>
      <c r="L216" s="9" t="s">
        <v>43</v>
      </c>
      <c r="M216" s="9" t="s">
        <v>43</v>
      </c>
      <c r="N216" s="9" t="s">
        <v>43</v>
      </c>
      <c r="O216" s="9" t="s">
        <v>43</v>
      </c>
      <c r="P216" s="9" t="s">
        <v>43</v>
      </c>
      <c r="Q216" s="9" t="s">
        <v>43</v>
      </c>
      <c r="R216" s="9" t="s">
        <v>43</v>
      </c>
      <c r="S216" s="9" t="s">
        <v>43</v>
      </c>
      <c r="T216" s="9" t="s">
        <v>43</v>
      </c>
      <c r="U216" s="9" t="s">
        <v>43</v>
      </c>
      <c r="V216" s="9">
        <v>0</v>
      </c>
      <c r="W216" s="9">
        <v>40</v>
      </c>
      <c r="X216" s="9">
        <v>46</v>
      </c>
      <c r="Y216" s="9" t="s">
        <v>43</v>
      </c>
      <c r="Z216" s="9" t="s">
        <v>43</v>
      </c>
      <c r="AA216" s="9">
        <v>46</v>
      </c>
    </row>
    <row r="217" spans="1:27" ht="75" x14ac:dyDescent="0.25">
      <c r="A217" s="12">
        <v>195</v>
      </c>
      <c r="B217" s="90" t="s">
        <v>348</v>
      </c>
      <c r="C217" s="26" t="s">
        <v>349</v>
      </c>
      <c r="D217" s="9" t="s">
        <v>43</v>
      </c>
      <c r="E217" s="9" t="s">
        <v>43</v>
      </c>
      <c r="F217" s="9" t="s">
        <v>43</v>
      </c>
      <c r="G217" s="9" t="s">
        <v>214</v>
      </c>
      <c r="H217" s="14" t="s">
        <v>350</v>
      </c>
      <c r="I217" s="9" t="s">
        <v>43</v>
      </c>
      <c r="J217" s="9" t="s">
        <v>43</v>
      </c>
      <c r="K217" s="9" t="s">
        <v>43</v>
      </c>
      <c r="L217" s="9" t="s">
        <v>43</v>
      </c>
      <c r="M217" s="9" t="s">
        <v>43</v>
      </c>
      <c r="N217" s="9" t="s">
        <v>43</v>
      </c>
      <c r="O217" s="9" t="s">
        <v>43</v>
      </c>
      <c r="P217" s="9" t="s">
        <v>43</v>
      </c>
      <c r="Q217" s="9" t="s">
        <v>43</v>
      </c>
      <c r="R217" s="9" t="s">
        <v>43</v>
      </c>
      <c r="S217" s="9" t="s">
        <v>43</v>
      </c>
      <c r="T217" s="9" t="s">
        <v>43</v>
      </c>
      <c r="U217" s="9" t="s">
        <v>43</v>
      </c>
      <c r="V217" s="9" t="s">
        <v>43</v>
      </c>
      <c r="W217" s="9" t="s">
        <v>43</v>
      </c>
      <c r="X217" s="9" t="s">
        <v>43</v>
      </c>
      <c r="Y217" s="9" t="s">
        <v>43</v>
      </c>
      <c r="Z217" s="9" t="s">
        <v>43</v>
      </c>
      <c r="AA217" s="9" t="s">
        <v>43</v>
      </c>
    </row>
    <row r="218" spans="1:27" s="22" customFormat="1" ht="75" x14ac:dyDescent="0.25">
      <c r="A218" s="12">
        <v>196</v>
      </c>
      <c r="B218" s="90"/>
      <c r="C218" s="18" t="s">
        <v>45</v>
      </c>
      <c r="D218" s="19" t="s">
        <v>46</v>
      </c>
      <c r="E218" s="9" t="s">
        <v>43</v>
      </c>
      <c r="F218" s="20" t="s">
        <v>43</v>
      </c>
      <c r="G218" s="20" t="s">
        <v>43</v>
      </c>
      <c r="H218" s="14" t="s">
        <v>350</v>
      </c>
      <c r="I218" s="9" t="s">
        <v>43</v>
      </c>
      <c r="J218" s="9" t="s">
        <v>43</v>
      </c>
      <c r="K218" s="9" t="s">
        <v>43</v>
      </c>
      <c r="L218" s="20" t="s">
        <v>43</v>
      </c>
      <c r="M218" s="20" t="s">
        <v>43</v>
      </c>
      <c r="N218" s="20" t="s">
        <v>43</v>
      </c>
      <c r="O218" s="20" t="s">
        <v>43</v>
      </c>
      <c r="P218" s="20" t="s">
        <v>43</v>
      </c>
      <c r="Q218" s="20" t="s">
        <v>43</v>
      </c>
      <c r="R218" s="20" t="s">
        <v>43</v>
      </c>
      <c r="S218" s="20" t="s">
        <v>43</v>
      </c>
      <c r="T218" s="20" t="s">
        <v>43</v>
      </c>
      <c r="U218" s="9" t="s">
        <v>43</v>
      </c>
      <c r="V218" s="9" t="s">
        <v>43</v>
      </c>
      <c r="W218" s="9" t="s">
        <v>43</v>
      </c>
      <c r="X218" s="9" t="s">
        <v>43</v>
      </c>
      <c r="Y218" s="9" t="s">
        <v>43</v>
      </c>
      <c r="Z218" s="9" t="s">
        <v>43</v>
      </c>
      <c r="AA218" s="20" t="s">
        <v>43</v>
      </c>
    </row>
    <row r="219" spans="1:27" ht="90" x14ac:dyDescent="0.25">
      <c r="A219" s="12">
        <v>197</v>
      </c>
      <c r="B219" s="90"/>
      <c r="C219" s="14" t="s">
        <v>351</v>
      </c>
      <c r="D219" s="8" t="s">
        <v>58</v>
      </c>
      <c r="E219" s="9" t="s">
        <v>43</v>
      </c>
      <c r="F219" s="8" t="s">
        <v>53</v>
      </c>
      <c r="G219" s="9" t="s">
        <v>43</v>
      </c>
      <c r="H219" s="14" t="s">
        <v>350</v>
      </c>
      <c r="I219" s="9" t="s">
        <v>43</v>
      </c>
      <c r="J219" s="9" t="s">
        <v>43</v>
      </c>
      <c r="K219" s="9" t="s">
        <v>43</v>
      </c>
      <c r="L219" s="9" t="s">
        <v>43</v>
      </c>
      <c r="M219" s="9" t="s">
        <v>43</v>
      </c>
      <c r="N219" s="9" t="s">
        <v>43</v>
      </c>
      <c r="O219" s="9" t="s">
        <v>43</v>
      </c>
      <c r="P219" s="9" t="s">
        <v>43</v>
      </c>
      <c r="Q219" s="9" t="s">
        <v>43</v>
      </c>
      <c r="R219" s="9" t="s">
        <v>43</v>
      </c>
      <c r="S219" s="9" t="s">
        <v>43</v>
      </c>
      <c r="T219" s="9" t="s">
        <v>43</v>
      </c>
      <c r="U219" s="9" t="s">
        <v>43</v>
      </c>
      <c r="V219" s="9">
        <v>0</v>
      </c>
      <c r="W219" s="9">
        <v>0</v>
      </c>
      <c r="X219" s="9">
        <v>100</v>
      </c>
      <c r="Y219" s="9" t="s">
        <v>43</v>
      </c>
      <c r="Z219" s="9" t="s">
        <v>43</v>
      </c>
      <c r="AA219" s="9" t="s">
        <v>43</v>
      </c>
    </row>
    <row r="220" spans="1:27" ht="45" x14ac:dyDescent="0.25">
      <c r="A220" s="12">
        <v>198</v>
      </c>
      <c r="B220" s="90" t="s">
        <v>352</v>
      </c>
      <c r="C220" s="26" t="s">
        <v>353</v>
      </c>
      <c r="D220" s="9" t="s">
        <v>43</v>
      </c>
      <c r="E220" s="9" t="s">
        <v>43</v>
      </c>
      <c r="F220" s="9" t="s">
        <v>43</v>
      </c>
      <c r="G220" s="9" t="s">
        <v>214</v>
      </c>
      <c r="H220" s="14" t="s">
        <v>44</v>
      </c>
      <c r="I220" s="9" t="s">
        <v>43</v>
      </c>
      <c r="J220" s="9" t="s">
        <v>43</v>
      </c>
      <c r="K220" s="9" t="s">
        <v>43</v>
      </c>
      <c r="L220" s="9" t="s">
        <v>43</v>
      </c>
      <c r="M220" s="9" t="s">
        <v>43</v>
      </c>
      <c r="N220" s="9" t="s">
        <v>43</v>
      </c>
      <c r="O220" s="9" t="s">
        <v>43</v>
      </c>
      <c r="P220" s="9" t="s">
        <v>43</v>
      </c>
      <c r="Q220" s="9" t="s">
        <v>43</v>
      </c>
      <c r="R220" s="9" t="s">
        <v>43</v>
      </c>
      <c r="S220" s="9" t="s">
        <v>43</v>
      </c>
      <c r="T220" s="9" t="s">
        <v>43</v>
      </c>
      <c r="U220" s="9" t="s">
        <v>43</v>
      </c>
      <c r="V220" s="9" t="s">
        <v>43</v>
      </c>
      <c r="W220" s="9" t="s">
        <v>43</v>
      </c>
      <c r="X220" s="9" t="s">
        <v>43</v>
      </c>
      <c r="Y220" s="9" t="s">
        <v>43</v>
      </c>
      <c r="Z220" s="9" t="s">
        <v>43</v>
      </c>
      <c r="AA220" s="9" t="s">
        <v>43</v>
      </c>
    </row>
    <row r="221" spans="1:27" s="22" customFormat="1" ht="60" x14ac:dyDescent="0.25">
      <c r="A221" s="12">
        <v>199</v>
      </c>
      <c r="B221" s="90"/>
      <c r="C221" s="18" t="s">
        <v>45</v>
      </c>
      <c r="D221" s="19" t="s">
        <v>46</v>
      </c>
      <c r="E221" s="9" t="s">
        <v>43</v>
      </c>
      <c r="F221" s="20" t="s">
        <v>43</v>
      </c>
      <c r="G221" s="20" t="s">
        <v>43</v>
      </c>
      <c r="H221" s="18" t="s">
        <v>44</v>
      </c>
      <c r="I221" s="9" t="s">
        <v>43</v>
      </c>
      <c r="J221" s="9" t="s">
        <v>43</v>
      </c>
      <c r="K221" s="9" t="s">
        <v>43</v>
      </c>
      <c r="L221" s="20" t="s">
        <v>43</v>
      </c>
      <c r="M221" s="20" t="s">
        <v>43</v>
      </c>
      <c r="N221" s="20" t="s">
        <v>43</v>
      </c>
      <c r="O221" s="20" t="s">
        <v>43</v>
      </c>
      <c r="P221" s="20" t="s">
        <v>43</v>
      </c>
      <c r="Q221" s="20" t="s">
        <v>43</v>
      </c>
      <c r="R221" s="20" t="s">
        <v>43</v>
      </c>
      <c r="S221" s="20" t="s">
        <v>43</v>
      </c>
      <c r="T221" s="20" t="s">
        <v>43</v>
      </c>
      <c r="U221" s="9" t="s">
        <v>43</v>
      </c>
      <c r="V221" s="9" t="s">
        <v>43</v>
      </c>
      <c r="W221" s="9" t="s">
        <v>43</v>
      </c>
      <c r="X221" s="9" t="s">
        <v>43</v>
      </c>
      <c r="Y221" s="9" t="s">
        <v>43</v>
      </c>
      <c r="Z221" s="9" t="s">
        <v>43</v>
      </c>
      <c r="AA221" s="20" t="s">
        <v>43</v>
      </c>
    </row>
    <row r="222" spans="1:27" ht="45" x14ac:dyDescent="0.25">
      <c r="A222" s="12">
        <v>200</v>
      </c>
      <c r="B222" s="90"/>
      <c r="C222" s="46" t="s">
        <v>354</v>
      </c>
      <c r="D222" s="8" t="s">
        <v>58</v>
      </c>
      <c r="E222" s="9" t="s">
        <v>43</v>
      </c>
      <c r="F222" s="8" t="s">
        <v>53</v>
      </c>
      <c r="G222" s="9" t="s">
        <v>43</v>
      </c>
      <c r="H222" s="14" t="s">
        <v>44</v>
      </c>
      <c r="I222" s="9" t="s">
        <v>43</v>
      </c>
      <c r="J222" s="9" t="s">
        <v>43</v>
      </c>
      <c r="K222" s="9" t="s">
        <v>43</v>
      </c>
      <c r="L222" s="9" t="s">
        <v>43</v>
      </c>
      <c r="M222" s="9" t="s">
        <v>43</v>
      </c>
      <c r="N222" s="9" t="s">
        <v>43</v>
      </c>
      <c r="O222" s="9" t="s">
        <v>43</v>
      </c>
      <c r="P222" s="9" t="s">
        <v>43</v>
      </c>
      <c r="Q222" s="9" t="s">
        <v>43</v>
      </c>
      <c r="R222" s="9" t="s">
        <v>43</v>
      </c>
      <c r="S222" s="9" t="s">
        <v>43</v>
      </c>
      <c r="T222" s="9" t="s">
        <v>43</v>
      </c>
      <c r="U222" s="9" t="s">
        <v>43</v>
      </c>
      <c r="V222" s="9">
        <v>0</v>
      </c>
      <c r="W222" s="9">
        <v>0</v>
      </c>
      <c r="X222" s="9">
        <v>1</v>
      </c>
      <c r="Y222" s="9" t="s">
        <v>43</v>
      </c>
      <c r="Z222" s="9" t="s">
        <v>43</v>
      </c>
      <c r="AA222" s="9" t="s">
        <v>43</v>
      </c>
    </row>
    <row r="223" spans="1:27" ht="90" x14ac:dyDescent="0.25">
      <c r="A223" s="12">
        <v>201</v>
      </c>
      <c r="B223" s="90" t="s">
        <v>355</v>
      </c>
      <c r="C223" s="26" t="s">
        <v>356</v>
      </c>
      <c r="D223" s="9" t="s">
        <v>43</v>
      </c>
      <c r="E223" s="9" t="s">
        <v>43</v>
      </c>
      <c r="F223" s="9" t="s">
        <v>43</v>
      </c>
      <c r="G223" s="9" t="s">
        <v>214</v>
      </c>
      <c r="H223" s="14" t="s">
        <v>357</v>
      </c>
      <c r="I223" s="9" t="s">
        <v>43</v>
      </c>
      <c r="J223" s="9" t="s">
        <v>43</v>
      </c>
      <c r="K223" s="9" t="s">
        <v>43</v>
      </c>
      <c r="L223" s="9" t="s">
        <v>43</v>
      </c>
      <c r="M223" s="9" t="s">
        <v>43</v>
      </c>
      <c r="N223" s="9" t="s">
        <v>43</v>
      </c>
      <c r="O223" s="9" t="s">
        <v>43</v>
      </c>
      <c r="P223" s="9" t="s">
        <v>43</v>
      </c>
      <c r="Q223" s="9" t="s">
        <v>43</v>
      </c>
      <c r="R223" s="9" t="s">
        <v>43</v>
      </c>
      <c r="S223" s="9" t="s">
        <v>43</v>
      </c>
      <c r="T223" s="9" t="s">
        <v>43</v>
      </c>
      <c r="U223" s="9" t="s">
        <v>43</v>
      </c>
      <c r="V223" s="9" t="s">
        <v>43</v>
      </c>
      <c r="W223" s="9" t="s">
        <v>43</v>
      </c>
      <c r="X223" s="9" t="s">
        <v>43</v>
      </c>
      <c r="Y223" s="9" t="s">
        <v>43</v>
      </c>
      <c r="Z223" s="9" t="s">
        <v>43</v>
      </c>
      <c r="AA223" s="9" t="s">
        <v>43</v>
      </c>
    </row>
    <row r="224" spans="1:27" s="22" customFormat="1" ht="60" x14ac:dyDescent="0.25">
      <c r="A224" s="12">
        <v>202</v>
      </c>
      <c r="B224" s="90"/>
      <c r="C224" s="18" t="s">
        <v>45</v>
      </c>
      <c r="D224" s="19" t="s">
        <v>46</v>
      </c>
      <c r="E224" s="9" t="s">
        <v>43</v>
      </c>
      <c r="F224" s="20" t="s">
        <v>43</v>
      </c>
      <c r="G224" s="20" t="s">
        <v>43</v>
      </c>
      <c r="H224" s="18" t="s">
        <v>44</v>
      </c>
      <c r="I224" s="9" t="s">
        <v>43</v>
      </c>
      <c r="J224" s="9" t="s">
        <v>43</v>
      </c>
      <c r="K224" s="9" t="s">
        <v>43</v>
      </c>
      <c r="L224" s="20" t="s">
        <v>43</v>
      </c>
      <c r="M224" s="20" t="s">
        <v>43</v>
      </c>
      <c r="N224" s="20" t="s">
        <v>43</v>
      </c>
      <c r="O224" s="20" t="s">
        <v>43</v>
      </c>
      <c r="P224" s="20" t="s">
        <v>43</v>
      </c>
      <c r="Q224" s="20" t="s">
        <v>43</v>
      </c>
      <c r="R224" s="20" t="s">
        <v>43</v>
      </c>
      <c r="S224" s="20" t="s">
        <v>43</v>
      </c>
      <c r="T224" s="20" t="s">
        <v>43</v>
      </c>
      <c r="U224" s="9" t="s">
        <v>43</v>
      </c>
      <c r="V224" s="9" t="s">
        <v>43</v>
      </c>
      <c r="W224" s="9" t="s">
        <v>43</v>
      </c>
      <c r="X224" s="9" t="s">
        <v>43</v>
      </c>
      <c r="Y224" s="9" t="s">
        <v>43</v>
      </c>
      <c r="Z224" s="9" t="s">
        <v>43</v>
      </c>
      <c r="AA224" s="20" t="s">
        <v>43</v>
      </c>
    </row>
    <row r="225" spans="1:39" ht="90" x14ac:dyDescent="0.25">
      <c r="A225" s="12">
        <v>203</v>
      </c>
      <c r="B225" s="90"/>
      <c r="C225" s="46" t="s">
        <v>358</v>
      </c>
      <c r="D225" s="8" t="s">
        <v>55</v>
      </c>
      <c r="E225" s="9" t="s">
        <v>43</v>
      </c>
      <c r="F225" s="8" t="s">
        <v>359</v>
      </c>
      <c r="G225" s="9" t="s">
        <v>43</v>
      </c>
      <c r="H225" s="14" t="s">
        <v>357</v>
      </c>
      <c r="I225" s="9" t="s">
        <v>43</v>
      </c>
      <c r="J225" s="9" t="s">
        <v>43</v>
      </c>
      <c r="K225" s="9" t="s">
        <v>43</v>
      </c>
      <c r="L225" s="9" t="s">
        <v>43</v>
      </c>
      <c r="M225" s="9" t="s">
        <v>43</v>
      </c>
      <c r="N225" s="9" t="s">
        <v>43</v>
      </c>
      <c r="O225" s="9" t="s">
        <v>43</v>
      </c>
      <c r="P225" s="9" t="s">
        <v>43</v>
      </c>
      <c r="Q225" s="9" t="s">
        <v>43</v>
      </c>
      <c r="R225" s="9" t="s">
        <v>43</v>
      </c>
      <c r="S225" s="9" t="s">
        <v>43</v>
      </c>
      <c r="T225" s="9" t="s">
        <v>43</v>
      </c>
      <c r="U225" s="9" t="s">
        <v>43</v>
      </c>
      <c r="V225" s="9">
        <v>0</v>
      </c>
      <c r="W225" s="9">
        <v>50</v>
      </c>
      <c r="X225" s="9">
        <v>150</v>
      </c>
      <c r="Y225" s="9" t="s">
        <v>43</v>
      </c>
      <c r="Z225" s="9" t="s">
        <v>43</v>
      </c>
      <c r="AA225" s="9" t="s">
        <v>43</v>
      </c>
    </row>
    <row r="226" spans="1:39" ht="45" x14ac:dyDescent="0.25">
      <c r="A226" s="12">
        <v>207</v>
      </c>
      <c r="B226" s="90" t="s">
        <v>360</v>
      </c>
      <c r="C226" s="26" t="s">
        <v>361</v>
      </c>
      <c r="D226" s="9" t="s">
        <v>43</v>
      </c>
      <c r="E226" s="9" t="s">
        <v>43</v>
      </c>
      <c r="F226" s="9" t="s">
        <v>43</v>
      </c>
      <c r="G226" s="9" t="s">
        <v>214</v>
      </c>
      <c r="H226" s="14" t="s">
        <v>44</v>
      </c>
      <c r="I226" s="9" t="s">
        <v>43</v>
      </c>
      <c r="J226" s="9" t="s">
        <v>43</v>
      </c>
      <c r="K226" s="9" t="s">
        <v>43</v>
      </c>
      <c r="L226" s="9" t="s">
        <v>43</v>
      </c>
      <c r="M226" s="9" t="s">
        <v>43</v>
      </c>
      <c r="N226" s="9" t="s">
        <v>43</v>
      </c>
      <c r="O226" s="9" t="s">
        <v>43</v>
      </c>
      <c r="P226" s="9" t="s">
        <v>43</v>
      </c>
      <c r="Q226" s="9" t="s">
        <v>43</v>
      </c>
      <c r="R226" s="9" t="s">
        <v>43</v>
      </c>
      <c r="S226" s="9" t="s">
        <v>43</v>
      </c>
      <c r="T226" s="9" t="s">
        <v>43</v>
      </c>
      <c r="U226" s="9" t="s">
        <v>43</v>
      </c>
      <c r="V226" s="9" t="s">
        <v>43</v>
      </c>
      <c r="W226" s="9" t="s">
        <v>43</v>
      </c>
      <c r="X226" s="9" t="s">
        <v>43</v>
      </c>
      <c r="Y226" s="9" t="s">
        <v>43</v>
      </c>
      <c r="Z226" s="9" t="s">
        <v>43</v>
      </c>
      <c r="AA226" s="9" t="s">
        <v>43</v>
      </c>
    </row>
    <row r="227" spans="1:39" ht="60" x14ac:dyDescent="0.25">
      <c r="A227" s="12">
        <v>208</v>
      </c>
      <c r="B227" s="90"/>
      <c r="C227" s="18" t="s">
        <v>45</v>
      </c>
      <c r="D227" s="19" t="s">
        <v>46</v>
      </c>
      <c r="E227" s="9" t="s">
        <v>43</v>
      </c>
      <c r="F227" s="20" t="s">
        <v>43</v>
      </c>
      <c r="G227" s="20" t="s">
        <v>43</v>
      </c>
      <c r="H227" s="18" t="s">
        <v>44</v>
      </c>
      <c r="I227" s="9" t="s">
        <v>43</v>
      </c>
      <c r="J227" s="9" t="s">
        <v>43</v>
      </c>
      <c r="K227" s="9" t="s">
        <v>43</v>
      </c>
      <c r="L227" s="20" t="s">
        <v>43</v>
      </c>
      <c r="M227" s="20" t="s">
        <v>43</v>
      </c>
      <c r="N227" s="20" t="s">
        <v>43</v>
      </c>
      <c r="O227" s="20" t="s">
        <v>43</v>
      </c>
      <c r="P227" s="20" t="s">
        <v>43</v>
      </c>
      <c r="Q227" s="20" t="s">
        <v>43</v>
      </c>
      <c r="R227" s="20" t="s">
        <v>43</v>
      </c>
      <c r="S227" s="20" t="s">
        <v>43</v>
      </c>
      <c r="T227" s="20" t="s">
        <v>43</v>
      </c>
      <c r="U227" s="9" t="s">
        <v>43</v>
      </c>
      <c r="V227" s="9" t="s">
        <v>43</v>
      </c>
      <c r="W227" s="9" t="s">
        <v>43</v>
      </c>
      <c r="X227" s="9" t="s">
        <v>43</v>
      </c>
      <c r="Y227" s="9" t="s">
        <v>43</v>
      </c>
      <c r="Z227" s="9" t="s">
        <v>43</v>
      </c>
      <c r="AA227" s="9" t="s">
        <v>43</v>
      </c>
    </row>
    <row r="228" spans="1:39" ht="105" x14ac:dyDescent="0.25">
      <c r="A228" s="12">
        <v>209</v>
      </c>
      <c r="B228" s="90"/>
      <c r="C228" s="46" t="s">
        <v>253</v>
      </c>
      <c r="D228" s="8" t="s">
        <v>58</v>
      </c>
      <c r="E228" s="9" t="s">
        <v>43</v>
      </c>
      <c r="F228" s="8" t="s">
        <v>53</v>
      </c>
      <c r="G228" s="9" t="s">
        <v>43</v>
      </c>
      <c r="H228" s="14" t="s">
        <v>44</v>
      </c>
      <c r="I228" s="9" t="s">
        <v>43</v>
      </c>
      <c r="J228" s="9" t="s">
        <v>43</v>
      </c>
      <c r="K228" s="9" t="s">
        <v>43</v>
      </c>
      <c r="L228" s="9" t="s">
        <v>43</v>
      </c>
      <c r="M228" s="9" t="s">
        <v>43</v>
      </c>
      <c r="N228" s="9" t="s">
        <v>43</v>
      </c>
      <c r="O228" s="9" t="s">
        <v>43</v>
      </c>
      <c r="P228" s="9" t="s">
        <v>43</v>
      </c>
      <c r="Q228" s="9" t="s">
        <v>43</v>
      </c>
      <c r="R228" s="9" t="s">
        <v>43</v>
      </c>
      <c r="S228" s="9" t="s">
        <v>43</v>
      </c>
      <c r="T228" s="9" t="s">
        <v>43</v>
      </c>
      <c r="U228" s="9" t="s">
        <v>43</v>
      </c>
      <c r="V228" s="9">
        <v>0</v>
      </c>
      <c r="W228" s="9">
        <v>6</v>
      </c>
      <c r="X228" s="9">
        <v>10</v>
      </c>
      <c r="Y228" s="9" t="s">
        <v>43</v>
      </c>
      <c r="Z228" s="9" t="s">
        <v>43</v>
      </c>
      <c r="AA228" s="9">
        <v>10</v>
      </c>
    </row>
    <row r="229" spans="1:39" ht="60" x14ac:dyDescent="0.25">
      <c r="A229" s="12">
        <v>210</v>
      </c>
      <c r="B229" s="90" t="s">
        <v>362</v>
      </c>
      <c r="C229" s="26" t="s">
        <v>363</v>
      </c>
      <c r="D229" s="9" t="s">
        <v>43</v>
      </c>
      <c r="E229" s="9" t="s">
        <v>43</v>
      </c>
      <c r="F229" s="9" t="s">
        <v>43</v>
      </c>
      <c r="G229" s="9" t="s">
        <v>214</v>
      </c>
      <c r="H229" s="14" t="s">
        <v>364</v>
      </c>
      <c r="I229" s="9" t="s">
        <v>43</v>
      </c>
      <c r="J229" s="9" t="s">
        <v>43</v>
      </c>
      <c r="K229" s="9" t="s">
        <v>43</v>
      </c>
      <c r="L229" s="9" t="s">
        <v>43</v>
      </c>
      <c r="M229" s="9" t="s">
        <v>43</v>
      </c>
      <c r="N229" s="9" t="s">
        <v>43</v>
      </c>
      <c r="O229" s="9" t="s">
        <v>43</v>
      </c>
      <c r="P229" s="9" t="s">
        <v>43</v>
      </c>
      <c r="Q229" s="9" t="s">
        <v>43</v>
      </c>
      <c r="R229" s="9" t="s">
        <v>43</v>
      </c>
      <c r="S229" s="9" t="s">
        <v>43</v>
      </c>
      <c r="T229" s="9" t="s">
        <v>43</v>
      </c>
      <c r="U229" s="9" t="s">
        <v>43</v>
      </c>
      <c r="V229" s="9" t="s">
        <v>43</v>
      </c>
      <c r="W229" s="9" t="s">
        <v>43</v>
      </c>
      <c r="X229" s="9" t="s">
        <v>43</v>
      </c>
      <c r="Y229" s="9" t="s">
        <v>43</v>
      </c>
      <c r="Z229" s="9" t="s">
        <v>43</v>
      </c>
      <c r="AA229" s="9" t="s">
        <v>43</v>
      </c>
    </row>
    <row r="230" spans="1:39" ht="60" x14ac:dyDescent="0.25">
      <c r="A230" s="12">
        <v>211</v>
      </c>
      <c r="B230" s="90"/>
      <c r="C230" s="18" t="s">
        <v>45</v>
      </c>
      <c r="D230" s="19" t="s">
        <v>46</v>
      </c>
      <c r="E230" s="9" t="s">
        <v>43</v>
      </c>
      <c r="F230" s="20" t="s">
        <v>43</v>
      </c>
      <c r="G230" s="20" t="s">
        <v>43</v>
      </c>
      <c r="H230" s="18" t="s">
        <v>44</v>
      </c>
      <c r="I230" s="9" t="s">
        <v>43</v>
      </c>
      <c r="J230" s="9" t="s">
        <v>43</v>
      </c>
      <c r="K230" s="9" t="s">
        <v>43</v>
      </c>
      <c r="L230" s="20" t="s">
        <v>43</v>
      </c>
      <c r="M230" s="20" t="s">
        <v>43</v>
      </c>
      <c r="N230" s="20" t="s">
        <v>43</v>
      </c>
      <c r="O230" s="20" t="s">
        <v>43</v>
      </c>
      <c r="P230" s="20" t="s">
        <v>43</v>
      </c>
      <c r="Q230" s="20" t="s">
        <v>43</v>
      </c>
      <c r="R230" s="20" t="s">
        <v>43</v>
      </c>
      <c r="S230" s="20" t="s">
        <v>43</v>
      </c>
      <c r="T230" s="20" t="s">
        <v>43</v>
      </c>
      <c r="U230" s="9" t="s">
        <v>43</v>
      </c>
      <c r="V230" s="9" t="s">
        <v>43</v>
      </c>
      <c r="W230" s="9" t="s">
        <v>43</v>
      </c>
      <c r="X230" s="9" t="s">
        <v>43</v>
      </c>
      <c r="Y230" s="9" t="s">
        <v>43</v>
      </c>
      <c r="Z230" s="9" t="s">
        <v>43</v>
      </c>
      <c r="AA230" s="9" t="s">
        <v>43</v>
      </c>
    </row>
    <row r="231" spans="1:39" ht="135" x14ac:dyDescent="0.25">
      <c r="A231" s="12">
        <v>212</v>
      </c>
      <c r="B231" s="90"/>
      <c r="C231" s="46" t="s">
        <v>365</v>
      </c>
      <c r="D231" s="19" t="s">
        <v>55</v>
      </c>
      <c r="E231" s="9" t="s">
        <v>43</v>
      </c>
      <c r="F231" s="8" t="s">
        <v>366</v>
      </c>
      <c r="G231" s="9" t="s">
        <v>43</v>
      </c>
      <c r="H231" s="14" t="s">
        <v>44</v>
      </c>
      <c r="I231" s="9" t="s">
        <v>43</v>
      </c>
      <c r="J231" s="9" t="s">
        <v>43</v>
      </c>
      <c r="K231" s="9" t="s">
        <v>43</v>
      </c>
      <c r="L231" s="9" t="s">
        <v>43</v>
      </c>
      <c r="M231" s="9" t="s">
        <v>43</v>
      </c>
      <c r="N231" s="9" t="s">
        <v>43</v>
      </c>
      <c r="O231" s="9" t="s">
        <v>43</v>
      </c>
      <c r="P231" s="9" t="s">
        <v>43</v>
      </c>
      <c r="Q231" s="9" t="s">
        <v>43</v>
      </c>
      <c r="R231" s="9" t="s">
        <v>43</v>
      </c>
      <c r="S231" s="9" t="s">
        <v>43</v>
      </c>
      <c r="T231" s="9" t="s">
        <v>43</v>
      </c>
      <c r="U231" s="9" t="s">
        <v>43</v>
      </c>
      <c r="V231" s="9" t="s">
        <v>43</v>
      </c>
      <c r="W231" s="52">
        <v>75</v>
      </c>
      <c r="X231" s="52">
        <v>95</v>
      </c>
      <c r="Y231" s="9" t="s">
        <v>43</v>
      </c>
      <c r="Z231" s="9" t="s">
        <v>43</v>
      </c>
      <c r="AA231" s="9">
        <v>95</v>
      </c>
    </row>
    <row r="232" spans="1:39" ht="43.5" x14ac:dyDescent="0.25">
      <c r="A232" s="12">
        <v>216</v>
      </c>
      <c r="B232" s="90" t="s">
        <v>367</v>
      </c>
      <c r="C232" s="31" t="s">
        <v>368</v>
      </c>
      <c r="D232" s="9" t="s">
        <v>43</v>
      </c>
      <c r="E232" s="9" t="s">
        <v>43</v>
      </c>
      <c r="F232" s="9" t="s">
        <v>43</v>
      </c>
      <c r="G232" s="9" t="s">
        <v>214</v>
      </c>
      <c r="H232" s="9" t="s">
        <v>43</v>
      </c>
      <c r="I232" s="9" t="s">
        <v>43</v>
      </c>
      <c r="J232" s="9" t="s">
        <v>43</v>
      </c>
      <c r="K232" s="9" t="s">
        <v>43</v>
      </c>
      <c r="L232" s="9" t="s">
        <v>43</v>
      </c>
      <c r="M232" s="9" t="s">
        <v>43</v>
      </c>
      <c r="N232" s="9" t="s">
        <v>43</v>
      </c>
      <c r="O232" s="9" t="s">
        <v>43</v>
      </c>
      <c r="P232" s="9" t="s">
        <v>43</v>
      </c>
      <c r="Q232" s="9" t="s">
        <v>43</v>
      </c>
      <c r="R232" s="9" t="s">
        <v>43</v>
      </c>
      <c r="S232" s="9" t="s">
        <v>43</v>
      </c>
      <c r="T232" s="9" t="s">
        <v>43</v>
      </c>
      <c r="U232" s="9" t="s">
        <v>43</v>
      </c>
      <c r="V232" s="9" t="s">
        <v>43</v>
      </c>
      <c r="W232" s="9" t="s">
        <v>43</v>
      </c>
      <c r="X232" s="9" t="s">
        <v>43</v>
      </c>
      <c r="Y232" s="9" t="s">
        <v>43</v>
      </c>
      <c r="Z232" s="9" t="s">
        <v>43</v>
      </c>
      <c r="AA232" s="9" t="s">
        <v>43</v>
      </c>
      <c r="AB232" s="22"/>
      <c r="AC232" s="22"/>
      <c r="AD232" s="22"/>
      <c r="AE232" s="22"/>
      <c r="AF232" s="22"/>
    </row>
    <row r="233" spans="1:39" s="22" customFormat="1" ht="60" x14ac:dyDescent="0.3">
      <c r="A233" s="12">
        <v>217</v>
      </c>
      <c r="B233" s="90"/>
      <c r="C233" s="30" t="s">
        <v>45</v>
      </c>
      <c r="D233" s="19" t="s">
        <v>46</v>
      </c>
      <c r="E233" s="9" t="s">
        <v>43</v>
      </c>
      <c r="F233" s="20" t="s">
        <v>43</v>
      </c>
      <c r="G233" s="20" t="s">
        <v>43</v>
      </c>
      <c r="H233" s="18" t="s">
        <v>44</v>
      </c>
      <c r="I233" s="20" t="s">
        <v>43</v>
      </c>
      <c r="J233" s="20" t="s">
        <v>43</v>
      </c>
      <c r="K233" s="20" t="s">
        <v>43</v>
      </c>
      <c r="L233" s="34" t="s">
        <v>43</v>
      </c>
      <c r="M233" s="20" t="s">
        <v>43</v>
      </c>
      <c r="N233" s="20" t="s">
        <v>43</v>
      </c>
      <c r="O233" s="20" t="s">
        <v>43</v>
      </c>
      <c r="P233" s="20" t="s">
        <v>43</v>
      </c>
      <c r="Q233" s="20" t="s">
        <v>43</v>
      </c>
      <c r="R233" s="20" t="s">
        <v>43</v>
      </c>
      <c r="S233" s="20" t="s">
        <v>43</v>
      </c>
      <c r="T233" s="20" t="s">
        <v>43</v>
      </c>
      <c r="U233" s="20" t="s">
        <v>43</v>
      </c>
      <c r="V233" s="21">
        <v>360</v>
      </c>
      <c r="W233" s="21">
        <v>392.2</v>
      </c>
      <c r="X233" s="21">
        <v>392.55</v>
      </c>
      <c r="Y233" s="21" t="s">
        <v>43</v>
      </c>
      <c r="Z233" s="21" t="s">
        <v>43</v>
      </c>
      <c r="AA233" s="21">
        <f t="shared" ref="AA233:AA234" si="7">SUM(V233:X233)</f>
        <v>1144.75</v>
      </c>
      <c r="AI233" s="53"/>
    </row>
    <row r="234" spans="1:39" s="22" customFormat="1" ht="60" x14ac:dyDescent="0.25">
      <c r="A234" s="12">
        <v>218</v>
      </c>
      <c r="B234" s="90"/>
      <c r="C234" s="18" t="s">
        <v>72</v>
      </c>
      <c r="D234" s="19" t="s">
        <v>46</v>
      </c>
      <c r="E234" s="9" t="s">
        <v>43</v>
      </c>
      <c r="F234" s="20" t="s">
        <v>43</v>
      </c>
      <c r="G234" s="20" t="s">
        <v>43</v>
      </c>
      <c r="H234" s="18" t="s">
        <v>44</v>
      </c>
      <c r="I234" s="20" t="s">
        <v>43</v>
      </c>
      <c r="J234" s="20" t="s">
        <v>43</v>
      </c>
      <c r="K234" s="20" t="s">
        <v>43</v>
      </c>
      <c r="L234" s="20" t="s">
        <v>43</v>
      </c>
      <c r="M234" s="20" t="s">
        <v>43</v>
      </c>
      <c r="N234" s="20" t="s">
        <v>43</v>
      </c>
      <c r="O234" s="20" t="s">
        <v>43</v>
      </c>
      <c r="P234" s="20" t="s">
        <v>43</v>
      </c>
      <c r="Q234" s="20" t="s">
        <v>43</v>
      </c>
      <c r="R234" s="20" t="s">
        <v>43</v>
      </c>
      <c r="S234" s="20" t="s">
        <v>43</v>
      </c>
      <c r="T234" s="20" t="s">
        <v>43</v>
      </c>
      <c r="U234" s="20" t="s">
        <v>43</v>
      </c>
      <c r="V234" s="21">
        <v>4288</v>
      </c>
      <c r="W234" s="21">
        <v>3965.9</v>
      </c>
      <c r="X234" s="21">
        <v>3969.1</v>
      </c>
      <c r="Y234" s="21" t="s">
        <v>43</v>
      </c>
      <c r="Z234" s="21" t="s">
        <v>43</v>
      </c>
      <c r="AA234" s="21">
        <f t="shared" si="7"/>
        <v>12223</v>
      </c>
      <c r="AB234" s="1"/>
      <c r="AC234" s="1"/>
      <c r="AD234" s="1"/>
      <c r="AE234" s="1"/>
      <c r="AF234" s="1"/>
    </row>
    <row r="235" spans="1:39" ht="59.25" x14ac:dyDescent="0.25">
      <c r="A235" s="12">
        <v>219</v>
      </c>
      <c r="B235" s="90"/>
      <c r="C235" s="26" t="s">
        <v>369</v>
      </c>
      <c r="D235" s="8" t="s">
        <v>58</v>
      </c>
      <c r="E235" s="9" t="s">
        <v>43</v>
      </c>
      <c r="F235" s="42" t="s">
        <v>278</v>
      </c>
      <c r="G235" s="9" t="s">
        <v>43</v>
      </c>
      <c r="H235" s="14" t="s">
        <v>44</v>
      </c>
      <c r="I235" s="9" t="s">
        <v>43</v>
      </c>
      <c r="J235" s="9" t="s">
        <v>43</v>
      </c>
      <c r="K235" s="9" t="s">
        <v>43</v>
      </c>
      <c r="L235" s="9" t="s">
        <v>43</v>
      </c>
      <c r="M235" s="9" t="s">
        <v>43</v>
      </c>
      <c r="N235" s="9" t="s">
        <v>43</v>
      </c>
      <c r="O235" s="9" t="s">
        <v>43</v>
      </c>
      <c r="P235" s="9" t="s">
        <v>43</v>
      </c>
      <c r="Q235" s="9" t="s">
        <v>43</v>
      </c>
      <c r="R235" s="9" t="s">
        <v>43</v>
      </c>
      <c r="S235" s="9" t="s">
        <v>43</v>
      </c>
      <c r="T235" s="9" t="s">
        <v>43</v>
      </c>
      <c r="U235" s="9" t="s">
        <v>43</v>
      </c>
      <c r="V235" s="9">
        <v>100</v>
      </c>
      <c r="W235" s="9">
        <v>100</v>
      </c>
      <c r="X235" s="9">
        <v>100</v>
      </c>
      <c r="Y235" s="9" t="s">
        <v>43</v>
      </c>
      <c r="Z235" s="9" t="s">
        <v>43</v>
      </c>
      <c r="AA235" s="9" t="s">
        <v>43</v>
      </c>
      <c r="AM235" s="54"/>
    </row>
    <row r="236" spans="1:39" ht="180" x14ac:dyDescent="0.25">
      <c r="A236" s="12">
        <v>220</v>
      </c>
      <c r="B236" s="90" t="s">
        <v>370</v>
      </c>
      <c r="C236" s="26" t="s">
        <v>371</v>
      </c>
      <c r="D236" s="9" t="s">
        <v>43</v>
      </c>
      <c r="E236" s="9" t="s">
        <v>43</v>
      </c>
      <c r="F236" s="9" t="s">
        <v>43</v>
      </c>
      <c r="G236" s="9" t="s">
        <v>214</v>
      </c>
      <c r="H236" s="14" t="s">
        <v>44</v>
      </c>
      <c r="I236" s="9" t="s">
        <v>43</v>
      </c>
      <c r="J236" s="9" t="s">
        <v>43</v>
      </c>
      <c r="K236" s="9" t="s">
        <v>43</v>
      </c>
      <c r="L236" s="9" t="s">
        <v>43</v>
      </c>
      <c r="M236" s="9" t="s">
        <v>43</v>
      </c>
      <c r="N236" s="9" t="s">
        <v>43</v>
      </c>
      <c r="O236" s="9" t="s">
        <v>43</v>
      </c>
      <c r="P236" s="9" t="s">
        <v>43</v>
      </c>
      <c r="Q236" s="9" t="s">
        <v>43</v>
      </c>
      <c r="R236" s="9" t="s">
        <v>43</v>
      </c>
      <c r="S236" s="9" t="s">
        <v>43</v>
      </c>
      <c r="T236" s="9" t="s">
        <v>43</v>
      </c>
      <c r="U236" s="9" t="s">
        <v>43</v>
      </c>
      <c r="V236" s="9" t="s">
        <v>43</v>
      </c>
      <c r="W236" s="9" t="s">
        <v>43</v>
      </c>
      <c r="X236" s="9" t="s">
        <v>43</v>
      </c>
      <c r="Y236" s="9" t="s">
        <v>43</v>
      </c>
      <c r="Z236" s="9" t="s">
        <v>43</v>
      </c>
      <c r="AA236" s="9" t="s">
        <v>43</v>
      </c>
    </row>
    <row r="237" spans="1:39" s="22" customFormat="1" ht="90" x14ac:dyDescent="0.25">
      <c r="A237" s="12">
        <v>221</v>
      </c>
      <c r="B237" s="90"/>
      <c r="C237" s="18" t="s">
        <v>45</v>
      </c>
      <c r="D237" s="19" t="s">
        <v>46</v>
      </c>
      <c r="E237" s="9" t="s">
        <v>43</v>
      </c>
      <c r="F237" s="20" t="s">
        <v>43</v>
      </c>
      <c r="G237" s="20" t="s">
        <v>43</v>
      </c>
      <c r="H237" s="18" t="s">
        <v>44</v>
      </c>
      <c r="I237" s="19" t="s">
        <v>84</v>
      </c>
      <c r="J237" s="19" t="s">
        <v>372</v>
      </c>
      <c r="K237" s="19" t="s">
        <v>624</v>
      </c>
      <c r="L237" s="20" t="s">
        <v>43</v>
      </c>
      <c r="M237" s="20" t="s">
        <v>43</v>
      </c>
      <c r="N237" s="20" t="s">
        <v>43</v>
      </c>
      <c r="O237" s="20" t="s">
        <v>43</v>
      </c>
      <c r="P237" s="20" t="s">
        <v>43</v>
      </c>
      <c r="Q237" s="20" t="s">
        <v>43</v>
      </c>
      <c r="R237" s="20" t="s">
        <v>43</v>
      </c>
      <c r="S237" s="20" t="s">
        <v>43</v>
      </c>
      <c r="T237" s="20" t="s">
        <v>43</v>
      </c>
      <c r="U237" s="9" t="s">
        <v>43</v>
      </c>
      <c r="V237" s="21">
        <v>360</v>
      </c>
      <c r="W237" s="21">
        <v>392.23099999999999</v>
      </c>
      <c r="X237" s="21">
        <v>392.548</v>
      </c>
      <c r="Y237" s="21" t="s">
        <v>43</v>
      </c>
      <c r="Z237" s="21" t="s">
        <v>43</v>
      </c>
      <c r="AA237" s="21">
        <f t="shared" ref="AA237:AA238" si="8">X237+V237+W237</f>
        <v>1144.779</v>
      </c>
    </row>
    <row r="238" spans="1:39" s="22" customFormat="1" ht="90" x14ac:dyDescent="0.25">
      <c r="A238" s="12">
        <v>222</v>
      </c>
      <c r="B238" s="90"/>
      <c r="C238" s="18" t="s">
        <v>72</v>
      </c>
      <c r="D238" s="19" t="s">
        <v>46</v>
      </c>
      <c r="E238" s="9" t="s">
        <v>43</v>
      </c>
      <c r="F238" s="20" t="s">
        <v>43</v>
      </c>
      <c r="G238" s="20" t="s">
        <v>43</v>
      </c>
      <c r="H238" s="18" t="s">
        <v>44</v>
      </c>
      <c r="I238" s="19" t="s">
        <v>84</v>
      </c>
      <c r="J238" s="19" t="s">
        <v>372</v>
      </c>
      <c r="K238" s="19" t="s">
        <v>624</v>
      </c>
      <c r="L238" s="20" t="s">
        <v>43</v>
      </c>
      <c r="M238" s="20" t="s">
        <v>43</v>
      </c>
      <c r="N238" s="20" t="s">
        <v>43</v>
      </c>
      <c r="O238" s="20" t="s">
        <v>43</v>
      </c>
      <c r="P238" s="20" t="s">
        <v>43</v>
      </c>
      <c r="Q238" s="20" t="s">
        <v>43</v>
      </c>
      <c r="R238" s="20" t="s">
        <v>43</v>
      </c>
      <c r="S238" s="20" t="s">
        <v>43</v>
      </c>
      <c r="T238" s="20" t="s">
        <v>43</v>
      </c>
      <c r="U238" s="20" t="s">
        <v>43</v>
      </c>
      <c r="V238" s="21">
        <v>4288</v>
      </c>
      <c r="W238" s="21">
        <v>3965.9</v>
      </c>
      <c r="X238" s="21">
        <v>3969.1</v>
      </c>
      <c r="Y238" s="21" t="s">
        <v>43</v>
      </c>
      <c r="Z238" s="21" t="s">
        <v>43</v>
      </c>
      <c r="AA238" s="21">
        <f t="shared" si="8"/>
        <v>12223</v>
      </c>
      <c r="AB238" s="1"/>
      <c r="AC238" s="1"/>
    </row>
    <row r="239" spans="1:39" ht="165" x14ac:dyDescent="0.25">
      <c r="A239" s="12">
        <v>223</v>
      </c>
      <c r="B239" s="90"/>
      <c r="C239" s="14" t="s">
        <v>373</v>
      </c>
      <c r="D239" s="8" t="s">
        <v>55</v>
      </c>
      <c r="E239" s="9" t="s">
        <v>43</v>
      </c>
      <c r="F239" s="42" t="s">
        <v>374</v>
      </c>
      <c r="G239" s="9" t="s">
        <v>43</v>
      </c>
      <c r="H239" s="14" t="s">
        <v>44</v>
      </c>
      <c r="I239" s="9" t="s">
        <v>43</v>
      </c>
      <c r="J239" s="9" t="s">
        <v>43</v>
      </c>
      <c r="K239" s="9" t="s">
        <v>43</v>
      </c>
      <c r="L239" s="9" t="s">
        <v>43</v>
      </c>
      <c r="M239" s="9" t="s">
        <v>43</v>
      </c>
      <c r="N239" s="9" t="s">
        <v>43</v>
      </c>
      <c r="O239" s="9" t="s">
        <v>43</v>
      </c>
      <c r="P239" s="9" t="s">
        <v>43</v>
      </c>
      <c r="Q239" s="9" t="s">
        <v>43</v>
      </c>
      <c r="R239" s="9" t="s">
        <v>43</v>
      </c>
      <c r="S239" s="9" t="s">
        <v>43</v>
      </c>
      <c r="T239" s="9" t="s">
        <v>43</v>
      </c>
      <c r="U239" s="9" t="s">
        <v>43</v>
      </c>
      <c r="V239" s="9">
        <v>30</v>
      </c>
      <c r="W239" s="9">
        <v>60</v>
      </c>
      <c r="X239" s="9">
        <v>100</v>
      </c>
      <c r="Y239" s="9" t="s">
        <v>43</v>
      </c>
      <c r="Z239" s="9" t="s">
        <v>43</v>
      </c>
      <c r="AA239" s="9" t="s">
        <v>43</v>
      </c>
    </row>
    <row r="240" spans="1:39" ht="60" x14ac:dyDescent="0.25">
      <c r="A240" s="12">
        <v>224</v>
      </c>
      <c r="B240" s="91" t="s">
        <v>375</v>
      </c>
      <c r="C240" s="26" t="s">
        <v>376</v>
      </c>
      <c r="D240" s="9" t="s">
        <v>43</v>
      </c>
      <c r="E240" s="9" t="s">
        <v>43</v>
      </c>
      <c r="F240" s="9" t="s">
        <v>43</v>
      </c>
      <c r="G240" s="9" t="s">
        <v>43</v>
      </c>
      <c r="H240" s="9" t="s">
        <v>43</v>
      </c>
      <c r="I240" s="9" t="s">
        <v>43</v>
      </c>
      <c r="J240" s="9" t="s">
        <v>43</v>
      </c>
      <c r="K240" s="9" t="s">
        <v>43</v>
      </c>
      <c r="L240" s="9" t="s">
        <v>43</v>
      </c>
      <c r="M240" s="9" t="s">
        <v>43</v>
      </c>
      <c r="N240" s="9" t="s">
        <v>43</v>
      </c>
      <c r="O240" s="9" t="s">
        <v>43</v>
      </c>
      <c r="P240" s="9" t="s">
        <v>43</v>
      </c>
      <c r="Q240" s="9" t="s">
        <v>43</v>
      </c>
      <c r="R240" s="9" t="s">
        <v>43</v>
      </c>
      <c r="S240" s="9" t="s">
        <v>43</v>
      </c>
      <c r="T240" s="9" t="s">
        <v>43</v>
      </c>
      <c r="U240" s="9" t="s">
        <v>43</v>
      </c>
      <c r="V240" s="9" t="s">
        <v>43</v>
      </c>
      <c r="W240" s="9" t="s">
        <v>43</v>
      </c>
      <c r="X240" s="9" t="s">
        <v>43</v>
      </c>
      <c r="Y240" s="9" t="s">
        <v>43</v>
      </c>
      <c r="Z240" s="9" t="s">
        <v>43</v>
      </c>
      <c r="AA240" s="9" t="s">
        <v>43</v>
      </c>
      <c r="AB240" s="22"/>
      <c r="AC240" s="22"/>
      <c r="AD240" s="22"/>
      <c r="AE240" s="22"/>
      <c r="AF240" s="22"/>
    </row>
    <row r="241" spans="1:32" ht="45" x14ac:dyDescent="0.25">
      <c r="A241" s="12">
        <v>225</v>
      </c>
      <c r="B241" s="91"/>
      <c r="C241" s="26" t="s">
        <v>377</v>
      </c>
      <c r="D241" s="9"/>
      <c r="E241" s="8">
        <v>1</v>
      </c>
      <c r="F241" s="8" t="s">
        <v>43</v>
      </c>
      <c r="G241" s="9" t="s">
        <v>378</v>
      </c>
      <c r="H241" s="14" t="s">
        <v>44</v>
      </c>
      <c r="I241" s="9" t="s">
        <v>43</v>
      </c>
      <c r="J241" s="9" t="s">
        <v>43</v>
      </c>
      <c r="K241" s="9" t="s">
        <v>43</v>
      </c>
      <c r="L241" s="29" t="s">
        <v>43</v>
      </c>
      <c r="M241" s="9" t="s">
        <v>43</v>
      </c>
      <c r="N241" s="29" t="s">
        <v>43</v>
      </c>
      <c r="O241" s="9" t="s">
        <v>43</v>
      </c>
      <c r="P241" s="9" t="s">
        <v>43</v>
      </c>
      <c r="Q241" s="9" t="s">
        <v>43</v>
      </c>
      <c r="R241" s="9" t="s">
        <v>43</v>
      </c>
      <c r="S241" s="9" t="s">
        <v>43</v>
      </c>
      <c r="T241" s="9" t="s">
        <v>43</v>
      </c>
      <c r="U241" s="9" t="s">
        <v>43</v>
      </c>
      <c r="V241" s="9" t="s">
        <v>43</v>
      </c>
      <c r="W241" s="9" t="s">
        <v>43</v>
      </c>
      <c r="X241" s="9" t="s">
        <v>43</v>
      </c>
      <c r="Y241" s="9" t="s">
        <v>43</v>
      </c>
      <c r="Z241" s="9" t="s">
        <v>43</v>
      </c>
      <c r="AA241" s="9" t="s">
        <v>43</v>
      </c>
    </row>
    <row r="242" spans="1:32" s="22" customFormat="1" ht="60" x14ac:dyDescent="0.25">
      <c r="A242" s="12">
        <v>226</v>
      </c>
      <c r="B242" s="91"/>
      <c r="C242" s="30" t="s">
        <v>45</v>
      </c>
      <c r="D242" s="19" t="s">
        <v>46</v>
      </c>
      <c r="E242" s="9" t="s">
        <v>43</v>
      </c>
      <c r="F242" s="20" t="s">
        <v>43</v>
      </c>
      <c r="G242" s="20" t="s">
        <v>43</v>
      </c>
      <c r="H242" s="18" t="s">
        <v>44</v>
      </c>
      <c r="I242" s="19" t="s">
        <v>43</v>
      </c>
      <c r="J242" s="19" t="s">
        <v>43</v>
      </c>
      <c r="K242" s="19" t="s">
        <v>43</v>
      </c>
      <c r="L242" s="34" t="s">
        <v>43</v>
      </c>
      <c r="M242" s="20" t="s">
        <v>43</v>
      </c>
      <c r="N242" s="21">
        <f>N245</f>
        <v>3800</v>
      </c>
      <c r="O242" s="34">
        <f>O245</f>
        <v>0</v>
      </c>
      <c r="P242" s="34">
        <f>P245</f>
        <v>0</v>
      </c>
      <c r="Q242" s="20" t="s">
        <v>43</v>
      </c>
      <c r="R242" s="20" t="s">
        <v>43</v>
      </c>
      <c r="S242" s="20" t="s">
        <v>43</v>
      </c>
      <c r="T242" s="20" t="s">
        <v>43</v>
      </c>
      <c r="U242" s="20" t="s">
        <v>43</v>
      </c>
      <c r="V242" s="20" t="s">
        <v>43</v>
      </c>
      <c r="W242" s="20" t="s">
        <v>43</v>
      </c>
      <c r="X242" s="20" t="s">
        <v>43</v>
      </c>
      <c r="Y242" s="20" t="s">
        <v>43</v>
      </c>
      <c r="Z242" s="20" t="s">
        <v>43</v>
      </c>
      <c r="AA242" s="21">
        <f>N242+O242+P242</f>
        <v>3800</v>
      </c>
      <c r="AB242" s="1"/>
      <c r="AC242" s="1"/>
      <c r="AD242" s="1"/>
      <c r="AE242" s="1"/>
      <c r="AF242" s="1"/>
    </row>
    <row r="243" spans="1:32" ht="45" x14ac:dyDescent="0.25">
      <c r="A243" s="12">
        <v>227</v>
      </c>
      <c r="B243" s="91"/>
      <c r="C243" s="26" t="s">
        <v>379</v>
      </c>
      <c r="D243" s="8" t="s">
        <v>55</v>
      </c>
      <c r="E243" s="8" t="s">
        <v>43</v>
      </c>
      <c r="F243" s="8" t="s">
        <v>380</v>
      </c>
      <c r="G243" s="9" t="s">
        <v>43</v>
      </c>
      <c r="H243" s="14" t="s">
        <v>44</v>
      </c>
      <c r="I243" s="9" t="s">
        <v>43</v>
      </c>
      <c r="J243" s="9" t="s">
        <v>43</v>
      </c>
      <c r="K243" s="9" t="s">
        <v>43</v>
      </c>
      <c r="L243" s="9">
        <v>0</v>
      </c>
      <c r="M243" s="9">
        <v>0.5</v>
      </c>
      <c r="N243" s="9">
        <v>0.5</v>
      </c>
      <c r="O243" s="9">
        <v>0.5</v>
      </c>
      <c r="P243" s="9">
        <v>0.5</v>
      </c>
      <c r="Q243" s="9" t="s">
        <v>43</v>
      </c>
      <c r="R243" s="9" t="s">
        <v>43</v>
      </c>
      <c r="S243" s="9" t="s">
        <v>43</v>
      </c>
      <c r="T243" s="9" t="s">
        <v>43</v>
      </c>
      <c r="U243" s="9" t="s">
        <v>43</v>
      </c>
      <c r="V243" s="9" t="s">
        <v>43</v>
      </c>
      <c r="W243" s="9" t="s">
        <v>43</v>
      </c>
      <c r="X243" s="9" t="s">
        <v>43</v>
      </c>
      <c r="Y243" s="9" t="s">
        <v>43</v>
      </c>
      <c r="Z243" s="9" t="s">
        <v>43</v>
      </c>
      <c r="AA243" s="9">
        <v>0.5</v>
      </c>
      <c r="AB243" s="22"/>
      <c r="AC243" s="22"/>
      <c r="AD243" s="22"/>
      <c r="AE243" s="22"/>
      <c r="AF243" s="22"/>
    </row>
    <row r="244" spans="1:32" ht="74.25" x14ac:dyDescent="0.25">
      <c r="A244" s="12">
        <v>228</v>
      </c>
      <c r="B244" s="74" t="s">
        <v>381</v>
      </c>
      <c r="C244" s="31" t="s">
        <v>382</v>
      </c>
      <c r="D244" s="8" t="s">
        <v>43</v>
      </c>
      <c r="E244" s="8">
        <v>1</v>
      </c>
      <c r="F244" s="8" t="s">
        <v>43</v>
      </c>
      <c r="G244" s="9" t="s">
        <v>378</v>
      </c>
      <c r="H244" s="8" t="s">
        <v>43</v>
      </c>
      <c r="I244" s="8" t="s">
        <v>43</v>
      </c>
      <c r="J244" s="8" t="s">
        <v>43</v>
      </c>
      <c r="K244" s="8" t="s">
        <v>43</v>
      </c>
      <c r="L244" s="29" t="s">
        <v>43</v>
      </c>
      <c r="M244" s="9" t="s">
        <v>43</v>
      </c>
      <c r="N244" s="32" t="s">
        <v>43</v>
      </c>
      <c r="O244" s="8" t="s">
        <v>43</v>
      </c>
      <c r="P244" s="8" t="s">
        <v>43</v>
      </c>
      <c r="Q244" s="9" t="s">
        <v>43</v>
      </c>
      <c r="R244" s="9" t="s">
        <v>43</v>
      </c>
      <c r="S244" s="9" t="s">
        <v>43</v>
      </c>
      <c r="T244" s="9" t="s">
        <v>43</v>
      </c>
      <c r="U244" s="9" t="s">
        <v>43</v>
      </c>
      <c r="V244" s="9" t="s">
        <v>43</v>
      </c>
      <c r="W244" s="9" t="s">
        <v>43</v>
      </c>
      <c r="X244" s="9" t="s">
        <v>43</v>
      </c>
      <c r="Y244" s="9" t="s">
        <v>43</v>
      </c>
      <c r="Z244" s="9" t="s">
        <v>43</v>
      </c>
      <c r="AA244" s="9" t="s">
        <v>43</v>
      </c>
      <c r="AB244" s="22"/>
      <c r="AC244" s="22"/>
      <c r="AD244" s="22"/>
      <c r="AE244" s="22"/>
      <c r="AF244" s="22"/>
    </row>
    <row r="245" spans="1:32" s="22" customFormat="1" ht="60" x14ac:dyDescent="0.25">
      <c r="A245" s="12">
        <v>229</v>
      </c>
      <c r="B245" s="74"/>
      <c r="C245" s="30" t="s">
        <v>45</v>
      </c>
      <c r="D245" s="19" t="s">
        <v>46</v>
      </c>
      <c r="E245" s="9" t="s">
        <v>43</v>
      </c>
      <c r="F245" s="20" t="s">
        <v>43</v>
      </c>
      <c r="G245" s="20" t="s">
        <v>43</v>
      </c>
      <c r="H245" s="18" t="s">
        <v>44</v>
      </c>
      <c r="I245" s="19" t="s">
        <v>43</v>
      </c>
      <c r="J245" s="19" t="s">
        <v>43</v>
      </c>
      <c r="K245" s="19" t="s">
        <v>43</v>
      </c>
      <c r="L245" s="34" t="s">
        <v>43</v>
      </c>
      <c r="M245" s="20" t="s">
        <v>43</v>
      </c>
      <c r="N245" s="21">
        <f>N248+N249+N250+N251+N257+N255+N260</f>
        <v>3800</v>
      </c>
      <c r="O245" s="34">
        <f>O248+O249+O250+O251+O257+O255+O260</f>
        <v>0</v>
      </c>
      <c r="P245" s="34">
        <f>P248+P249+P250+P251+P257+P255+P260</f>
        <v>0</v>
      </c>
      <c r="Q245" s="20" t="s">
        <v>43</v>
      </c>
      <c r="R245" s="20" t="s">
        <v>43</v>
      </c>
      <c r="S245" s="20" t="s">
        <v>43</v>
      </c>
      <c r="T245" s="20" t="s">
        <v>43</v>
      </c>
      <c r="U245" s="20" t="s">
        <v>43</v>
      </c>
      <c r="V245" s="20" t="s">
        <v>43</v>
      </c>
      <c r="W245" s="20" t="s">
        <v>43</v>
      </c>
      <c r="X245" s="20" t="s">
        <v>43</v>
      </c>
      <c r="Y245" s="20" t="s">
        <v>43</v>
      </c>
      <c r="Z245" s="20" t="s">
        <v>43</v>
      </c>
      <c r="AA245" s="21">
        <f>N245+O245+P245</f>
        <v>3800</v>
      </c>
    </row>
    <row r="246" spans="1:32" ht="45" x14ac:dyDescent="0.25">
      <c r="A246" s="12">
        <v>230</v>
      </c>
      <c r="B246" s="74"/>
      <c r="C246" s="26" t="s">
        <v>383</v>
      </c>
      <c r="D246" s="8" t="s">
        <v>58</v>
      </c>
      <c r="E246" s="8" t="s">
        <v>43</v>
      </c>
      <c r="F246" s="8" t="s">
        <v>53</v>
      </c>
      <c r="G246" s="9" t="s">
        <v>43</v>
      </c>
      <c r="H246" s="14" t="s">
        <v>44</v>
      </c>
      <c r="I246" s="9" t="s">
        <v>43</v>
      </c>
      <c r="J246" s="9" t="s">
        <v>43</v>
      </c>
      <c r="K246" s="9" t="s">
        <v>43</v>
      </c>
      <c r="L246" s="9">
        <v>0</v>
      </c>
      <c r="M246" s="9">
        <v>0</v>
      </c>
      <c r="N246" s="9">
        <v>2</v>
      </c>
      <c r="O246" s="9">
        <v>2</v>
      </c>
      <c r="P246" s="9" t="s">
        <v>244</v>
      </c>
      <c r="Q246" s="9" t="s">
        <v>43</v>
      </c>
      <c r="R246" s="9" t="s">
        <v>43</v>
      </c>
      <c r="S246" s="9" t="s">
        <v>43</v>
      </c>
      <c r="T246" s="9" t="s">
        <v>43</v>
      </c>
      <c r="U246" s="9" t="s">
        <v>43</v>
      </c>
      <c r="V246" s="9" t="s">
        <v>43</v>
      </c>
      <c r="W246" s="9" t="s">
        <v>43</v>
      </c>
      <c r="X246" s="9" t="s">
        <v>43</v>
      </c>
      <c r="Y246" s="9" t="s">
        <v>43</v>
      </c>
      <c r="Z246" s="9" t="s">
        <v>43</v>
      </c>
      <c r="AA246" s="9">
        <v>2</v>
      </c>
      <c r="AB246" s="22"/>
      <c r="AC246" s="22"/>
      <c r="AD246" s="22"/>
      <c r="AE246" s="22"/>
      <c r="AF246" s="22"/>
    </row>
    <row r="247" spans="1:32" ht="45" x14ac:dyDescent="0.25">
      <c r="A247" s="12">
        <v>231</v>
      </c>
      <c r="B247" s="84" t="s">
        <v>384</v>
      </c>
      <c r="C247" s="14" t="s">
        <v>385</v>
      </c>
      <c r="D247" s="9" t="s">
        <v>43</v>
      </c>
      <c r="E247" s="9" t="s">
        <v>43</v>
      </c>
      <c r="F247" s="9" t="s">
        <v>43</v>
      </c>
      <c r="G247" s="9" t="s">
        <v>378</v>
      </c>
      <c r="H247" s="14" t="s">
        <v>44</v>
      </c>
      <c r="I247" s="9" t="s">
        <v>43</v>
      </c>
      <c r="J247" s="9" t="s">
        <v>43</v>
      </c>
      <c r="K247" s="9" t="s">
        <v>43</v>
      </c>
      <c r="L247" s="29" t="s">
        <v>43</v>
      </c>
      <c r="M247" s="9" t="s">
        <v>43</v>
      </c>
      <c r="N247" s="29" t="s">
        <v>43</v>
      </c>
      <c r="O247" s="9" t="s">
        <v>43</v>
      </c>
      <c r="P247" s="9" t="s">
        <v>43</v>
      </c>
      <c r="Q247" s="9" t="s">
        <v>43</v>
      </c>
      <c r="R247" s="9" t="s">
        <v>43</v>
      </c>
      <c r="S247" s="9" t="s">
        <v>43</v>
      </c>
      <c r="T247" s="9" t="s">
        <v>43</v>
      </c>
      <c r="U247" s="9" t="s">
        <v>43</v>
      </c>
      <c r="V247" s="9" t="s">
        <v>43</v>
      </c>
      <c r="W247" s="9" t="s">
        <v>43</v>
      </c>
      <c r="X247" s="9" t="s">
        <v>43</v>
      </c>
      <c r="Y247" s="9" t="s">
        <v>43</v>
      </c>
      <c r="Z247" s="9" t="s">
        <v>43</v>
      </c>
      <c r="AA247" s="9" t="s">
        <v>43</v>
      </c>
    </row>
    <row r="248" spans="1:32" s="22" customFormat="1" ht="60" x14ac:dyDescent="0.25">
      <c r="A248" s="12">
        <v>232</v>
      </c>
      <c r="B248" s="74"/>
      <c r="C248" s="18" t="s">
        <v>45</v>
      </c>
      <c r="D248" s="19" t="s">
        <v>46</v>
      </c>
      <c r="E248" s="9" t="s">
        <v>43</v>
      </c>
      <c r="F248" s="20" t="s">
        <v>43</v>
      </c>
      <c r="G248" s="9" t="s">
        <v>378</v>
      </c>
      <c r="H248" s="18" t="s">
        <v>44</v>
      </c>
      <c r="I248" s="35" t="s">
        <v>84</v>
      </c>
      <c r="J248" s="35" t="s">
        <v>386</v>
      </c>
      <c r="K248" s="35" t="s">
        <v>86</v>
      </c>
      <c r="L248" s="34" t="s">
        <v>43</v>
      </c>
      <c r="M248" s="20" t="s">
        <v>43</v>
      </c>
      <c r="N248" s="21">
        <v>3800</v>
      </c>
      <c r="O248" s="34">
        <v>0</v>
      </c>
      <c r="P248" s="34">
        <v>0</v>
      </c>
      <c r="Q248" s="20" t="s">
        <v>43</v>
      </c>
      <c r="R248" s="20" t="s">
        <v>43</v>
      </c>
      <c r="S248" s="20" t="s">
        <v>43</v>
      </c>
      <c r="T248" s="20" t="s">
        <v>43</v>
      </c>
      <c r="U248" s="20" t="s">
        <v>43</v>
      </c>
      <c r="V248" s="20" t="s">
        <v>43</v>
      </c>
      <c r="W248" s="20" t="s">
        <v>43</v>
      </c>
      <c r="X248" s="20" t="s">
        <v>43</v>
      </c>
      <c r="Y248" s="20" t="s">
        <v>43</v>
      </c>
      <c r="Z248" s="20" t="s">
        <v>43</v>
      </c>
      <c r="AA248" s="21">
        <f t="shared" ref="AA248:AA260" si="9">N248+O248+P248</f>
        <v>3800</v>
      </c>
      <c r="AB248" s="1"/>
      <c r="AC248" s="1"/>
      <c r="AD248" s="1"/>
      <c r="AE248" s="1"/>
      <c r="AF248" s="1"/>
    </row>
    <row r="249" spans="1:32" s="22" customFormat="1" ht="45" x14ac:dyDescent="0.25">
      <c r="A249" s="12">
        <v>233</v>
      </c>
      <c r="B249" s="74"/>
      <c r="C249" s="18" t="s">
        <v>45</v>
      </c>
      <c r="D249" s="19" t="s">
        <v>46</v>
      </c>
      <c r="E249" s="9" t="s">
        <v>43</v>
      </c>
      <c r="F249" s="20" t="s">
        <v>43</v>
      </c>
      <c r="G249" s="9" t="s">
        <v>387</v>
      </c>
      <c r="H249" s="18" t="s">
        <v>92</v>
      </c>
      <c r="I249" s="35" t="s">
        <v>84</v>
      </c>
      <c r="J249" s="35" t="s">
        <v>386</v>
      </c>
      <c r="K249" s="35" t="s">
        <v>86</v>
      </c>
      <c r="L249" s="34" t="s">
        <v>43</v>
      </c>
      <c r="M249" s="20" t="s">
        <v>43</v>
      </c>
      <c r="N249" s="34">
        <v>0</v>
      </c>
      <c r="O249" s="34">
        <v>0</v>
      </c>
      <c r="P249" s="34">
        <v>0</v>
      </c>
      <c r="Q249" s="20" t="s">
        <v>43</v>
      </c>
      <c r="R249" s="20" t="s">
        <v>43</v>
      </c>
      <c r="S249" s="20" t="s">
        <v>43</v>
      </c>
      <c r="T249" s="20" t="s">
        <v>43</v>
      </c>
      <c r="U249" s="20" t="s">
        <v>43</v>
      </c>
      <c r="V249" s="20" t="s">
        <v>43</v>
      </c>
      <c r="W249" s="20" t="s">
        <v>43</v>
      </c>
      <c r="X249" s="20" t="s">
        <v>43</v>
      </c>
      <c r="Y249" s="20" t="s">
        <v>43</v>
      </c>
      <c r="Z249" s="20" t="s">
        <v>43</v>
      </c>
      <c r="AA249" s="34">
        <f t="shared" si="9"/>
        <v>0</v>
      </c>
      <c r="AB249" s="1"/>
      <c r="AC249" s="1"/>
      <c r="AD249" s="1"/>
      <c r="AE249" s="1"/>
      <c r="AF249" s="1"/>
    </row>
    <row r="250" spans="1:32" s="22" customFormat="1" ht="45" x14ac:dyDescent="0.25">
      <c r="A250" s="12">
        <v>234</v>
      </c>
      <c r="B250" s="74"/>
      <c r="C250" s="18" t="s">
        <v>45</v>
      </c>
      <c r="D250" s="19" t="s">
        <v>46</v>
      </c>
      <c r="E250" s="9" t="s">
        <v>43</v>
      </c>
      <c r="F250" s="20" t="s">
        <v>43</v>
      </c>
      <c r="G250" s="9" t="s">
        <v>388</v>
      </c>
      <c r="H250" s="18" t="s">
        <v>92</v>
      </c>
      <c r="I250" s="35" t="s">
        <v>84</v>
      </c>
      <c r="J250" s="35" t="s">
        <v>386</v>
      </c>
      <c r="K250" s="35" t="s">
        <v>86</v>
      </c>
      <c r="L250" s="34" t="s">
        <v>43</v>
      </c>
      <c r="M250" s="20" t="s">
        <v>43</v>
      </c>
      <c r="N250" s="34">
        <v>0</v>
      </c>
      <c r="O250" s="34">
        <v>0</v>
      </c>
      <c r="P250" s="34">
        <v>0</v>
      </c>
      <c r="Q250" s="20" t="s">
        <v>43</v>
      </c>
      <c r="R250" s="20" t="s">
        <v>43</v>
      </c>
      <c r="S250" s="20" t="s">
        <v>43</v>
      </c>
      <c r="T250" s="20" t="s">
        <v>43</v>
      </c>
      <c r="U250" s="20" t="s">
        <v>43</v>
      </c>
      <c r="V250" s="20" t="s">
        <v>43</v>
      </c>
      <c r="W250" s="20" t="s">
        <v>43</v>
      </c>
      <c r="X250" s="20" t="s">
        <v>43</v>
      </c>
      <c r="Y250" s="20" t="s">
        <v>43</v>
      </c>
      <c r="Z250" s="20" t="s">
        <v>43</v>
      </c>
      <c r="AA250" s="34">
        <f t="shared" si="9"/>
        <v>0</v>
      </c>
    </row>
    <row r="251" spans="1:32" s="22" customFormat="1" ht="45" x14ac:dyDescent="0.25">
      <c r="A251" s="12">
        <v>235</v>
      </c>
      <c r="B251" s="74"/>
      <c r="C251" s="18" t="s">
        <v>45</v>
      </c>
      <c r="D251" s="19" t="s">
        <v>46</v>
      </c>
      <c r="E251" s="9" t="s">
        <v>43</v>
      </c>
      <c r="F251" s="20" t="s">
        <v>43</v>
      </c>
      <c r="G251" s="9" t="s">
        <v>388</v>
      </c>
      <c r="H251" s="18" t="s">
        <v>92</v>
      </c>
      <c r="I251" s="35" t="s">
        <v>84</v>
      </c>
      <c r="J251" s="35" t="s">
        <v>386</v>
      </c>
      <c r="K251" s="35" t="s">
        <v>86</v>
      </c>
      <c r="L251" s="34" t="s">
        <v>43</v>
      </c>
      <c r="M251" s="20" t="s">
        <v>43</v>
      </c>
      <c r="N251" s="34">
        <v>0</v>
      </c>
      <c r="O251" s="34">
        <v>0</v>
      </c>
      <c r="P251" s="34">
        <v>0</v>
      </c>
      <c r="Q251" s="20" t="s">
        <v>43</v>
      </c>
      <c r="R251" s="20" t="s">
        <v>43</v>
      </c>
      <c r="S251" s="20" t="s">
        <v>43</v>
      </c>
      <c r="T251" s="20" t="s">
        <v>43</v>
      </c>
      <c r="U251" s="20" t="s">
        <v>43</v>
      </c>
      <c r="V251" s="20" t="s">
        <v>43</v>
      </c>
      <c r="W251" s="20" t="s">
        <v>43</v>
      </c>
      <c r="X251" s="20" t="s">
        <v>43</v>
      </c>
      <c r="Y251" s="20" t="s">
        <v>43</v>
      </c>
      <c r="Z251" s="20" t="s">
        <v>43</v>
      </c>
      <c r="AA251" s="34">
        <f t="shared" si="9"/>
        <v>0</v>
      </c>
      <c r="AB251" s="1"/>
      <c r="AC251" s="1"/>
      <c r="AD251" s="1"/>
      <c r="AE251" s="1"/>
      <c r="AF251" s="1"/>
    </row>
    <row r="252" spans="1:32" ht="105" x14ac:dyDescent="0.25">
      <c r="A252" s="12">
        <v>236</v>
      </c>
      <c r="B252" s="74"/>
      <c r="C252" s="26" t="s">
        <v>389</v>
      </c>
      <c r="D252" s="8" t="s">
        <v>55</v>
      </c>
      <c r="E252" s="8" t="s">
        <v>43</v>
      </c>
      <c r="F252" s="8" t="s">
        <v>390</v>
      </c>
      <c r="G252" s="9" t="s">
        <v>43</v>
      </c>
      <c r="H252" s="14" t="s">
        <v>92</v>
      </c>
      <c r="I252" s="9" t="s">
        <v>43</v>
      </c>
      <c r="J252" s="9" t="s">
        <v>43</v>
      </c>
      <c r="K252" s="9" t="s">
        <v>43</v>
      </c>
      <c r="L252" s="9">
        <v>0</v>
      </c>
      <c r="M252" s="9">
        <v>0</v>
      </c>
      <c r="N252" s="29" t="s">
        <v>149</v>
      </c>
      <c r="O252" s="9">
        <v>41</v>
      </c>
      <c r="P252" s="9">
        <v>82</v>
      </c>
      <c r="Q252" s="9" t="s">
        <v>43</v>
      </c>
      <c r="R252" s="9" t="s">
        <v>43</v>
      </c>
      <c r="S252" s="9" t="s">
        <v>43</v>
      </c>
      <c r="T252" s="9" t="s">
        <v>43</v>
      </c>
      <c r="U252" s="9" t="s">
        <v>43</v>
      </c>
      <c r="V252" s="9" t="s">
        <v>43</v>
      </c>
      <c r="W252" s="9" t="s">
        <v>43</v>
      </c>
      <c r="X252" s="9" t="s">
        <v>43</v>
      </c>
      <c r="Y252" s="9" t="s">
        <v>43</v>
      </c>
      <c r="Z252" s="9" t="s">
        <v>43</v>
      </c>
      <c r="AA252" s="9">
        <v>82</v>
      </c>
      <c r="AB252" s="22"/>
      <c r="AC252" s="22"/>
      <c r="AD252" s="22"/>
      <c r="AE252" s="22"/>
      <c r="AF252" s="22"/>
    </row>
    <row r="253" spans="1:32" ht="90" x14ac:dyDescent="0.25">
      <c r="A253" s="12">
        <v>237</v>
      </c>
      <c r="B253" s="74"/>
      <c r="C253" s="26" t="s">
        <v>391</v>
      </c>
      <c r="D253" s="8" t="s">
        <v>55</v>
      </c>
      <c r="E253" s="8" t="s">
        <v>43</v>
      </c>
      <c r="F253" s="8" t="s">
        <v>392</v>
      </c>
      <c r="G253" s="9" t="s">
        <v>43</v>
      </c>
      <c r="H253" s="14" t="s">
        <v>92</v>
      </c>
      <c r="I253" s="9" t="s">
        <v>43</v>
      </c>
      <c r="J253" s="9" t="s">
        <v>43</v>
      </c>
      <c r="K253" s="9" t="s">
        <v>43</v>
      </c>
      <c r="L253" s="29" t="s">
        <v>149</v>
      </c>
      <c r="M253" s="29" t="s">
        <v>149</v>
      </c>
      <c r="N253" s="29" t="s">
        <v>43</v>
      </c>
      <c r="O253" s="9" t="s">
        <v>43</v>
      </c>
      <c r="P253" s="37">
        <v>0</v>
      </c>
      <c r="Q253" s="9" t="s">
        <v>43</v>
      </c>
      <c r="R253" s="9" t="s">
        <v>43</v>
      </c>
      <c r="S253" s="9" t="s">
        <v>43</v>
      </c>
      <c r="T253" s="9" t="s">
        <v>43</v>
      </c>
      <c r="U253" s="9" t="s">
        <v>43</v>
      </c>
      <c r="V253" s="9" t="s">
        <v>43</v>
      </c>
      <c r="W253" s="9" t="s">
        <v>43</v>
      </c>
      <c r="X253" s="9" t="s">
        <v>43</v>
      </c>
      <c r="Y253" s="9" t="s">
        <v>43</v>
      </c>
      <c r="Z253" s="9" t="s">
        <v>43</v>
      </c>
      <c r="AA253" s="9">
        <v>0</v>
      </c>
    </row>
    <row r="254" spans="1:32" ht="135" x14ac:dyDescent="0.25">
      <c r="A254" s="12">
        <v>238</v>
      </c>
      <c r="B254" s="74" t="s">
        <v>393</v>
      </c>
      <c r="C254" s="55" t="s">
        <v>394</v>
      </c>
      <c r="D254" s="9" t="s">
        <v>43</v>
      </c>
      <c r="E254" s="9" t="s">
        <v>43</v>
      </c>
      <c r="F254" s="9" t="s">
        <v>43</v>
      </c>
      <c r="G254" s="9" t="s">
        <v>378</v>
      </c>
      <c r="H254" s="14" t="s">
        <v>44</v>
      </c>
      <c r="I254" s="9" t="s">
        <v>43</v>
      </c>
      <c r="J254" s="9" t="s">
        <v>43</v>
      </c>
      <c r="K254" s="9" t="s">
        <v>43</v>
      </c>
      <c r="L254" s="29" t="s">
        <v>43</v>
      </c>
      <c r="M254" s="9" t="s">
        <v>43</v>
      </c>
      <c r="N254" s="29" t="s">
        <v>43</v>
      </c>
      <c r="O254" s="9" t="s">
        <v>43</v>
      </c>
      <c r="P254" s="9" t="s">
        <v>43</v>
      </c>
      <c r="Q254" s="9" t="s">
        <v>43</v>
      </c>
      <c r="R254" s="9" t="s">
        <v>43</v>
      </c>
      <c r="S254" s="9" t="s">
        <v>43</v>
      </c>
      <c r="T254" s="9" t="s">
        <v>43</v>
      </c>
      <c r="U254" s="9" t="s">
        <v>43</v>
      </c>
      <c r="V254" s="9" t="s">
        <v>43</v>
      </c>
      <c r="W254" s="9" t="s">
        <v>43</v>
      </c>
      <c r="X254" s="9" t="s">
        <v>43</v>
      </c>
      <c r="Y254" s="9" t="s">
        <v>43</v>
      </c>
      <c r="Z254" s="9" t="s">
        <v>43</v>
      </c>
      <c r="AA254" s="9" t="s">
        <v>43</v>
      </c>
    </row>
    <row r="255" spans="1:32" s="22" customFormat="1" ht="60" x14ac:dyDescent="0.25">
      <c r="A255" s="12">
        <v>239</v>
      </c>
      <c r="B255" s="74"/>
      <c r="C255" s="18" t="s">
        <v>45</v>
      </c>
      <c r="D255" s="19" t="s">
        <v>46</v>
      </c>
      <c r="E255" s="9" t="s">
        <v>43</v>
      </c>
      <c r="F255" s="20" t="s">
        <v>43</v>
      </c>
      <c r="G255" s="20" t="s">
        <v>43</v>
      </c>
      <c r="H255" s="18" t="s">
        <v>44</v>
      </c>
      <c r="I255" s="35" t="s">
        <v>84</v>
      </c>
      <c r="J255" s="35" t="s">
        <v>395</v>
      </c>
      <c r="K255" s="35" t="s">
        <v>86</v>
      </c>
      <c r="L255" s="34" t="s">
        <v>43</v>
      </c>
      <c r="M255" s="20" t="s">
        <v>43</v>
      </c>
      <c r="N255" s="39">
        <v>0</v>
      </c>
      <c r="O255" s="34">
        <v>0</v>
      </c>
      <c r="P255" s="34">
        <v>0</v>
      </c>
      <c r="Q255" s="20" t="s">
        <v>43</v>
      </c>
      <c r="R255" s="20" t="s">
        <v>43</v>
      </c>
      <c r="S255" s="20" t="s">
        <v>43</v>
      </c>
      <c r="T255" s="20" t="s">
        <v>43</v>
      </c>
      <c r="U255" s="20" t="s">
        <v>43</v>
      </c>
      <c r="V255" s="20" t="s">
        <v>43</v>
      </c>
      <c r="W255" s="20" t="s">
        <v>43</v>
      </c>
      <c r="X255" s="20" t="s">
        <v>43</v>
      </c>
      <c r="Y255" s="20" t="s">
        <v>43</v>
      </c>
      <c r="Z255" s="20" t="s">
        <v>43</v>
      </c>
      <c r="AA255" s="34">
        <f t="shared" si="9"/>
        <v>0</v>
      </c>
    </row>
    <row r="256" spans="1:32" ht="60" x14ac:dyDescent="0.25">
      <c r="A256" s="12">
        <v>240</v>
      </c>
      <c r="B256" s="84" t="s">
        <v>396</v>
      </c>
      <c r="C256" s="14" t="s">
        <v>397</v>
      </c>
      <c r="D256" s="9" t="s">
        <v>43</v>
      </c>
      <c r="E256" s="9" t="s">
        <v>43</v>
      </c>
      <c r="F256" s="9" t="s">
        <v>43</v>
      </c>
      <c r="G256" s="36" t="s">
        <v>378</v>
      </c>
      <c r="H256" s="14" t="s">
        <v>44</v>
      </c>
      <c r="I256" s="9" t="s">
        <v>43</v>
      </c>
      <c r="J256" s="9" t="s">
        <v>43</v>
      </c>
      <c r="K256" s="9" t="s">
        <v>43</v>
      </c>
      <c r="L256" s="29" t="s">
        <v>43</v>
      </c>
      <c r="M256" s="9" t="s">
        <v>43</v>
      </c>
      <c r="N256" s="29" t="s">
        <v>43</v>
      </c>
      <c r="O256" s="9" t="s">
        <v>43</v>
      </c>
      <c r="P256" s="9" t="s">
        <v>43</v>
      </c>
      <c r="Q256" s="9" t="s">
        <v>43</v>
      </c>
      <c r="R256" s="9" t="s">
        <v>43</v>
      </c>
      <c r="S256" s="9" t="s">
        <v>43</v>
      </c>
      <c r="T256" s="9" t="s">
        <v>43</v>
      </c>
      <c r="U256" s="9" t="s">
        <v>43</v>
      </c>
      <c r="V256" s="9" t="s">
        <v>43</v>
      </c>
      <c r="W256" s="9" t="s">
        <v>43</v>
      </c>
      <c r="X256" s="9" t="s">
        <v>43</v>
      </c>
      <c r="Y256" s="9" t="s">
        <v>43</v>
      </c>
      <c r="Z256" s="9" t="s">
        <v>43</v>
      </c>
      <c r="AA256" s="9" t="s">
        <v>43</v>
      </c>
    </row>
    <row r="257" spans="1:32" s="22" customFormat="1" ht="60" x14ac:dyDescent="0.25">
      <c r="A257" s="12">
        <v>241</v>
      </c>
      <c r="B257" s="74"/>
      <c r="C257" s="18" t="s">
        <v>45</v>
      </c>
      <c r="D257" s="19" t="s">
        <v>46</v>
      </c>
      <c r="E257" s="9" t="s">
        <v>43</v>
      </c>
      <c r="F257" s="20" t="s">
        <v>43</v>
      </c>
      <c r="G257" s="20" t="s">
        <v>43</v>
      </c>
      <c r="H257" s="18" t="s">
        <v>44</v>
      </c>
      <c r="I257" s="35" t="s">
        <v>84</v>
      </c>
      <c r="J257" s="35" t="s">
        <v>398</v>
      </c>
      <c r="K257" s="35" t="s">
        <v>86</v>
      </c>
      <c r="L257" s="34" t="s">
        <v>43</v>
      </c>
      <c r="M257" s="20" t="s">
        <v>43</v>
      </c>
      <c r="N257" s="34">
        <v>0</v>
      </c>
      <c r="O257" s="34">
        <v>0</v>
      </c>
      <c r="P257" s="34">
        <v>0</v>
      </c>
      <c r="Q257" s="20" t="s">
        <v>43</v>
      </c>
      <c r="R257" s="20" t="s">
        <v>43</v>
      </c>
      <c r="S257" s="20" t="s">
        <v>43</v>
      </c>
      <c r="T257" s="20" t="s">
        <v>43</v>
      </c>
      <c r="U257" s="20" t="s">
        <v>43</v>
      </c>
      <c r="V257" s="20" t="s">
        <v>43</v>
      </c>
      <c r="W257" s="20" t="s">
        <v>43</v>
      </c>
      <c r="X257" s="20" t="s">
        <v>43</v>
      </c>
      <c r="Y257" s="20" t="s">
        <v>43</v>
      </c>
      <c r="Z257" s="20" t="s">
        <v>43</v>
      </c>
      <c r="AA257" s="34">
        <f t="shared" si="9"/>
        <v>0</v>
      </c>
      <c r="AB257" s="1"/>
      <c r="AC257" s="1"/>
      <c r="AD257" s="1"/>
      <c r="AE257" s="1"/>
      <c r="AF257" s="1"/>
    </row>
    <row r="258" spans="1:32" ht="60" x14ac:dyDescent="0.25">
      <c r="A258" s="12">
        <v>242</v>
      </c>
      <c r="B258" s="74"/>
      <c r="C258" s="26" t="s">
        <v>399</v>
      </c>
      <c r="D258" s="8" t="s">
        <v>55</v>
      </c>
      <c r="E258" s="8" t="s">
        <v>43</v>
      </c>
      <c r="F258" s="8" t="s">
        <v>400</v>
      </c>
      <c r="G258" s="9" t="s">
        <v>43</v>
      </c>
      <c r="H258" s="14" t="s">
        <v>44</v>
      </c>
      <c r="I258" s="9" t="s">
        <v>43</v>
      </c>
      <c r="J258" s="9" t="s">
        <v>43</v>
      </c>
      <c r="K258" s="9" t="s">
        <v>43</v>
      </c>
      <c r="L258" s="9">
        <v>0</v>
      </c>
      <c r="M258" s="9">
        <v>0</v>
      </c>
      <c r="N258" s="9">
        <v>0</v>
      </c>
      <c r="O258" s="9">
        <v>0</v>
      </c>
      <c r="P258" s="9">
        <v>0</v>
      </c>
      <c r="Q258" s="9" t="s">
        <v>43</v>
      </c>
      <c r="R258" s="9" t="s">
        <v>43</v>
      </c>
      <c r="S258" s="9" t="s">
        <v>43</v>
      </c>
      <c r="T258" s="9" t="s">
        <v>43</v>
      </c>
      <c r="U258" s="9" t="s">
        <v>43</v>
      </c>
      <c r="V258" s="9" t="s">
        <v>43</v>
      </c>
      <c r="W258" s="9" t="s">
        <v>43</v>
      </c>
      <c r="X258" s="9" t="s">
        <v>43</v>
      </c>
      <c r="Y258" s="9" t="s">
        <v>43</v>
      </c>
      <c r="Z258" s="9" t="s">
        <v>43</v>
      </c>
      <c r="AA258" s="9">
        <v>0</v>
      </c>
    </row>
    <row r="259" spans="1:32" ht="45" x14ac:dyDescent="0.25">
      <c r="A259" s="12">
        <v>243</v>
      </c>
      <c r="B259" s="74" t="s">
        <v>401</v>
      </c>
      <c r="C259" s="14" t="s">
        <v>402</v>
      </c>
      <c r="D259" s="9" t="s">
        <v>43</v>
      </c>
      <c r="E259" s="9" t="s">
        <v>43</v>
      </c>
      <c r="F259" s="9" t="s">
        <v>43</v>
      </c>
      <c r="G259" s="9" t="s">
        <v>378</v>
      </c>
      <c r="H259" s="14" t="s">
        <v>44</v>
      </c>
      <c r="I259" s="9" t="s">
        <v>43</v>
      </c>
      <c r="J259" s="9" t="s">
        <v>43</v>
      </c>
      <c r="K259" s="9" t="s">
        <v>43</v>
      </c>
      <c r="L259" s="29" t="s">
        <v>43</v>
      </c>
      <c r="M259" s="9" t="s">
        <v>43</v>
      </c>
      <c r="N259" s="29" t="s">
        <v>43</v>
      </c>
      <c r="O259" s="9" t="s">
        <v>43</v>
      </c>
      <c r="P259" s="9" t="s">
        <v>43</v>
      </c>
      <c r="Q259" s="9" t="s">
        <v>43</v>
      </c>
      <c r="R259" s="9" t="s">
        <v>43</v>
      </c>
      <c r="S259" s="9" t="s">
        <v>43</v>
      </c>
      <c r="T259" s="9" t="s">
        <v>43</v>
      </c>
      <c r="U259" s="9" t="s">
        <v>43</v>
      </c>
      <c r="V259" s="9" t="s">
        <v>43</v>
      </c>
      <c r="W259" s="9" t="s">
        <v>43</v>
      </c>
      <c r="X259" s="9" t="s">
        <v>43</v>
      </c>
      <c r="Y259" s="9" t="s">
        <v>43</v>
      </c>
      <c r="Z259" s="9" t="s">
        <v>43</v>
      </c>
      <c r="AA259" s="9" t="s">
        <v>43</v>
      </c>
      <c r="AB259" s="22"/>
      <c r="AC259" s="22"/>
      <c r="AD259" s="22"/>
      <c r="AE259" s="22"/>
      <c r="AF259" s="22"/>
    </row>
    <row r="260" spans="1:32" s="22" customFormat="1" ht="60" x14ac:dyDescent="0.25">
      <c r="A260" s="12">
        <v>244</v>
      </c>
      <c r="B260" s="74"/>
      <c r="C260" s="18" t="s">
        <v>45</v>
      </c>
      <c r="D260" s="19" t="s">
        <v>46</v>
      </c>
      <c r="E260" s="9" t="s">
        <v>43</v>
      </c>
      <c r="F260" s="20" t="s">
        <v>43</v>
      </c>
      <c r="G260" s="9" t="s">
        <v>388</v>
      </c>
      <c r="H260" s="18" t="s">
        <v>44</v>
      </c>
      <c r="I260" s="35" t="s">
        <v>84</v>
      </c>
      <c r="J260" s="35" t="s">
        <v>403</v>
      </c>
      <c r="K260" s="35" t="s">
        <v>86</v>
      </c>
      <c r="L260" s="34" t="s">
        <v>43</v>
      </c>
      <c r="M260" s="20" t="s">
        <v>43</v>
      </c>
      <c r="N260" s="34">
        <v>0</v>
      </c>
      <c r="O260" s="34">
        <v>0</v>
      </c>
      <c r="P260" s="34">
        <v>0</v>
      </c>
      <c r="Q260" s="20" t="s">
        <v>43</v>
      </c>
      <c r="R260" s="20" t="s">
        <v>43</v>
      </c>
      <c r="S260" s="20" t="s">
        <v>43</v>
      </c>
      <c r="T260" s="20" t="s">
        <v>43</v>
      </c>
      <c r="U260" s="20" t="s">
        <v>43</v>
      </c>
      <c r="V260" s="20" t="s">
        <v>43</v>
      </c>
      <c r="W260" s="20" t="s">
        <v>43</v>
      </c>
      <c r="X260" s="20" t="s">
        <v>43</v>
      </c>
      <c r="Y260" s="20" t="s">
        <v>43</v>
      </c>
      <c r="Z260" s="20" t="s">
        <v>43</v>
      </c>
      <c r="AA260" s="34">
        <f t="shared" si="9"/>
        <v>0</v>
      </c>
    </row>
    <row r="261" spans="1:32" ht="75" x14ac:dyDescent="0.25">
      <c r="A261" s="12">
        <v>245</v>
      </c>
      <c r="B261" s="74"/>
      <c r="C261" s="26" t="s">
        <v>404</v>
      </c>
      <c r="D261" s="8" t="s">
        <v>55</v>
      </c>
      <c r="E261" s="9" t="s">
        <v>43</v>
      </c>
      <c r="F261" s="8" t="s">
        <v>405</v>
      </c>
      <c r="G261" s="9" t="s">
        <v>43</v>
      </c>
      <c r="H261" s="14" t="s">
        <v>44</v>
      </c>
      <c r="I261" s="9" t="s">
        <v>43</v>
      </c>
      <c r="J261" s="9" t="s">
        <v>43</v>
      </c>
      <c r="K261" s="9" t="s">
        <v>43</v>
      </c>
      <c r="L261" s="9">
        <v>0</v>
      </c>
      <c r="M261" s="9">
        <v>0</v>
      </c>
      <c r="N261" s="9">
        <v>0</v>
      </c>
      <c r="O261" s="9">
        <v>0</v>
      </c>
      <c r="P261" s="9">
        <v>0</v>
      </c>
      <c r="Q261" s="9" t="s">
        <v>43</v>
      </c>
      <c r="R261" s="9" t="s">
        <v>43</v>
      </c>
      <c r="S261" s="9" t="s">
        <v>43</v>
      </c>
      <c r="T261" s="9" t="s">
        <v>43</v>
      </c>
      <c r="U261" s="9" t="s">
        <v>43</v>
      </c>
      <c r="V261" s="9" t="s">
        <v>43</v>
      </c>
      <c r="W261" s="9" t="s">
        <v>43</v>
      </c>
      <c r="X261" s="9" t="s">
        <v>43</v>
      </c>
      <c r="Y261" s="9" t="s">
        <v>43</v>
      </c>
      <c r="Z261" s="9" t="s">
        <v>43</v>
      </c>
      <c r="AA261" s="9">
        <v>0</v>
      </c>
    </row>
    <row r="262" spans="1:32" ht="60" x14ac:dyDescent="0.25">
      <c r="A262" s="12">
        <v>246</v>
      </c>
      <c r="B262" s="87">
        <v>3</v>
      </c>
      <c r="C262" s="26" t="s">
        <v>406</v>
      </c>
      <c r="D262" s="9" t="s">
        <v>43</v>
      </c>
      <c r="E262" s="9" t="s">
        <v>43</v>
      </c>
      <c r="F262" s="9" t="s">
        <v>43</v>
      </c>
      <c r="G262" s="9" t="s">
        <v>43</v>
      </c>
      <c r="H262" s="9" t="s">
        <v>43</v>
      </c>
      <c r="I262" s="9" t="s">
        <v>43</v>
      </c>
      <c r="J262" s="9" t="s">
        <v>43</v>
      </c>
      <c r="K262" s="9" t="s">
        <v>43</v>
      </c>
      <c r="L262" s="9" t="s">
        <v>43</v>
      </c>
      <c r="M262" s="9" t="s">
        <v>43</v>
      </c>
      <c r="N262" s="9" t="s">
        <v>43</v>
      </c>
      <c r="O262" s="9" t="s">
        <v>43</v>
      </c>
      <c r="P262" s="9" t="s">
        <v>43</v>
      </c>
      <c r="Q262" s="9" t="s">
        <v>43</v>
      </c>
      <c r="R262" s="9" t="s">
        <v>43</v>
      </c>
      <c r="S262" s="9" t="s">
        <v>43</v>
      </c>
      <c r="T262" s="9" t="s">
        <v>43</v>
      </c>
      <c r="U262" s="9" t="s">
        <v>43</v>
      </c>
      <c r="V262" s="9" t="s">
        <v>43</v>
      </c>
      <c r="W262" s="9" t="s">
        <v>43</v>
      </c>
      <c r="X262" s="9" t="s">
        <v>43</v>
      </c>
      <c r="Y262" s="9" t="s">
        <v>43</v>
      </c>
      <c r="Z262" s="9" t="s">
        <v>43</v>
      </c>
      <c r="AA262" s="9" t="s">
        <v>43</v>
      </c>
    </row>
    <row r="263" spans="1:32" ht="57" x14ac:dyDescent="0.25">
      <c r="A263" s="12">
        <v>247</v>
      </c>
      <c r="B263" s="88"/>
      <c r="C263" s="26" t="s">
        <v>407</v>
      </c>
      <c r="D263" s="9"/>
      <c r="E263" s="8">
        <v>1</v>
      </c>
      <c r="F263" s="8" t="s">
        <v>43</v>
      </c>
      <c r="G263" s="9" t="s">
        <v>71</v>
      </c>
      <c r="H263" s="14" t="s">
        <v>44</v>
      </c>
      <c r="I263" s="9" t="s">
        <v>43</v>
      </c>
      <c r="J263" s="9" t="s">
        <v>43</v>
      </c>
      <c r="K263" s="9" t="s">
        <v>43</v>
      </c>
      <c r="L263" s="29" t="s">
        <v>43</v>
      </c>
      <c r="M263" s="9" t="s">
        <v>43</v>
      </c>
      <c r="N263" s="29" t="s">
        <v>43</v>
      </c>
      <c r="O263" s="9" t="s">
        <v>43</v>
      </c>
      <c r="P263" s="9" t="s">
        <v>43</v>
      </c>
      <c r="Q263" s="9" t="s">
        <v>43</v>
      </c>
      <c r="R263" s="9" t="s">
        <v>43</v>
      </c>
      <c r="S263" s="9" t="s">
        <v>43</v>
      </c>
      <c r="T263" s="9" t="s">
        <v>43</v>
      </c>
      <c r="U263" s="9" t="s">
        <v>43</v>
      </c>
      <c r="V263" s="9" t="s">
        <v>43</v>
      </c>
      <c r="W263" s="9" t="s">
        <v>43</v>
      </c>
      <c r="X263" s="9" t="s">
        <v>43</v>
      </c>
      <c r="Y263" s="9" t="s">
        <v>43</v>
      </c>
      <c r="Z263" s="9" t="s">
        <v>43</v>
      </c>
      <c r="AA263" s="9" t="s">
        <v>43</v>
      </c>
      <c r="AB263" s="22"/>
      <c r="AC263" s="22"/>
      <c r="AD263" s="22"/>
      <c r="AE263" s="22"/>
      <c r="AF263" s="22"/>
    </row>
    <row r="264" spans="1:32" s="22" customFormat="1" ht="60" x14ac:dyDescent="0.25">
      <c r="A264" s="12">
        <v>248</v>
      </c>
      <c r="B264" s="88"/>
      <c r="C264" s="30" t="s">
        <v>45</v>
      </c>
      <c r="D264" s="19" t="s">
        <v>46</v>
      </c>
      <c r="E264" s="9" t="s">
        <v>43</v>
      </c>
      <c r="F264" s="20" t="s">
        <v>43</v>
      </c>
      <c r="G264" s="20" t="s">
        <v>43</v>
      </c>
      <c r="H264" s="18" t="s">
        <v>44</v>
      </c>
      <c r="I264" s="20" t="s">
        <v>43</v>
      </c>
      <c r="J264" s="20" t="s">
        <v>43</v>
      </c>
      <c r="K264" s="20" t="s">
        <v>43</v>
      </c>
      <c r="L264" s="34" t="s">
        <v>43</v>
      </c>
      <c r="M264" s="20" t="s">
        <v>43</v>
      </c>
      <c r="N264" s="21">
        <v>385</v>
      </c>
      <c r="O264" s="21">
        <v>0</v>
      </c>
      <c r="P264" s="21">
        <v>2800</v>
      </c>
      <c r="Q264" s="21">
        <v>0</v>
      </c>
      <c r="R264" s="21">
        <v>300</v>
      </c>
      <c r="S264" s="21">
        <v>98.5</v>
      </c>
      <c r="T264" s="21">
        <v>0</v>
      </c>
      <c r="U264" s="21">
        <f>U269+U280+U289</f>
        <v>0</v>
      </c>
      <c r="V264" s="21">
        <f>V269+V289</f>
        <v>20000</v>
      </c>
      <c r="W264" s="21">
        <f>W289</f>
        <v>21580</v>
      </c>
      <c r="X264" s="21">
        <f t="shared" ref="X264:Y264" si="10">X289</f>
        <v>0</v>
      </c>
      <c r="Y264" s="21">
        <f t="shared" si="10"/>
        <v>20925.400000000001</v>
      </c>
      <c r="Z264" s="21">
        <v>0</v>
      </c>
      <c r="AA264" s="21">
        <f>SUM(N264:Z264)</f>
        <v>66088.899999999994</v>
      </c>
    </row>
    <row r="265" spans="1:32" s="22" customFormat="1" ht="60" x14ac:dyDescent="0.25">
      <c r="A265" s="12">
        <v>249</v>
      </c>
      <c r="B265" s="88"/>
      <c r="C265" s="18" t="s">
        <v>72</v>
      </c>
      <c r="D265" s="19" t="s">
        <v>46</v>
      </c>
      <c r="E265" s="9" t="s">
        <v>43</v>
      </c>
      <c r="F265" s="20" t="s">
        <v>43</v>
      </c>
      <c r="G265" s="20" t="s">
        <v>43</v>
      </c>
      <c r="H265" s="18" t="s">
        <v>44</v>
      </c>
      <c r="I265" s="20" t="s">
        <v>43</v>
      </c>
      <c r="J265" s="20" t="s">
        <v>43</v>
      </c>
      <c r="K265" s="20" t="s">
        <v>43</v>
      </c>
      <c r="L265" s="20" t="s">
        <v>43</v>
      </c>
      <c r="M265" s="20" t="s">
        <v>43</v>
      </c>
      <c r="N265" s="21" t="s">
        <v>43</v>
      </c>
      <c r="O265" s="21">
        <v>1830</v>
      </c>
      <c r="P265" s="21">
        <v>0</v>
      </c>
      <c r="Q265" s="21">
        <v>0</v>
      </c>
      <c r="R265" s="21">
        <v>0</v>
      </c>
      <c r="S265" s="21">
        <v>76462</v>
      </c>
      <c r="T265" s="21">
        <f t="shared" ref="T265:V265" si="11">T290</f>
        <v>0</v>
      </c>
      <c r="U265" s="21">
        <f t="shared" si="11"/>
        <v>0</v>
      </c>
      <c r="V265" s="21">
        <f t="shared" si="11"/>
        <v>0</v>
      </c>
      <c r="W265" s="21">
        <f>W290</f>
        <v>57427</v>
      </c>
      <c r="X265" s="21">
        <f t="shared" ref="X265:Z265" si="12">X290</f>
        <v>0</v>
      </c>
      <c r="Y265" s="21">
        <f t="shared" si="12"/>
        <v>0</v>
      </c>
      <c r="Z265" s="21">
        <f t="shared" si="12"/>
        <v>0</v>
      </c>
      <c r="AA265" s="21">
        <f>SUM(O265:Z265)</f>
        <v>135719</v>
      </c>
      <c r="AB265" s="1"/>
      <c r="AC265" s="1"/>
      <c r="AD265" s="1"/>
      <c r="AE265" s="1"/>
      <c r="AF265" s="1"/>
    </row>
    <row r="266" spans="1:32" ht="105" x14ac:dyDescent="0.25">
      <c r="A266" s="12">
        <v>250</v>
      </c>
      <c r="B266" s="88"/>
      <c r="C266" s="14" t="s">
        <v>408</v>
      </c>
      <c r="D266" s="8" t="s">
        <v>55</v>
      </c>
      <c r="E266" s="8" t="s">
        <v>43</v>
      </c>
      <c r="F266" s="8" t="s">
        <v>409</v>
      </c>
      <c r="G266" s="9" t="s">
        <v>43</v>
      </c>
      <c r="H266" s="14" t="s">
        <v>44</v>
      </c>
      <c r="I266" s="9" t="s">
        <v>43</v>
      </c>
      <c r="J266" s="9" t="s">
        <v>43</v>
      </c>
      <c r="K266" s="9" t="s">
        <v>43</v>
      </c>
      <c r="L266" s="9" t="s">
        <v>43</v>
      </c>
      <c r="M266" s="9" t="s">
        <v>43</v>
      </c>
      <c r="N266" s="9" t="s">
        <v>43</v>
      </c>
      <c r="O266" s="9">
        <v>30</v>
      </c>
      <c r="P266" s="9">
        <v>30</v>
      </c>
      <c r="Q266" s="29">
        <v>5.34</v>
      </c>
      <c r="R266" s="29">
        <v>6</v>
      </c>
      <c r="S266" s="29">
        <v>7</v>
      </c>
      <c r="T266" s="29">
        <v>8</v>
      </c>
      <c r="U266" s="29">
        <v>9</v>
      </c>
      <c r="V266" s="29">
        <v>9</v>
      </c>
      <c r="W266" s="8" t="s">
        <v>43</v>
      </c>
      <c r="X266" s="8" t="s">
        <v>43</v>
      </c>
      <c r="Y266" s="8" t="s">
        <v>43</v>
      </c>
      <c r="Z266" s="8" t="s">
        <v>43</v>
      </c>
      <c r="AA266" s="29">
        <v>9</v>
      </c>
    </row>
    <row r="267" spans="1:32" ht="90" x14ac:dyDescent="0.25">
      <c r="A267" s="12"/>
      <c r="B267" s="89"/>
      <c r="C267" s="14" t="s">
        <v>410</v>
      </c>
      <c r="D267" s="8" t="s">
        <v>55</v>
      </c>
      <c r="E267" s="8" t="s">
        <v>43</v>
      </c>
      <c r="F267" s="8" t="s">
        <v>66</v>
      </c>
      <c r="G267" s="9" t="s">
        <v>43</v>
      </c>
      <c r="H267" s="14" t="s">
        <v>44</v>
      </c>
      <c r="I267" s="9" t="s">
        <v>43</v>
      </c>
      <c r="J267" s="9" t="s">
        <v>43</v>
      </c>
      <c r="K267" s="9" t="s">
        <v>43</v>
      </c>
      <c r="L267" s="9" t="s">
        <v>43</v>
      </c>
      <c r="M267" s="9" t="s">
        <v>43</v>
      </c>
      <c r="N267" s="9" t="s">
        <v>43</v>
      </c>
      <c r="O267" s="9" t="s">
        <v>43</v>
      </c>
      <c r="P267" s="9" t="s">
        <v>43</v>
      </c>
      <c r="Q267" s="9" t="s">
        <v>43</v>
      </c>
      <c r="R267" s="9" t="s">
        <v>43</v>
      </c>
      <c r="S267" s="9" t="s">
        <v>43</v>
      </c>
      <c r="T267" s="9" t="s">
        <v>43</v>
      </c>
      <c r="U267" s="9" t="s">
        <v>43</v>
      </c>
      <c r="V267" s="9" t="s">
        <v>43</v>
      </c>
      <c r="W267" s="9">
        <v>89</v>
      </c>
      <c r="X267" s="9">
        <v>90</v>
      </c>
      <c r="Y267" s="9">
        <v>91</v>
      </c>
      <c r="Z267" s="27" t="s">
        <v>43</v>
      </c>
      <c r="AA267" s="9">
        <v>91</v>
      </c>
    </row>
    <row r="268" spans="1:32" ht="135" x14ac:dyDescent="0.25">
      <c r="A268" s="12">
        <v>251</v>
      </c>
      <c r="B268" s="74" t="s">
        <v>411</v>
      </c>
      <c r="C268" s="31" t="s">
        <v>412</v>
      </c>
      <c r="D268" s="8" t="s">
        <v>43</v>
      </c>
      <c r="E268" s="8">
        <v>1</v>
      </c>
      <c r="F268" s="8" t="s">
        <v>43</v>
      </c>
      <c r="G268" s="9" t="s">
        <v>154</v>
      </c>
      <c r="H268" s="8" t="s">
        <v>43</v>
      </c>
      <c r="I268" s="8" t="s">
        <v>43</v>
      </c>
      <c r="J268" s="8" t="s">
        <v>43</v>
      </c>
      <c r="K268" s="8" t="s">
        <v>43</v>
      </c>
      <c r="L268" s="29" t="s">
        <v>43</v>
      </c>
      <c r="M268" s="9" t="s">
        <v>43</v>
      </c>
      <c r="N268" s="32" t="s">
        <v>43</v>
      </c>
      <c r="O268" s="8" t="s">
        <v>43</v>
      </c>
      <c r="P268" s="8" t="s">
        <v>43</v>
      </c>
      <c r="Q268" s="8" t="s">
        <v>43</v>
      </c>
      <c r="R268" s="8" t="s">
        <v>43</v>
      </c>
      <c r="S268" s="8" t="s">
        <v>43</v>
      </c>
      <c r="T268" s="8" t="s">
        <v>43</v>
      </c>
      <c r="U268" s="8" t="s">
        <v>43</v>
      </c>
      <c r="V268" s="8" t="s">
        <v>43</v>
      </c>
      <c r="W268" s="8" t="s">
        <v>43</v>
      </c>
      <c r="X268" s="8" t="s">
        <v>43</v>
      </c>
      <c r="Y268" s="8" t="s">
        <v>43</v>
      </c>
      <c r="Z268" s="8" t="s">
        <v>43</v>
      </c>
      <c r="AA268" s="8" t="s">
        <v>43</v>
      </c>
      <c r="AB268" s="22"/>
      <c r="AC268" s="22"/>
      <c r="AD268" s="22"/>
      <c r="AE268" s="22"/>
      <c r="AF268" s="22"/>
    </row>
    <row r="269" spans="1:32" s="22" customFormat="1" ht="60" x14ac:dyDescent="0.25">
      <c r="A269" s="12">
        <v>252</v>
      </c>
      <c r="B269" s="74"/>
      <c r="C269" s="30" t="s">
        <v>45</v>
      </c>
      <c r="D269" s="19" t="s">
        <v>46</v>
      </c>
      <c r="E269" s="9" t="s">
        <v>43</v>
      </c>
      <c r="F269" s="20" t="s">
        <v>43</v>
      </c>
      <c r="G269" s="19" t="s">
        <v>43</v>
      </c>
      <c r="H269" s="18" t="s">
        <v>44</v>
      </c>
      <c r="I269" s="19" t="s">
        <v>43</v>
      </c>
      <c r="J269" s="19" t="s">
        <v>43</v>
      </c>
      <c r="K269" s="19" t="s">
        <v>43</v>
      </c>
      <c r="L269" s="34" t="s">
        <v>43</v>
      </c>
      <c r="M269" s="20" t="s">
        <v>43</v>
      </c>
      <c r="N269" s="34">
        <f>N273+N274+N275</f>
        <v>0</v>
      </c>
      <c r="O269" s="34">
        <f>O273+O274+O275</f>
        <v>0</v>
      </c>
      <c r="P269" s="34">
        <f>P273+P274+P275</f>
        <v>0</v>
      </c>
      <c r="Q269" s="34">
        <v>0</v>
      </c>
      <c r="R269" s="34">
        <v>0</v>
      </c>
      <c r="S269" s="34">
        <v>0</v>
      </c>
      <c r="T269" s="34">
        <v>0</v>
      </c>
      <c r="U269" s="34">
        <v>0</v>
      </c>
      <c r="V269" s="34">
        <v>0</v>
      </c>
      <c r="W269" s="19" t="s">
        <v>43</v>
      </c>
      <c r="X269" s="19" t="s">
        <v>43</v>
      </c>
      <c r="Y269" s="19" t="s">
        <v>43</v>
      </c>
      <c r="Z269" s="19" t="s">
        <v>43</v>
      </c>
      <c r="AA269" s="34">
        <f>SUM(N269:U269)</f>
        <v>0</v>
      </c>
    </row>
    <row r="270" spans="1:32" s="22" customFormat="1" ht="60" x14ac:dyDescent="0.25">
      <c r="A270" s="12">
        <v>253</v>
      </c>
      <c r="B270" s="74"/>
      <c r="C270" s="18" t="s">
        <v>72</v>
      </c>
      <c r="D270" s="19" t="s">
        <v>46</v>
      </c>
      <c r="E270" s="9" t="s">
        <v>43</v>
      </c>
      <c r="F270" s="20" t="s">
        <v>43</v>
      </c>
      <c r="G270" s="20" t="s">
        <v>43</v>
      </c>
      <c r="H270" s="18" t="s">
        <v>44</v>
      </c>
      <c r="I270" s="19" t="s">
        <v>43</v>
      </c>
      <c r="J270" s="19" t="s">
        <v>43</v>
      </c>
      <c r="K270" s="19" t="s">
        <v>43</v>
      </c>
      <c r="L270" s="20" t="s">
        <v>43</v>
      </c>
      <c r="M270" s="20" t="s">
        <v>43</v>
      </c>
      <c r="N270" s="20" t="s">
        <v>43</v>
      </c>
      <c r="O270" s="21">
        <v>1830</v>
      </c>
      <c r="P270" s="34">
        <v>0</v>
      </c>
      <c r="Q270" s="34">
        <v>0</v>
      </c>
      <c r="R270" s="34">
        <v>0</v>
      </c>
      <c r="S270" s="34">
        <v>0</v>
      </c>
      <c r="T270" s="34">
        <v>0</v>
      </c>
      <c r="U270" s="34">
        <v>0</v>
      </c>
      <c r="V270" s="34">
        <v>0</v>
      </c>
      <c r="W270" s="19" t="s">
        <v>43</v>
      </c>
      <c r="X270" s="19" t="s">
        <v>43</v>
      </c>
      <c r="Y270" s="19" t="s">
        <v>43</v>
      </c>
      <c r="Z270" s="19" t="s">
        <v>43</v>
      </c>
      <c r="AA270" s="34">
        <f>SUM(O270:U270)</f>
        <v>1830</v>
      </c>
    </row>
    <row r="271" spans="1:32" ht="134.25" x14ac:dyDescent="0.25">
      <c r="A271" s="12">
        <v>254</v>
      </c>
      <c r="B271" s="74"/>
      <c r="C271" s="31" t="s">
        <v>413</v>
      </c>
      <c r="D271" s="8" t="s">
        <v>55</v>
      </c>
      <c r="E271" s="8" t="s">
        <v>43</v>
      </c>
      <c r="F271" s="8" t="s">
        <v>414</v>
      </c>
      <c r="G271" s="9" t="s">
        <v>43</v>
      </c>
      <c r="H271" s="14" t="s">
        <v>44</v>
      </c>
      <c r="I271" s="9" t="s">
        <v>43</v>
      </c>
      <c r="J271" s="9" t="s">
        <v>43</v>
      </c>
      <c r="K271" s="9" t="s">
        <v>43</v>
      </c>
      <c r="L271" s="9" t="s">
        <v>43</v>
      </c>
      <c r="M271" s="9" t="s">
        <v>43</v>
      </c>
      <c r="N271" s="9" t="s">
        <v>43</v>
      </c>
      <c r="O271" s="9">
        <v>70</v>
      </c>
      <c r="P271" s="9">
        <v>95</v>
      </c>
      <c r="Q271" s="9">
        <v>100</v>
      </c>
      <c r="R271" s="9">
        <v>100</v>
      </c>
      <c r="S271" s="9">
        <v>100</v>
      </c>
      <c r="T271" s="9">
        <v>100</v>
      </c>
      <c r="U271" s="9">
        <v>100</v>
      </c>
      <c r="V271" s="9">
        <v>100</v>
      </c>
      <c r="W271" s="8" t="s">
        <v>43</v>
      </c>
      <c r="X271" s="8" t="s">
        <v>43</v>
      </c>
      <c r="Y271" s="8" t="s">
        <v>43</v>
      </c>
      <c r="Z271" s="8" t="s">
        <v>43</v>
      </c>
      <c r="AA271" s="9">
        <v>100</v>
      </c>
      <c r="AB271" s="22"/>
      <c r="AC271" s="22"/>
      <c r="AD271" s="22"/>
      <c r="AE271" s="22"/>
      <c r="AF271" s="22"/>
    </row>
    <row r="272" spans="1:32" ht="90" x14ac:dyDescent="0.25">
      <c r="A272" s="12">
        <v>255</v>
      </c>
      <c r="B272" s="84" t="s">
        <v>415</v>
      </c>
      <c r="C272" s="46" t="s">
        <v>416</v>
      </c>
      <c r="D272" s="9" t="s">
        <v>43</v>
      </c>
      <c r="E272" s="9" t="s">
        <v>43</v>
      </c>
      <c r="F272" s="9" t="s">
        <v>43</v>
      </c>
      <c r="G272" s="9" t="s">
        <v>154</v>
      </c>
      <c r="H272" s="14" t="s">
        <v>44</v>
      </c>
      <c r="I272" s="9" t="s">
        <v>43</v>
      </c>
      <c r="J272" s="9" t="s">
        <v>43</v>
      </c>
      <c r="K272" s="9" t="s">
        <v>43</v>
      </c>
      <c r="L272" s="29" t="s">
        <v>43</v>
      </c>
      <c r="M272" s="9" t="s">
        <v>43</v>
      </c>
      <c r="N272" s="29" t="s">
        <v>43</v>
      </c>
      <c r="O272" s="9" t="s">
        <v>43</v>
      </c>
      <c r="P272" s="9" t="s">
        <v>43</v>
      </c>
      <c r="Q272" s="9" t="s">
        <v>43</v>
      </c>
      <c r="R272" s="9" t="s">
        <v>43</v>
      </c>
      <c r="S272" s="9" t="s">
        <v>43</v>
      </c>
      <c r="T272" s="9" t="s">
        <v>43</v>
      </c>
      <c r="U272" s="9" t="s">
        <v>43</v>
      </c>
      <c r="V272" s="9" t="s">
        <v>43</v>
      </c>
      <c r="W272" s="9" t="s">
        <v>43</v>
      </c>
      <c r="X272" s="9" t="s">
        <v>43</v>
      </c>
      <c r="Y272" s="9" t="s">
        <v>43</v>
      </c>
      <c r="Z272" s="9" t="s">
        <v>43</v>
      </c>
      <c r="AA272" s="9" t="s">
        <v>43</v>
      </c>
    </row>
    <row r="273" spans="1:32" s="22" customFormat="1" ht="60" x14ac:dyDescent="0.25">
      <c r="A273" s="12">
        <v>256</v>
      </c>
      <c r="B273" s="74"/>
      <c r="C273" s="18" t="s">
        <v>45</v>
      </c>
      <c r="D273" s="19" t="s">
        <v>46</v>
      </c>
      <c r="E273" s="9" t="s">
        <v>43</v>
      </c>
      <c r="F273" s="20" t="s">
        <v>43</v>
      </c>
      <c r="G273" s="20" t="s">
        <v>43</v>
      </c>
      <c r="H273" s="18" t="s">
        <v>44</v>
      </c>
      <c r="I273" s="35" t="s">
        <v>84</v>
      </c>
      <c r="J273" s="35" t="s">
        <v>417</v>
      </c>
      <c r="K273" s="35" t="s">
        <v>86</v>
      </c>
      <c r="L273" s="34" t="s">
        <v>43</v>
      </c>
      <c r="M273" s="20" t="s">
        <v>43</v>
      </c>
      <c r="N273" s="34">
        <v>0</v>
      </c>
      <c r="O273" s="34">
        <v>0</v>
      </c>
      <c r="P273" s="34">
        <v>0</v>
      </c>
      <c r="Q273" s="34">
        <v>0</v>
      </c>
      <c r="R273" s="34">
        <v>0</v>
      </c>
      <c r="S273" s="34">
        <v>0</v>
      </c>
      <c r="T273" s="34">
        <v>0</v>
      </c>
      <c r="U273" s="34">
        <v>0</v>
      </c>
      <c r="V273" s="34">
        <v>0</v>
      </c>
      <c r="W273" s="19" t="s">
        <v>43</v>
      </c>
      <c r="X273" s="19" t="s">
        <v>43</v>
      </c>
      <c r="Y273" s="19" t="s">
        <v>43</v>
      </c>
      <c r="Z273" s="19" t="s">
        <v>43</v>
      </c>
      <c r="AA273" s="34">
        <f t="shared" ref="AA273:AA275" si="13">SUM(N273:U273)</f>
        <v>0</v>
      </c>
      <c r="AB273" s="1"/>
      <c r="AC273" s="1"/>
      <c r="AD273" s="1"/>
      <c r="AE273" s="1"/>
      <c r="AF273" s="1"/>
    </row>
    <row r="274" spans="1:32" s="22" customFormat="1" ht="45" x14ac:dyDescent="0.25">
      <c r="A274" s="12">
        <v>257</v>
      </c>
      <c r="B274" s="74"/>
      <c r="C274" s="18" t="s">
        <v>45</v>
      </c>
      <c r="D274" s="19" t="s">
        <v>46</v>
      </c>
      <c r="E274" s="9" t="s">
        <v>43</v>
      </c>
      <c r="F274" s="20" t="s">
        <v>43</v>
      </c>
      <c r="G274" s="20" t="s">
        <v>43</v>
      </c>
      <c r="H274" s="18" t="s">
        <v>92</v>
      </c>
      <c r="I274" s="35" t="s">
        <v>84</v>
      </c>
      <c r="J274" s="35" t="s">
        <v>417</v>
      </c>
      <c r="K274" s="35" t="s">
        <v>86</v>
      </c>
      <c r="L274" s="34" t="s">
        <v>43</v>
      </c>
      <c r="M274" s="20" t="s">
        <v>43</v>
      </c>
      <c r="N274" s="34">
        <v>0</v>
      </c>
      <c r="O274" s="34">
        <v>0</v>
      </c>
      <c r="P274" s="34">
        <v>0</v>
      </c>
      <c r="Q274" s="34">
        <v>0</v>
      </c>
      <c r="R274" s="34">
        <v>0</v>
      </c>
      <c r="S274" s="34">
        <v>0</v>
      </c>
      <c r="T274" s="34">
        <v>0</v>
      </c>
      <c r="U274" s="34">
        <v>0</v>
      </c>
      <c r="V274" s="34">
        <v>0</v>
      </c>
      <c r="W274" s="19" t="s">
        <v>43</v>
      </c>
      <c r="X274" s="19" t="s">
        <v>43</v>
      </c>
      <c r="Y274" s="19" t="s">
        <v>43</v>
      </c>
      <c r="Z274" s="19" t="s">
        <v>43</v>
      </c>
      <c r="AA274" s="34">
        <f t="shared" si="13"/>
        <v>0</v>
      </c>
      <c r="AB274" s="1"/>
      <c r="AC274" s="1"/>
      <c r="AD274" s="1"/>
      <c r="AE274" s="1"/>
      <c r="AF274" s="1"/>
    </row>
    <row r="275" spans="1:32" s="22" customFormat="1" ht="30" x14ac:dyDescent="0.25">
      <c r="A275" s="12">
        <v>258</v>
      </c>
      <c r="B275" s="74"/>
      <c r="C275" s="18" t="s">
        <v>45</v>
      </c>
      <c r="D275" s="19" t="s">
        <v>46</v>
      </c>
      <c r="E275" s="9" t="s">
        <v>43</v>
      </c>
      <c r="F275" s="20" t="s">
        <v>43</v>
      </c>
      <c r="G275" s="20" t="s">
        <v>43</v>
      </c>
      <c r="H275" s="18" t="s">
        <v>180</v>
      </c>
      <c r="I275" s="35" t="s">
        <v>84</v>
      </c>
      <c r="J275" s="35" t="s">
        <v>417</v>
      </c>
      <c r="K275" s="35" t="s">
        <v>86</v>
      </c>
      <c r="L275" s="34" t="s">
        <v>43</v>
      </c>
      <c r="M275" s="20" t="s">
        <v>43</v>
      </c>
      <c r="N275" s="34">
        <v>0</v>
      </c>
      <c r="O275" s="34">
        <v>0</v>
      </c>
      <c r="P275" s="34">
        <v>0</v>
      </c>
      <c r="Q275" s="34">
        <v>0</v>
      </c>
      <c r="R275" s="34">
        <v>0</v>
      </c>
      <c r="S275" s="34">
        <v>0</v>
      </c>
      <c r="T275" s="34">
        <v>0</v>
      </c>
      <c r="U275" s="34">
        <v>0</v>
      </c>
      <c r="V275" s="34">
        <v>0</v>
      </c>
      <c r="W275" s="19" t="s">
        <v>43</v>
      </c>
      <c r="X275" s="19" t="s">
        <v>43</v>
      </c>
      <c r="Y275" s="19" t="s">
        <v>43</v>
      </c>
      <c r="Z275" s="19" t="s">
        <v>43</v>
      </c>
      <c r="AA275" s="34">
        <f t="shared" si="13"/>
        <v>0</v>
      </c>
    </row>
    <row r="276" spans="1:32" s="22" customFormat="1" ht="60" x14ac:dyDescent="0.25">
      <c r="A276" s="12">
        <v>259</v>
      </c>
      <c r="B276" s="74"/>
      <c r="C276" s="18" t="s">
        <v>72</v>
      </c>
      <c r="D276" s="19" t="s">
        <v>46</v>
      </c>
      <c r="E276" s="9" t="s">
        <v>43</v>
      </c>
      <c r="F276" s="20" t="s">
        <v>43</v>
      </c>
      <c r="G276" s="20" t="s">
        <v>43</v>
      </c>
      <c r="H276" s="18" t="s">
        <v>44</v>
      </c>
      <c r="I276" s="35" t="s">
        <v>84</v>
      </c>
      <c r="J276" s="35" t="s">
        <v>87</v>
      </c>
      <c r="K276" s="35" t="s">
        <v>86</v>
      </c>
      <c r="L276" s="20" t="s">
        <v>43</v>
      </c>
      <c r="M276" s="20" t="s">
        <v>43</v>
      </c>
      <c r="N276" s="20" t="s">
        <v>43</v>
      </c>
      <c r="O276" s="21">
        <v>1830</v>
      </c>
      <c r="P276" s="21">
        <v>0</v>
      </c>
      <c r="Q276" s="21">
        <v>0</v>
      </c>
      <c r="R276" s="21">
        <v>0</v>
      </c>
      <c r="S276" s="21">
        <v>0</v>
      </c>
      <c r="T276" s="21">
        <v>0</v>
      </c>
      <c r="U276" s="21">
        <v>0</v>
      </c>
      <c r="V276" s="21">
        <v>0</v>
      </c>
      <c r="W276" s="19" t="s">
        <v>43</v>
      </c>
      <c r="X276" s="19" t="s">
        <v>43</v>
      </c>
      <c r="Y276" s="19" t="s">
        <v>43</v>
      </c>
      <c r="Z276" s="19" t="s">
        <v>43</v>
      </c>
      <c r="AA276" s="21">
        <f>SUM(O276:Z276)</f>
        <v>1830</v>
      </c>
      <c r="AB276" s="1"/>
      <c r="AC276" s="1"/>
      <c r="AD276" s="1"/>
      <c r="AE276" s="1"/>
      <c r="AF276" s="1"/>
    </row>
    <row r="277" spans="1:32" ht="75" x14ac:dyDescent="0.25">
      <c r="A277" s="12">
        <v>260</v>
      </c>
      <c r="B277" s="74"/>
      <c r="C277" s="26" t="s">
        <v>418</v>
      </c>
      <c r="D277" s="8" t="s">
        <v>55</v>
      </c>
      <c r="E277" s="9" t="s">
        <v>43</v>
      </c>
      <c r="F277" s="8" t="s">
        <v>419</v>
      </c>
      <c r="G277" s="9" t="s">
        <v>43</v>
      </c>
      <c r="H277" s="14" t="s">
        <v>92</v>
      </c>
      <c r="I277" s="9" t="s">
        <v>43</v>
      </c>
      <c r="J277" s="9" t="s">
        <v>43</v>
      </c>
      <c r="K277" s="9" t="s">
        <v>43</v>
      </c>
      <c r="L277" s="9" t="s">
        <v>420</v>
      </c>
      <c r="M277" s="9" t="s">
        <v>420</v>
      </c>
      <c r="N277" s="29" t="s">
        <v>43</v>
      </c>
      <c r="O277" s="9">
        <v>0</v>
      </c>
      <c r="P277" s="9">
        <v>40</v>
      </c>
      <c r="Q277" s="9">
        <v>50</v>
      </c>
      <c r="R277" s="9">
        <v>60</v>
      </c>
      <c r="S277" s="9">
        <v>77</v>
      </c>
      <c r="T277" s="9">
        <v>77</v>
      </c>
      <c r="U277" s="9">
        <v>68</v>
      </c>
      <c r="V277" s="9">
        <v>68</v>
      </c>
      <c r="W277" s="8" t="s">
        <v>43</v>
      </c>
      <c r="X277" s="8" t="s">
        <v>43</v>
      </c>
      <c r="Y277" s="8" t="s">
        <v>43</v>
      </c>
      <c r="Z277" s="8" t="s">
        <v>43</v>
      </c>
      <c r="AA277" s="9">
        <v>68</v>
      </c>
    </row>
    <row r="278" spans="1:32" ht="60" x14ac:dyDescent="0.25">
      <c r="A278" s="12">
        <v>261</v>
      </c>
      <c r="B278" s="74"/>
      <c r="C278" s="26" t="s">
        <v>421</v>
      </c>
      <c r="D278" s="8" t="s">
        <v>55</v>
      </c>
      <c r="E278" s="9" t="s">
        <v>43</v>
      </c>
      <c r="F278" s="8" t="s">
        <v>422</v>
      </c>
      <c r="G278" s="9" t="s">
        <v>43</v>
      </c>
      <c r="H278" s="14" t="s">
        <v>180</v>
      </c>
      <c r="I278" s="8" t="s">
        <v>43</v>
      </c>
      <c r="J278" s="8" t="s">
        <v>43</v>
      </c>
      <c r="K278" s="8" t="s">
        <v>43</v>
      </c>
      <c r="L278" s="9" t="s">
        <v>420</v>
      </c>
      <c r="M278" s="9" t="s">
        <v>420</v>
      </c>
      <c r="N278" s="29" t="s">
        <v>43</v>
      </c>
      <c r="O278" s="9">
        <v>0</v>
      </c>
      <c r="P278" s="9">
        <v>0</v>
      </c>
      <c r="Q278" s="9">
        <v>0</v>
      </c>
      <c r="R278" s="9">
        <v>0</v>
      </c>
      <c r="S278" s="9">
        <v>0</v>
      </c>
      <c r="T278" s="9">
        <v>75</v>
      </c>
      <c r="U278" s="9">
        <v>75</v>
      </c>
      <c r="V278" s="9">
        <v>75</v>
      </c>
      <c r="W278" s="8" t="s">
        <v>43</v>
      </c>
      <c r="X278" s="8" t="s">
        <v>43</v>
      </c>
      <c r="Y278" s="8" t="s">
        <v>43</v>
      </c>
      <c r="Z278" s="8" t="s">
        <v>43</v>
      </c>
      <c r="AA278" s="9">
        <v>75</v>
      </c>
      <c r="AB278" s="22"/>
      <c r="AC278" s="22"/>
      <c r="AD278" s="22"/>
      <c r="AE278" s="22"/>
      <c r="AF278" s="22"/>
    </row>
    <row r="279" spans="1:32" ht="134.25" x14ac:dyDescent="0.25">
      <c r="A279" s="12">
        <v>262</v>
      </c>
      <c r="B279" s="74" t="s">
        <v>423</v>
      </c>
      <c r="C279" s="31" t="s">
        <v>424</v>
      </c>
      <c r="D279" s="8" t="s">
        <v>43</v>
      </c>
      <c r="E279" s="8">
        <v>1</v>
      </c>
      <c r="F279" s="8" t="s">
        <v>43</v>
      </c>
      <c r="G279" s="9" t="s">
        <v>173</v>
      </c>
      <c r="H279" s="8" t="s">
        <v>43</v>
      </c>
      <c r="I279" s="8" t="s">
        <v>43</v>
      </c>
      <c r="J279" s="8" t="s">
        <v>43</v>
      </c>
      <c r="K279" s="8" t="s">
        <v>43</v>
      </c>
      <c r="L279" s="29" t="s">
        <v>43</v>
      </c>
      <c r="M279" s="9" t="s">
        <v>43</v>
      </c>
      <c r="N279" s="32" t="s">
        <v>43</v>
      </c>
      <c r="O279" s="8" t="s">
        <v>43</v>
      </c>
      <c r="P279" s="8" t="s">
        <v>43</v>
      </c>
      <c r="Q279" s="8" t="s">
        <v>43</v>
      </c>
      <c r="R279" s="8" t="s">
        <v>43</v>
      </c>
      <c r="S279" s="8" t="s">
        <v>43</v>
      </c>
      <c r="T279" s="8" t="s">
        <v>43</v>
      </c>
      <c r="U279" s="8" t="s">
        <v>43</v>
      </c>
      <c r="V279" s="8" t="s">
        <v>43</v>
      </c>
      <c r="W279" s="8" t="s">
        <v>43</v>
      </c>
      <c r="X279" s="8" t="s">
        <v>43</v>
      </c>
      <c r="Y279" s="8" t="s">
        <v>43</v>
      </c>
      <c r="Z279" s="8" t="s">
        <v>43</v>
      </c>
      <c r="AA279" s="8" t="s">
        <v>43</v>
      </c>
    </row>
    <row r="280" spans="1:32" s="22" customFormat="1" ht="60" x14ac:dyDescent="0.25">
      <c r="A280" s="12">
        <v>263</v>
      </c>
      <c r="B280" s="74"/>
      <c r="C280" s="30" t="s">
        <v>45</v>
      </c>
      <c r="D280" s="19" t="s">
        <v>46</v>
      </c>
      <c r="E280" s="9" t="s">
        <v>43</v>
      </c>
      <c r="F280" s="20" t="s">
        <v>43</v>
      </c>
      <c r="G280" s="19" t="s">
        <v>43</v>
      </c>
      <c r="H280" s="18" t="s">
        <v>44</v>
      </c>
      <c r="I280" s="19" t="s">
        <v>43</v>
      </c>
      <c r="J280" s="19" t="s">
        <v>43</v>
      </c>
      <c r="K280" s="19" t="s">
        <v>43</v>
      </c>
      <c r="L280" s="34" t="s">
        <v>43</v>
      </c>
      <c r="M280" s="20" t="s">
        <v>43</v>
      </c>
      <c r="N280" s="21">
        <f>N283+N286</f>
        <v>385</v>
      </c>
      <c r="O280" s="21">
        <v>0</v>
      </c>
      <c r="P280" s="21">
        <v>2800</v>
      </c>
      <c r="Q280" s="21">
        <v>0</v>
      </c>
      <c r="R280" s="21">
        <v>300</v>
      </c>
      <c r="S280" s="21">
        <v>98.5</v>
      </c>
      <c r="T280" s="21">
        <v>0</v>
      </c>
      <c r="U280" s="21">
        <v>0</v>
      </c>
      <c r="V280" s="8" t="s">
        <v>43</v>
      </c>
      <c r="W280" s="9" t="s">
        <v>43</v>
      </c>
      <c r="X280" s="9" t="s">
        <v>43</v>
      </c>
      <c r="Y280" s="9" t="s">
        <v>43</v>
      </c>
      <c r="Z280" s="9" t="s">
        <v>43</v>
      </c>
      <c r="AA280" s="21">
        <f>SUM(N280:V280)</f>
        <v>3583.5</v>
      </c>
      <c r="AB280" s="1"/>
      <c r="AC280" s="1"/>
      <c r="AD280" s="1"/>
      <c r="AE280" s="1"/>
      <c r="AF280" s="1"/>
    </row>
    <row r="281" spans="1:32" ht="90" x14ac:dyDescent="0.25">
      <c r="A281" s="12">
        <v>264</v>
      </c>
      <c r="B281" s="74"/>
      <c r="C281" s="14" t="s">
        <v>425</v>
      </c>
      <c r="D281" s="8" t="s">
        <v>55</v>
      </c>
      <c r="E281" s="9" t="s">
        <v>43</v>
      </c>
      <c r="F281" s="8" t="s">
        <v>426</v>
      </c>
      <c r="G281" s="9" t="s">
        <v>43</v>
      </c>
      <c r="H281" s="14" t="s">
        <v>44</v>
      </c>
      <c r="I281" s="9" t="s">
        <v>43</v>
      </c>
      <c r="J281" s="9" t="s">
        <v>43</v>
      </c>
      <c r="K281" s="9" t="s">
        <v>43</v>
      </c>
      <c r="L281" s="9">
        <v>10</v>
      </c>
      <c r="M281" s="9">
        <v>20</v>
      </c>
      <c r="N281" s="9">
        <v>40</v>
      </c>
      <c r="O281" s="9">
        <v>50</v>
      </c>
      <c r="P281" s="9">
        <v>60</v>
      </c>
      <c r="Q281" s="9">
        <v>70</v>
      </c>
      <c r="R281" s="9">
        <v>80</v>
      </c>
      <c r="S281" s="9">
        <v>90</v>
      </c>
      <c r="T281" s="9">
        <v>95</v>
      </c>
      <c r="U281" s="9">
        <v>100</v>
      </c>
      <c r="V281" s="9" t="s">
        <v>43</v>
      </c>
      <c r="W281" s="9" t="s">
        <v>43</v>
      </c>
      <c r="X281" s="9" t="s">
        <v>43</v>
      </c>
      <c r="Y281" s="9" t="s">
        <v>43</v>
      </c>
      <c r="Z281" s="9" t="s">
        <v>43</v>
      </c>
      <c r="AA281" s="9">
        <v>100</v>
      </c>
      <c r="AB281" s="22"/>
      <c r="AC281" s="22"/>
      <c r="AD281" s="22"/>
      <c r="AE281" s="22"/>
      <c r="AF281" s="22"/>
    </row>
    <row r="282" spans="1:32" ht="180" x14ac:dyDescent="0.25">
      <c r="A282" s="12">
        <v>265</v>
      </c>
      <c r="B282" s="74" t="s">
        <v>427</v>
      </c>
      <c r="C282" s="14" t="s">
        <v>428</v>
      </c>
      <c r="D282" s="9" t="s">
        <v>43</v>
      </c>
      <c r="E282" s="9" t="s">
        <v>43</v>
      </c>
      <c r="F282" s="9" t="s">
        <v>43</v>
      </c>
      <c r="G282" s="9" t="s">
        <v>173</v>
      </c>
      <c r="H282" s="14" t="s">
        <v>44</v>
      </c>
      <c r="I282" s="9" t="s">
        <v>43</v>
      </c>
      <c r="J282" s="9" t="s">
        <v>43</v>
      </c>
      <c r="K282" s="9" t="s">
        <v>43</v>
      </c>
      <c r="L282" s="29" t="s">
        <v>43</v>
      </c>
      <c r="M282" s="9" t="s">
        <v>43</v>
      </c>
      <c r="N282" s="29" t="s">
        <v>43</v>
      </c>
      <c r="O282" s="9" t="s">
        <v>43</v>
      </c>
      <c r="P282" s="9" t="s">
        <v>43</v>
      </c>
      <c r="Q282" s="9" t="s">
        <v>43</v>
      </c>
      <c r="R282" s="9" t="s">
        <v>43</v>
      </c>
      <c r="S282" s="9" t="s">
        <v>43</v>
      </c>
      <c r="T282" s="9" t="s">
        <v>43</v>
      </c>
      <c r="U282" s="9" t="s">
        <v>43</v>
      </c>
      <c r="V282" s="9" t="s">
        <v>43</v>
      </c>
      <c r="W282" s="9" t="s">
        <v>43</v>
      </c>
      <c r="X282" s="9" t="s">
        <v>43</v>
      </c>
      <c r="Y282" s="9" t="s">
        <v>43</v>
      </c>
      <c r="Z282" s="9" t="s">
        <v>43</v>
      </c>
      <c r="AA282" s="9" t="s">
        <v>43</v>
      </c>
    </row>
    <row r="283" spans="1:32" s="22" customFormat="1" ht="60" x14ac:dyDescent="0.25">
      <c r="A283" s="12">
        <v>266</v>
      </c>
      <c r="B283" s="74"/>
      <c r="C283" s="18" t="s">
        <v>45</v>
      </c>
      <c r="D283" s="19" t="s">
        <v>46</v>
      </c>
      <c r="E283" s="9" t="s">
        <v>43</v>
      </c>
      <c r="F283" s="20" t="s">
        <v>43</v>
      </c>
      <c r="G283" s="20" t="s">
        <v>43</v>
      </c>
      <c r="H283" s="18" t="s">
        <v>44</v>
      </c>
      <c r="I283" s="35" t="s">
        <v>84</v>
      </c>
      <c r="J283" s="35" t="s">
        <v>429</v>
      </c>
      <c r="K283" s="35" t="s">
        <v>86</v>
      </c>
      <c r="L283" s="34" t="s">
        <v>43</v>
      </c>
      <c r="M283" s="34" t="s">
        <v>43</v>
      </c>
      <c r="N283" s="21">
        <v>385</v>
      </c>
      <c r="O283" s="21">
        <v>0</v>
      </c>
      <c r="P283" s="21">
        <v>2800</v>
      </c>
      <c r="Q283" s="21">
        <v>0</v>
      </c>
      <c r="R283" s="21">
        <v>300</v>
      </c>
      <c r="S283" s="21">
        <v>98.5</v>
      </c>
      <c r="T283" s="21">
        <v>0</v>
      </c>
      <c r="U283" s="21">
        <v>0</v>
      </c>
      <c r="V283" s="9" t="s">
        <v>43</v>
      </c>
      <c r="W283" s="9" t="s">
        <v>43</v>
      </c>
      <c r="X283" s="9" t="s">
        <v>43</v>
      </c>
      <c r="Y283" s="9" t="s">
        <v>43</v>
      </c>
      <c r="Z283" s="9" t="s">
        <v>43</v>
      </c>
      <c r="AA283" s="21">
        <f>SUM(N283:V283)</f>
        <v>3583.5</v>
      </c>
      <c r="AB283" s="1"/>
      <c r="AC283" s="1"/>
      <c r="AD283" s="1"/>
      <c r="AE283" s="1"/>
      <c r="AF283" s="1"/>
    </row>
    <row r="284" spans="1:32" ht="60" x14ac:dyDescent="0.25">
      <c r="A284" s="12">
        <v>267</v>
      </c>
      <c r="B284" s="74"/>
      <c r="C284" s="14" t="s">
        <v>430</v>
      </c>
      <c r="D284" s="8" t="s">
        <v>58</v>
      </c>
      <c r="E284" s="9" t="s">
        <v>43</v>
      </c>
      <c r="F284" s="8" t="s">
        <v>53</v>
      </c>
      <c r="G284" s="9" t="s">
        <v>43</v>
      </c>
      <c r="H284" s="14" t="s">
        <v>44</v>
      </c>
      <c r="I284" s="8" t="s">
        <v>43</v>
      </c>
      <c r="J284" s="8" t="s">
        <v>43</v>
      </c>
      <c r="K284" s="8" t="s">
        <v>43</v>
      </c>
      <c r="L284" s="8">
        <v>0</v>
      </c>
      <c r="M284" s="8">
        <v>0</v>
      </c>
      <c r="N284" s="8">
        <v>0</v>
      </c>
      <c r="O284" s="8">
        <v>1</v>
      </c>
      <c r="P284" s="8">
        <v>2</v>
      </c>
      <c r="Q284" s="8">
        <v>3</v>
      </c>
      <c r="R284" s="8">
        <v>3</v>
      </c>
      <c r="S284" s="8">
        <v>3</v>
      </c>
      <c r="T284" s="8">
        <v>4</v>
      </c>
      <c r="U284" s="8">
        <v>4</v>
      </c>
      <c r="V284" s="9" t="s">
        <v>43</v>
      </c>
      <c r="W284" s="9" t="s">
        <v>43</v>
      </c>
      <c r="X284" s="9" t="s">
        <v>43</v>
      </c>
      <c r="Y284" s="9" t="s">
        <v>43</v>
      </c>
      <c r="Z284" s="9" t="s">
        <v>43</v>
      </c>
      <c r="AA284" s="8">
        <v>4</v>
      </c>
      <c r="AB284" s="22"/>
      <c r="AC284" s="22"/>
      <c r="AD284" s="22"/>
      <c r="AE284" s="22"/>
      <c r="AF284" s="22"/>
    </row>
    <row r="285" spans="1:32" ht="45" x14ac:dyDescent="0.25">
      <c r="A285" s="12">
        <v>268</v>
      </c>
      <c r="B285" s="74" t="s">
        <v>431</v>
      </c>
      <c r="C285" s="14" t="s">
        <v>432</v>
      </c>
      <c r="D285" s="9" t="s">
        <v>43</v>
      </c>
      <c r="E285" s="9" t="s">
        <v>43</v>
      </c>
      <c r="F285" s="9" t="s">
        <v>43</v>
      </c>
      <c r="G285" s="9" t="s">
        <v>173</v>
      </c>
      <c r="H285" s="14" t="s">
        <v>44</v>
      </c>
      <c r="I285" s="9" t="s">
        <v>43</v>
      </c>
      <c r="J285" s="9" t="s">
        <v>43</v>
      </c>
      <c r="K285" s="9" t="s">
        <v>43</v>
      </c>
      <c r="L285" s="29" t="s">
        <v>43</v>
      </c>
      <c r="M285" s="9" t="s">
        <v>43</v>
      </c>
      <c r="N285" s="29" t="s">
        <v>43</v>
      </c>
      <c r="O285" s="9" t="s">
        <v>43</v>
      </c>
      <c r="P285" s="9" t="s">
        <v>43</v>
      </c>
      <c r="Q285" s="9" t="s">
        <v>43</v>
      </c>
      <c r="R285" s="9" t="s">
        <v>43</v>
      </c>
      <c r="S285" s="9" t="s">
        <v>43</v>
      </c>
      <c r="T285" s="9" t="s">
        <v>43</v>
      </c>
      <c r="U285" s="9" t="s">
        <v>43</v>
      </c>
      <c r="V285" s="9" t="s">
        <v>43</v>
      </c>
      <c r="W285" s="9" t="s">
        <v>43</v>
      </c>
      <c r="X285" s="9" t="s">
        <v>43</v>
      </c>
      <c r="Y285" s="9" t="s">
        <v>43</v>
      </c>
      <c r="Z285" s="9" t="s">
        <v>43</v>
      </c>
      <c r="AA285" s="9" t="s">
        <v>43</v>
      </c>
      <c r="AB285" s="22"/>
      <c r="AC285" s="22"/>
      <c r="AD285" s="22"/>
      <c r="AE285" s="22"/>
      <c r="AF285" s="22"/>
    </row>
    <row r="286" spans="1:32" s="22" customFormat="1" ht="60" x14ac:dyDescent="0.25">
      <c r="A286" s="12">
        <v>269</v>
      </c>
      <c r="B286" s="74"/>
      <c r="C286" s="18" t="s">
        <v>45</v>
      </c>
      <c r="D286" s="19" t="s">
        <v>46</v>
      </c>
      <c r="E286" s="9" t="s">
        <v>43</v>
      </c>
      <c r="F286" s="20" t="s">
        <v>43</v>
      </c>
      <c r="G286" s="20" t="s">
        <v>43</v>
      </c>
      <c r="H286" s="18" t="s">
        <v>44</v>
      </c>
      <c r="I286" s="35" t="s">
        <v>84</v>
      </c>
      <c r="J286" s="35" t="s">
        <v>433</v>
      </c>
      <c r="K286" s="35" t="s">
        <v>86</v>
      </c>
      <c r="L286" s="34" t="s">
        <v>43</v>
      </c>
      <c r="M286" s="20" t="s">
        <v>43</v>
      </c>
      <c r="N286" s="34">
        <v>0</v>
      </c>
      <c r="O286" s="34">
        <v>0</v>
      </c>
      <c r="P286" s="34">
        <v>0</v>
      </c>
      <c r="Q286" s="34">
        <v>0</v>
      </c>
      <c r="R286" s="34">
        <v>0</v>
      </c>
      <c r="S286" s="34">
        <v>0</v>
      </c>
      <c r="T286" s="34">
        <v>0</v>
      </c>
      <c r="U286" s="34">
        <v>0</v>
      </c>
      <c r="V286" s="9" t="s">
        <v>43</v>
      </c>
      <c r="W286" s="9" t="s">
        <v>43</v>
      </c>
      <c r="X286" s="9" t="s">
        <v>43</v>
      </c>
      <c r="Y286" s="9" t="s">
        <v>43</v>
      </c>
      <c r="Z286" s="9" t="s">
        <v>43</v>
      </c>
      <c r="AA286" s="34">
        <f>SUM(N286:U286)</f>
        <v>0</v>
      </c>
      <c r="AB286" s="1"/>
      <c r="AC286" s="1"/>
      <c r="AD286" s="1"/>
      <c r="AE286" s="1"/>
      <c r="AF286" s="1"/>
    </row>
    <row r="287" spans="1:32" ht="75" x14ac:dyDescent="0.25">
      <c r="A287" s="12">
        <v>270</v>
      </c>
      <c r="B287" s="74"/>
      <c r="C287" s="14" t="s">
        <v>434</v>
      </c>
      <c r="D287" s="8" t="s">
        <v>55</v>
      </c>
      <c r="E287" s="9" t="s">
        <v>43</v>
      </c>
      <c r="F287" s="8" t="s">
        <v>435</v>
      </c>
      <c r="G287" s="9" t="s">
        <v>43</v>
      </c>
      <c r="H287" s="14" t="s">
        <v>44</v>
      </c>
      <c r="I287" s="9" t="s">
        <v>43</v>
      </c>
      <c r="J287" s="9" t="s">
        <v>43</v>
      </c>
      <c r="K287" s="9" t="s">
        <v>43</v>
      </c>
      <c r="L287" s="9">
        <v>0</v>
      </c>
      <c r="M287" s="9">
        <v>0</v>
      </c>
      <c r="N287" s="9">
        <v>5</v>
      </c>
      <c r="O287" s="9">
        <v>10</v>
      </c>
      <c r="P287" s="9">
        <v>10</v>
      </c>
      <c r="Q287" s="9">
        <v>10</v>
      </c>
      <c r="R287" s="9">
        <v>10</v>
      </c>
      <c r="S287" s="9">
        <v>10</v>
      </c>
      <c r="T287" s="9">
        <v>20</v>
      </c>
      <c r="U287" s="9">
        <v>20</v>
      </c>
      <c r="V287" s="9" t="s">
        <v>43</v>
      </c>
      <c r="W287" s="9" t="s">
        <v>43</v>
      </c>
      <c r="X287" s="9" t="s">
        <v>43</v>
      </c>
      <c r="Y287" s="9" t="s">
        <v>43</v>
      </c>
      <c r="Z287" s="9" t="s">
        <v>43</v>
      </c>
      <c r="AA287" s="9">
        <v>20</v>
      </c>
      <c r="AB287" s="22"/>
      <c r="AC287" s="22"/>
      <c r="AD287" s="22"/>
      <c r="AE287" s="22"/>
      <c r="AF287" s="22"/>
    </row>
    <row r="288" spans="1:32" ht="45" x14ac:dyDescent="0.25">
      <c r="A288" s="12"/>
      <c r="B288" s="74" t="s">
        <v>436</v>
      </c>
      <c r="C288" s="14" t="s">
        <v>437</v>
      </c>
      <c r="D288" s="9" t="s">
        <v>43</v>
      </c>
      <c r="E288" s="8">
        <v>1</v>
      </c>
      <c r="F288" s="9" t="s">
        <v>43</v>
      </c>
      <c r="G288" s="9" t="s">
        <v>438</v>
      </c>
      <c r="H288" s="9" t="s">
        <v>43</v>
      </c>
      <c r="I288" s="9" t="s">
        <v>43</v>
      </c>
      <c r="J288" s="9" t="s">
        <v>43</v>
      </c>
      <c r="K288" s="9" t="s">
        <v>43</v>
      </c>
      <c r="L288" s="9" t="s">
        <v>43</v>
      </c>
      <c r="M288" s="9" t="s">
        <v>43</v>
      </c>
      <c r="N288" s="9" t="s">
        <v>43</v>
      </c>
      <c r="O288" s="9" t="s">
        <v>43</v>
      </c>
      <c r="P288" s="9" t="s">
        <v>43</v>
      </c>
      <c r="Q288" s="9" t="s">
        <v>43</v>
      </c>
      <c r="R288" s="9" t="s">
        <v>43</v>
      </c>
      <c r="S288" s="9" t="s">
        <v>43</v>
      </c>
      <c r="T288" s="9" t="s">
        <v>43</v>
      </c>
      <c r="U288" s="9" t="s">
        <v>43</v>
      </c>
      <c r="V288" s="9" t="s">
        <v>43</v>
      </c>
      <c r="W288" s="9" t="s">
        <v>43</v>
      </c>
      <c r="X288" s="9" t="s">
        <v>43</v>
      </c>
      <c r="Y288" s="9" t="s">
        <v>43</v>
      </c>
      <c r="Z288" s="9"/>
      <c r="AA288" s="9" t="s">
        <v>43</v>
      </c>
      <c r="AB288" s="49"/>
    </row>
    <row r="289" spans="1:32" s="22" customFormat="1" ht="60" x14ac:dyDescent="0.25">
      <c r="A289" s="12"/>
      <c r="B289" s="74"/>
      <c r="C289" s="18" t="s">
        <v>45</v>
      </c>
      <c r="D289" s="19" t="s">
        <v>46</v>
      </c>
      <c r="E289" s="9" t="s">
        <v>43</v>
      </c>
      <c r="F289" s="20" t="s">
        <v>43</v>
      </c>
      <c r="G289" s="20" t="s">
        <v>43</v>
      </c>
      <c r="H289" s="18" t="s">
        <v>44</v>
      </c>
      <c r="I289" s="19" t="s">
        <v>43</v>
      </c>
      <c r="J289" s="19" t="s">
        <v>43</v>
      </c>
      <c r="K289" s="19" t="s">
        <v>43</v>
      </c>
      <c r="L289" s="34" t="s">
        <v>43</v>
      </c>
      <c r="M289" s="20" t="s">
        <v>43</v>
      </c>
      <c r="N289" s="20" t="s">
        <v>43</v>
      </c>
      <c r="O289" s="20" t="s">
        <v>43</v>
      </c>
      <c r="P289" s="20" t="s">
        <v>43</v>
      </c>
      <c r="Q289" s="20" t="s">
        <v>43</v>
      </c>
      <c r="R289" s="34">
        <v>0</v>
      </c>
      <c r="S289" s="34">
        <v>0</v>
      </c>
      <c r="T289" s="34">
        <v>0</v>
      </c>
      <c r="U289" s="34">
        <v>0</v>
      </c>
      <c r="V289" s="34">
        <f>V295+V298</f>
        <v>20000</v>
      </c>
      <c r="W289" s="34">
        <f>W295+W301</f>
        <v>21580</v>
      </c>
      <c r="X289" s="34">
        <v>0</v>
      </c>
      <c r="Y289" s="34">
        <f>Y295</f>
        <v>20925.400000000001</v>
      </c>
      <c r="Z289" s="34">
        <v>0</v>
      </c>
      <c r="AA289" s="34">
        <f>R289+S289+T289+U289+V289+W289+X289+Y289</f>
        <v>62505.4</v>
      </c>
      <c r="AB289" s="56"/>
      <c r="AC289" s="1"/>
      <c r="AD289" s="1"/>
      <c r="AE289" s="1"/>
      <c r="AF289" s="1"/>
    </row>
    <row r="290" spans="1:32" s="22" customFormat="1" ht="60" x14ac:dyDescent="0.25">
      <c r="A290" s="12"/>
      <c r="B290" s="74"/>
      <c r="C290" s="18" t="s">
        <v>72</v>
      </c>
      <c r="D290" s="19" t="s">
        <v>46</v>
      </c>
      <c r="E290" s="9" t="s">
        <v>43</v>
      </c>
      <c r="F290" s="20" t="s">
        <v>43</v>
      </c>
      <c r="G290" s="20" t="s">
        <v>43</v>
      </c>
      <c r="H290" s="18" t="s">
        <v>44</v>
      </c>
      <c r="I290" s="19" t="s">
        <v>43</v>
      </c>
      <c r="J290" s="19" t="s">
        <v>43</v>
      </c>
      <c r="K290" s="19" t="s">
        <v>43</v>
      </c>
      <c r="L290" s="34" t="s">
        <v>43</v>
      </c>
      <c r="M290" s="20" t="s">
        <v>43</v>
      </c>
      <c r="N290" s="20" t="s">
        <v>43</v>
      </c>
      <c r="O290" s="20" t="s">
        <v>43</v>
      </c>
      <c r="P290" s="20" t="s">
        <v>43</v>
      </c>
      <c r="Q290" s="20" t="s">
        <v>43</v>
      </c>
      <c r="R290" s="34">
        <v>0</v>
      </c>
      <c r="S290" s="34">
        <v>0</v>
      </c>
      <c r="T290" s="34">
        <v>0</v>
      </c>
      <c r="U290" s="34">
        <v>0</v>
      </c>
      <c r="V290" s="34">
        <v>0</v>
      </c>
      <c r="W290" s="34">
        <f>W296+W302</f>
        <v>57427</v>
      </c>
      <c r="X290" s="34">
        <v>0</v>
      </c>
      <c r="Y290" s="34">
        <v>0</v>
      </c>
      <c r="Z290" s="34">
        <v>0</v>
      </c>
      <c r="AA290" s="34">
        <f>R290+S290+T290+U290+V290+W290+X290+Y290+Z290</f>
        <v>57427</v>
      </c>
      <c r="AB290" s="57"/>
    </row>
    <row r="291" spans="1:32" ht="75" x14ac:dyDescent="0.25">
      <c r="A291" s="12"/>
      <c r="B291" s="74" t="s">
        <v>611</v>
      </c>
      <c r="C291" s="14" t="s">
        <v>612</v>
      </c>
      <c r="D291" s="9" t="s">
        <v>43</v>
      </c>
      <c r="E291" s="9" t="s">
        <v>43</v>
      </c>
      <c r="F291" s="9" t="s">
        <v>43</v>
      </c>
      <c r="G291" s="9" t="s">
        <v>613</v>
      </c>
      <c r="H291" s="14" t="s">
        <v>44</v>
      </c>
      <c r="I291" s="9" t="s">
        <v>43</v>
      </c>
      <c r="J291" s="9" t="s">
        <v>43</v>
      </c>
      <c r="K291" s="9" t="s">
        <v>43</v>
      </c>
      <c r="L291" s="9" t="s">
        <v>43</v>
      </c>
      <c r="M291" s="9" t="s">
        <v>43</v>
      </c>
      <c r="N291" s="9" t="s">
        <v>43</v>
      </c>
      <c r="O291" s="9" t="s">
        <v>43</v>
      </c>
      <c r="P291" s="9" t="s">
        <v>43</v>
      </c>
      <c r="Q291" s="9" t="s">
        <v>43</v>
      </c>
      <c r="R291" s="9" t="s">
        <v>43</v>
      </c>
      <c r="S291" s="9" t="s">
        <v>43</v>
      </c>
      <c r="T291" s="9" t="s">
        <v>43</v>
      </c>
      <c r="U291" s="9" t="s">
        <v>43</v>
      </c>
      <c r="V291" s="9" t="s">
        <v>43</v>
      </c>
      <c r="W291" s="9" t="s">
        <v>43</v>
      </c>
      <c r="X291" s="9" t="s">
        <v>43</v>
      </c>
      <c r="Y291" s="9" t="s">
        <v>43</v>
      </c>
      <c r="Z291" s="9" t="s">
        <v>43</v>
      </c>
      <c r="AA291" s="9" t="s">
        <v>43</v>
      </c>
      <c r="AB291" s="49"/>
    </row>
    <row r="292" spans="1:32" s="22" customFormat="1" ht="60" x14ac:dyDescent="0.25">
      <c r="A292" s="12"/>
      <c r="B292" s="74"/>
      <c r="C292" s="18" t="s">
        <v>45</v>
      </c>
      <c r="D292" s="19" t="s">
        <v>46</v>
      </c>
      <c r="E292" s="9" t="s">
        <v>43</v>
      </c>
      <c r="F292" s="20" t="s">
        <v>43</v>
      </c>
      <c r="G292" s="20" t="s">
        <v>43</v>
      </c>
      <c r="H292" s="18" t="s">
        <v>44</v>
      </c>
      <c r="I292" s="35" t="s">
        <v>84</v>
      </c>
      <c r="J292" s="35" t="s">
        <v>439</v>
      </c>
      <c r="K292" s="35" t="s">
        <v>440</v>
      </c>
      <c r="L292" s="20" t="s">
        <v>43</v>
      </c>
      <c r="M292" s="20" t="s">
        <v>43</v>
      </c>
      <c r="N292" s="20" t="s">
        <v>43</v>
      </c>
      <c r="O292" s="20" t="s">
        <v>43</v>
      </c>
      <c r="P292" s="20" t="s">
        <v>43</v>
      </c>
      <c r="Q292" s="20" t="s">
        <v>43</v>
      </c>
      <c r="R292" s="20" t="s">
        <v>43</v>
      </c>
      <c r="S292" s="20" t="s">
        <v>43</v>
      </c>
      <c r="T292" s="20" t="s">
        <v>43</v>
      </c>
      <c r="U292" s="20" t="s">
        <v>43</v>
      </c>
      <c r="V292" s="20" t="s">
        <v>43</v>
      </c>
      <c r="W292" s="20" t="s">
        <v>43</v>
      </c>
      <c r="X292" s="20" t="s">
        <v>43</v>
      </c>
      <c r="Y292" s="20" t="s">
        <v>43</v>
      </c>
      <c r="Z292" s="20" t="s">
        <v>43</v>
      </c>
      <c r="AA292" s="20" t="s">
        <v>43</v>
      </c>
      <c r="AB292" s="49"/>
      <c r="AC292" s="1"/>
      <c r="AD292" s="1"/>
      <c r="AE292" s="1"/>
      <c r="AF292" s="1"/>
    </row>
    <row r="293" spans="1:32" ht="120" x14ac:dyDescent="0.25">
      <c r="A293" s="12"/>
      <c r="B293" s="74"/>
      <c r="C293" s="14" t="s">
        <v>441</v>
      </c>
      <c r="D293" s="8" t="s">
        <v>55</v>
      </c>
      <c r="E293" s="9" t="s">
        <v>43</v>
      </c>
      <c r="F293" s="8" t="s">
        <v>442</v>
      </c>
      <c r="G293" s="9" t="s">
        <v>43</v>
      </c>
      <c r="H293" s="14" t="s">
        <v>44</v>
      </c>
      <c r="I293" s="9" t="s">
        <v>43</v>
      </c>
      <c r="J293" s="9" t="s">
        <v>43</v>
      </c>
      <c r="K293" s="9" t="s">
        <v>43</v>
      </c>
      <c r="L293" s="9" t="s">
        <v>43</v>
      </c>
      <c r="M293" s="9" t="s">
        <v>43</v>
      </c>
      <c r="N293" s="9" t="s">
        <v>43</v>
      </c>
      <c r="O293" s="9" t="s">
        <v>43</v>
      </c>
      <c r="P293" s="9" t="s">
        <v>43</v>
      </c>
      <c r="Q293" s="9" t="s">
        <v>43</v>
      </c>
      <c r="R293" s="9">
        <v>20</v>
      </c>
      <c r="S293" s="9">
        <v>40</v>
      </c>
      <c r="T293" s="9" t="s">
        <v>43</v>
      </c>
      <c r="U293" s="9" t="s">
        <v>43</v>
      </c>
      <c r="V293" s="9" t="s">
        <v>43</v>
      </c>
      <c r="W293" s="9" t="s">
        <v>43</v>
      </c>
      <c r="X293" s="9" t="s">
        <v>43</v>
      </c>
      <c r="Y293" s="9" t="s">
        <v>43</v>
      </c>
      <c r="Z293" s="9" t="s">
        <v>43</v>
      </c>
      <c r="AA293" s="9" t="s">
        <v>43</v>
      </c>
      <c r="AB293" s="49"/>
    </row>
    <row r="294" spans="1:32" ht="75" x14ac:dyDescent="0.25">
      <c r="A294" s="12"/>
      <c r="B294" s="74" t="s">
        <v>443</v>
      </c>
      <c r="C294" s="58" t="s">
        <v>444</v>
      </c>
      <c r="D294" s="9" t="s">
        <v>43</v>
      </c>
      <c r="E294" s="9" t="s">
        <v>43</v>
      </c>
      <c r="F294" s="9" t="s">
        <v>43</v>
      </c>
      <c r="G294" s="9" t="s">
        <v>445</v>
      </c>
      <c r="H294" s="14" t="s">
        <v>44</v>
      </c>
      <c r="I294" s="9" t="s">
        <v>43</v>
      </c>
      <c r="J294" s="9" t="s">
        <v>43</v>
      </c>
      <c r="K294" s="9" t="s">
        <v>43</v>
      </c>
      <c r="L294" s="9" t="s">
        <v>43</v>
      </c>
      <c r="M294" s="9" t="s">
        <v>43</v>
      </c>
      <c r="N294" s="9" t="s">
        <v>43</v>
      </c>
      <c r="O294" s="9" t="s">
        <v>43</v>
      </c>
      <c r="P294" s="9" t="s">
        <v>43</v>
      </c>
      <c r="Q294" s="9" t="s">
        <v>43</v>
      </c>
      <c r="R294" s="9" t="s">
        <v>43</v>
      </c>
      <c r="S294" s="9" t="s">
        <v>43</v>
      </c>
      <c r="T294" s="9" t="s">
        <v>43</v>
      </c>
      <c r="U294" s="9" t="s">
        <v>43</v>
      </c>
      <c r="V294" s="9" t="s">
        <v>43</v>
      </c>
      <c r="W294" s="9" t="s">
        <v>43</v>
      </c>
      <c r="X294" s="9" t="s">
        <v>43</v>
      </c>
      <c r="Y294" s="9" t="s">
        <v>43</v>
      </c>
      <c r="Z294" s="9"/>
      <c r="AA294" s="9" t="s">
        <v>43</v>
      </c>
      <c r="AB294" s="49"/>
    </row>
    <row r="295" spans="1:32" s="22" customFormat="1" ht="60" x14ac:dyDescent="0.25">
      <c r="A295" s="12"/>
      <c r="B295" s="74"/>
      <c r="C295" s="18" t="s">
        <v>45</v>
      </c>
      <c r="D295" s="19" t="s">
        <v>46</v>
      </c>
      <c r="E295" s="9" t="s">
        <v>43</v>
      </c>
      <c r="F295" s="20" t="s">
        <v>43</v>
      </c>
      <c r="G295" s="20" t="s">
        <v>43</v>
      </c>
      <c r="H295" s="18" t="s">
        <v>44</v>
      </c>
      <c r="I295" s="35" t="s">
        <v>84</v>
      </c>
      <c r="J295" s="35" t="s">
        <v>446</v>
      </c>
      <c r="K295" s="35" t="s">
        <v>447</v>
      </c>
      <c r="L295" s="20" t="s">
        <v>43</v>
      </c>
      <c r="M295" s="20" t="s">
        <v>43</v>
      </c>
      <c r="N295" s="20" t="s">
        <v>43</v>
      </c>
      <c r="O295" s="20" t="s">
        <v>43</v>
      </c>
      <c r="P295" s="20" t="s">
        <v>43</v>
      </c>
      <c r="Q295" s="20" t="s">
        <v>43</v>
      </c>
      <c r="R295" s="20" t="s">
        <v>43</v>
      </c>
      <c r="S295" s="34">
        <v>0</v>
      </c>
      <c r="T295" s="34">
        <v>0</v>
      </c>
      <c r="U295" s="34">
        <v>0</v>
      </c>
      <c r="V295" s="34">
        <v>20000</v>
      </c>
      <c r="W295" s="34">
        <v>21000</v>
      </c>
      <c r="X295" s="34">
        <v>0</v>
      </c>
      <c r="Y295" s="34">
        <v>20925.400000000001</v>
      </c>
      <c r="Z295" s="34"/>
      <c r="AA295" s="34">
        <f>SUM(S295:Y295)</f>
        <v>61925.4</v>
      </c>
      <c r="AB295" s="49"/>
      <c r="AC295" s="1"/>
      <c r="AD295" s="1"/>
      <c r="AE295" s="1"/>
      <c r="AF295" s="1"/>
    </row>
    <row r="296" spans="1:32" ht="45" x14ac:dyDescent="0.25">
      <c r="A296" s="12"/>
      <c r="B296" s="74"/>
      <c r="C296" s="58" t="s">
        <v>614</v>
      </c>
      <c r="D296" s="8" t="s">
        <v>58</v>
      </c>
      <c r="E296" s="9" t="s">
        <v>43</v>
      </c>
      <c r="F296" s="8" t="s">
        <v>53</v>
      </c>
      <c r="G296" s="9" t="s">
        <v>43</v>
      </c>
      <c r="H296" s="14" t="s">
        <v>44</v>
      </c>
      <c r="I296" s="9" t="s">
        <v>43</v>
      </c>
      <c r="J296" s="9" t="s">
        <v>43</v>
      </c>
      <c r="K296" s="9" t="s">
        <v>43</v>
      </c>
      <c r="L296" s="9" t="s">
        <v>43</v>
      </c>
      <c r="M296" s="9" t="s">
        <v>43</v>
      </c>
      <c r="N296" s="9" t="s">
        <v>43</v>
      </c>
      <c r="O296" s="9" t="s">
        <v>43</v>
      </c>
      <c r="P296" s="9" t="s">
        <v>43</v>
      </c>
      <c r="Q296" s="9" t="s">
        <v>43</v>
      </c>
      <c r="R296" s="9" t="s">
        <v>43</v>
      </c>
      <c r="S296" s="9" t="s">
        <v>43</v>
      </c>
      <c r="T296" s="9" t="s">
        <v>43</v>
      </c>
      <c r="U296" s="9">
        <v>0</v>
      </c>
      <c r="V296" s="9">
        <v>10</v>
      </c>
      <c r="W296" s="9">
        <v>7</v>
      </c>
      <c r="X296" s="9">
        <v>0</v>
      </c>
      <c r="Y296" s="9">
        <v>7</v>
      </c>
      <c r="Z296" s="9"/>
      <c r="AA296" s="9">
        <v>156</v>
      </c>
      <c r="AB296" s="57"/>
      <c r="AC296" s="22"/>
      <c r="AD296" s="22"/>
      <c r="AE296" s="22"/>
      <c r="AF296" s="22"/>
    </row>
    <row r="297" spans="1:32" ht="135" x14ac:dyDescent="0.25">
      <c r="A297" s="12"/>
      <c r="B297" s="75" t="s">
        <v>448</v>
      </c>
      <c r="C297" s="59" t="s">
        <v>449</v>
      </c>
      <c r="D297" s="9" t="s">
        <v>43</v>
      </c>
      <c r="E297" s="9" t="s">
        <v>43</v>
      </c>
      <c r="F297" s="9" t="s">
        <v>43</v>
      </c>
      <c r="G297" s="9" t="s">
        <v>450</v>
      </c>
      <c r="H297" s="14" t="s">
        <v>44</v>
      </c>
      <c r="I297" s="9" t="s">
        <v>43</v>
      </c>
      <c r="J297" s="9" t="s">
        <v>43</v>
      </c>
      <c r="K297" s="9" t="s">
        <v>43</v>
      </c>
      <c r="L297" s="9" t="s">
        <v>43</v>
      </c>
      <c r="M297" s="9" t="s">
        <v>43</v>
      </c>
      <c r="N297" s="9" t="s">
        <v>43</v>
      </c>
      <c r="O297" s="9" t="s">
        <v>43</v>
      </c>
      <c r="P297" s="9" t="s">
        <v>43</v>
      </c>
      <c r="Q297" s="9" t="s">
        <v>43</v>
      </c>
      <c r="R297" s="9" t="s">
        <v>43</v>
      </c>
      <c r="S297" s="9" t="s">
        <v>43</v>
      </c>
      <c r="T297" s="9" t="s">
        <v>43</v>
      </c>
      <c r="U297" s="9" t="s">
        <v>43</v>
      </c>
      <c r="V297" s="9" t="s">
        <v>43</v>
      </c>
      <c r="W297" s="9" t="s">
        <v>43</v>
      </c>
      <c r="X297" s="9" t="s">
        <v>43</v>
      </c>
      <c r="Y297" s="9" t="s">
        <v>43</v>
      </c>
      <c r="Z297" s="9"/>
      <c r="AA297" s="9" t="s">
        <v>43</v>
      </c>
      <c r="AB297" s="49"/>
    </row>
    <row r="298" spans="1:32" ht="45" x14ac:dyDescent="0.25">
      <c r="A298" s="12"/>
      <c r="B298" s="76"/>
      <c r="C298" s="60" t="str">
        <f>C295</f>
        <v>финансирование за счет краевого бюджета</v>
      </c>
      <c r="D298" s="8" t="str">
        <f>D295</f>
        <v>тыс. рублей</v>
      </c>
      <c r="E298" s="9" t="s">
        <v>43</v>
      </c>
      <c r="F298" s="9" t="s">
        <v>43</v>
      </c>
      <c r="G298" s="9" t="s">
        <v>43</v>
      </c>
      <c r="H298" s="14" t="s">
        <v>44</v>
      </c>
      <c r="I298" s="35" t="s">
        <v>84</v>
      </c>
      <c r="J298" s="35" t="s">
        <v>451</v>
      </c>
      <c r="K298" s="35" t="s">
        <v>440</v>
      </c>
      <c r="L298" s="9" t="s">
        <v>43</v>
      </c>
      <c r="M298" s="9" t="s">
        <v>43</v>
      </c>
      <c r="N298" s="9" t="s">
        <v>43</v>
      </c>
      <c r="O298" s="9" t="s">
        <v>43</v>
      </c>
      <c r="P298" s="9" t="s">
        <v>43</v>
      </c>
      <c r="Q298" s="9" t="s">
        <v>43</v>
      </c>
      <c r="R298" s="9" t="s">
        <v>43</v>
      </c>
      <c r="S298" s="9" t="s">
        <v>43</v>
      </c>
      <c r="T298" s="9" t="s">
        <v>43</v>
      </c>
      <c r="U298" s="9" t="s">
        <v>43</v>
      </c>
      <c r="V298" s="34">
        <v>0</v>
      </c>
      <c r="W298" s="9" t="s">
        <v>43</v>
      </c>
      <c r="X298" s="9" t="s">
        <v>43</v>
      </c>
      <c r="Y298" s="9" t="s">
        <v>43</v>
      </c>
      <c r="Z298" s="9"/>
      <c r="AA298" s="9">
        <v>0</v>
      </c>
      <c r="AB298" s="49"/>
    </row>
    <row r="299" spans="1:32" ht="45" x14ac:dyDescent="0.25">
      <c r="A299" s="12"/>
      <c r="B299" s="77"/>
      <c r="C299" s="58" t="s">
        <v>452</v>
      </c>
      <c r="D299" s="9" t="s">
        <v>58</v>
      </c>
      <c r="E299" s="9" t="s">
        <v>43</v>
      </c>
      <c r="F299" s="8" t="s">
        <v>53</v>
      </c>
      <c r="G299" s="9" t="s">
        <v>43</v>
      </c>
      <c r="H299" s="14" t="s">
        <v>44</v>
      </c>
      <c r="I299" s="9" t="s">
        <v>43</v>
      </c>
      <c r="J299" s="9" t="s">
        <v>43</v>
      </c>
      <c r="K299" s="9" t="s">
        <v>43</v>
      </c>
      <c r="L299" s="9" t="s">
        <v>43</v>
      </c>
      <c r="M299" s="9" t="s">
        <v>43</v>
      </c>
      <c r="N299" s="9" t="s">
        <v>43</v>
      </c>
      <c r="O299" s="9" t="s">
        <v>43</v>
      </c>
      <c r="P299" s="9" t="s">
        <v>43</v>
      </c>
      <c r="Q299" s="9" t="s">
        <v>43</v>
      </c>
      <c r="R299" s="9" t="s">
        <v>43</v>
      </c>
      <c r="S299" s="9" t="s">
        <v>43</v>
      </c>
      <c r="T299" s="9" t="s">
        <v>43</v>
      </c>
      <c r="U299" s="9" t="s">
        <v>43</v>
      </c>
      <c r="V299" s="9" t="s">
        <v>43</v>
      </c>
      <c r="W299" s="9" t="s">
        <v>43</v>
      </c>
      <c r="X299" s="9" t="s">
        <v>43</v>
      </c>
      <c r="Y299" s="9" t="s">
        <v>43</v>
      </c>
      <c r="Z299" s="9"/>
      <c r="AA299" s="9" t="s">
        <v>43</v>
      </c>
      <c r="AB299" s="57"/>
      <c r="AC299" s="22"/>
      <c r="AD299" s="22"/>
      <c r="AE299" s="22"/>
      <c r="AF299" s="22"/>
    </row>
    <row r="300" spans="1:32" s="62" customFormat="1" ht="45" x14ac:dyDescent="0.25">
      <c r="A300" s="43"/>
      <c r="B300" s="78" t="s">
        <v>615</v>
      </c>
      <c r="C300" s="59" t="s">
        <v>616</v>
      </c>
      <c r="D300" s="9" t="s">
        <v>43</v>
      </c>
      <c r="E300" s="9" t="s">
        <v>43</v>
      </c>
      <c r="F300" s="9" t="s">
        <v>43</v>
      </c>
      <c r="G300" s="9" t="s">
        <v>127</v>
      </c>
      <c r="H300" s="14" t="s">
        <v>44</v>
      </c>
      <c r="I300" s="9" t="s">
        <v>43</v>
      </c>
      <c r="J300" s="9" t="s">
        <v>43</v>
      </c>
      <c r="K300" s="9" t="s">
        <v>43</v>
      </c>
      <c r="L300" s="9" t="s">
        <v>43</v>
      </c>
      <c r="M300" s="9" t="s">
        <v>43</v>
      </c>
      <c r="N300" s="9" t="s">
        <v>43</v>
      </c>
      <c r="O300" s="9" t="s">
        <v>43</v>
      </c>
      <c r="P300" s="9" t="s">
        <v>43</v>
      </c>
      <c r="Q300" s="9" t="s">
        <v>43</v>
      </c>
      <c r="R300" s="9" t="s">
        <v>43</v>
      </c>
      <c r="S300" s="9" t="s">
        <v>43</v>
      </c>
      <c r="T300" s="9" t="s">
        <v>43</v>
      </c>
      <c r="U300" s="9" t="s">
        <v>43</v>
      </c>
      <c r="V300" s="9" t="s">
        <v>43</v>
      </c>
      <c r="W300" s="9" t="s">
        <v>43</v>
      </c>
      <c r="X300" s="9" t="s">
        <v>43</v>
      </c>
      <c r="Y300" s="9" t="s">
        <v>43</v>
      </c>
      <c r="Z300" s="9"/>
      <c r="AA300" s="9" t="s">
        <v>43</v>
      </c>
      <c r="AB300" s="57"/>
      <c r="AC300" s="61"/>
      <c r="AD300" s="61"/>
      <c r="AE300" s="61"/>
      <c r="AF300" s="61"/>
    </row>
    <row r="301" spans="1:32" s="62" customFormat="1" ht="45" x14ac:dyDescent="0.25">
      <c r="A301" s="43"/>
      <c r="B301" s="79"/>
      <c r="C301" s="60" t="str">
        <f>C298</f>
        <v>финансирование за счет краевого бюджета</v>
      </c>
      <c r="D301" s="8" t="str">
        <f>D302</f>
        <v>тыс. рублей</v>
      </c>
      <c r="E301" s="9" t="s">
        <v>43</v>
      </c>
      <c r="F301" s="9" t="s">
        <v>43</v>
      </c>
      <c r="G301" s="9" t="s">
        <v>43</v>
      </c>
      <c r="H301" s="14" t="s">
        <v>44</v>
      </c>
      <c r="I301" s="35" t="s">
        <v>84</v>
      </c>
      <c r="J301" s="35" t="s">
        <v>617</v>
      </c>
      <c r="K301" s="35" t="s">
        <v>86</v>
      </c>
      <c r="L301" s="9" t="s">
        <v>43</v>
      </c>
      <c r="M301" s="9" t="s">
        <v>43</v>
      </c>
      <c r="N301" s="9" t="s">
        <v>43</v>
      </c>
      <c r="O301" s="9" t="s">
        <v>43</v>
      </c>
      <c r="P301" s="9" t="s">
        <v>43</v>
      </c>
      <c r="Q301" s="9" t="s">
        <v>43</v>
      </c>
      <c r="R301" s="9" t="s">
        <v>43</v>
      </c>
      <c r="S301" s="9" t="s">
        <v>43</v>
      </c>
      <c r="T301" s="9" t="s">
        <v>43</v>
      </c>
      <c r="U301" s="9" t="s">
        <v>43</v>
      </c>
      <c r="V301" s="9" t="s">
        <v>43</v>
      </c>
      <c r="W301" s="34">
        <v>580</v>
      </c>
      <c r="X301" s="9">
        <v>0</v>
      </c>
      <c r="Y301" s="9">
        <v>0</v>
      </c>
      <c r="Z301" s="9">
        <v>0</v>
      </c>
      <c r="AA301" s="34">
        <f>W301+X301+Y301</f>
        <v>580</v>
      </c>
      <c r="AB301" s="57"/>
      <c r="AC301" s="61"/>
      <c r="AD301" s="61"/>
      <c r="AE301" s="61"/>
      <c r="AF301" s="61"/>
    </row>
    <row r="302" spans="1:32" s="62" customFormat="1" ht="45" x14ac:dyDescent="0.25">
      <c r="A302" s="43"/>
      <c r="B302" s="79"/>
      <c r="C302" s="58" t="str">
        <f>C290</f>
        <v>финансирование за счет федерального бюджета</v>
      </c>
      <c r="D302" s="8" t="str">
        <f>D298</f>
        <v>тыс. рублей</v>
      </c>
      <c r="E302" s="9" t="s">
        <v>43</v>
      </c>
      <c r="F302" s="9" t="s">
        <v>43</v>
      </c>
      <c r="G302" s="9" t="s">
        <v>43</v>
      </c>
      <c r="H302" s="14" t="s">
        <v>44</v>
      </c>
      <c r="I302" s="35" t="s">
        <v>618</v>
      </c>
      <c r="J302" s="35" t="s">
        <v>619</v>
      </c>
      <c r="K302" s="35" t="s">
        <v>86</v>
      </c>
      <c r="L302" s="9" t="s">
        <v>43</v>
      </c>
      <c r="M302" s="9" t="s">
        <v>43</v>
      </c>
      <c r="N302" s="9" t="s">
        <v>43</v>
      </c>
      <c r="O302" s="9" t="s">
        <v>43</v>
      </c>
      <c r="P302" s="9" t="s">
        <v>43</v>
      </c>
      <c r="Q302" s="9" t="s">
        <v>43</v>
      </c>
      <c r="R302" s="9" t="s">
        <v>43</v>
      </c>
      <c r="S302" s="9" t="s">
        <v>43</v>
      </c>
      <c r="T302" s="9" t="s">
        <v>43</v>
      </c>
      <c r="U302" s="9" t="s">
        <v>43</v>
      </c>
      <c r="V302" s="9" t="s">
        <v>43</v>
      </c>
      <c r="W302" s="34">
        <v>57420</v>
      </c>
      <c r="X302" s="8">
        <v>0</v>
      </c>
      <c r="Y302" s="8">
        <v>0</v>
      </c>
      <c r="Z302" s="8">
        <v>0</v>
      </c>
      <c r="AA302" s="39">
        <f>W302+X302+Y302+Z302</f>
        <v>57420</v>
      </c>
      <c r="AB302" s="57"/>
      <c r="AC302" s="61"/>
      <c r="AD302" s="61"/>
      <c r="AE302" s="61"/>
      <c r="AF302" s="61"/>
    </row>
    <row r="303" spans="1:32" s="62" customFormat="1" ht="45" x14ac:dyDescent="0.25">
      <c r="A303" s="43"/>
      <c r="B303" s="80"/>
      <c r="C303" s="58" t="s">
        <v>620</v>
      </c>
      <c r="D303" s="8" t="str">
        <f>D299</f>
        <v>единиц</v>
      </c>
      <c r="E303" s="9" t="s">
        <v>43</v>
      </c>
      <c r="F303" s="8" t="str">
        <f>F299</f>
        <v>Абсолютный показатель</v>
      </c>
      <c r="G303" s="9" t="s">
        <v>43</v>
      </c>
      <c r="H303" s="14" t="s">
        <v>44</v>
      </c>
      <c r="I303" s="9" t="s">
        <v>43</v>
      </c>
      <c r="J303" s="9" t="s">
        <v>43</v>
      </c>
      <c r="K303" s="9" t="s">
        <v>43</v>
      </c>
      <c r="L303" s="9" t="s">
        <v>43</v>
      </c>
      <c r="M303" s="9" t="s">
        <v>43</v>
      </c>
      <c r="N303" s="9" t="s">
        <v>43</v>
      </c>
      <c r="O303" s="9" t="s">
        <v>43</v>
      </c>
      <c r="P303" s="9" t="s">
        <v>43</v>
      </c>
      <c r="Q303" s="9" t="s">
        <v>43</v>
      </c>
      <c r="R303" s="9" t="s">
        <v>43</v>
      </c>
      <c r="S303" s="9" t="s">
        <v>43</v>
      </c>
      <c r="T303" s="9" t="s">
        <v>43</v>
      </c>
      <c r="U303" s="9" t="s">
        <v>43</v>
      </c>
      <c r="V303" s="9" t="s">
        <v>43</v>
      </c>
      <c r="W303" s="8">
        <v>7</v>
      </c>
      <c r="X303" s="8">
        <v>7</v>
      </c>
      <c r="Y303" s="8">
        <v>7</v>
      </c>
      <c r="Z303" s="8">
        <v>7</v>
      </c>
      <c r="AA303" s="8"/>
      <c r="AB303" s="57"/>
      <c r="AC303" s="61"/>
      <c r="AD303" s="61"/>
      <c r="AE303" s="61"/>
      <c r="AF303" s="61"/>
    </row>
    <row r="304" spans="1:32" ht="75" x14ac:dyDescent="0.25">
      <c r="A304" s="12"/>
      <c r="B304" s="74" t="s">
        <v>621</v>
      </c>
      <c r="C304" s="31" t="s">
        <v>622</v>
      </c>
      <c r="D304" s="9" t="s">
        <v>43</v>
      </c>
      <c r="E304" s="9" t="s">
        <v>43</v>
      </c>
      <c r="F304" s="9" t="s">
        <v>43</v>
      </c>
      <c r="G304" s="9" t="s">
        <v>455</v>
      </c>
      <c r="H304" s="14" t="s">
        <v>44</v>
      </c>
      <c r="I304" s="9" t="s">
        <v>43</v>
      </c>
      <c r="J304" s="9" t="s">
        <v>43</v>
      </c>
      <c r="K304" s="9" t="s">
        <v>43</v>
      </c>
      <c r="L304" s="9" t="s">
        <v>43</v>
      </c>
      <c r="M304" s="9" t="s">
        <v>43</v>
      </c>
      <c r="N304" s="9" t="s">
        <v>43</v>
      </c>
      <c r="O304" s="9" t="s">
        <v>43</v>
      </c>
      <c r="P304" s="9" t="s">
        <v>43</v>
      </c>
      <c r="Q304" s="9" t="s">
        <v>43</v>
      </c>
      <c r="R304" s="9" t="s">
        <v>43</v>
      </c>
      <c r="S304" s="9" t="s">
        <v>43</v>
      </c>
      <c r="T304" s="9" t="s">
        <v>43</v>
      </c>
      <c r="U304" s="9" t="s">
        <v>43</v>
      </c>
      <c r="V304" s="9" t="s">
        <v>43</v>
      </c>
      <c r="W304" s="9" t="s">
        <v>43</v>
      </c>
      <c r="X304" s="9" t="s">
        <v>43</v>
      </c>
      <c r="Y304" s="9" t="s">
        <v>43</v>
      </c>
      <c r="Z304" s="9"/>
      <c r="AA304" s="9" t="s">
        <v>43</v>
      </c>
      <c r="AB304" s="49"/>
    </row>
    <row r="305" spans="1:32" s="22" customFormat="1" ht="60" x14ac:dyDescent="0.25">
      <c r="A305" s="12"/>
      <c r="B305" s="74"/>
      <c r="C305" s="30" t="s">
        <v>72</v>
      </c>
      <c r="D305" s="19" t="s">
        <v>46</v>
      </c>
      <c r="E305" s="9" t="s">
        <v>43</v>
      </c>
      <c r="F305" s="20" t="s">
        <v>43</v>
      </c>
      <c r="G305" s="20" t="s">
        <v>43</v>
      </c>
      <c r="H305" s="18" t="s">
        <v>44</v>
      </c>
      <c r="I305" s="20" t="s">
        <v>43</v>
      </c>
      <c r="J305" s="20" t="s">
        <v>43</v>
      </c>
      <c r="K305" s="20" t="s">
        <v>43</v>
      </c>
      <c r="L305" s="20" t="s">
        <v>43</v>
      </c>
      <c r="M305" s="20" t="s">
        <v>43</v>
      </c>
      <c r="N305" s="20" t="s">
        <v>43</v>
      </c>
      <c r="O305" s="20" t="s">
        <v>43</v>
      </c>
      <c r="P305" s="20" t="s">
        <v>43</v>
      </c>
      <c r="Q305" s="20" t="s">
        <v>43</v>
      </c>
      <c r="R305" s="20" t="s">
        <v>43</v>
      </c>
      <c r="S305" s="21">
        <v>76462</v>
      </c>
      <c r="T305" s="20" t="s">
        <v>43</v>
      </c>
      <c r="U305" s="20" t="s">
        <v>43</v>
      </c>
      <c r="V305" s="20" t="s">
        <v>43</v>
      </c>
      <c r="W305" s="20" t="s">
        <v>43</v>
      </c>
      <c r="X305" s="20" t="s">
        <v>43</v>
      </c>
      <c r="Y305" s="20" t="s">
        <v>43</v>
      </c>
      <c r="Z305" s="20"/>
      <c r="AA305" s="21">
        <v>76462</v>
      </c>
      <c r="AB305" s="49"/>
      <c r="AC305" s="1"/>
      <c r="AD305" s="1"/>
      <c r="AE305" s="1"/>
      <c r="AF305" s="1"/>
    </row>
    <row r="306" spans="1:32" ht="45" x14ac:dyDescent="0.25">
      <c r="A306" s="12"/>
      <c r="B306" s="74"/>
      <c r="C306" s="14" t="s">
        <v>623</v>
      </c>
      <c r="D306" s="8" t="s">
        <v>58</v>
      </c>
      <c r="E306" s="9" t="s">
        <v>43</v>
      </c>
      <c r="F306" s="8" t="s">
        <v>53</v>
      </c>
      <c r="G306" s="9" t="s">
        <v>43</v>
      </c>
      <c r="H306" s="14" t="s">
        <v>44</v>
      </c>
      <c r="I306" s="9" t="s">
        <v>43</v>
      </c>
      <c r="J306" s="9" t="s">
        <v>43</v>
      </c>
      <c r="K306" s="9" t="s">
        <v>43</v>
      </c>
      <c r="L306" s="9" t="s">
        <v>43</v>
      </c>
      <c r="M306" s="9" t="s">
        <v>43</v>
      </c>
      <c r="N306" s="9" t="s">
        <v>43</v>
      </c>
      <c r="O306" s="9" t="s">
        <v>43</v>
      </c>
      <c r="P306" s="9" t="s">
        <v>43</v>
      </c>
      <c r="Q306" s="9" t="s">
        <v>43</v>
      </c>
      <c r="R306" s="9" t="s">
        <v>43</v>
      </c>
      <c r="S306" s="9">
        <v>27824</v>
      </c>
      <c r="T306" s="9" t="s">
        <v>43</v>
      </c>
      <c r="U306" s="9" t="s">
        <v>43</v>
      </c>
      <c r="V306" s="9" t="s">
        <v>43</v>
      </c>
      <c r="W306" s="9" t="s">
        <v>43</v>
      </c>
      <c r="X306" s="9" t="s">
        <v>43</v>
      </c>
      <c r="Y306" s="9" t="s">
        <v>43</v>
      </c>
      <c r="Z306" s="9"/>
      <c r="AA306" s="9">
        <v>27824</v>
      </c>
      <c r="AB306" s="57"/>
      <c r="AC306" s="22"/>
      <c r="AD306" s="22"/>
      <c r="AE306" s="22"/>
      <c r="AF306" s="22"/>
    </row>
    <row r="307" spans="1:32" ht="195" x14ac:dyDescent="0.25">
      <c r="A307" s="12">
        <v>286</v>
      </c>
      <c r="B307" s="74" t="s">
        <v>453</v>
      </c>
      <c r="C307" s="14" t="s">
        <v>454</v>
      </c>
      <c r="D307" s="9" t="s">
        <v>43</v>
      </c>
      <c r="E307" s="9" t="s">
        <v>43</v>
      </c>
      <c r="F307" s="9" t="s">
        <v>43</v>
      </c>
      <c r="G307" s="9" t="s">
        <v>455</v>
      </c>
      <c r="H307" s="14" t="s">
        <v>92</v>
      </c>
      <c r="I307" s="9" t="s">
        <v>43</v>
      </c>
      <c r="J307" s="9" t="s">
        <v>43</v>
      </c>
      <c r="K307" s="9" t="s">
        <v>43</v>
      </c>
      <c r="L307" s="9" t="s">
        <v>43</v>
      </c>
      <c r="M307" s="9" t="s">
        <v>43</v>
      </c>
      <c r="N307" s="9" t="s">
        <v>43</v>
      </c>
      <c r="O307" s="9" t="s">
        <v>43</v>
      </c>
      <c r="P307" s="9" t="s">
        <v>43</v>
      </c>
      <c r="Q307" s="9" t="s">
        <v>43</v>
      </c>
      <c r="R307" s="9" t="s">
        <v>43</v>
      </c>
      <c r="S307" s="9" t="s">
        <v>43</v>
      </c>
      <c r="T307" s="9" t="s">
        <v>43</v>
      </c>
      <c r="U307" s="9" t="s">
        <v>43</v>
      </c>
      <c r="V307" s="9" t="s">
        <v>43</v>
      </c>
      <c r="W307" s="9" t="s">
        <v>43</v>
      </c>
      <c r="X307" s="9" t="s">
        <v>43</v>
      </c>
      <c r="Y307" s="9" t="s">
        <v>43</v>
      </c>
      <c r="Z307" s="9" t="s">
        <v>43</v>
      </c>
      <c r="AA307" s="9" t="s">
        <v>43</v>
      </c>
    </row>
    <row r="308" spans="1:32" s="22" customFormat="1" ht="45" x14ac:dyDescent="0.25">
      <c r="A308" s="12">
        <v>287</v>
      </c>
      <c r="B308" s="74"/>
      <c r="C308" s="30" t="s">
        <v>72</v>
      </c>
      <c r="D308" s="19" t="s">
        <v>46</v>
      </c>
      <c r="E308" s="9" t="s">
        <v>43</v>
      </c>
      <c r="F308" s="20" t="s">
        <v>43</v>
      </c>
      <c r="G308" s="20" t="s">
        <v>43</v>
      </c>
      <c r="H308" s="18" t="s">
        <v>92</v>
      </c>
      <c r="I308" s="35" t="s">
        <v>84</v>
      </c>
      <c r="J308" s="35" t="s">
        <v>456</v>
      </c>
      <c r="K308" s="35" t="s">
        <v>457</v>
      </c>
      <c r="L308" s="20" t="s">
        <v>43</v>
      </c>
      <c r="M308" s="20" t="s">
        <v>43</v>
      </c>
      <c r="N308" s="20" t="s">
        <v>43</v>
      </c>
      <c r="O308" s="20" t="s">
        <v>43</v>
      </c>
      <c r="P308" s="20" t="s">
        <v>43</v>
      </c>
      <c r="Q308" s="20" t="s">
        <v>43</v>
      </c>
      <c r="R308" s="20" t="s">
        <v>43</v>
      </c>
      <c r="S308" s="21">
        <v>23907</v>
      </c>
      <c r="T308" s="34" t="s">
        <v>43</v>
      </c>
      <c r="U308" s="34" t="s">
        <v>43</v>
      </c>
      <c r="V308" s="34" t="s">
        <v>43</v>
      </c>
      <c r="W308" s="34" t="s">
        <v>43</v>
      </c>
      <c r="X308" s="34" t="s">
        <v>43</v>
      </c>
      <c r="Y308" s="34" t="s">
        <v>43</v>
      </c>
      <c r="Z308" s="34" t="s">
        <v>43</v>
      </c>
      <c r="AA308" s="21">
        <v>23907</v>
      </c>
      <c r="AB308" s="1"/>
      <c r="AC308" s="1"/>
      <c r="AD308" s="1"/>
      <c r="AE308" s="1"/>
      <c r="AF308" s="1"/>
    </row>
    <row r="309" spans="1:32" ht="210" x14ac:dyDescent="0.25">
      <c r="A309" s="12">
        <v>288</v>
      </c>
      <c r="B309" s="74"/>
      <c r="C309" s="14" t="s">
        <v>458</v>
      </c>
      <c r="D309" s="8" t="s">
        <v>55</v>
      </c>
      <c r="E309" s="9" t="s">
        <v>43</v>
      </c>
      <c r="F309" s="8" t="s">
        <v>459</v>
      </c>
      <c r="G309" s="9" t="s">
        <v>43</v>
      </c>
      <c r="H309" s="14" t="s">
        <v>92</v>
      </c>
      <c r="I309" s="9" t="s">
        <v>43</v>
      </c>
      <c r="J309" s="9" t="s">
        <v>43</v>
      </c>
      <c r="K309" s="9" t="s">
        <v>43</v>
      </c>
      <c r="L309" s="9" t="s">
        <v>43</v>
      </c>
      <c r="M309" s="9" t="s">
        <v>43</v>
      </c>
      <c r="N309" s="9" t="s">
        <v>43</v>
      </c>
      <c r="O309" s="9" t="s">
        <v>43</v>
      </c>
      <c r="P309" s="9" t="s">
        <v>43</v>
      </c>
      <c r="Q309" s="9" t="s">
        <v>43</v>
      </c>
      <c r="R309" s="9" t="s">
        <v>43</v>
      </c>
      <c r="S309" s="9">
        <v>100</v>
      </c>
      <c r="T309" s="9" t="s">
        <v>43</v>
      </c>
      <c r="U309" s="9" t="s">
        <v>43</v>
      </c>
      <c r="V309" s="9" t="s">
        <v>43</v>
      </c>
      <c r="W309" s="9" t="s">
        <v>43</v>
      </c>
      <c r="X309" s="9" t="s">
        <v>43</v>
      </c>
      <c r="Y309" s="9" t="s">
        <v>43</v>
      </c>
      <c r="Z309" s="9" t="s">
        <v>43</v>
      </c>
      <c r="AA309" s="9">
        <v>100</v>
      </c>
      <c r="AB309" s="22"/>
      <c r="AC309" s="22"/>
      <c r="AD309" s="22"/>
      <c r="AE309" s="22"/>
      <c r="AF309" s="22"/>
    </row>
    <row r="310" spans="1:32" ht="165" x14ac:dyDescent="0.25">
      <c r="A310" s="12">
        <v>289</v>
      </c>
      <c r="B310" s="74" t="s">
        <v>460</v>
      </c>
      <c r="C310" s="14" t="s">
        <v>461</v>
      </c>
      <c r="D310" s="9" t="s">
        <v>43</v>
      </c>
      <c r="E310" s="9" t="s">
        <v>43</v>
      </c>
      <c r="F310" s="9" t="s">
        <v>43</v>
      </c>
      <c r="G310" s="9" t="s">
        <v>455</v>
      </c>
      <c r="H310" s="14" t="s">
        <v>44</v>
      </c>
      <c r="I310" s="9" t="s">
        <v>43</v>
      </c>
      <c r="J310" s="9" t="s">
        <v>43</v>
      </c>
      <c r="K310" s="9" t="s">
        <v>43</v>
      </c>
      <c r="L310" s="9" t="s">
        <v>43</v>
      </c>
      <c r="M310" s="9" t="s">
        <v>43</v>
      </c>
      <c r="N310" s="9" t="s">
        <v>43</v>
      </c>
      <c r="O310" s="9" t="s">
        <v>43</v>
      </c>
      <c r="P310" s="9" t="s">
        <v>43</v>
      </c>
      <c r="Q310" s="9" t="s">
        <v>43</v>
      </c>
      <c r="R310" s="9" t="s">
        <v>43</v>
      </c>
      <c r="S310" s="9" t="s">
        <v>43</v>
      </c>
      <c r="T310" s="9" t="s">
        <v>43</v>
      </c>
      <c r="U310" s="9" t="s">
        <v>43</v>
      </c>
      <c r="V310" s="9" t="s">
        <v>43</v>
      </c>
      <c r="W310" s="9" t="s">
        <v>43</v>
      </c>
      <c r="X310" s="9" t="s">
        <v>43</v>
      </c>
      <c r="Y310" s="9" t="s">
        <v>43</v>
      </c>
      <c r="Z310" s="9" t="s">
        <v>43</v>
      </c>
      <c r="AA310" s="9" t="s">
        <v>43</v>
      </c>
    </row>
    <row r="311" spans="1:32" s="22" customFormat="1" ht="60" x14ac:dyDescent="0.25">
      <c r="A311" s="12">
        <v>290</v>
      </c>
      <c r="B311" s="74"/>
      <c r="C311" s="30" t="s">
        <v>72</v>
      </c>
      <c r="D311" s="19" t="s">
        <v>46</v>
      </c>
      <c r="E311" s="9" t="s">
        <v>43</v>
      </c>
      <c r="F311" s="20" t="s">
        <v>43</v>
      </c>
      <c r="G311" s="20" t="s">
        <v>43</v>
      </c>
      <c r="H311" s="18" t="s">
        <v>44</v>
      </c>
      <c r="I311" s="35" t="s">
        <v>84</v>
      </c>
      <c r="J311" s="35" t="s">
        <v>462</v>
      </c>
      <c r="K311" s="35" t="s">
        <v>463</v>
      </c>
      <c r="L311" s="20" t="s">
        <v>43</v>
      </c>
      <c r="M311" s="20" t="s">
        <v>43</v>
      </c>
      <c r="N311" s="20" t="s">
        <v>43</v>
      </c>
      <c r="O311" s="20" t="s">
        <v>43</v>
      </c>
      <c r="P311" s="20" t="s">
        <v>43</v>
      </c>
      <c r="Q311" s="20" t="s">
        <v>43</v>
      </c>
      <c r="R311" s="20" t="s">
        <v>43</v>
      </c>
      <c r="S311" s="21">
        <v>49518</v>
      </c>
      <c r="T311" s="34" t="s">
        <v>43</v>
      </c>
      <c r="U311" s="34" t="s">
        <v>43</v>
      </c>
      <c r="V311" s="34" t="s">
        <v>43</v>
      </c>
      <c r="W311" s="34" t="s">
        <v>43</v>
      </c>
      <c r="X311" s="34" t="s">
        <v>43</v>
      </c>
      <c r="Y311" s="34" t="s">
        <v>43</v>
      </c>
      <c r="Z311" s="34" t="s">
        <v>43</v>
      </c>
      <c r="AA311" s="21">
        <v>49518</v>
      </c>
      <c r="AB311" s="1"/>
      <c r="AC311" s="1"/>
      <c r="AD311" s="1"/>
      <c r="AE311" s="1"/>
      <c r="AF311" s="1"/>
    </row>
    <row r="312" spans="1:32" ht="120" x14ac:dyDescent="0.25">
      <c r="A312" s="12">
        <v>291</v>
      </c>
      <c r="B312" s="74"/>
      <c r="C312" s="14" t="s">
        <v>464</v>
      </c>
      <c r="D312" s="8" t="s">
        <v>55</v>
      </c>
      <c r="E312" s="9" t="s">
        <v>43</v>
      </c>
      <c r="F312" s="8" t="s">
        <v>465</v>
      </c>
      <c r="G312" s="9" t="s">
        <v>43</v>
      </c>
      <c r="H312" s="14" t="s">
        <v>44</v>
      </c>
      <c r="I312" s="9" t="s">
        <v>43</v>
      </c>
      <c r="J312" s="9" t="s">
        <v>43</v>
      </c>
      <c r="K312" s="9" t="s">
        <v>43</v>
      </c>
      <c r="L312" s="9" t="s">
        <v>43</v>
      </c>
      <c r="M312" s="9" t="s">
        <v>43</v>
      </c>
      <c r="N312" s="9" t="s">
        <v>43</v>
      </c>
      <c r="O312" s="9" t="s">
        <v>43</v>
      </c>
      <c r="P312" s="9" t="s">
        <v>43</v>
      </c>
      <c r="Q312" s="9" t="s">
        <v>43</v>
      </c>
      <c r="R312" s="9" t="s">
        <v>43</v>
      </c>
      <c r="S312" s="9">
        <v>100</v>
      </c>
      <c r="T312" s="9" t="s">
        <v>43</v>
      </c>
      <c r="U312" s="9" t="s">
        <v>43</v>
      </c>
      <c r="V312" s="9" t="s">
        <v>43</v>
      </c>
      <c r="W312" s="9" t="s">
        <v>43</v>
      </c>
      <c r="X312" s="9" t="s">
        <v>43</v>
      </c>
      <c r="Y312" s="9" t="s">
        <v>43</v>
      </c>
      <c r="Z312" s="9" t="s">
        <v>43</v>
      </c>
      <c r="AA312" s="9">
        <v>100</v>
      </c>
    </row>
    <row r="313" spans="1:32" ht="255" x14ac:dyDescent="0.25">
      <c r="A313" s="12">
        <v>292</v>
      </c>
      <c r="B313" s="74" t="s">
        <v>466</v>
      </c>
      <c r="C313" s="46" t="s">
        <v>467</v>
      </c>
      <c r="D313" s="9" t="s">
        <v>43</v>
      </c>
      <c r="E313" s="9" t="s">
        <v>43</v>
      </c>
      <c r="F313" s="9" t="s">
        <v>43</v>
      </c>
      <c r="G313" s="9" t="s">
        <v>455</v>
      </c>
      <c r="H313" s="14" t="s">
        <v>92</v>
      </c>
      <c r="I313" s="9" t="s">
        <v>43</v>
      </c>
      <c r="J313" s="9" t="s">
        <v>43</v>
      </c>
      <c r="K313" s="9" t="s">
        <v>43</v>
      </c>
      <c r="L313" s="9" t="s">
        <v>43</v>
      </c>
      <c r="M313" s="9" t="s">
        <v>43</v>
      </c>
      <c r="N313" s="9" t="s">
        <v>43</v>
      </c>
      <c r="O313" s="9" t="s">
        <v>43</v>
      </c>
      <c r="P313" s="9" t="s">
        <v>43</v>
      </c>
      <c r="Q313" s="9" t="s">
        <v>43</v>
      </c>
      <c r="R313" s="9" t="s">
        <v>43</v>
      </c>
      <c r="S313" s="9" t="s">
        <v>43</v>
      </c>
      <c r="T313" s="9" t="s">
        <v>43</v>
      </c>
      <c r="U313" s="9" t="s">
        <v>43</v>
      </c>
      <c r="V313" s="9" t="s">
        <v>43</v>
      </c>
      <c r="W313" s="9" t="s">
        <v>43</v>
      </c>
      <c r="X313" s="9" t="s">
        <v>43</v>
      </c>
      <c r="Y313" s="9" t="s">
        <v>43</v>
      </c>
      <c r="Z313" s="9" t="s">
        <v>43</v>
      </c>
      <c r="AA313" s="9" t="s">
        <v>43</v>
      </c>
      <c r="AB313" s="22"/>
      <c r="AC313" s="22"/>
      <c r="AD313" s="22"/>
      <c r="AE313" s="22"/>
      <c r="AF313" s="22"/>
    </row>
    <row r="314" spans="1:32" s="22" customFormat="1" ht="45" x14ac:dyDescent="0.25">
      <c r="A314" s="12">
        <v>293</v>
      </c>
      <c r="B314" s="74"/>
      <c r="C314" s="30" t="s">
        <v>72</v>
      </c>
      <c r="D314" s="19" t="s">
        <v>46</v>
      </c>
      <c r="E314" s="9" t="s">
        <v>43</v>
      </c>
      <c r="F314" s="20" t="s">
        <v>43</v>
      </c>
      <c r="G314" s="20" t="s">
        <v>43</v>
      </c>
      <c r="H314" s="18" t="s">
        <v>92</v>
      </c>
      <c r="I314" s="35" t="s">
        <v>84</v>
      </c>
      <c r="J314" s="35" t="s">
        <v>468</v>
      </c>
      <c r="K314" s="35" t="s">
        <v>457</v>
      </c>
      <c r="L314" s="20" t="s">
        <v>43</v>
      </c>
      <c r="M314" s="20" t="s">
        <v>43</v>
      </c>
      <c r="N314" s="20" t="s">
        <v>43</v>
      </c>
      <c r="O314" s="20" t="s">
        <v>43</v>
      </c>
      <c r="P314" s="20" t="s">
        <v>43</v>
      </c>
      <c r="Q314" s="20" t="s">
        <v>43</v>
      </c>
      <c r="R314" s="20" t="s">
        <v>43</v>
      </c>
      <c r="S314" s="21">
        <v>3037</v>
      </c>
      <c r="T314" s="34" t="s">
        <v>43</v>
      </c>
      <c r="U314" s="34" t="s">
        <v>43</v>
      </c>
      <c r="V314" s="34" t="s">
        <v>43</v>
      </c>
      <c r="W314" s="34" t="s">
        <v>43</v>
      </c>
      <c r="X314" s="34" t="s">
        <v>43</v>
      </c>
      <c r="Y314" s="34" t="s">
        <v>43</v>
      </c>
      <c r="Z314" s="34" t="s">
        <v>43</v>
      </c>
      <c r="AA314" s="21">
        <v>3037</v>
      </c>
      <c r="AB314" s="1"/>
      <c r="AC314" s="1"/>
      <c r="AD314" s="1"/>
      <c r="AE314" s="1"/>
      <c r="AF314" s="1"/>
    </row>
    <row r="315" spans="1:32" ht="315" x14ac:dyDescent="0.25">
      <c r="A315" s="12">
        <v>294</v>
      </c>
      <c r="B315" s="74"/>
      <c r="C315" s="26" t="s">
        <v>469</v>
      </c>
      <c r="D315" s="8" t="s">
        <v>55</v>
      </c>
      <c r="E315" s="9" t="s">
        <v>43</v>
      </c>
      <c r="F315" s="8" t="s">
        <v>470</v>
      </c>
      <c r="G315" s="9" t="s">
        <v>43</v>
      </c>
      <c r="H315" s="14" t="s">
        <v>92</v>
      </c>
      <c r="I315" s="9" t="s">
        <v>43</v>
      </c>
      <c r="J315" s="9" t="s">
        <v>43</v>
      </c>
      <c r="K315" s="9" t="s">
        <v>43</v>
      </c>
      <c r="L315" s="9" t="s">
        <v>43</v>
      </c>
      <c r="M315" s="9" t="s">
        <v>43</v>
      </c>
      <c r="N315" s="9" t="s">
        <v>43</v>
      </c>
      <c r="O315" s="9" t="s">
        <v>43</v>
      </c>
      <c r="P315" s="9" t="s">
        <v>43</v>
      </c>
      <c r="Q315" s="9" t="s">
        <v>43</v>
      </c>
      <c r="R315" s="9" t="s">
        <v>43</v>
      </c>
      <c r="S315" s="9">
        <v>100</v>
      </c>
      <c r="T315" s="9" t="s">
        <v>43</v>
      </c>
      <c r="U315" s="9" t="s">
        <v>43</v>
      </c>
      <c r="V315" s="9" t="s">
        <v>43</v>
      </c>
      <c r="W315" s="9" t="s">
        <v>43</v>
      </c>
      <c r="X315" s="9" t="s">
        <v>43</v>
      </c>
      <c r="Y315" s="9" t="s">
        <v>43</v>
      </c>
      <c r="Z315" s="9" t="s">
        <v>43</v>
      </c>
      <c r="AA315" s="9">
        <v>100</v>
      </c>
      <c r="AB315" s="22"/>
      <c r="AC315" s="22"/>
      <c r="AD315" s="22"/>
      <c r="AE315" s="22"/>
      <c r="AF315" s="22"/>
    </row>
    <row r="316" spans="1:32" ht="90" x14ac:dyDescent="0.25">
      <c r="A316" s="12">
        <v>295</v>
      </c>
      <c r="B316" s="86">
        <v>4</v>
      </c>
      <c r="C316" s="14" t="s">
        <v>471</v>
      </c>
      <c r="D316" s="9" t="s">
        <v>43</v>
      </c>
      <c r="E316" s="9" t="s">
        <v>43</v>
      </c>
      <c r="F316" s="9" t="s">
        <v>43</v>
      </c>
      <c r="G316" s="9" t="s">
        <v>43</v>
      </c>
      <c r="H316" s="9" t="s">
        <v>43</v>
      </c>
      <c r="I316" s="9" t="s">
        <v>43</v>
      </c>
      <c r="J316" s="9" t="s">
        <v>43</v>
      </c>
      <c r="K316" s="9" t="s">
        <v>43</v>
      </c>
      <c r="L316" s="9" t="s">
        <v>43</v>
      </c>
      <c r="M316" s="9" t="s">
        <v>43</v>
      </c>
      <c r="N316" s="9" t="s">
        <v>43</v>
      </c>
      <c r="O316" s="9" t="s">
        <v>43</v>
      </c>
      <c r="P316" s="9" t="s">
        <v>43</v>
      </c>
      <c r="Q316" s="9" t="s">
        <v>43</v>
      </c>
      <c r="R316" s="9" t="s">
        <v>43</v>
      </c>
      <c r="S316" s="9" t="s">
        <v>43</v>
      </c>
      <c r="T316" s="9" t="s">
        <v>43</v>
      </c>
      <c r="U316" s="9" t="s">
        <v>43</v>
      </c>
      <c r="V316" s="9" t="s">
        <v>43</v>
      </c>
      <c r="W316" s="9" t="s">
        <v>43</v>
      </c>
      <c r="X316" s="9" t="s">
        <v>43</v>
      </c>
      <c r="Y316" s="9" t="s">
        <v>43</v>
      </c>
      <c r="Z316" s="9" t="s">
        <v>43</v>
      </c>
      <c r="AA316" s="9" t="s">
        <v>43</v>
      </c>
      <c r="AB316" s="22"/>
      <c r="AC316" s="22"/>
      <c r="AD316" s="22"/>
      <c r="AE316" s="22"/>
      <c r="AF316" s="22"/>
    </row>
    <row r="317" spans="1:32" ht="128.25" x14ac:dyDescent="0.25">
      <c r="A317" s="12">
        <v>296</v>
      </c>
      <c r="B317" s="86"/>
      <c r="C317" s="26" t="s">
        <v>472</v>
      </c>
      <c r="D317" s="8"/>
      <c r="E317" s="8">
        <v>1</v>
      </c>
      <c r="F317" s="8" t="s">
        <v>43</v>
      </c>
      <c r="G317" s="9" t="s">
        <v>173</v>
      </c>
      <c r="H317" s="14" t="s">
        <v>44</v>
      </c>
      <c r="I317" s="9" t="s">
        <v>43</v>
      </c>
      <c r="J317" s="9" t="s">
        <v>43</v>
      </c>
      <c r="K317" s="9" t="s">
        <v>43</v>
      </c>
      <c r="L317" s="29" t="s">
        <v>43</v>
      </c>
      <c r="M317" s="9" t="s">
        <v>43</v>
      </c>
      <c r="N317" s="29" t="s">
        <v>43</v>
      </c>
      <c r="O317" s="29" t="s">
        <v>43</v>
      </c>
      <c r="P317" s="29" t="s">
        <v>43</v>
      </c>
      <c r="Q317" s="29" t="s">
        <v>43</v>
      </c>
      <c r="R317" s="29" t="s">
        <v>43</v>
      </c>
      <c r="S317" s="29" t="s">
        <v>43</v>
      </c>
      <c r="T317" s="29" t="s">
        <v>43</v>
      </c>
      <c r="U317" s="29" t="s">
        <v>43</v>
      </c>
      <c r="V317" s="29" t="s">
        <v>43</v>
      </c>
      <c r="W317" s="29" t="s">
        <v>43</v>
      </c>
      <c r="X317" s="29" t="s">
        <v>43</v>
      </c>
      <c r="Y317" s="29" t="s">
        <v>43</v>
      </c>
      <c r="Z317" s="29" t="s">
        <v>43</v>
      </c>
      <c r="AA317" s="29" t="s">
        <v>43</v>
      </c>
    </row>
    <row r="318" spans="1:32" s="22" customFormat="1" ht="60" x14ac:dyDescent="0.25">
      <c r="A318" s="12">
        <v>297</v>
      </c>
      <c r="B318" s="86"/>
      <c r="C318" s="30" t="s">
        <v>45</v>
      </c>
      <c r="D318" s="19" t="s">
        <v>46</v>
      </c>
      <c r="E318" s="9" t="s">
        <v>43</v>
      </c>
      <c r="F318" s="20" t="s">
        <v>43</v>
      </c>
      <c r="G318" s="20" t="s">
        <v>43</v>
      </c>
      <c r="H318" s="18" t="s">
        <v>44</v>
      </c>
      <c r="I318" s="20" t="s">
        <v>43</v>
      </c>
      <c r="J318" s="20" t="s">
        <v>43</v>
      </c>
      <c r="K318" s="20" t="s">
        <v>43</v>
      </c>
      <c r="L318" s="34" t="s">
        <v>43</v>
      </c>
      <c r="M318" s="20" t="s">
        <v>43</v>
      </c>
      <c r="N318" s="34">
        <v>13690.84</v>
      </c>
      <c r="O318" s="34">
        <v>0</v>
      </c>
      <c r="P318" s="34">
        <v>0</v>
      </c>
      <c r="Q318" s="34">
        <v>0</v>
      </c>
      <c r="R318" s="34">
        <v>0</v>
      </c>
      <c r="S318" s="34">
        <v>0</v>
      </c>
      <c r="T318" s="34">
        <v>0</v>
      </c>
      <c r="U318" s="34">
        <v>0</v>
      </c>
      <c r="V318" s="20" t="s">
        <v>43</v>
      </c>
      <c r="W318" s="20" t="s">
        <v>43</v>
      </c>
      <c r="X318" s="20" t="s">
        <v>43</v>
      </c>
      <c r="Y318" s="20" t="s">
        <v>43</v>
      </c>
      <c r="Z318" s="20" t="s">
        <v>43</v>
      </c>
      <c r="AA318" s="34">
        <f>SUM(N318:V318)</f>
        <v>13690.84</v>
      </c>
      <c r="AB318" s="1"/>
      <c r="AC318" s="1"/>
      <c r="AD318" s="1"/>
      <c r="AE318" s="1"/>
      <c r="AF318" s="1"/>
    </row>
    <row r="319" spans="1:32" ht="30" x14ac:dyDescent="0.25">
      <c r="A319" s="12">
        <v>298</v>
      </c>
      <c r="B319" s="86"/>
      <c r="C319" s="13" t="s">
        <v>47</v>
      </c>
      <c r="D319" s="9"/>
      <c r="E319" s="27" t="s">
        <v>43</v>
      </c>
      <c r="F319" s="27" t="s">
        <v>43</v>
      </c>
      <c r="G319" s="9" t="s">
        <v>43</v>
      </c>
      <c r="H319" s="9" t="s">
        <v>43</v>
      </c>
      <c r="I319" s="9" t="s">
        <v>43</v>
      </c>
      <c r="J319" s="9" t="s">
        <v>43</v>
      </c>
      <c r="K319" s="9" t="s">
        <v>43</v>
      </c>
      <c r="L319" s="9" t="s">
        <v>43</v>
      </c>
      <c r="M319" s="9" t="s">
        <v>43</v>
      </c>
      <c r="N319" s="9" t="s">
        <v>43</v>
      </c>
      <c r="O319" s="9" t="s">
        <v>43</v>
      </c>
      <c r="P319" s="9" t="s">
        <v>43</v>
      </c>
      <c r="Q319" s="9" t="s">
        <v>43</v>
      </c>
      <c r="R319" s="9" t="s">
        <v>43</v>
      </c>
      <c r="S319" s="9" t="s">
        <v>43</v>
      </c>
      <c r="T319" s="9" t="s">
        <v>43</v>
      </c>
      <c r="U319" s="9" t="s">
        <v>43</v>
      </c>
      <c r="V319" s="20" t="s">
        <v>43</v>
      </c>
      <c r="W319" s="20" t="s">
        <v>43</v>
      </c>
      <c r="X319" s="20" t="s">
        <v>43</v>
      </c>
      <c r="Y319" s="20" t="s">
        <v>43</v>
      </c>
      <c r="Z319" s="20" t="s">
        <v>43</v>
      </c>
      <c r="AA319" s="9" t="s">
        <v>43</v>
      </c>
      <c r="AB319" s="22"/>
      <c r="AC319" s="22"/>
      <c r="AD319" s="22"/>
      <c r="AE319" s="22"/>
      <c r="AF319" s="22"/>
    </row>
    <row r="320" spans="1:32" s="22" customFormat="1" ht="45" x14ac:dyDescent="0.25">
      <c r="A320" s="12">
        <v>299</v>
      </c>
      <c r="B320" s="86"/>
      <c r="C320" s="30" t="s">
        <v>49</v>
      </c>
      <c r="D320" s="19" t="s">
        <v>46</v>
      </c>
      <c r="E320" s="9" t="s">
        <v>43</v>
      </c>
      <c r="F320" s="20" t="s">
        <v>43</v>
      </c>
      <c r="G320" s="20" t="s">
        <v>43</v>
      </c>
      <c r="H320" s="21" t="s">
        <v>43</v>
      </c>
      <c r="I320" s="20" t="s">
        <v>43</v>
      </c>
      <c r="J320" s="20" t="s">
        <v>43</v>
      </c>
      <c r="K320" s="20" t="s">
        <v>43</v>
      </c>
      <c r="L320" s="34" t="s">
        <v>43</v>
      </c>
      <c r="M320" s="20" t="s">
        <v>43</v>
      </c>
      <c r="N320" s="39">
        <v>24450</v>
      </c>
      <c r="O320" s="21" t="s">
        <v>43</v>
      </c>
      <c r="P320" s="21" t="s">
        <v>43</v>
      </c>
      <c r="Q320" s="21" t="s">
        <v>43</v>
      </c>
      <c r="R320" s="21" t="s">
        <v>43</v>
      </c>
      <c r="S320" s="21" t="s">
        <v>43</v>
      </c>
      <c r="T320" s="21" t="s">
        <v>43</v>
      </c>
      <c r="U320" s="20" t="s">
        <v>43</v>
      </c>
      <c r="V320" s="20" t="s">
        <v>43</v>
      </c>
      <c r="W320" s="20" t="s">
        <v>43</v>
      </c>
      <c r="X320" s="20" t="s">
        <v>43</v>
      </c>
      <c r="Y320" s="20" t="s">
        <v>43</v>
      </c>
      <c r="Z320" s="20" t="s">
        <v>43</v>
      </c>
      <c r="AA320" s="39">
        <v>24450</v>
      </c>
      <c r="AB320" s="1"/>
      <c r="AC320" s="1"/>
      <c r="AD320" s="1"/>
      <c r="AE320" s="1"/>
      <c r="AF320" s="1"/>
    </row>
    <row r="321" spans="1:32" s="22" customFormat="1" ht="30" x14ac:dyDescent="0.25">
      <c r="A321" s="12">
        <v>300</v>
      </c>
      <c r="B321" s="86"/>
      <c r="C321" s="30" t="s">
        <v>50</v>
      </c>
      <c r="D321" s="19" t="s">
        <v>46</v>
      </c>
      <c r="E321" s="9" t="s">
        <v>43</v>
      </c>
      <c r="F321" s="20" t="s">
        <v>43</v>
      </c>
      <c r="G321" s="20" t="s">
        <v>43</v>
      </c>
      <c r="H321" s="21" t="s">
        <v>43</v>
      </c>
      <c r="I321" s="20" t="s">
        <v>43</v>
      </c>
      <c r="J321" s="20" t="s">
        <v>43</v>
      </c>
      <c r="K321" s="20" t="s">
        <v>43</v>
      </c>
      <c r="L321" s="34" t="s">
        <v>43</v>
      </c>
      <c r="M321" s="20" t="s">
        <v>43</v>
      </c>
      <c r="N321" s="34">
        <v>24450.86</v>
      </c>
      <c r="O321" s="21" t="s">
        <v>43</v>
      </c>
      <c r="P321" s="21" t="s">
        <v>43</v>
      </c>
      <c r="Q321" s="21" t="s">
        <v>43</v>
      </c>
      <c r="R321" s="21" t="s">
        <v>43</v>
      </c>
      <c r="S321" s="21" t="s">
        <v>43</v>
      </c>
      <c r="T321" s="21" t="s">
        <v>43</v>
      </c>
      <c r="U321" s="20" t="s">
        <v>43</v>
      </c>
      <c r="V321" s="20" t="s">
        <v>43</v>
      </c>
      <c r="W321" s="20" t="s">
        <v>43</v>
      </c>
      <c r="X321" s="20" t="s">
        <v>43</v>
      </c>
      <c r="Y321" s="20" t="s">
        <v>43</v>
      </c>
      <c r="Z321" s="20" t="s">
        <v>43</v>
      </c>
      <c r="AA321" s="34">
        <v>24450.86</v>
      </c>
    </row>
    <row r="322" spans="1:32" ht="135" x14ac:dyDescent="0.25">
      <c r="A322" s="12">
        <v>301</v>
      </c>
      <c r="B322" s="86"/>
      <c r="C322" s="26" t="s">
        <v>473</v>
      </c>
      <c r="D322" s="8" t="s">
        <v>55</v>
      </c>
      <c r="E322" s="9" t="s">
        <v>43</v>
      </c>
      <c r="F322" s="8" t="s">
        <v>474</v>
      </c>
      <c r="G322" s="9" t="s">
        <v>43</v>
      </c>
      <c r="H322" s="14" t="s">
        <v>44</v>
      </c>
      <c r="I322" s="9" t="s">
        <v>43</v>
      </c>
      <c r="J322" s="9" t="s">
        <v>43</v>
      </c>
      <c r="K322" s="9" t="s">
        <v>43</v>
      </c>
      <c r="L322" s="9">
        <v>0</v>
      </c>
      <c r="M322" s="9">
        <v>0</v>
      </c>
      <c r="N322" s="9">
        <v>0</v>
      </c>
      <c r="O322" s="9">
        <v>40</v>
      </c>
      <c r="P322" s="9">
        <v>40</v>
      </c>
      <c r="Q322" s="9">
        <v>40</v>
      </c>
      <c r="R322" s="9">
        <v>40</v>
      </c>
      <c r="S322" s="9">
        <v>40</v>
      </c>
      <c r="T322" s="9">
        <v>40</v>
      </c>
      <c r="U322" s="9">
        <v>50</v>
      </c>
      <c r="V322" s="29" t="s">
        <v>43</v>
      </c>
      <c r="W322" s="29" t="s">
        <v>43</v>
      </c>
      <c r="X322" s="29" t="s">
        <v>43</v>
      </c>
      <c r="Y322" s="8" t="s">
        <v>43</v>
      </c>
      <c r="Z322" s="8" t="s">
        <v>43</v>
      </c>
      <c r="AA322" s="9">
        <v>50</v>
      </c>
      <c r="AB322" s="22"/>
      <c r="AC322" s="22"/>
      <c r="AD322" s="22"/>
      <c r="AE322" s="22"/>
      <c r="AF322" s="22"/>
    </row>
    <row r="323" spans="1:32" ht="105" x14ac:dyDescent="0.25">
      <c r="A323" s="12">
        <v>302</v>
      </c>
      <c r="B323" s="81" t="s">
        <v>475</v>
      </c>
      <c r="C323" s="31" t="s">
        <v>476</v>
      </c>
      <c r="D323" s="8" t="s">
        <v>43</v>
      </c>
      <c r="E323" s="8">
        <v>1</v>
      </c>
      <c r="F323" s="8" t="s">
        <v>43</v>
      </c>
      <c r="G323" s="9" t="s">
        <v>173</v>
      </c>
      <c r="H323" s="8" t="s">
        <v>43</v>
      </c>
      <c r="I323" s="8" t="s">
        <v>43</v>
      </c>
      <c r="J323" s="8" t="s">
        <v>43</v>
      </c>
      <c r="K323" s="8" t="s">
        <v>43</v>
      </c>
      <c r="L323" s="29" t="s">
        <v>43</v>
      </c>
      <c r="M323" s="9" t="s">
        <v>43</v>
      </c>
      <c r="N323" s="32" t="s">
        <v>43</v>
      </c>
      <c r="O323" s="8" t="s">
        <v>43</v>
      </c>
      <c r="P323" s="8" t="s">
        <v>43</v>
      </c>
      <c r="Q323" s="8" t="s">
        <v>43</v>
      </c>
      <c r="R323" s="8" t="s">
        <v>43</v>
      </c>
      <c r="S323" s="8" t="s">
        <v>43</v>
      </c>
      <c r="T323" s="8" t="s">
        <v>43</v>
      </c>
      <c r="U323" s="8" t="s">
        <v>43</v>
      </c>
      <c r="V323" s="8" t="s">
        <v>43</v>
      </c>
      <c r="W323" s="8" t="s">
        <v>43</v>
      </c>
      <c r="X323" s="8" t="s">
        <v>43</v>
      </c>
      <c r="Y323" s="8" t="s">
        <v>43</v>
      </c>
      <c r="Z323" s="8" t="s">
        <v>43</v>
      </c>
      <c r="AA323" s="8" t="s">
        <v>43</v>
      </c>
    </row>
    <row r="324" spans="1:32" s="22" customFormat="1" ht="60" x14ac:dyDescent="0.25">
      <c r="A324" s="12">
        <v>303</v>
      </c>
      <c r="B324" s="81"/>
      <c r="C324" s="18" t="s">
        <v>45</v>
      </c>
      <c r="D324" s="19" t="s">
        <v>46</v>
      </c>
      <c r="E324" s="9" t="s">
        <v>43</v>
      </c>
      <c r="F324" s="20" t="s">
        <v>43</v>
      </c>
      <c r="G324" s="20" t="s">
        <v>43</v>
      </c>
      <c r="H324" s="18" t="s">
        <v>44</v>
      </c>
      <c r="I324" s="19" t="s">
        <v>43</v>
      </c>
      <c r="J324" s="19" t="s">
        <v>43</v>
      </c>
      <c r="K324" s="19" t="s">
        <v>43</v>
      </c>
      <c r="L324" s="34" t="s">
        <v>43</v>
      </c>
      <c r="M324" s="20" t="s">
        <v>43</v>
      </c>
      <c r="N324" s="34">
        <v>13690.84</v>
      </c>
      <c r="O324" s="34">
        <v>0</v>
      </c>
      <c r="P324" s="34">
        <v>0</v>
      </c>
      <c r="Q324" s="34">
        <v>0</v>
      </c>
      <c r="R324" s="34">
        <v>0</v>
      </c>
      <c r="S324" s="34">
        <v>0</v>
      </c>
      <c r="T324" s="34">
        <v>0</v>
      </c>
      <c r="U324" s="34">
        <v>0</v>
      </c>
      <c r="V324" s="21" t="s">
        <v>43</v>
      </c>
      <c r="W324" s="21" t="s">
        <v>43</v>
      </c>
      <c r="X324" s="21" t="s">
        <v>43</v>
      </c>
      <c r="Y324" s="21" t="s">
        <v>43</v>
      </c>
      <c r="Z324" s="21" t="s">
        <v>43</v>
      </c>
      <c r="AA324" s="34">
        <f>SUM(N324:U324)</f>
        <v>13690.84</v>
      </c>
    </row>
    <row r="325" spans="1:32" ht="30" x14ac:dyDescent="0.25">
      <c r="A325" s="12">
        <v>304</v>
      </c>
      <c r="B325" s="81"/>
      <c r="C325" s="13" t="s">
        <v>47</v>
      </c>
      <c r="D325" s="9"/>
      <c r="E325" s="27" t="s">
        <v>43</v>
      </c>
      <c r="F325" s="27" t="s">
        <v>43</v>
      </c>
      <c r="G325" s="27" t="s">
        <v>43</v>
      </c>
      <c r="H325" s="27" t="s">
        <v>43</v>
      </c>
      <c r="I325" s="27" t="s">
        <v>43</v>
      </c>
      <c r="J325" s="27" t="s">
        <v>43</v>
      </c>
      <c r="K325" s="27" t="s">
        <v>43</v>
      </c>
      <c r="L325" s="29" t="s">
        <v>43</v>
      </c>
      <c r="M325" s="9" t="s">
        <v>43</v>
      </c>
      <c r="N325" s="27" t="s">
        <v>43</v>
      </c>
      <c r="O325" s="27" t="s">
        <v>43</v>
      </c>
      <c r="P325" s="27" t="s">
        <v>43</v>
      </c>
      <c r="Q325" s="27" t="s">
        <v>43</v>
      </c>
      <c r="R325" s="27" t="s">
        <v>43</v>
      </c>
      <c r="S325" s="27" t="s">
        <v>43</v>
      </c>
      <c r="T325" s="27" t="s">
        <v>43</v>
      </c>
      <c r="U325" s="27" t="s">
        <v>43</v>
      </c>
      <c r="V325" s="21" t="s">
        <v>43</v>
      </c>
      <c r="W325" s="21" t="s">
        <v>43</v>
      </c>
      <c r="X325" s="21" t="s">
        <v>43</v>
      </c>
      <c r="Y325" s="21" t="s">
        <v>43</v>
      </c>
      <c r="Z325" s="21" t="s">
        <v>43</v>
      </c>
      <c r="AA325" s="27" t="s">
        <v>43</v>
      </c>
      <c r="AB325" s="22"/>
      <c r="AC325" s="22"/>
      <c r="AD325" s="22"/>
      <c r="AE325" s="22"/>
      <c r="AF325" s="22"/>
    </row>
    <row r="326" spans="1:32" s="22" customFormat="1" ht="45" x14ac:dyDescent="0.25">
      <c r="A326" s="12">
        <v>305</v>
      </c>
      <c r="B326" s="81"/>
      <c r="C326" s="18" t="s">
        <v>49</v>
      </c>
      <c r="D326" s="19" t="s">
        <v>46</v>
      </c>
      <c r="E326" s="9" t="s">
        <v>43</v>
      </c>
      <c r="F326" s="20" t="s">
        <v>43</v>
      </c>
      <c r="G326" s="20" t="s">
        <v>43</v>
      </c>
      <c r="H326" s="21" t="s">
        <v>43</v>
      </c>
      <c r="I326" s="20" t="s">
        <v>43</v>
      </c>
      <c r="J326" s="20" t="s">
        <v>43</v>
      </c>
      <c r="K326" s="20" t="s">
        <v>43</v>
      </c>
      <c r="L326" s="34" t="s">
        <v>43</v>
      </c>
      <c r="M326" s="20" t="s">
        <v>43</v>
      </c>
      <c r="N326" s="39">
        <v>24450</v>
      </c>
      <c r="O326" s="21" t="s">
        <v>43</v>
      </c>
      <c r="P326" s="21" t="s">
        <v>43</v>
      </c>
      <c r="Q326" s="21" t="s">
        <v>43</v>
      </c>
      <c r="R326" s="21" t="s">
        <v>43</v>
      </c>
      <c r="S326" s="21" t="s">
        <v>43</v>
      </c>
      <c r="T326" s="21" t="s">
        <v>43</v>
      </c>
      <c r="U326" s="21" t="s">
        <v>43</v>
      </c>
      <c r="V326" s="21" t="s">
        <v>43</v>
      </c>
      <c r="W326" s="21" t="s">
        <v>43</v>
      </c>
      <c r="X326" s="21" t="s">
        <v>43</v>
      </c>
      <c r="Y326" s="21" t="s">
        <v>43</v>
      </c>
      <c r="Z326" s="21" t="s">
        <v>43</v>
      </c>
      <c r="AA326" s="39">
        <v>24450</v>
      </c>
    </row>
    <row r="327" spans="1:32" s="22" customFormat="1" ht="30" x14ac:dyDescent="0.25">
      <c r="A327" s="12">
        <v>306</v>
      </c>
      <c r="B327" s="81"/>
      <c r="C327" s="18" t="s">
        <v>50</v>
      </c>
      <c r="D327" s="19" t="s">
        <v>46</v>
      </c>
      <c r="E327" s="9" t="s">
        <v>43</v>
      </c>
      <c r="F327" s="20" t="s">
        <v>43</v>
      </c>
      <c r="G327" s="20" t="s">
        <v>43</v>
      </c>
      <c r="H327" s="21" t="s">
        <v>43</v>
      </c>
      <c r="I327" s="20" t="s">
        <v>43</v>
      </c>
      <c r="J327" s="20" t="s">
        <v>43</v>
      </c>
      <c r="K327" s="20" t="s">
        <v>43</v>
      </c>
      <c r="L327" s="34" t="s">
        <v>43</v>
      </c>
      <c r="M327" s="20" t="s">
        <v>43</v>
      </c>
      <c r="N327" s="39">
        <v>24450.86</v>
      </c>
      <c r="O327" s="21" t="s">
        <v>43</v>
      </c>
      <c r="P327" s="21" t="s">
        <v>43</v>
      </c>
      <c r="Q327" s="21" t="s">
        <v>43</v>
      </c>
      <c r="R327" s="21" t="s">
        <v>43</v>
      </c>
      <c r="S327" s="21" t="s">
        <v>43</v>
      </c>
      <c r="T327" s="21" t="s">
        <v>43</v>
      </c>
      <c r="U327" s="21" t="s">
        <v>43</v>
      </c>
      <c r="V327" s="21" t="s">
        <v>43</v>
      </c>
      <c r="W327" s="21" t="s">
        <v>43</v>
      </c>
      <c r="X327" s="21" t="s">
        <v>43</v>
      </c>
      <c r="Y327" s="21" t="s">
        <v>43</v>
      </c>
      <c r="Z327" s="21" t="s">
        <v>43</v>
      </c>
      <c r="AA327" s="39">
        <v>24450.86</v>
      </c>
      <c r="AB327" s="1"/>
      <c r="AC327" s="1"/>
      <c r="AD327" s="1"/>
      <c r="AE327" s="1"/>
      <c r="AF327" s="1"/>
    </row>
    <row r="328" spans="1:32" ht="210" x14ac:dyDescent="0.25">
      <c r="A328" s="12">
        <v>307</v>
      </c>
      <c r="B328" s="81" t="s">
        <v>477</v>
      </c>
      <c r="C328" s="46" t="s">
        <v>478</v>
      </c>
      <c r="D328" s="9" t="s">
        <v>43</v>
      </c>
      <c r="E328" s="9" t="s">
        <v>43</v>
      </c>
      <c r="F328" s="9" t="s">
        <v>43</v>
      </c>
      <c r="G328" s="9" t="s">
        <v>173</v>
      </c>
      <c r="H328" s="9" t="s">
        <v>43</v>
      </c>
      <c r="I328" s="9" t="s">
        <v>43</v>
      </c>
      <c r="J328" s="9" t="s">
        <v>43</v>
      </c>
      <c r="K328" s="9" t="s">
        <v>43</v>
      </c>
      <c r="L328" s="29" t="s">
        <v>43</v>
      </c>
      <c r="M328" s="9" t="s">
        <v>43</v>
      </c>
      <c r="N328" s="9" t="s">
        <v>43</v>
      </c>
      <c r="O328" s="9" t="s">
        <v>43</v>
      </c>
      <c r="P328" s="9" t="s">
        <v>43</v>
      </c>
      <c r="Q328" s="9" t="s">
        <v>43</v>
      </c>
      <c r="R328" s="9" t="s">
        <v>43</v>
      </c>
      <c r="S328" s="9" t="s">
        <v>43</v>
      </c>
      <c r="T328" s="9" t="s">
        <v>43</v>
      </c>
      <c r="U328" s="9" t="s">
        <v>43</v>
      </c>
      <c r="V328" s="9" t="s">
        <v>43</v>
      </c>
      <c r="W328" s="9" t="s">
        <v>43</v>
      </c>
      <c r="X328" s="9" t="s">
        <v>43</v>
      </c>
      <c r="Y328" s="9" t="s">
        <v>43</v>
      </c>
      <c r="Z328" s="9" t="s">
        <v>43</v>
      </c>
      <c r="AA328" s="9" t="s">
        <v>43</v>
      </c>
    </row>
    <row r="329" spans="1:32" s="22" customFormat="1" ht="60" x14ac:dyDescent="0.25">
      <c r="A329" s="12">
        <v>308</v>
      </c>
      <c r="B329" s="81"/>
      <c r="C329" s="18" t="s">
        <v>45</v>
      </c>
      <c r="D329" s="19" t="s">
        <v>46</v>
      </c>
      <c r="E329" s="9" t="s">
        <v>43</v>
      </c>
      <c r="F329" s="20" t="s">
        <v>43</v>
      </c>
      <c r="G329" s="20" t="s">
        <v>43</v>
      </c>
      <c r="H329" s="18" t="s">
        <v>44</v>
      </c>
      <c r="I329" s="35" t="s">
        <v>84</v>
      </c>
      <c r="J329" s="35" t="s">
        <v>479</v>
      </c>
      <c r="K329" s="20">
        <v>242</v>
      </c>
      <c r="L329" s="34" t="s">
        <v>43</v>
      </c>
      <c r="M329" s="20" t="s">
        <v>43</v>
      </c>
      <c r="N329" s="39">
        <v>8590.84</v>
      </c>
      <c r="O329" s="63">
        <v>0</v>
      </c>
      <c r="P329" s="63">
        <v>0</v>
      </c>
      <c r="Q329" s="63">
        <v>0</v>
      </c>
      <c r="R329" s="63">
        <v>0</v>
      </c>
      <c r="S329" s="63">
        <v>0</v>
      </c>
      <c r="T329" s="34">
        <v>0</v>
      </c>
      <c r="U329" s="34">
        <v>0</v>
      </c>
      <c r="V329" s="21" t="s">
        <v>43</v>
      </c>
      <c r="W329" s="21" t="s">
        <v>43</v>
      </c>
      <c r="X329" s="21" t="s">
        <v>43</v>
      </c>
      <c r="Y329" s="21" t="s">
        <v>43</v>
      </c>
      <c r="Z329" s="21" t="s">
        <v>43</v>
      </c>
      <c r="AA329" s="34">
        <f>SUM(N329:U329)</f>
        <v>8590.84</v>
      </c>
    </row>
    <row r="330" spans="1:32" s="22" customFormat="1" ht="60" x14ac:dyDescent="0.25">
      <c r="A330" s="12">
        <v>309</v>
      </c>
      <c r="B330" s="81"/>
      <c r="C330" s="18" t="s">
        <v>480</v>
      </c>
      <c r="D330" s="19" t="s">
        <v>46</v>
      </c>
      <c r="E330" s="9" t="s">
        <v>43</v>
      </c>
      <c r="F330" s="20" t="s">
        <v>43</v>
      </c>
      <c r="G330" s="20" t="s">
        <v>43</v>
      </c>
      <c r="H330" s="18" t="s">
        <v>44</v>
      </c>
      <c r="I330" s="20" t="s">
        <v>43</v>
      </c>
      <c r="J330" s="20" t="s">
        <v>43</v>
      </c>
      <c r="K330" s="20" t="s">
        <v>43</v>
      </c>
      <c r="L330" s="34" t="s">
        <v>43</v>
      </c>
      <c r="M330" s="20" t="s">
        <v>43</v>
      </c>
      <c r="N330" s="39">
        <v>8150</v>
      </c>
      <c r="O330" s="20" t="s">
        <v>43</v>
      </c>
      <c r="P330" s="20" t="s">
        <v>43</v>
      </c>
      <c r="Q330" s="20" t="s">
        <v>43</v>
      </c>
      <c r="R330" s="20" t="s">
        <v>43</v>
      </c>
      <c r="S330" s="20" t="s">
        <v>43</v>
      </c>
      <c r="T330" s="34" t="s">
        <v>43</v>
      </c>
      <c r="U330" s="34" t="s">
        <v>43</v>
      </c>
      <c r="V330" s="34" t="s">
        <v>43</v>
      </c>
      <c r="W330" s="34" t="s">
        <v>43</v>
      </c>
      <c r="X330" s="34" t="s">
        <v>43</v>
      </c>
      <c r="Y330" s="34" t="s">
        <v>43</v>
      </c>
      <c r="Z330" s="34" t="s">
        <v>43</v>
      </c>
      <c r="AA330" s="39">
        <f>SUM(N330:T330)</f>
        <v>8150</v>
      </c>
      <c r="AB330" s="1"/>
      <c r="AC330" s="1"/>
      <c r="AD330" s="1"/>
      <c r="AE330" s="1"/>
      <c r="AF330" s="1"/>
    </row>
    <row r="331" spans="1:32" s="22" customFormat="1" ht="30" x14ac:dyDescent="0.25">
      <c r="A331" s="12">
        <v>310</v>
      </c>
      <c r="B331" s="81"/>
      <c r="C331" s="18" t="s">
        <v>481</v>
      </c>
      <c r="D331" s="19" t="s">
        <v>46</v>
      </c>
      <c r="E331" s="9" t="s">
        <v>43</v>
      </c>
      <c r="F331" s="20"/>
      <c r="G331" s="20" t="s">
        <v>43</v>
      </c>
      <c r="H331" s="18" t="s">
        <v>482</v>
      </c>
      <c r="I331" s="20" t="s">
        <v>43</v>
      </c>
      <c r="J331" s="20" t="s">
        <v>43</v>
      </c>
      <c r="K331" s="20" t="s">
        <v>43</v>
      </c>
      <c r="L331" s="34" t="s">
        <v>43</v>
      </c>
      <c r="M331" s="20" t="s">
        <v>43</v>
      </c>
      <c r="N331" s="39">
        <v>24450.86</v>
      </c>
      <c r="O331" s="21" t="s">
        <v>43</v>
      </c>
      <c r="P331" s="21" t="s">
        <v>43</v>
      </c>
      <c r="Q331" s="21" t="s">
        <v>43</v>
      </c>
      <c r="R331" s="21" t="s">
        <v>43</v>
      </c>
      <c r="S331" s="21" t="s">
        <v>43</v>
      </c>
      <c r="T331" s="39" t="s">
        <v>43</v>
      </c>
      <c r="U331" s="39" t="s">
        <v>43</v>
      </c>
      <c r="V331" s="39" t="s">
        <v>43</v>
      </c>
      <c r="W331" s="39" t="s">
        <v>43</v>
      </c>
      <c r="X331" s="39" t="s">
        <v>43</v>
      </c>
      <c r="Y331" s="39" t="s">
        <v>43</v>
      </c>
      <c r="Z331" s="39" t="s">
        <v>43</v>
      </c>
      <c r="AA331" s="34">
        <f>N331</f>
        <v>24450.86</v>
      </c>
      <c r="AB331" s="1"/>
      <c r="AC331" s="1"/>
      <c r="AD331" s="1"/>
      <c r="AE331" s="1"/>
      <c r="AF331" s="1"/>
    </row>
    <row r="332" spans="1:32" ht="150" x14ac:dyDescent="0.25">
      <c r="A332" s="12">
        <v>311</v>
      </c>
      <c r="B332" s="81"/>
      <c r="C332" s="14" t="s">
        <v>483</v>
      </c>
      <c r="D332" s="8" t="s">
        <v>55</v>
      </c>
      <c r="E332" s="9" t="s">
        <v>43</v>
      </c>
      <c r="F332" s="8" t="s">
        <v>484</v>
      </c>
      <c r="G332" s="9" t="s">
        <v>43</v>
      </c>
      <c r="H332" s="14" t="s">
        <v>44</v>
      </c>
      <c r="I332" s="9" t="s">
        <v>43</v>
      </c>
      <c r="J332" s="9" t="s">
        <v>43</v>
      </c>
      <c r="K332" s="9" t="s">
        <v>43</v>
      </c>
      <c r="L332" s="29" t="s">
        <v>43</v>
      </c>
      <c r="M332" s="9" t="s">
        <v>43</v>
      </c>
      <c r="N332" s="8" t="s">
        <v>43</v>
      </c>
      <c r="O332" s="8" t="s">
        <v>43</v>
      </c>
      <c r="P332" s="8" t="s">
        <v>43</v>
      </c>
      <c r="Q332" s="8" t="s">
        <v>43</v>
      </c>
      <c r="R332" s="8" t="s">
        <v>43</v>
      </c>
      <c r="S332" s="8" t="s">
        <v>43</v>
      </c>
      <c r="T332" s="8" t="s">
        <v>43</v>
      </c>
      <c r="U332" s="8" t="s">
        <v>43</v>
      </c>
      <c r="V332" s="8" t="s">
        <v>43</v>
      </c>
      <c r="W332" s="8" t="s">
        <v>43</v>
      </c>
      <c r="X332" s="8" t="s">
        <v>43</v>
      </c>
      <c r="Y332" s="8" t="s">
        <v>43</v>
      </c>
      <c r="Z332" s="8" t="s">
        <v>43</v>
      </c>
      <c r="AA332" s="8" t="s">
        <v>43</v>
      </c>
      <c r="AB332" s="22"/>
      <c r="AC332" s="22"/>
      <c r="AD332" s="22"/>
      <c r="AE332" s="22"/>
      <c r="AF332" s="22"/>
    </row>
    <row r="333" spans="1:32" ht="45" x14ac:dyDescent="0.25">
      <c r="A333" s="12">
        <v>312</v>
      </c>
      <c r="B333" s="81" t="s">
        <v>485</v>
      </c>
      <c r="C333" s="14" t="s">
        <v>486</v>
      </c>
      <c r="D333" s="9" t="s">
        <v>43</v>
      </c>
      <c r="E333" s="9" t="s">
        <v>43</v>
      </c>
      <c r="F333" s="9" t="s">
        <v>43</v>
      </c>
      <c r="G333" s="9" t="s">
        <v>275</v>
      </c>
      <c r="H333" s="14" t="s">
        <v>44</v>
      </c>
      <c r="I333" s="9" t="s">
        <v>43</v>
      </c>
      <c r="J333" s="9" t="s">
        <v>43</v>
      </c>
      <c r="K333" s="9" t="s">
        <v>43</v>
      </c>
      <c r="L333" s="29" t="s">
        <v>43</v>
      </c>
      <c r="M333" s="9" t="s">
        <v>43</v>
      </c>
      <c r="N333" s="29" t="s">
        <v>43</v>
      </c>
      <c r="O333" s="9" t="s">
        <v>43</v>
      </c>
      <c r="P333" s="9" t="s">
        <v>43</v>
      </c>
      <c r="Q333" s="9" t="s">
        <v>43</v>
      </c>
      <c r="R333" s="9" t="s">
        <v>43</v>
      </c>
      <c r="S333" s="9" t="s">
        <v>43</v>
      </c>
      <c r="T333" s="9" t="s">
        <v>43</v>
      </c>
      <c r="U333" s="9" t="s">
        <v>43</v>
      </c>
      <c r="V333" s="9" t="s">
        <v>43</v>
      </c>
      <c r="W333" s="9" t="s">
        <v>43</v>
      </c>
      <c r="X333" s="9" t="s">
        <v>43</v>
      </c>
      <c r="Y333" s="9" t="s">
        <v>43</v>
      </c>
      <c r="Z333" s="9" t="s">
        <v>43</v>
      </c>
      <c r="AA333" s="9" t="s">
        <v>43</v>
      </c>
      <c r="AB333" s="22"/>
      <c r="AC333" s="22"/>
      <c r="AD333" s="22"/>
      <c r="AE333" s="22"/>
      <c r="AF333" s="22"/>
    </row>
    <row r="334" spans="1:32" s="22" customFormat="1" ht="60" x14ac:dyDescent="0.25">
      <c r="A334" s="12">
        <v>313</v>
      </c>
      <c r="B334" s="81"/>
      <c r="C334" s="18" t="s">
        <v>45</v>
      </c>
      <c r="D334" s="19" t="s">
        <v>46</v>
      </c>
      <c r="E334" s="9" t="s">
        <v>43</v>
      </c>
      <c r="F334" s="20" t="s">
        <v>43</v>
      </c>
      <c r="G334" s="20" t="s">
        <v>43</v>
      </c>
      <c r="H334" s="18" t="s">
        <v>44</v>
      </c>
      <c r="I334" s="35" t="s">
        <v>84</v>
      </c>
      <c r="J334" s="35" t="s">
        <v>487</v>
      </c>
      <c r="K334" s="20">
        <v>242</v>
      </c>
      <c r="L334" s="34" t="s">
        <v>43</v>
      </c>
      <c r="M334" s="20" t="s">
        <v>43</v>
      </c>
      <c r="N334" s="20" t="s">
        <v>43</v>
      </c>
      <c r="O334" s="20" t="s">
        <v>43</v>
      </c>
      <c r="P334" s="20" t="s">
        <v>43</v>
      </c>
      <c r="Q334" s="20" t="s">
        <v>43</v>
      </c>
      <c r="R334" s="20" t="s">
        <v>43</v>
      </c>
      <c r="S334" s="20" t="s">
        <v>43</v>
      </c>
      <c r="T334" s="34" t="s">
        <v>43</v>
      </c>
      <c r="U334" s="34" t="s">
        <v>43</v>
      </c>
      <c r="V334" s="34" t="s">
        <v>43</v>
      </c>
      <c r="W334" s="34" t="s">
        <v>43</v>
      </c>
      <c r="X334" s="34" t="s">
        <v>43</v>
      </c>
      <c r="Y334" s="34" t="s">
        <v>43</v>
      </c>
      <c r="Z334" s="34" t="s">
        <v>43</v>
      </c>
      <c r="AA334" s="34" t="s">
        <v>43</v>
      </c>
      <c r="AB334" s="1"/>
      <c r="AC334" s="1"/>
      <c r="AD334" s="1"/>
      <c r="AE334" s="1"/>
      <c r="AF334" s="1"/>
    </row>
    <row r="335" spans="1:32" ht="45" x14ac:dyDescent="0.25">
      <c r="A335" s="12">
        <v>314</v>
      </c>
      <c r="B335" s="81"/>
      <c r="C335" s="26" t="s">
        <v>488</v>
      </c>
      <c r="D335" s="8" t="s">
        <v>58</v>
      </c>
      <c r="E335" s="9" t="s">
        <v>43</v>
      </c>
      <c r="F335" s="8" t="s">
        <v>53</v>
      </c>
      <c r="G335" s="9" t="s">
        <v>43</v>
      </c>
      <c r="H335" s="14" t="s">
        <v>489</v>
      </c>
      <c r="I335" s="9" t="s">
        <v>43</v>
      </c>
      <c r="J335" s="9" t="s">
        <v>43</v>
      </c>
      <c r="K335" s="9" t="s">
        <v>43</v>
      </c>
      <c r="L335" s="9" t="s">
        <v>43</v>
      </c>
      <c r="M335" s="9" t="s">
        <v>43</v>
      </c>
      <c r="N335" s="9" t="s">
        <v>43</v>
      </c>
      <c r="O335" s="9" t="s">
        <v>43</v>
      </c>
      <c r="P335" s="9" t="s">
        <v>43</v>
      </c>
      <c r="Q335" s="9" t="s">
        <v>43</v>
      </c>
      <c r="R335" s="9" t="s">
        <v>43</v>
      </c>
      <c r="S335" s="9" t="s">
        <v>43</v>
      </c>
      <c r="T335" s="9" t="s">
        <v>43</v>
      </c>
      <c r="U335" s="9" t="s">
        <v>43</v>
      </c>
      <c r="V335" s="9" t="s">
        <v>43</v>
      </c>
      <c r="W335" s="9" t="s">
        <v>43</v>
      </c>
      <c r="X335" s="9" t="s">
        <v>43</v>
      </c>
      <c r="Y335" s="9" t="s">
        <v>43</v>
      </c>
      <c r="Z335" s="9" t="s">
        <v>43</v>
      </c>
      <c r="AA335" s="9" t="s">
        <v>43</v>
      </c>
    </row>
    <row r="336" spans="1:32" ht="90" x14ac:dyDescent="0.25">
      <c r="A336" s="12">
        <v>315</v>
      </c>
      <c r="B336" s="81" t="s">
        <v>490</v>
      </c>
      <c r="C336" s="14" t="s">
        <v>491</v>
      </c>
      <c r="D336" s="9" t="s">
        <v>43</v>
      </c>
      <c r="E336" s="9" t="s">
        <v>43</v>
      </c>
      <c r="F336" s="9" t="s">
        <v>43</v>
      </c>
      <c r="G336" s="9" t="s">
        <v>173</v>
      </c>
      <c r="H336" s="14" t="s">
        <v>44</v>
      </c>
      <c r="I336" s="9" t="s">
        <v>43</v>
      </c>
      <c r="J336" s="9" t="s">
        <v>43</v>
      </c>
      <c r="K336" s="9" t="s">
        <v>43</v>
      </c>
      <c r="L336" s="29" t="s">
        <v>43</v>
      </c>
      <c r="M336" s="9" t="s">
        <v>43</v>
      </c>
      <c r="N336" s="29" t="s">
        <v>43</v>
      </c>
      <c r="O336" s="9" t="s">
        <v>43</v>
      </c>
      <c r="P336" s="9" t="s">
        <v>43</v>
      </c>
      <c r="Q336" s="9" t="s">
        <v>43</v>
      </c>
      <c r="R336" s="9" t="s">
        <v>43</v>
      </c>
      <c r="S336" s="9" t="s">
        <v>43</v>
      </c>
      <c r="T336" s="9" t="s">
        <v>43</v>
      </c>
      <c r="U336" s="9" t="s">
        <v>43</v>
      </c>
      <c r="V336" s="9" t="s">
        <v>43</v>
      </c>
      <c r="W336" s="9" t="s">
        <v>43</v>
      </c>
      <c r="X336" s="9" t="s">
        <v>43</v>
      </c>
      <c r="Y336" s="9" t="s">
        <v>43</v>
      </c>
      <c r="Z336" s="9" t="s">
        <v>43</v>
      </c>
      <c r="AA336" s="9" t="s">
        <v>43</v>
      </c>
    </row>
    <row r="337" spans="1:32" s="22" customFormat="1" ht="45" x14ac:dyDescent="0.25">
      <c r="A337" s="12">
        <v>316</v>
      </c>
      <c r="B337" s="81"/>
      <c r="C337" s="18" t="s">
        <v>45</v>
      </c>
      <c r="D337" s="19" t="s">
        <v>46</v>
      </c>
      <c r="E337" s="9" t="s">
        <v>43</v>
      </c>
      <c r="F337" s="20" t="s">
        <v>43</v>
      </c>
      <c r="G337" s="20" t="s">
        <v>43</v>
      </c>
      <c r="H337" s="18" t="s">
        <v>492</v>
      </c>
      <c r="I337" s="35" t="s">
        <v>84</v>
      </c>
      <c r="J337" s="35" t="s">
        <v>493</v>
      </c>
      <c r="K337" s="20">
        <v>242</v>
      </c>
      <c r="L337" s="34" t="s">
        <v>43</v>
      </c>
      <c r="M337" s="20" t="s">
        <v>43</v>
      </c>
      <c r="N337" s="34">
        <v>4700</v>
      </c>
      <c r="O337" s="34">
        <v>0</v>
      </c>
      <c r="P337" s="34">
        <v>0</v>
      </c>
      <c r="Q337" s="34">
        <v>0</v>
      </c>
      <c r="R337" s="34">
        <v>0</v>
      </c>
      <c r="S337" s="34">
        <v>0</v>
      </c>
      <c r="T337" s="34">
        <v>0</v>
      </c>
      <c r="U337" s="34">
        <v>0</v>
      </c>
      <c r="V337" s="20" t="s">
        <v>43</v>
      </c>
      <c r="W337" s="20" t="s">
        <v>43</v>
      </c>
      <c r="X337" s="20" t="s">
        <v>43</v>
      </c>
      <c r="Y337" s="20" t="s">
        <v>43</v>
      </c>
      <c r="Z337" s="20" t="s">
        <v>43</v>
      </c>
      <c r="AA337" s="34">
        <f>SUM(N337:U337)</f>
        <v>4700</v>
      </c>
      <c r="AB337" s="1"/>
      <c r="AC337" s="1"/>
      <c r="AD337" s="1"/>
      <c r="AE337" s="1"/>
      <c r="AF337" s="1"/>
    </row>
    <row r="338" spans="1:32" s="22" customFormat="1" ht="60" x14ac:dyDescent="0.25">
      <c r="A338" s="12">
        <v>317</v>
      </c>
      <c r="B338" s="81"/>
      <c r="C338" s="18" t="s">
        <v>480</v>
      </c>
      <c r="D338" s="19" t="s">
        <v>46</v>
      </c>
      <c r="E338" s="9" t="s">
        <v>43</v>
      </c>
      <c r="F338" s="20" t="s">
        <v>43</v>
      </c>
      <c r="G338" s="20" t="s">
        <v>43</v>
      </c>
      <c r="H338" s="18" t="s">
        <v>44</v>
      </c>
      <c r="I338" s="20" t="s">
        <v>43</v>
      </c>
      <c r="J338" s="20" t="s">
        <v>43</v>
      </c>
      <c r="K338" s="20" t="s">
        <v>43</v>
      </c>
      <c r="L338" s="34" t="s">
        <v>43</v>
      </c>
      <c r="M338" s="20" t="s">
        <v>43</v>
      </c>
      <c r="N338" s="21">
        <v>16300</v>
      </c>
      <c r="O338" s="20" t="s">
        <v>43</v>
      </c>
      <c r="P338" s="20" t="s">
        <v>43</v>
      </c>
      <c r="Q338" s="20" t="s">
        <v>43</v>
      </c>
      <c r="R338" s="20" t="s">
        <v>43</v>
      </c>
      <c r="S338" s="20" t="s">
        <v>43</v>
      </c>
      <c r="T338" s="20" t="s">
        <v>43</v>
      </c>
      <c r="U338" s="20" t="s">
        <v>43</v>
      </c>
      <c r="V338" s="20" t="s">
        <v>43</v>
      </c>
      <c r="W338" s="20" t="s">
        <v>43</v>
      </c>
      <c r="X338" s="20" t="s">
        <v>43</v>
      </c>
      <c r="Y338" s="20" t="s">
        <v>43</v>
      </c>
      <c r="Z338" s="20" t="s">
        <v>43</v>
      </c>
      <c r="AA338" s="39">
        <f>SUM(N338:T338)</f>
        <v>16300</v>
      </c>
      <c r="AB338" s="1"/>
      <c r="AC338" s="1"/>
      <c r="AD338" s="1"/>
      <c r="AE338" s="1"/>
      <c r="AF338" s="1"/>
    </row>
    <row r="339" spans="1:32" ht="135" x14ac:dyDescent="0.25">
      <c r="A339" s="12">
        <v>318</v>
      </c>
      <c r="B339" s="81"/>
      <c r="C339" s="26" t="s">
        <v>494</v>
      </c>
      <c r="D339" s="8" t="s">
        <v>55</v>
      </c>
      <c r="E339" s="9" t="s">
        <v>43</v>
      </c>
      <c r="F339" s="8" t="s">
        <v>495</v>
      </c>
      <c r="G339" s="9" t="s">
        <v>43</v>
      </c>
      <c r="H339" s="14" t="s">
        <v>496</v>
      </c>
      <c r="I339" s="9" t="s">
        <v>43</v>
      </c>
      <c r="J339" s="9" t="s">
        <v>43</v>
      </c>
      <c r="K339" s="9" t="s">
        <v>43</v>
      </c>
      <c r="L339" s="9">
        <v>0</v>
      </c>
      <c r="M339" s="9">
        <v>0</v>
      </c>
      <c r="N339" s="9">
        <v>0</v>
      </c>
      <c r="O339" s="9">
        <v>0</v>
      </c>
      <c r="P339" s="9">
        <v>0</v>
      </c>
      <c r="Q339" s="9">
        <v>0</v>
      </c>
      <c r="R339" s="9">
        <v>0</v>
      </c>
      <c r="S339" s="9">
        <v>0</v>
      </c>
      <c r="T339" s="9">
        <v>0</v>
      </c>
      <c r="U339" s="9">
        <v>20</v>
      </c>
      <c r="V339" s="29" t="s">
        <v>43</v>
      </c>
      <c r="W339" s="29" t="s">
        <v>43</v>
      </c>
      <c r="X339" s="29" t="s">
        <v>43</v>
      </c>
      <c r="Y339" s="9" t="s">
        <v>43</v>
      </c>
      <c r="Z339" s="9" t="s">
        <v>43</v>
      </c>
      <c r="AA339" s="9">
        <v>20</v>
      </c>
    </row>
    <row r="340" spans="1:32" ht="135" x14ac:dyDescent="0.25">
      <c r="A340" s="12">
        <v>319</v>
      </c>
      <c r="B340" s="81"/>
      <c r="C340" s="26" t="s">
        <v>497</v>
      </c>
      <c r="D340" s="8" t="s">
        <v>55</v>
      </c>
      <c r="E340" s="9" t="s">
        <v>43</v>
      </c>
      <c r="F340" s="8" t="s">
        <v>498</v>
      </c>
      <c r="G340" s="9" t="s">
        <v>43</v>
      </c>
      <c r="H340" s="14" t="s">
        <v>499</v>
      </c>
      <c r="I340" s="9" t="s">
        <v>43</v>
      </c>
      <c r="J340" s="9" t="s">
        <v>43</v>
      </c>
      <c r="K340" s="9" t="s">
        <v>43</v>
      </c>
      <c r="L340" s="9">
        <v>0</v>
      </c>
      <c r="M340" s="9">
        <v>0</v>
      </c>
      <c r="N340" s="9">
        <v>0</v>
      </c>
      <c r="O340" s="9">
        <v>0</v>
      </c>
      <c r="P340" s="9">
        <v>0</v>
      </c>
      <c r="Q340" s="9">
        <v>0</v>
      </c>
      <c r="R340" s="9">
        <v>0</v>
      </c>
      <c r="S340" s="9">
        <v>0</v>
      </c>
      <c r="T340" s="9">
        <v>0</v>
      </c>
      <c r="U340" s="9">
        <v>20</v>
      </c>
      <c r="V340" s="29" t="s">
        <v>43</v>
      </c>
      <c r="W340" s="29" t="s">
        <v>43</v>
      </c>
      <c r="X340" s="29" t="s">
        <v>43</v>
      </c>
      <c r="Y340" s="9" t="s">
        <v>43</v>
      </c>
      <c r="Z340" s="9" t="s">
        <v>43</v>
      </c>
      <c r="AA340" s="9">
        <v>20</v>
      </c>
      <c r="AB340" s="22"/>
      <c r="AC340" s="22"/>
      <c r="AD340" s="22"/>
      <c r="AE340" s="22"/>
      <c r="AF340" s="22"/>
    </row>
    <row r="341" spans="1:32" ht="135" x14ac:dyDescent="0.25">
      <c r="A341" s="12">
        <v>320</v>
      </c>
      <c r="B341" s="81"/>
      <c r="C341" s="26" t="s">
        <v>500</v>
      </c>
      <c r="D341" s="8" t="s">
        <v>55</v>
      </c>
      <c r="E341" s="9" t="s">
        <v>43</v>
      </c>
      <c r="F341" s="8" t="s">
        <v>501</v>
      </c>
      <c r="G341" s="9" t="s">
        <v>43</v>
      </c>
      <c r="H341" s="14" t="s">
        <v>502</v>
      </c>
      <c r="I341" s="9" t="s">
        <v>43</v>
      </c>
      <c r="J341" s="9" t="s">
        <v>43</v>
      </c>
      <c r="K341" s="9" t="s">
        <v>43</v>
      </c>
      <c r="L341" s="9">
        <v>0</v>
      </c>
      <c r="M341" s="9">
        <v>0</v>
      </c>
      <c r="N341" s="9">
        <v>0</v>
      </c>
      <c r="O341" s="9">
        <v>0</v>
      </c>
      <c r="P341" s="9">
        <v>0</v>
      </c>
      <c r="Q341" s="9">
        <v>0</v>
      </c>
      <c r="R341" s="9">
        <v>0</v>
      </c>
      <c r="S341" s="9">
        <v>0</v>
      </c>
      <c r="T341" s="9">
        <v>0</v>
      </c>
      <c r="U341" s="9">
        <v>20</v>
      </c>
      <c r="V341" s="29" t="s">
        <v>43</v>
      </c>
      <c r="W341" s="29" t="s">
        <v>43</v>
      </c>
      <c r="X341" s="29" t="s">
        <v>43</v>
      </c>
      <c r="Y341" s="9" t="s">
        <v>43</v>
      </c>
      <c r="Z341" s="9" t="s">
        <v>43</v>
      </c>
      <c r="AA341" s="9">
        <v>30</v>
      </c>
    </row>
    <row r="342" spans="1:32" ht="150" x14ac:dyDescent="0.25">
      <c r="A342" s="12">
        <v>321</v>
      </c>
      <c r="B342" s="74"/>
      <c r="C342" s="26" t="s">
        <v>503</v>
      </c>
      <c r="D342" s="8" t="s">
        <v>55</v>
      </c>
      <c r="E342" s="9" t="s">
        <v>43</v>
      </c>
      <c r="F342" s="8" t="s">
        <v>504</v>
      </c>
      <c r="G342" s="9" t="s">
        <v>43</v>
      </c>
      <c r="H342" s="14" t="s">
        <v>496</v>
      </c>
      <c r="I342" s="9" t="s">
        <v>43</v>
      </c>
      <c r="J342" s="9" t="s">
        <v>43</v>
      </c>
      <c r="K342" s="9" t="s">
        <v>43</v>
      </c>
      <c r="L342" s="9">
        <v>0</v>
      </c>
      <c r="M342" s="9">
        <v>0</v>
      </c>
      <c r="N342" s="9">
        <v>0</v>
      </c>
      <c r="O342" s="9">
        <v>0</v>
      </c>
      <c r="P342" s="9">
        <v>0</v>
      </c>
      <c r="Q342" s="9">
        <v>0</v>
      </c>
      <c r="R342" s="9">
        <v>0</v>
      </c>
      <c r="S342" s="9">
        <v>0</v>
      </c>
      <c r="T342" s="9">
        <v>0</v>
      </c>
      <c r="U342" s="9">
        <v>20</v>
      </c>
      <c r="V342" s="29" t="s">
        <v>43</v>
      </c>
      <c r="W342" s="29" t="s">
        <v>43</v>
      </c>
      <c r="X342" s="29" t="s">
        <v>43</v>
      </c>
      <c r="Y342" s="9" t="s">
        <v>43</v>
      </c>
      <c r="Z342" s="9" t="s">
        <v>43</v>
      </c>
      <c r="AA342" s="9">
        <v>20</v>
      </c>
    </row>
    <row r="343" spans="1:32" ht="135" x14ac:dyDescent="0.25">
      <c r="A343" s="12">
        <v>322</v>
      </c>
      <c r="B343" s="74"/>
      <c r="C343" s="26" t="s">
        <v>505</v>
      </c>
      <c r="D343" s="8" t="s">
        <v>55</v>
      </c>
      <c r="E343" s="9" t="s">
        <v>43</v>
      </c>
      <c r="F343" s="8" t="s">
        <v>506</v>
      </c>
      <c r="G343" s="9" t="s">
        <v>43</v>
      </c>
      <c r="H343" s="14" t="s">
        <v>44</v>
      </c>
      <c r="I343" s="9" t="s">
        <v>43</v>
      </c>
      <c r="J343" s="9" t="s">
        <v>43</v>
      </c>
      <c r="K343" s="9" t="s">
        <v>43</v>
      </c>
      <c r="L343" s="9">
        <v>0</v>
      </c>
      <c r="M343" s="9">
        <v>0</v>
      </c>
      <c r="N343" s="9">
        <v>0</v>
      </c>
      <c r="O343" s="9">
        <v>0</v>
      </c>
      <c r="P343" s="9">
        <v>0</v>
      </c>
      <c r="Q343" s="9">
        <v>0</v>
      </c>
      <c r="R343" s="9">
        <v>0</v>
      </c>
      <c r="S343" s="9">
        <v>0</v>
      </c>
      <c r="T343" s="9">
        <v>0</v>
      </c>
      <c r="U343" s="9">
        <v>20</v>
      </c>
      <c r="V343" s="29" t="s">
        <v>43</v>
      </c>
      <c r="W343" s="29" t="s">
        <v>43</v>
      </c>
      <c r="X343" s="29" t="s">
        <v>43</v>
      </c>
      <c r="Y343" s="9" t="s">
        <v>43</v>
      </c>
      <c r="Z343" s="9" t="s">
        <v>43</v>
      </c>
      <c r="AA343" s="9">
        <v>20</v>
      </c>
      <c r="AB343" s="22"/>
      <c r="AC343" s="22"/>
      <c r="AD343" s="22"/>
      <c r="AE343" s="22"/>
      <c r="AF343" s="22"/>
    </row>
    <row r="344" spans="1:32" ht="60" x14ac:dyDescent="0.25">
      <c r="A344" s="12">
        <v>323</v>
      </c>
      <c r="B344" s="81" t="s">
        <v>507</v>
      </c>
      <c r="C344" s="46" t="s">
        <v>508</v>
      </c>
      <c r="D344" s="9" t="s">
        <v>43</v>
      </c>
      <c r="E344" s="9" t="s">
        <v>43</v>
      </c>
      <c r="F344" s="9" t="s">
        <v>43</v>
      </c>
      <c r="G344" s="9" t="s">
        <v>275</v>
      </c>
      <c r="H344" s="14" t="s">
        <v>179</v>
      </c>
      <c r="I344" s="9" t="s">
        <v>43</v>
      </c>
      <c r="J344" s="9" t="s">
        <v>43</v>
      </c>
      <c r="K344" s="9" t="s">
        <v>43</v>
      </c>
      <c r="L344" s="29" t="s">
        <v>43</v>
      </c>
      <c r="M344" s="9" t="s">
        <v>43</v>
      </c>
      <c r="N344" s="29" t="s">
        <v>43</v>
      </c>
      <c r="O344" s="9" t="s">
        <v>43</v>
      </c>
      <c r="P344" s="9" t="s">
        <v>43</v>
      </c>
      <c r="Q344" s="9" t="s">
        <v>43</v>
      </c>
      <c r="R344" s="9" t="s">
        <v>43</v>
      </c>
      <c r="S344" s="9" t="s">
        <v>43</v>
      </c>
      <c r="T344" s="9" t="s">
        <v>43</v>
      </c>
      <c r="U344" s="9" t="s">
        <v>43</v>
      </c>
      <c r="V344" s="9" t="s">
        <v>43</v>
      </c>
      <c r="W344" s="9" t="s">
        <v>43</v>
      </c>
      <c r="X344" s="9" t="s">
        <v>43</v>
      </c>
      <c r="Y344" s="9" t="s">
        <v>43</v>
      </c>
      <c r="Z344" s="9" t="s">
        <v>43</v>
      </c>
      <c r="AA344" s="9" t="s">
        <v>43</v>
      </c>
    </row>
    <row r="345" spans="1:32" s="22" customFormat="1" ht="30" x14ac:dyDescent="0.25">
      <c r="A345" s="12">
        <v>324</v>
      </c>
      <c r="B345" s="81"/>
      <c r="C345" s="18" t="s">
        <v>45</v>
      </c>
      <c r="D345" s="19" t="s">
        <v>46</v>
      </c>
      <c r="E345" s="9" t="s">
        <v>43</v>
      </c>
      <c r="F345" s="20" t="s">
        <v>43</v>
      </c>
      <c r="G345" s="20" t="s">
        <v>43</v>
      </c>
      <c r="H345" s="18" t="s">
        <v>179</v>
      </c>
      <c r="I345" s="35" t="s">
        <v>84</v>
      </c>
      <c r="J345" s="35" t="s">
        <v>509</v>
      </c>
      <c r="K345" s="20">
        <v>242</v>
      </c>
      <c r="L345" s="34" t="s">
        <v>43</v>
      </c>
      <c r="M345" s="20" t="s">
        <v>43</v>
      </c>
      <c r="N345" s="20" t="s">
        <v>43</v>
      </c>
      <c r="O345" s="20" t="s">
        <v>43</v>
      </c>
      <c r="P345" s="20" t="s">
        <v>43</v>
      </c>
      <c r="Q345" s="20" t="s">
        <v>43</v>
      </c>
      <c r="R345" s="20" t="s">
        <v>43</v>
      </c>
      <c r="S345" s="20" t="s">
        <v>43</v>
      </c>
      <c r="T345" s="20" t="s">
        <v>43</v>
      </c>
      <c r="U345" s="34">
        <v>0</v>
      </c>
      <c r="V345" s="20" t="s">
        <v>43</v>
      </c>
      <c r="W345" s="20" t="s">
        <v>43</v>
      </c>
      <c r="X345" s="20" t="s">
        <v>43</v>
      </c>
      <c r="Y345" s="20" t="s">
        <v>43</v>
      </c>
      <c r="Z345" s="20" t="s">
        <v>43</v>
      </c>
      <c r="AA345" s="34">
        <f>SUM(N345:T345)</f>
        <v>0</v>
      </c>
      <c r="AB345" s="1"/>
      <c r="AC345" s="1"/>
      <c r="AD345" s="1"/>
      <c r="AE345" s="1"/>
      <c r="AF345" s="1"/>
    </row>
    <row r="346" spans="1:32" ht="75" x14ac:dyDescent="0.25">
      <c r="A346" s="12">
        <v>325</v>
      </c>
      <c r="B346" s="81"/>
      <c r="C346" s="14" t="s">
        <v>510</v>
      </c>
      <c r="D346" s="8" t="s">
        <v>55</v>
      </c>
      <c r="E346" s="9" t="s">
        <v>43</v>
      </c>
      <c r="F346" s="8" t="s">
        <v>511</v>
      </c>
      <c r="G346" s="9" t="s">
        <v>43</v>
      </c>
      <c r="H346" s="14" t="s">
        <v>179</v>
      </c>
      <c r="I346" s="8" t="s">
        <v>43</v>
      </c>
      <c r="J346" s="8" t="s">
        <v>43</v>
      </c>
      <c r="K346" s="8" t="s">
        <v>43</v>
      </c>
      <c r="L346" s="8" t="s">
        <v>43</v>
      </c>
      <c r="M346" s="8" t="s">
        <v>43</v>
      </c>
      <c r="N346" s="8" t="s">
        <v>43</v>
      </c>
      <c r="O346" s="8" t="s">
        <v>43</v>
      </c>
      <c r="P346" s="8" t="s">
        <v>43</v>
      </c>
      <c r="Q346" s="8" t="s">
        <v>43</v>
      </c>
      <c r="R346" s="8" t="s">
        <v>43</v>
      </c>
      <c r="S346" s="8" t="s">
        <v>43</v>
      </c>
      <c r="T346" s="8" t="s">
        <v>43</v>
      </c>
      <c r="U346" s="8" t="s">
        <v>43</v>
      </c>
      <c r="V346" s="9" t="s">
        <v>43</v>
      </c>
      <c r="W346" s="9" t="s">
        <v>43</v>
      </c>
      <c r="X346" s="9" t="s">
        <v>43</v>
      </c>
      <c r="Y346" s="9" t="s">
        <v>43</v>
      </c>
      <c r="Z346" s="9" t="s">
        <v>43</v>
      </c>
      <c r="AA346" s="9" t="s">
        <v>43</v>
      </c>
    </row>
    <row r="347" spans="1:32" ht="75" x14ac:dyDescent="0.25">
      <c r="A347" s="12">
        <v>326</v>
      </c>
      <c r="B347" s="81" t="s">
        <v>512</v>
      </c>
      <c r="C347" s="14" t="s">
        <v>513</v>
      </c>
      <c r="D347" s="9" t="s">
        <v>43</v>
      </c>
      <c r="E347" s="9" t="s">
        <v>43</v>
      </c>
      <c r="F347" s="9" t="s">
        <v>43</v>
      </c>
      <c r="G347" s="36" t="s">
        <v>173</v>
      </c>
      <c r="H347" s="14" t="s">
        <v>44</v>
      </c>
      <c r="I347" s="9" t="s">
        <v>43</v>
      </c>
      <c r="J347" s="9" t="s">
        <v>43</v>
      </c>
      <c r="K347" s="9" t="s">
        <v>43</v>
      </c>
      <c r="L347" s="29" t="s">
        <v>43</v>
      </c>
      <c r="M347" s="9" t="s">
        <v>43</v>
      </c>
      <c r="N347" s="29" t="s">
        <v>43</v>
      </c>
      <c r="O347" s="9" t="s">
        <v>43</v>
      </c>
      <c r="P347" s="9" t="s">
        <v>43</v>
      </c>
      <c r="Q347" s="9" t="s">
        <v>43</v>
      </c>
      <c r="R347" s="9" t="s">
        <v>43</v>
      </c>
      <c r="S347" s="9" t="s">
        <v>43</v>
      </c>
      <c r="T347" s="9" t="s">
        <v>43</v>
      </c>
      <c r="U347" s="9" t="s">
        <v>43</v>
      </c>
      <c r="V347" s="9" t="s">
        <v>43</v>
      </c>
      <c r="W347" s="9" t="s">
        <v>43</v>
      </c>
      <c r="X347" s="9" t="s">
        <v>43</v>
      </c>
      <c r="Y347" s="9" t="s">
        <v>43</v>
      </c>
      <c r="Z347" s="9" t="s">
        <v>43</v>
      </c>
      <c r="AA347" s="9" t="s">
        <v>43</v>
      </c>
      <c r="AB347" s="22"/>
      <c r="AC347" s="22"/>
      <c r="AD347" s="22"/>
      <c r="AE347" s="22"/>
      <c r="AF347" s="22"/>
    </row>
    <row r="348" spans="1:32" s="22" customFormat="1" ht="60" x14ac:dyDescent="0.25">
      <c r="A348" s="12">
        <v>327</v>
      </c>
      <c r="B348" s="81"/>
      <c r="C348" s="18" t="s">
        <v>45</v>
      </c>
      <c r="D348" s="19" t="s">
        <v>46</v>
      </c>
      <c r="E348" s="9" t="s">
        <v>43</v>
      </c>
      <c r="F348" s="20" t="s">
        <v>43</v>
      </c>
      <c r="G348" s="20" t="s">
        <v>43</v>
      </c>
      <c r="H348" s="18" t="s">
        <v>44</v>
      </c>
      <c r="I348" s="35" t="s">
        <v>84</v>
      </c>
      <c r="J348" s="35" t="s">
        <v>514</v>
      </c>
      <c r="K348" s="20">
        <v>242</v>
      </c>
      <c r="L348" s="34" t="s">
        <v>43</v>
      </c>
      <c r="M348" s="20" t="s">
        <v>43</v>
      </c>
      <c r="N348" s="34">
        <v>400</v>
      </c>
      <c r="O348" s="34">
        <v>0</v>
      </c>
      <c r="P348" s="34">
        <v>0</v>
      </c>
      <c r="Q348" s="34">
        <v>0</v>
      </c>
      <c r="R348" s="34">
        <v>0</v>
      </c>
      <c r="S348" s="34">
        <v>0</v>
      </c>
      <c r="T348" s="34">
        <v>0</v>
      </c>
      <c r="U348" s="34">
        <v>0</v>
      </c>
      <c r="V348" s="64" t="s">
        <v>43</v>
      </c>
      <c r="W348" s="64" t="s">
        <v>43</v>
      </c>
      <c r="X348" s="64" t="s">
        <v>43</v>
      </c>
      <c r="Y348" s="64" t="s">
        <v>43</v>
      </c>
      <c r="Z348" s="64" t="s">
        <v>43</v>
      </c>
      <c r="AA348" s="34">
        <f>SUM(N348:U348)</f>
        <v>400</v>
      </c>
      <c r="AB348" s="1"/>
      <c r="AC348" s="1"/>
      <c r="AD348" s="1"/>
      <c r="AE348" s="1"/>
      <c r="AF348" s="1"/>
    </row>
    <row r="349" spans="1:32" ht="165" x14ac:dyDescent="0.25">
      <c r="A349" s="12">
        <v>328</v>
      </c>
      <c r="B349" s="81"/>
      <c r="C349" s="26" t="s">
        <v>515</v>
      </c>
      <c r="D349" s="9" t="s">
        <v>55</v>
      </c>
      <c r="E349" s="9" t="s">
        <v>43</v>
      </c>
      <c r="F349" s="8" t="s">
        <v>516</v>
      </c>
      <c r="G349" s="9" t="s">
        <v>43</v>
      </c>
      <c r="H349" s="14" t="s">
        <v>44</v>
      </c>
      <c r="I349" s="9" t="s">
        <v>43</v>
      </c>
      <c r="J349" s="9" t="s">
        <v>43</v>
      </c>
      <c r="K349" s="9" t="s">
        <v>43</v>
      </c>
      <c r="L349" s="8" t="s">
        <v>420</v>
      </c>
      <c r="M349" s="8" t="s">
        <v>420</v>
      </c>
      <c r="N349" s="9">
        <v>10</v>
      </c>
      <c r="O349" s="9">
        <v>20</v>
      </c>
      <c r="P349" s="9">
        <v>20</v>
      </c>
      <c r="Q349" s="9">
        <v>20</v>
      </c>
      <c r="R349" s="9">
        <v>20</v>
      </c>
      <c r="S349" s="9">
        <v>20</v>
      </c>
      <c r="T349" s="9">
        <v>20</v>
      </c>
      <c r="U349" s="9">
        <v>40</v>
      </c>
      <c r="V349" s="9" t="s">
        <v>43</v>
      </c>
      <c r="W349" s="9" t="s">
        <v>43</v>
      </c>
      <c r="X349" s="9" t="s">
        <v>43</v>
      </c>
      <c r="Y349" s="9" t="s">
        <v>43</v>
      </c>
      <c r="Z349" s="9" t="s">
        <v>43</v>
      </c>
      <c r="AA349" s="9">
        <v>40</v>
      </c>
    </row>
    <row r="350" spans="1:32" ht="60" x14ac:dyDescent="0.25">
      <c r="A350" s="12">
        <v>329</v>
      </c>
      <c r="B350" s="85">
        <v>5</v>
      </c>
      <c r="C350" s="26" t="s">
        <v>517</v>
      </c>
      <c r="D350" s="9" t="s">
        <v>43</v>
      </c>
      <c r="E350" s="9" t="s">
        <v>43</v>
      </c>
      <c r="F350" s="9" t="s">
        <v>43</v>
      </c>
      <c r="G350" s="9" t="s">
        <v>43</v>
      </c>
      <c r="H350" s="9" t="s">
        <v>43</v>
      </c>
      <c r="I350" s="9" t="s">
        <v>43</v>
      </c>
      <c r="J350" s="9" t="s">
        <v>43</v>
      </c>
      <c r="K350" s="9" t="s">
        <v>43</v>
      </c>
      <c r="L350" s="9" t="s">
        <v>43</v>
      </c>
      <c r="M350" s="9" t="s">
        <v>43</v>
      </c>
      <c r="N350" s="9" t="s">
        <v>43</v>
      </c>
      <c r="O350" s="9" t="s">
        <v>43</v>
      </c>
      <c r="P350" s="9" t="s">
        <v>43</v>
      </c>
      <c r="Q350" s="9" t="s">
        <v>43</v>
      </c>
      <c r="R350" s="9" t="s">
        <v>43</v>
      </c>
      <c r="S350" s="9" t="s">
        <v>43</v>
      </c>
      <c r="T350" s="9" t="s">
        <v>43</v>
      </c>
      <c r="U350" s="9" t="s">
        <v>43</v>
      </c>
      <c r="V350" s="9" t="s">
        <v>43</v>
      </c>
      <c r="W350" s="9" t="s">
        <v>43</v>
      </c>
      <c r="X350" s="9" t="s">
        <v>43</v>
      </c>
      <c r="Y350" s="9" t="s">
        <v>43</v>
      </c>
      <c r="Z350" s="9" t="s">
        <v>43</v>
      </c>
      <c r="AA350" s="9" t="s">
        <v>43</v>
      </c>
      <c r="AB350" s="22"/>
      <c r="AC350" s="22"/>
      <c r="AD350" s="22"/>
      <c r="AE350" s="22"/>
      <c r="AF350" s="22"/>
    </row>
    <row r="351" spans="1:32" ht="45" x14ac:dyDescent="0.25">
      <c r="A351" s="12">
        <v>330</v>
      </c>
      <c r="B351" s="85"/>
      <c r="C351" s="26" t="s">
        <v>518</v>
      </c>
      <c r="D351" s="9"/>
      <c r="E351" s="8">
        <v>1</v>
      </c>
      <c r="F351" s="8" t="s">
        <v>43</v>
      </c>
      <c r="G351" s="9" t="s">
        <v>71</v>
      </c>
      <c r="H351" s="14" t="s">
        <v>44</v>
      </c>
      <c r="I351" s="9" t="s">
        <v>43</v>
      </c>
      <c r="J351" s="9" t="s">
        <v>43</v>
      </c>
      <c r="K351" s="9" t="s">
        <v>43</v>
      </c>
      <c r="L351" s="9" t="s">
        <v>43</v>
      </c>
      <c r="M351" s="9" t="s">
        <v>43</v>
      </c>
      <c r="N351" s="29" t="s">
        <v>43</v>
      </c>
      <c r="O351" s="9" t="s">
        <v>43</v>
      </c>
      <c r="P351" s="9" t="s">
        <v>43</v>
      </c>
      <c r="Q351" s="9" t="s">
        <v>43</v>
      </c>
      <c r="R351" s="9" t="s">
        <v>43</v>
      </c>
      <c r="S351" s="9" t="s">
        <v>43</v>
      </c>
      <c r="T351" s="9" t="s">
        <v>43</v>
      </c>
      <c r="U351" s="9" t="s">
        <v>43</v>
      </c>
      <c r="V351" s="9" t="s">
        <v>43</v>
      </c>
      <c r="W351" s="9" t="s">
        <v>43</v>
      </c>
      <c r="X351" s="9" t="s">
        <v>43</v>
      </c>
      <c r="Y351" s="9" t="s">
        <v>43</v>
      </c>
      <c r="Z351" s="9" t="s">
        <v>43</v>
      </c>
      <c r="AA351" s="9" t="s">
        <v>43</v>
      </c>
    </row>
    <row r="352" spans="1:32" s="22" customFormat="1" ht="60" x14ac:dyDescent="0.25">
      <c r="A352" s="12">
        <v>331</v>
      </c>
      <c r="B352" s="85"/>
      <c r="C352" s="18" t="s">
        <v>45</v>
      </c>
      <c r="D352" s="19" t="s">
        <v>46</v>
      </c>
      <c r="E352" s="9" t="s">
        <v>43</v>
      </c>
      <c r="F352" s="20" t="s">
        <v>43</v>
      </c>
      <c r="G352" s="20" t="s">
        <v>43</v>
      </c>
      <c r="H352" s="18" t="s">
        <v>44</v>
      </c>
      <c r="I352" s="20" t="s">
        <v>43</v>
      </c>
      <c r="J352" s="20" t="s">
        <v>43</v>
      </c>
      <c r="K352" s="20" t="s">
        <v>43</v>
      </c>
      <c r="L352" s="20" t="s">
        <v>43</v>
      </c>
      <c r="M352" s="20" t="s">
        <v>43</v>
      </c>
      <c r="N352" s="21">
        <f>N355+N386</f>
        <v>35469.01</v>
      </c>
      <c r="O352" s="21">
        <f>O355+O386</f>
        <v>29633.189999999995</v>
      </c>
      <c r="P352" s="21">
        <v>28880.38</v>
      </c>
      <c r="Q352" s="21">
        <v>21226.5</v>
      </c>
      <c r="R352" s="21">
        <v>26584.5</v>
      </c>
      <c r="S352" s="21">
        <v>23016.400000000001</v>
      </c>
      <c r="T352" s="21">
        <v>17935.599999999999</v>
      </c>
      <c r="U352" s="21">
        <f>U355</f>
        <v>43703.799999999996</v>
      </c>
      <c r="V352" s="21">
        <f>V355</f>
        <v>34927.5</v>
      </c>
      <c r="W352" s="21">
        <f>W355</f>
        <v>46608.2</v>
      </c>
      <c r="X352" s="21">
        <f>X355</f>
        <v>42791.100000000006</v>
      </c>
      <c r="Y352" s="21">
        <f>Y355</f>
        <v>49271.200000000004</v>
      </c>
      <c r="Z352" s="21">
        <v>0</v>
      </c>
      <c r="AA352" s="21">
        <f>SUM(N352:Z352)</f>
        <v>400047.38000000006</v>
      </c>
      <c r="AD352" s="1"/>
      <c r="AE352" s="1"/>
      <c r="AF352" s="1"/>
    </row>
    <row r="353" spans="1:32" ht="75" x14ac:dyDescent="0.25">
      <c r="A353" s="12">
        <v>332</v>
      </c>
      <c r="B353" s="85"/>
      <c r="C353" s="14" t="s">
        <v>519</v>
      </c>
      <c r="D353" s="8" t="s">
        <v>55</v>
      </c>
      <c r="E353" s="8" t="s">
        <v>43</v>
      </c>
      <c r="F353" s="42" t="s">
        <v>520</v>
      </c>
      <c r="G353" s="8" t="s">
        <v>43</v>
      </c>
      <c r="H353" s="14" t="s">
        <v>44</v>
      </c>
      <c r="I353" s="9" t="s">
        <v>43</v>
      </c>
      <c r="J353" s="9" t="s">
        <v>43</v>
      </c>
      <c r="K353" s="9" t="s">
        <v>43</v>
      </c>
      <c r="L353" s="9" t="s">
        <v>420</v>
      </c>
      <c r="M353" s="9" t="s">
        <v>420</v>
      </c>
      <c r="N353" s="9">
        <v>100</v>
      </c>
      <c r="O353" s="9">
        <v>100</v>
      </c>
      <c r="P353" s="9">
        <v>100</v>
      </c>
      <c r="Q353" s="9">
        <v>100</v>
      </c>
      <c r="R353" s="9">
        <v>100</v>
      </c>
      <c r="S353" s="9">
        <v>100</v>
      </c>
      <c r="T353" s="9">
        <v>100</v>
      </c>
      <c r="U353" s="9">
        <v>100</v>
      </c>
      <c r="V353" s="9">
        <v>100</v>
      </c>
      <c r="W353" s="9">
        <v>100</v>
      </c>
      <c r="X353" s="9">
        <v>100</v>
      </c>
      <c r="Y353" s="9">
        <v>100</v>
      </c>
      <c r="Z353" s="9" t="s">
        <v>43</v>
      </c>
      <c r="AA353" s="9">
        <v>100</v>
      </c>
      <c r="AD353" s="22"/>
      <c r="AE353" s="22"/>
      <c r="AF353" s="22"/>
    </row>
    <row r="354" spans="1:32" ht="60" x14ac:dyDescent="0.25">
      <c r="A354" s="12">
        <v>333</v>
      </c>
      <c r="B354" s="81" t="s">
        <v>521</v>
      </c>
      <c r="C354" s="65" t="s">
        <v>522</v>
      </c>
      <c r="D354" s="8"/>
      <c r="E354" s="8">
        <v>1</v>
      </c>
      <c r="F354" s="8" t="s">
        <v>43</v>
      </c>
      <c r="G354" s="9" t="s">
        <v>71</v>
      </c>
      <c r="H354" s="14" t="s">
        <v>44</v>
      </c>
      <c r="I354" s="9" t="s">
        <v>43</v>
      </c>
      <c r="J354" s="9" t="s">
        <v>43</v>
      </c>
      <c r="K354" s="9" t="s">
        <v>43</v>
      </c>
      <c r="L354" s="9" t="s">
        <v>43</v>
      </c>
      <c r="M354" s="9" t="s">
        <v>43</v>
      </c>
      <c r="N354" s="9" t="s">
        <v>43</v>
      </c>
      <c r="O354" s="9" t="s">
        <v>43</v>
      </c>
      <c r="P354" s="9" t="s">
        <v>43</v>
      </c>
      <c r="Q354" s="9" t="s">
        <v>43</v>
      </c>
      <c r="R354" s="9" t="s">
        <v>43</v>
      </c>
      <c r="S354" s="9" t="s">
        <v>43</v>
      </c>
      <c r="T354" s="9" t="s">
        <v>43</v>
      </c>
      <c r="U354" s="9" t="s">
        <v>43</v>
      </c>
      <c r="V354" s="9" t="s">
        <v>43</v>
      </c>
      <c r="W354" s="9" t="s">
        <v>43</v>
      </c>
      <c r="X354" s="9" t="s">
        <v>43</v>
      </c>
      <c r="Y354" s="9" t="s">
        <v>43</v>
      </c>
      <c r="Z354" s="9" t="s">
        <v>43</v>
      </c>
      <c r="AA354" s="9" t="s">
        <v>43</v>
      </c>
    </row>
    <row r="355" spans="1:32" s="22" customFormat="1" ht="60" x14ac:dyDescent="0.25">
      <c r="A355" s="12">
        <v>334</v>
      </c>
      <c r="B355" s="81"/>
      <c r="C355" s="18" t="s">
        <v>45</v>
      </c>
      <c r="D355" s="19" t="s">
        <v>46</v>
      </c>
      <c r="E355" s="9" t="s">
        <v>43</v>
      </c>
      <c r="F355" s="20" t="s">
        <v>43</v>
      </c>
      <c r="G355" s="20" t="s">
        <v>43</v>
      </c>
      <c r="H355" s="18" t="s">
        <v>44</v>
      </c>
      <c r="I355" s="20" t="s">
        <v>43</v>
      </c>
      <c r="J355" s="20" t="s">
        <v>43</v>
      </c>
      <c r="K355" s="20" t="s">
        <v>43</v>
      </c>
      <c r="L355" s="20" t="s">
        <v>43</v>
      </c>
      <c r="M355" s="20" t="s">
        <v>43</v>
      </c>
      <c r="N355" s="63">
        <v>9631.61</v>
      </c>
      <c r="O355" s="63">
        <v>4602.8900000000003</v>
      </c>
      <c r="P355" s="63">
        <v>4364.42</v>
      </c>
      <c r="Q355" s="63">
        <v>21226.5</v>
      </c>
      <c r="R355" s="63">
        <v>26584.5</v>
      </c>
      <c r="S355" s="63">
        <v>23016.400000000001</v>
      </c>
      <c r="T355" s="21">
        <f>T358+T364+T367+T370+T373+T376+T379+T383</f>
        <v>17935.599999999999</v>
      </c>
      <c r="U355" s="21">
        <f>U358+U364+U367+U370+U373+U376+U379+U383</f>
        <v>43703.799999999996</v>
      </c>
      <c r="V355" s="21">
        <f>V358+V364+V370+V373+V376+V379+V383</f>
        <v>34927.5</v>
      </c>
      <c r="W355" s="21">
        <f>W358+W364+W370+W373+W376+W379+W383</f>
        <v>46608.2</v>
      </c>
      <c r="X355" s="21">
        <f>X358+X364+X370+X373+X376+X379+X383</f>
        <v>42791.100000000006</v>
      </c>
      <c r="Y355" s="21">
        <f>Y358+Y364+Y370+Y373+Y376+Y379+Y383</f>
        <v>49271.200000000004</v>
      </c>
      <c r="Z355" s="21">
        <v>0</v>
      </c>
      <c r="AA355" s="21">
        <f>SUM(N355:Z355)</f>
        <v>324663.72000000003</v>
      </c>
      <c r="AD355" s="1"/>
      <c r="AE355" s="1"/>
      <c r="AF355" s="1"/>
    </row>
    <row r="356" spans="1:32" ht="105" x14ac:dyDescent="0.25">
      <c r="A356" s="12">
        <v>335</v>
      </c>
      <c r="B356" s="81"/>
      <c r="C356" s="26" t="s">
        <v>523</v>
      </c>
      <c r="D356" s="8" t="s">
        <v>55</v>
      </c>
      <c r="E356" s="9" t="s">
        <v>43</v>
      </c>
      <c r="F356" s="8" t="s">
        <v>524</v>
      </c>
      <c r="G356" s="9" t="s">
        <v>43</v>
      </c>
      <c r="H356" s="14" t="s">
        <v>44</v>
      </c>
      <c r="I356" s="9" t="s">
        <v>43</v>
      </c>
      <c r="J356" s="9" t="s">
        <v>43</v>
      </c>
      <c r="K356" s="9" t="s">
        <v>43</v>
      </c>
      <c r="L356" s="9">
        <v>0.5</v>
      </c>
      <c r="M356" s="9">
        <v>0.5</v>
      </c>
      <c r="N356" s="66">
        <v>0.5</v>
      </c>
      <c r="O356" s="9">
        <v>0.2</v>
      </c>
      <c r="P356" s="9">
        <v>0.2</v>
      </c>
      <c r="Q356" s="9">
        <v>0.2</v>
      </c>
      <c r="R356" s="9">
        <v>0.2</v>
      </c>
      <c r="S356" s="9">
        <v>0.2</v>
      </c>
      <c r="T356" s="9">
        <v>0.2</v>
      </c>
      <c r="U356" s="9">
        <v>0.2</v>
      </c>
      <c r="V356" s="9">
        <v>0.2</v>
      </c>
      <c r="W356" s="9">
        <v>0.2</v>
      </c>
      <c r="X356" s="9">
        <v>0.2</v>
      </c>
      <c r="Y356" s="9">
        <v>0.2</v>
      </c>
      <c r="Z356" s="9" t="s">
        <v>43</v>
      </c>
      <c r="AA356" s="9">
        <v>0.2</v>
      </c>
      <c r="AD356" s="22"/>
      <c r="AE356" s="22"/>
      <c r="AF356" s="22"/>
    </row>
    <row r="357" spans="1:32" ht="120" x14ac:dyDescent="0.25">
      <c r="A357" s="12">
        <v>336</v>
      </c>
      <c r="B357" s="74" t="s">
        <v>525</v>
      </c>
      <c r="C357" s="26" t="s">
        <v>526</v>
      </c>
      <c r="D357" s="9" t="s">
        <v>43</v>
      </c>
      <c r="E357" s="9" t="s">
        <v>43</v>
      </c>
      <c r="F357" s="9" t="s">
        <v>43</v>
      </c>
      <c r="G357" s="9" t="s">
        <v>71</v>
      </c>
      <c r="H357" s="14" t="s">
        <v>44</v>
      </c>
      <c r="I357" s="9" t="s">
        <v>43</v>
      </c>
      <c r="J357" s="9" t="s">
        <v>43</v>
      </c>
      <c r="K357" s="9" t="s">
        <v>43</v>
      </c>
      <c r="L357" s="9" t="s">
        <v>43</v>
      </c>
      <c r="M357" s="9" t="s">
        <v>43</v>
      </c>
      <c r="N357" s="29" t="s">
        <v>43</v>
      </c>
      <c r="O357" s="9" t="s">
        <v>43</v>
      </c>
      <c r="P357" s="9" t="s">
        <v>43</v>
      </c>
      <c r="Q357" s="9" t="s">
        <v>43</v>
      </c>
      <c r="R357" s="9" t="s">
        <v>43</v>
      </c>
      <c r="S357" s="9" t="s">
        <v>43</v>
      </c>
      <c r="T357" s="9" t="s">
        <v>43</v>
      </c>
      <c r="U357" s="9" t="s">
        <v>43</v>
      </c>
      <c r="V357" s="9" t="s">
        <v>43</v>
      </c>
      <c r="W357" s="9" t="s">
        <v>43</v>
      </c>
      <c r="X357" s="9" t="s">
        <v>43</v>
      </c>
      <c r="Y357" s="9" t="s">
        <v>43</v>
      </c>
      <c r="Z357" s="9" t="s">
        <v>43</v>
      </c>
      <c r="AA357" s="9" t="s">
        <v>43</v>
      </c>
    </row>
    <row r="358" spans="1:32" s="22" customFormat="1" ht="60" x14ac:dyDescent="0.25">
      <c r="A358" s="12">
        <v>337</v>
      </c>
      <c r="B358" s="74"/>
      <c r="C358" s="18" t="s">
        <v>45</v>
      </c>
      <c r="D358" s="19" t="s">
        <v>46</v>
      </c>
      <c r="E358" s="9" t="s">
        <v>43</v>
      </c>
      <c r="F358" s="20" t="s">
        <v>43</v>
      </c>
      <c r="G358" s="20" t="s">
        <v>43</v>
      </c>
      <c r="H358" s="18" t="s">
        <v>44</v>
      </c>
      <c r="I358" s="35" t="s">
        <v>84</v>
      </c>
      <c r="J358" s="35" t="s">
        <v>527</v>
      </c>
      <c r="K358" s="20">
        <v>242</v>
      </c>
      <c r="L358" s="20" t="s">
        <v>43</v>
      </c>
      <c r="M358" s="20" t="s">
        <v>43</v>
      </c>
      <c r="N358" s="21">
        <v>608</v>
      </c>
      <c r="O358" s="21">
        <v>2446.567</v>
      </c>
      <c r="P358" s="21">
        <v>1971.5060000000001</v>
      </c>
      <c r="Q358" s="21">
        <v>713.1</v>
      </c>
      <c r="R358" s="21">
        <v>1067.0999999999999</v>
      </c>
      <c r="S358" s="21">
        <v>770.67</v>
      </c>
      <c r="T358" s="21">
        <v>941.15</v>
      </c>
      <c r="U358" s="21">
        <v>2195.8000000000002</v>
      </c>
      <c r="V358" s="21">
        <v>2675.4</v>
      </c>
      <c r="W358" s="21">
        <v>3579</v>
      </c>
      <c r="X358" s="21">
        <v>3579</v>
      </c>
      <c r="Y358" s="21">
        <v>3976.9</v>
      </c>
      <c r="Z358" s="21">
        <v>0</v>
      </c>
      <c r="AA358" s="21">
        <f>SUM(N358:Z358)</f>
        <v>24524.192999999999</v>
      </c>
      <c r="AD358" s="1"/>
      <c r="AE358" s="1"/>
      <c r="AF358" s="1"/>
    </row>
    <row r="359" spans="1:32" ht="75" x14ac:dyDescent="0.25">
      <c r="A359" s="12">
        <v>338</v>
      </c>
      <c r="B359" s="74"/>
      <c r="C359" s="46" t="s">
        <v>528</v>
      </c>
      <c r="D359" s="8" t="s">
        <v>55</v>
      </c>
      <c r="E359" s="9" t="s">
        <v>43</v>
      </c>
      <c r="F359" s="8" t="s">
        <v>529</v>
      </c>
      <c r="G359" s="9" t="s">
        <v>43</v>
      </c>
      <c r="H359" s="14" t="s">
        <v>44</v>
      </c>
      <c r="I359" s="9" t="s">
        <v>43</v>
      </c>
      <c r="J359" s="9" t="s">
        <v>43</v>
      </c>
      <c r="K359" s="9" t="s">
        <v>43</v>
      </c>
      <c r="L359" s="9">
        <v>100</v>
      </c>
      <c r="M359" s="9">
        <v>100</v>
      </c>
      <c r="N359" s="9">
        <v>100</v>
      </c>
      <c r="O359" s="9">
        <v>100</v>
      </c>
      <c r="P359" s="9">
        <v>100</v>
      </c>
      <c r="Q359" s="9">
        <v>100</v>
      </c>
      <c r="R359" s="9">
        <v>100</v>
      </c>
      <c r="S359" s="9">
        <v>100</v>
      </c>
      <c r="T359" s="9">
        <v>100</v>
      </c>
      <c r="U359" s="9">
        <v>100</v>
      </c>
      <c r="V359" s="9">
        <v>100</v>
      </c>
      <c r="W359" s="9">
        <v>100</v>
      </c>
      <c r="X359" s="9">
        <v>100</v>
      </c>
      <c r="Y359" s="9">
        <v>100</v>
      </c>
      <c r="Z359" s="9" t="s">
        <v>43</v>
      </c>
      <c r="AA359" s="9">
        <v>100</v>
      </c>
      <c r="AD359" s="22"/>
      <c r="AE359" s="22"/>
      <c r="AF359" s="22"/>
    </row>
    <row r="360" spans="1:32" ht="30" x14ac:dyDescent="0.25">
      <c r="A360" s="12">
        <v>339</v>
      </c>
      <c r="B360" s="74" t="s">
        <v>530</v>
      </c>
      <c r="C360" s="26" t="s">
        <v>531</v>
      </c>
      <c r="D360" s="9" t="s">
        <v>43</v>
      </c>
      <c r="E360" s="9" t="s">
        <v>43</v>
      </c>
      <c r="F360" s="9" t="s">
        <v>43</v>
      </c>
      <c r="G360" s="9" t="s">
        <v>378</v>
      </c>
      <c r="H360" s="14" t="s">
        <v>532</v>
      </c>
      <c r="I360" s="9" t="s">
        <v>43</v>
      </c>
      <c r="J360" s="9" t="s">
        <v>43</v>
      </c>
      <c r="K360" s="9" t="s">
        <v>43</v>
      </c>
      <c r="L360" s="9" t="s">
        <v>43</v>
      </c>
      <c r="M360" s="9" t="s">
        <v>43</v>
      </c>
      <c r="N360" s="29" t="s">
        <v>43</v>
      </c>
      <c r="O360" s="9" t="s">
        <v>43</v>
      </c>
      <c r="P360" s="9" t="s">
        <v>43</v>
      </c>
      <c r="Q360" s="9" t="s">
        <v>43</v>
      </c>
      <c r="R360" s="9" t="s">
        <v>43</v>
      </c>
      <c r="S360" s="9" t="s">
        <v>43</v>
      </c>
      <c r="T360" s="9" t="s">
        <v>43</v>
      </c>
      <c r="U360" s="9" t="s">
        <v>43</v>
      </c>
      <c r="V360" s="9" t="s">
        <v>43</v>
      </c>
      <c r="W360" s="9" t="s">
        <v>43</v>
      </c>
      <c r="X360" s="9" t="s">
        <v>43</v>
      </c>
      <c r="Y360" s="9" t="s">
        <v>43</v>
      </c>
      <c r="Z360" s="9" t="s">
        <v>43</v>
      </c>
      <c r="AA360" s="9" t="s">
        <v>43</v>
      </c>
    </row>
    <row r="361" spans="1:32" s="22" customFormat="1" ht="60" x14ac:dyDescent="0.25">
      <c r="A361" s="12">
        <v>340</v>
      </c>
      <c r="B361" s="74"/>
      <c r="C361" s="18" t="s">
        <v>45</v>
      </c>
      <c r="D361" s="19" t="s">
        <v>46</v>
      </c>
      <c r="E361" s="9" t="s">
        <v>43</v>
      </c>
      <c r="F361" s="20" t="s">
        <v>43</v>
      </c>
      <c r="G361" s="20" t="s">
        <v>43</v>
      </c>
      <c r="H361" s="18" t="s">
        <v>44</v>
      </c>
      <c r="I361" s="35" t="s">
        <v>84</v>
      </c>
      <c r="J361" s="35" t="s">
        <v>533</v>
      </c>
      <c r="K361" s="20">
        <v>242</v>
      </c>
      <c r="L361" s="20" t="s">
        <v>43</v>
      </c>
      <c r="M361" s="20" t="s">
        <v>43</v>
      </c>
      <c r="N361" s="34">
        <v>0</v>
      </c>
      <c r="O361" s="34">
        <v>0</v>
      </c>
      <c r="P361" s="34">
        <v>0</v>
      </c>
      <c r="Q361" s="20" t="s">
        <v>43</v>
      </c>
      <c r="R361" s="20" t="s">
        <v>43</v>
      </c>
      <c r="S361" s="20" t="s">
        <v>43</v>
      </c>
      <c r="T361" s="20" t="s">
        <v>43</v>
      </c>
      <c r="U361" s="20" t="s">
        <v>43</v>
      </c>
      <c r="V361" s="20" t="s">
        <v>43</v>
      </c>
      <c r="W361" s="20" t="s">
        <v>43</v>
      </c>
      <c r="X361" s="20" t="s">
        <v>43</v>
      </c>
      <c r="Y361" s="9" t="s">
        <v>43</v>
      </c>
      <c r="Z361" s="9" t="s">
        <v>43</v>
      </c>
      <c r="AA361" s="34">
        <f>N361+O361+P361</f>
        <v>0</v>
      </c>
      <c r="AD361" s="1"/>
      <c r="AE361" s="1"/>
      <c r="AF361" s="1"/>
    </row>
    <row r="362" spans="1:32" ht="90" x14ac:dyDescent="0.25">
      <c r="A362" s="12">
        <v>341</v>
      </c>
      <c r="B362" s="74"/>
      <c r="C362" s="26" t="s">
        <v>534</v>
      </c>
      <c r="D362" s="8" t="s">
        <v>535</v>
      </c>
      <c r="E362" s="9" t="s">
        <v>43</v>
      </c>
      <c r="F362" s="9" t="s">
        <v>53</v>
      </c>
      <c r="G362" s="9" t="s">
        <v>43</v>
      </c>
      <c r="H362" s="14" t="s">
        <v>44</v>
      </c>
      <c r="I362" s="9" t="s">
        <v>43</v>
      </c>
      <c r="J362" s="9" t="s">
        <v>43</v>
      </c>
      <c r="K362" s="9" t="s">
        <v>43</v>
      </c>
      <c r="L362" s="9" t="s">
        <v>43</v>
      </c>
      <c r="M362" s="9" t="s">
        <v>43</v>
      </c>
      <c r="N362" s="9">
        <v>4</v>
      </c>
      <c r="O362" s="9">
        <v>4</v>
      </c>
      <c r="P362" s="9">
        <v>4</v>
      </c>
      <c r="Q362" s="9" t="s">
        <v>43</v>
      </c>
      <c r="R362" s="9" t="s">
        <v>43</v>
      </c>
      <c r="S362" s="9" t="s">
        <v>43</v>
      </c>
      <c r="T362" s="9" t="s">
        <v>43</v>
      </c>
      <c r="U362" s="9" t="s">
        <v>43</v>
      </c>
      <c r="V362" s="9" t="s">
        <v>43</v>
      </c>
      <c r="W362" s="9" t="s">
        <v>43</v>
      </c>
      <c r="X362" s="9" t="s">
        <v>43</v>
      </c>
      <c r="Y362" s="9" t="s">
        <v>43</v>
      </c>
      <c r="Z362" s="9" t="s">
        <v>43</v>
      </c>
      <c r="AA362" s="9">
        <v>4</v>
      </c>
      <c r="AD362" s="22"/>
      <c r="AE362" s="22"/>
      <c r="AF362" s="22"/>
    </row>
    <row r="363" spans="1:32" ht="120" x14ac:dyDescent="0.25">
      <c r="A363" s="12">
        <v>342</v>
      </c>
      <c r="B363" s="74" t="s">
        <v>536</v>
      </c>
      <c r="C363" s="26" t="s">
        <v>537</v>
      </c>
      <c r="D363" s="9" t="s">
        <v>43</v>
      </c>
      <c r="E363" s="9" t="s">
        <v>43</v>
      </c>
      <c r="F363" s="9" t="s">
        <v>43</v>
      </c>
      <c r="G363" s="9" t="s">
        <v>71</v>
      </c>
      <c r="H363" s="14" t="s">
        <v>44</v>
      </c>
      <c r="I363" s="9" t="s">
        <v>43</v>
      </c>
      <c r="J363" s="9" t="s">
        <v>43</v>
      </c>
      <c r="K363" s="9" t="s">
        <v>43</v>
      </c>
      <c r="L363" s="9" t="s">
        <v>43</v>
      </c>
      <c r="M363" s="9" t="s">
        <v>43</v>
      </c>
      <c r="N363" s="29" t="s">
        <v>43</v>
      </c>
      <c r="O363" s="9" t="s">
        <v>43</v>
      </c>
      <c r="P363" s="9" t="s">
        <v>43</v>
      </c>
      <c r="Q363" s="9" t="s">
        <v>43</v>
      </c>
      <c r="R363" s="9" t="s">
        <v>43</v>
      </c>
      <c r="S363" s="9" t="s">
        <v>43</v>
      </c>
      <c r="T363" s="9" t="s">
        <v>43</v>
      </c>
      <c r="U363" s="9" t="s">
        <v>43</v>
      </c>
      <c r="V363" s="9" t="s">
        <v>43</v>
      </c>
      <c r="W363" s="9" t="s">
        <v>43</v>
      </c>
      <c r="X363" s="9" t="s">
        <v>43</v>
      </c>
      <c r="Y363" s="9" t="s">
        <v>43</v>
      </c>
      <c r="Z363" s="9" t="s">
        <v>43</v>
      </c>
      <c r="AA363" s="9" t="s">
        <v>43</v>
      </c>
    </row>
    <row r="364" spans="1:32" s="22" customFormat="1" ht="60" x14ac:dyDescent="0.25">
      <c r="A364" s="12">
        <v>343</v>
      </c>
      <c r="B364" s="74"/>
      <c r="C364" s="18" t="s">
        <v>45</v>
      </c>
      <c r="D364" s="19" t="s">
        <v>46</v>
      </c>
      <c r="E364" s="9" t="s">
        <v>43</v>
      </c>
      <c r="F364" s="20" t="s">
        <v>43</v>
      </c>
      <c r="G364" s="20" t="s">
        <v>43</v>
      </c>
      <c r="H364" s="18" t="s">
        <v>44</v>
      </c>
      <c r="I364" s="35" t="s">
        <v>84</v>
      </c>
      <c r="J364" s="35" t="s">
        <v>538</v>
      </c>
      <c r="K364" s="20">
        <v>242</v>
      </c>
      <c r="L364" s="20" t="s">
        <v>43</v>
      </c>
      <c r="M364" s="20" t="s">
        <v>43</v>
      </c>
      <c r="N364" s="21">
        <v>7329.23</v>
      </c>
      <c r="O364" s="21">
        <v>0</v>
      </c>
      <c r="P364" s="21">
        <v>567.71500000000003</v>
      </c>
      <c r="Q364" s="21">
        <v>0</v>
      </c>
      <c r="R364" s="21">
        <v>5463</v>
      </c>
      <c r="S364" s="21">
        <v>2008.9</v>
      </c>
      <c r="T364" s="21">
        <v>0</v>
      </c>
      <c r="U364" s="21">
        <v>18654.599999999999</v>
      </c>
      <c r="V364" s="21">
        <v>1187.5</v>
      </c>
      <c r="W364" s="21">
        <v>4980</v>
      </c>
      <c r="X364" s="21">
        <v>4980</v>
      </c>
      <c r="Y364" s="21">
        <v>5478</v>
      </c>
      <c r="Z364" s="21">
        <v>0</v>
      </c>
      <c r="AA364" s="21">
        <f>SUM(N364:Z364)</f>
        <v>50648.945</v>
      </c>
      <c r="AD364" s="1"/>
      <c r="AE364" s="1"/>
      <c r="AF364" s="1"/>
    </row>
    <row r="365" spans="1:32" ht="75" x14ac:dyDescent="0.25">
      <c r="A365" s="12">
        <v>344</v>
      </c>
      <c r="B365" s="74"/>
      <c r="C365" s="26" t="s">
        <v>539</v>
      </c>
      <c r="D365" s="8" t="s">
        <v>55</v>
      </c>
      <c r="E365" s="9" t="s">
        <v>43</v>
      </c>
      <c r="F365" s="8" t="s">
        <v>540</v>
      </c>
      <c r="G365" s="9" t="s">
        <v>43</v>
      </c>
      <c r="H365" s="14" t="s">
        <v>44</v>
      </c>
      <c r="I365" s="9" t="s">
        <v>43</v>
      </c>
      <c r="J365" s="9" t="s">
        <v>43</v>
      </c>
      <c r="K365" s="9" t="s">
        <v>43</v>
      </c>
      <c r="L365" s="9" t="s">
        <v>43</v>
      </c>
      <c r="M365" s="9" t="s">
        <v>43</v>
      </c>
      <c r="N365" s="9" t="s">
        <v>43</v>
      </c>
      <c r="O365" s="9" t="s">
        <v>43</v>
      </c>
      <c r="P365" s="9" t="s">
        <v>43</v>
      </c>
      <c r="Q365" s="29">
        <v>0.05</v>
      </c>
      <c r="R365" s="29">
        <v>0.05</v>
      </c>
      <c r="S365" s="29">
        <v>0.05</v>
      </c>
      <c r="T365" s="29">
        <v>0.05</v>
      </c>
      <c r="U365" s="29">
        <v>0.05</v>
      </c>
      <c r="V365" s="29">
        <v>0.05</v>
      </c>
      <c r="W365" s="29">
        <v>0.05</v>
      </c>
      <c r="X365" s="29">
        <v>0.05</v>
      </c>
      <c r="Y365" s="29">
        <v>0.05</v>
      </c>
      <c r="Z365" s="9" t="s">
        <v>43</v>
      </c>
      <c r="AA365" s="29">
        <v>0.05</v>
      </c>
      <c r="AD365" s="22"/>
      <c r="AE365" s="22"/>
      <c r="AF365" s="22"/>
    </row>
    <row r="366" spans="1:32" ht="45" x14ac:dyDescent="0.25">
      <c r="A366" s="12">
        <v>345</v>
      </c>
      <c r="B366" s="74" t="s">
        <v>541</v>
      </c>
      <c r="C366" s="26" t="s">
        <v>542</v>
      </c>
      <c r="D366" s="9" t="s">
        <v>43</v>
      </c>
      <c r="E366" s="9" t="s">
        <v>43</v>
      </c>
      <c r="F366" s="9" t="s">
        <v>43</v>
      </c>
      <c r="G366" s="9" t="s">
        <v>173</v>
      </c>
      <c r="H366" s="14" t="s">
        <v>44</v>
      </c>
      <c r="I366" s="9" t="s">
        <v>43</v>
      </c>
      <c r="J366" s="9" t="s">
        <v>43</v>
      </c>
      <c r="K366" s="9" t="s">
        <v>43</v>
      </c>
      <c r="L366" s="9" t="s">
        <v>43</v>
      </c>
      <c r="M366" s="9" t="s">
        <v>43</v>
      </c>
      <c r="N366" s="29" t="s">
        <v>43</v>
      </c>
      <c r="O366" s="9" t="s">
        <v>43</v>
      </c>
      <c r="P366" s="9" t="s">
        <v>43</v>
      </c>
      <c r="Q366" s="9" t="s">
        <v>43</v>
      </c>
      <c r="R366" s="9" t="s">
        <v>43</v>
      </c>
      <c r="S366" s="9" t="s">
        <v>43</v>
      </c>
      <c r="T366" s="9" t="s">
        <v>43</v>
      </c>
      <c r="U366" s="9" t="s">
        <v>43</v>
      </c>
      <c r="V366" s="9" t="s">
        <v>43</v>
      </c>
      <c r="W366" s="9" t="s">
        <v>43</v>
      </c>
      <c r="X366" s="9" t="s">
        <v>43</v>
      </c>
      <c r="Y366" s="9" t="s">
        <v>43</v>
      </c>
      <c r="Z366" s="9" t="s">
        <v>43</v>
      </c>
      <c r="AA366" s="9" t="s">
        <v>43</v>
      </c>
    </row>
    <row r="367" spans="1:32" s="22" customFormat="1" ht="60" x14ac:dyDescent="0.25">
      <c r="A367" s="12">
        <v>346</v>
      </c>
      <c r="B367" s="74"/>
      <c r="C367" s="18" t="s">
        <v>45</v>
      </c>
      <c r="D367" s="19" t="s">
        <v>46</v>
      </c>
      <c r="E367" s="9" t="s">
        <v>43</v>
      </c>
      <c r="F367" s="20" t="s">
        <v>43</v>
      </c>
      <c r="G367" s="20" t="s">
        <v>43</v>
      </c>
      <c r="H367" s="18" t="s">
        <v>44</v>
      </c>
      <c r="I367" s="35" t="s">
        <v>84</v>
      </c>
      <c r="J367" s="35" t="s">
        <v>543</v>
      </c>
      <c r="K367" s="20">
        <v>242</v>
      </c>
      <c r="L367" s="20" t="s">
        <v>43</v>
      </c>
      <c r="M367" s="20" t="s">
        <v>43</v>
      </c>
      <c r="N367" s="34">
        <v>150</v>
      </c>
      <c r="O367" s="34">
        <v>156.322</v>
      </c>
      <c r="P367" s="34">
        <v>25.2</v>
      </c>
      <c r="Q367" s="34">
        <v>0</v>
      </c>
      <c r="R367" s="34">
        <v>120.2</v>
      </c>
      <c r="S367" s="34">
        <v>0</v>
      </c>
      <c r="T367" s="34">
        <v>0</v>
      </c>
      <c r="U367" s="34">
        <v>0</v>
      </c>
      <c r="V367" s="9" t="s">
        <v>43</v>
      </c>
      <c r="W367" s="9" t="s">
        <v>43</v>
      </c>
      <c r="X367" s="9" t="s">
        <v>43</v>
      </c>
      <c r="Y367" s="9" t="s">
        <v>43</v>
      </c>
      <c r="Z367" s="9" t="s">
        <v>43</v>
      </c>
      <c r="AA367" s="34">
        <f>SUM(N367:U367)</f>
        <v>451.72199999999998</v>
      </c>
      <c r="AD367" s="1"/>
      <c r="AE367" s="1"/>
      <c r="AF367" s="1"/>
    </row>
    <row r="368" spans="1:32" ht="60" x14ac:dyDescent="0.25">
      <c r="A368" s="12">
        <v>347</v>
      </c>
      <c r="B368" s="74"/>
      <c r="C368" s="14" t="s">
        <v>544</v>
      </c>
      <c r="D368" s="8" t="s">
        <v>535</v>
      </c>
      <c r="E368" s="9" t="s">
        <v>43</v>
      </c>
      <c r="F368" s="9" t="s">
        <v>53</v>
      </c>
      <c r="G368" s="9" t="s">
        <v>43</v>
      </c>
      <c r="H368" s="14" t="s">
        <v>44</v>
      </c>
      <c r="I368" s="9" t="s">
        <v>43</v>
      </c>
      <c r="J368" s="9" t="s">
        <v>43</v>
      </c>
      <c r="K368" s="9" t="s">
        <v>43</v>
      </c>
      <c r="L368" s="9" t="s">
        <v>43</v>
      </c>
      <c r="M368" s="9" t="s">
        <v>43</v>
      </c>
      <c r="N368" s="9" t="s">
        <v>43</v>
      </c>
      <c r="O368" s="9" t="s">
        <v>43</v>
      </c>
      <c r="P368" s="9" t="s">
        <v>43</v>
      </c>
      <c r="Q368" s="37">
        <v>3</v>
      </c>
      <c r="R368" s="37">
        <v>3</v>
      </c>
      <c r="S368" s="37">
        <v>3</v>
      </c>
      <c r="T368" s="37">
        <v>5</v>
      </c>
      <c r="U368" s="37">
        <v>10</v>
      </c>
      <c r="V368" s="9" t="s">
        <v>43</v>
      </c>
      <c r="W368" s="9" t="s">
        <v>43</v>
      </c>
      <c r="X368" s="9" t="s">
        <v>43</v>
      </c>
      <c r="Y368" s="9" t="s">
        <v>43</v>
      </c>
      <c r="Z368" s="9" t="s">
        <v>43</v>
      </c>
      <c r="AA368" s="37">
        <v>10</v>
      </c>
      <c r="AB368" s="22"/>
    </row>
    <row r="369" spans="1:32" ht="45" x14ac:dyDescent="0.25">
      <c r="A369" s="12">
        <v>348</v>
      </c>
      <c r="B369" s="74" t="s">
        <v>545</v>
      </c>
      <c r="C369" s="26" t="s">
        <v>546</v>
      </c>
      <c r="D369" s="9" t="s">
        <v>43</v>
      </c>
      <c r="E369" s="9" t="s">
        <v>43</v>
      </c>
      <c r="F369" s="9" t="s">
        <v>43</v>
      </c>
      <c r="G369" s="9" t="s">
        <v>71</v>
      </c>
      <c r="H369" s="14" t="s">
        <v>44</v>
      </c>
      <c r="I369" s="9" t="s">
        <v>43</v>
      </c>
      <c r="J369" s="9" t="s">
        <v>43</v>
      </c>
      <c r="K369" s="9" t="s">
        <v>43</v>
      </c>
      <c r="L369" s="9" t="s">
        <v>43</v>
      </c>
      <c r="M369" s="9" t="s">
        <v>43</v>
      </c>
      <c r="N369" s="9" t="s">
        <v>43</v>
      </c>
      <c r="O369" s="9" t="s">
        <v>43</v>
      </c>
      <c r="P369" s="9" t="s">
        <v>43</v>
      </c>
      <c r="Q369" s="9" t="s">
        <v>43</v>
      </c>
      <c r="R369" s="9" t="s">
        <v>43</v>
      </c>
      <c r="S369" s="9" t="s">
        <v>43</v>
      </c>
      <c r="T369" s="9" t="s">
        <v>43</v>
      </c>
      <c r="U369" s="9" t="s">
        <v>43</v>
      </c>
      <c r="V369" s="9" t="s">
        <v>43</v>
      </c>
      <c r="W369" s="9" t="s">
        <v>43</v>
      </c>
      <c r="X369" s="9" t="s">
        <v>43</v>
      </c>
      <c r="Y369" s="9" t="s">
        <v>43</v>
      </c>
      <c r="Z369" s="9" t="s">
        <v>43</v>
      </c>
      <c r="AA369" s="9" t="s">
        <v>43</v>
      </c>
    </row>
    <row r="370" spans="1:32" s="22" customFormat="1" ht="60" x14ac:dyDescent="0.25">
      <c r="A370" s="12">
        <v>349</v>
      </c>
      <c r="B370" s="74"/>
      <c r="C370" s="18" t="s">
        <v>45</v>
      </c>
      <c r="D370" s="19" t="s">
        <v>46</v>
      </c>
      <c r="E370" s="9" t="s">
        <v>43</v>
      </c>
      <c r="F370" s="20" t="s">
        <v>43</v>
      </c>
      <c r="G370" s="20" t="s">
        <v>43</v>
      </c>
      <c r="H370" s="18" t="s">
        <v>44</v>
      </c>
      <c r="I370" s="35" t="s">
        <v>84</v>
      </c>
      <c r="J370" s="35" t="s">
        <v>547</v>
      </c>
      <c r="K370" s="20">
        <v>242</v>
      </c>
      <c r="L370" s="20" t="s">
        <v>43</v>
      </c>
      <c r="M370" s="20" t="s">
        <v>43</v>
      </c>
      <c r="N370" s="63">
        <v>1544.377</v>
      </c>
      <c r="O370" s="63">
        <v>2000</v>
      </c>
      <c r="P370" s="63">
        <v>0</v>
      </c>
      <c r="Q370" s="63">
        <v>3035</v>
      </c>
      <c r="R370" s="63">
        <v>2000</v>
      </c>
      <c r="S370" s="63">
        <v>2150</v>
      </c>
      <c r="T370" s="63">
        <v>3258.85</v>
      </c>
      <c r="U370" s="21">
        <v>3610</v>
      </c>
      <c r="V370" s="21">
        <v>6338.5</v>
      </c>
      <c r="W370" s="21">
        <v>9817.5</v>
      </c>
      <c r="X370" s="21">
        <v>6650</v>
      </c>
      <c r="Y370" s="21">
        <v>9650</v>
      </c>
      <c r="Z370" s="21">
        <v>0</v>
      </c>
      <c r="AA370" s="63">
        <f>SUM(N370:Z370)</f>
        <v>50054.226999999999</v>
      </c>
      <c r="AB370" s="1"/>
    </row>
    <row r="371" spans="1:32" ht="60" x14ac:dyDescent="0.25">
      <c r="A371" s="12">
        <v>350</v>
      </c>
      <c r="B371" s="74"/>
      <c r="C371" s="14" t="s">
        <v>548</v>
      </c>
      <c r="D371" s="8" t="s">
        <v>55</v>
      </c>
      <c r="E371" s="9" t="s">
        <v>43</v>
      </c>
      <c r="F371" s="8" t="s">
        <v>549</v>
      </c>
      <c r="G371" s="9" t="s">
        <v>43</v>
      </c>
      <c r="H371" s="14" t="s">
        <v>44</v>
      </c>
      <c r="I371" s="9" t="s">
        <v>43</v>
      </c>
      <c r="J371" s="9" t="s">
        <v>43</v>
      </c>
      <c r="K371" s="9" t="s">
        <v>43</v>
      </c>
      <c r="L371" s="9" t="s">
        <v>43</v>
      </c>
      <c r="M371" s="9" t="s">
        <v>43</v>
      </c>
      <c r="N371" s="9" t="s">
        <v>43</v>
      </c>
      <c r="O371" s="9" t="s">
        <v>43</v>
      </c>
      <c r="P371" s="9" t="s">
        <v>43</v>
      </c>
      <c r="Q371" s="29">
        <v>96.9</v>
      </c>
      <c r="R371" s="29">
        <v>96.9</v>
      </c>
      <c r="S371" s="29">
        <v>96.9</v>
      </c>
      <c r="T371" s="29">
        <v>96.9</v>
      </c>
      <c r="U371" s="29">
        <v>97.1</v>
      </c>
      <c r="V371" s="29">
        <v>97.1</v>
      </c>
      <c r="W371" s="29">
        <v>97.1</v>
      </c>
      <c r="X371" s="29">
        <v>97.1</v>
      </c>
      <c r="Y371" s="29">
        <v>97.1</v>
      </c>
      <c r="Z371" s="9" t="s">
        <v>43</v>
      </c>
      <c r="AA371" s="29">
        <v>97.1</v>
      </c>
      <c r="AB371" s="22"/>
    </row>
    <row r="372" spans="1:32" ht="75" x14ac:dyDescent="0.25">
      <c r="A372" s="12">
        <v>351</v>
      </c>
      <c r="B372" s="74" t="s">
        <v>550</v>
      </c>
      <c r="C372" s="26" t="s">
        <v>551</v>
      </c>
      <c r="D372" s="9" t="s">
        <v>43</v>
      </c>
      <c r="E372" s="9" t="s">
        <v>43</v>
      </c>
      <c r="F372" s="9" t="s">
        <v>43</v>
      </c>
      <c r="G372" s="9" t="s">
        <v>71</v>
      </c>
      <c r="H372" s="14" t="s">
        <v>44</v>
      </c>
      <c r="I372" s="9" t="s">
        <v>43</v>
      </c>
      <c r="J372" s="9" t="s">
        <v>43</v>
      </c>
      <c r="K372" s="9" t="s">
        <v>43</v>
      </c>
      <c r="L372" s="9" t="s">
        <v>43</v>
      </c>
      <c r="M372" s="9" t="s">
        <v>43</v>
      </c>
      <c r="N372" s="9" t="s">
        <v>43</v>
      </c>
      <c r="O372" s="9" t="s">
        <v>43</v>
      </c>
      <c r="P372" s="9" t="s">
        <v>43</v>
      </c>
      <c r="Q372" s="9" t="s">
        <v>43</v>
      </c>
      <c r="R372" s="9" t="s">
        <v>43</v>
      </c>
      <c r="S372" s="9" t="s">
        <v>43</v>
      </c>
      <c r="T372" s="9" t="s">
        <v>43</v>
      </c>
      <c r="U372" s="9" t="s">
        <v>43</v>
      </c>
      <c r="V372" s="9" t="s">
        <v>43</v>
      </c>
      <c r="W372" s="9" t="s">
        <v>43</v>
      </c>
      <c r="X372" s="9" t="s">
        <v>43</v>
      </c>
      <c r="Y372" s="9" t="s">
        <v>43</v>
      </c>
      <c r="Z372" s="9" t="s">
        <v>43</v>
      </c>
      <c r="AA372" s="9" t="s">
        <v>43</v>
      </c>
    </row>
    <row r="373" spans="1:32" s="22" customFormat="1" ht="60" x14ac:dyDescent="0.25">
      <c r="A373" s="12">
        <v>352</v>
      </c>
      <c r="B373" s="74"/>
      <c r="C373" s="18" t="s">
        <v>45</v>
      </c>
      <c r="D373" s="19" t="s">
        <v>46</v>
      </c>
      <c r="E373" s="9" t="s">
        <v>43</v>
      </c>
      <c r="F373" s="20" t="s">
        <v>43</v>
      </c>
      <c r="G373" s="20" t="s">
        <v>43</v>
      </c>
      <c r="H373" s="18" t="s">
        <v>44</v>
      </c>
      <c r="I373" s="35" t="s">
        <v>84</v>
      </c>
      <c r="J373" s="35" t="s">
        <v>552</v>
      </c>
      <c r="K373" s="20">
        <v>242</v>
      </c>
      <c r="L373" s="20" t="s">
        <v>43</v>
      </c>
      <c r="M373" s="20" t="s">
        <v>43</v>
      </c>
      <c r="N373" s="34">
        <v>0</v>
      </c>
      <c r="O373" s="34">
        <v>0</v>
      </c>
      <c r="P373" s="34">
        <v>1800</v>
      </c>
      <c r="Q373" s="34">
        <v>0</v>
      </c>
      <c r="R373" s="34">
        <v>3000</v>
      </c>
      <c r="S373" s="34">
        <v>0</v>
      </c>
      <c r="T373" s="34">
        <v>0</v>
      </c>
      <c r="U373" s="34">
        <v>0</v>
      </c>
      <c r="V373" s="34">
        <v>0</v>
      </c>
      <c r="W373" s="34">
        <v>0</v>
      </c>
      <c r="X373" s="34">
        <v>0</v>
      </c>
      <c r="Y373" s="34">
        <v>0</v>
      </c>
      <c r="Z373" s="34">
        <v>0</v>
      </c>
      <c r="AA373" s="34">
        <f>SUM(N373:Z373)</f>
        <v>4800</v>
      </c>
      <c r="AB373" s="1"/>
      <c r="AC373" s="1"/>
      <c r="AD373" s="1"/>
      <c r="AE373" s="1"/>
      <c r="AF373" s="1"/>
    </row>
    <row r="374" spans="1:32" ht="60" x14ac:dyDescent="0.25">
      <c r="A374" s="12">
        <v>353</v>
      </c>
      <c r="B374" s="74"/>
      <c r="C374" s="14" t="s">
        <v>553</v>
      </c>
      <c r="D374" s="8" t="s">
        <v>55</v>
      </c>
      <c r="E374" s="9" t="s">
        <v>43</v>
      </c>
      <c r="F374" s="8" t="s">
        <v>554</v>
      </c>
      <c r="G374" s="9" t="s">
        <v>43</v>
      </c>
      <c r="H374" s="14" t="s">
        <v>44</v>
      </c>
      <c r="I374" s="9" t="s">
        <v>43</v>
      </c>
      <c r="J374" s="9" t="s">
        <v>43</v>
      </c>
      <c r="K374" s="9" t="s">
        <v>43</v>
      </c>
      <c r="L374" s="9" t="s">
        <v>43</v>
      </c>
      <c r="M374" s="9" t="s">
        <v>43</v>
      </c>
      <c r="N374" s="9" t="s">
        <v>43</v>
      </c>
      <c r="O374" s="9" t="s">
        <v>43</v>
      </c>
      <c r="P374" s="9" t="s">
        <v>43</v>
      </c>
      <c r="Q374" s="29">
        <v>0.01</v>
      </c>
      <c r="R374" s="29">
        <v>0.01</v>
      </c>
      <c r="S374" s="29">
        <v>0.01</v>
      </c>
      <c r="T374" s="29">
        <v>0.01</v>
      </c>
      <c r="U374" s="29">
        <v>0.01</v>
      </c>
      <c r="V374" s="9" t="s">
        <v>43</v>
      </c>
      <c r="W374" s="9" t="s">
        <v>43</v>
      </c>
      <c r="X374" s="9" t="s">
        <v>43</v>
      </c>
      <c r="Y374" s="9" t="s">
        <v>43</v>
      </c>
      <c r="Z374" s="9" t="s">
        <v>43</v>
      </c>
      <c r="AA374" s="29">
        <v>0.01</v>
      </c>
      <c r="AB374" s="22"/>
      <c r="AC374" s="22"/>
      <c r="AD374" s="22"/>
      <c r="AE374" s="22"/>
      <c r="AF374" s="22"/>
    </row>
    <row r="375" spans="1:32" ht="45" x14ac:dyDescent="0.25">
      <c r="A375" s="12">
        <v>354</v>
      </c>
      <c r="B375" s="74" t="s">
        <v>555</v>
      </c>
      <c r="C375" s="26" t="s">
        <v>556</v>
      </c>
      <c r="D375" s="9" t="s">
        <v>43</v>
      </c>
      <c r="E375" s="9" t="s">
        <v>43</v>
      </c>
      <c r="F375" s="9" t="s">
        <v>43</v>
      </c>
      <c r="G375" s="8" t="s">
        <v>71</v>
      </c>
      <c r="H375" s="14" t="s">
        <v>44</v>
      </c>
      <c r="I375" s="9" t="s">
        <v>43</v>
      </c>
      <c r="J375" s="9" t="s">
        <v>43</v>
      </c>
      <c r="K375" s="9" t="s">
        <v>43</v>
      </c>
      <c r="L375" s="9" t="s">
        <v>43</v>
      </c>
      <c r="M375" s="9" t="s">
        <v>43</v>
      </c>
      <c r="N375" s="9" t="s">
        <v>43</v>
      </c>
      <c r="O375" s="9" t="s">
        <v>43</v>
      </c>
      <c r="P375" s="9" t="s">
        <v>43</v>
      </c>
      <c r="Q375" s="9" t="s">
        <v>43</v>
      </c>
      <c r="R375" s="9" t="s">
        <v>43</v>
      </c>
      <c r="S375" s="9" t="s">
        <v>43</v>
      </c>
      <c r="T375" s="9" t="s">
        <v>43</v>
      </c>
      <c r="U375" s="9" t="s">
        <v>43</v>
      </c>
      <c r="V375" s="9" t="s">
        <v>43</v>
      </c>
      <c r="W375" s="9" t="s">
        <v>43</v>
      </c>
      <c r="X375" s="9" t="s">
        <v>43</v>
      </c>
      <c r="Y375" s="9" t="s">
        <v>43</v>
      </c>
      <c r="Z375" s="9" t="s">
        <v>43</v>
      </c>
      <c r="AA375" s="9" t="s">
        <v>43</v>
      </c>
      <c r="AD375" s="22"/>
      <c r="AE375" s="22"/>
      <c r="AF375" s="22"/>
    </row>
    <row r="376" spans="1:32" s="22" customFormat="1" ht="60" x14ac:dyDescent="0.25">
      <c r="A376" s="12">
        <v>355</v>
      </c>
      <c r="B376" s="74"/>
      <c r="C376" s="18" t="s">
        <v>45</v>
      </c>
      <c r="D376" s="19" t="s">
        <v>46</v>
      </c>
      <c r="E376" s="9" t="s">
        <v>43</v>
      </c>
      <c r="F376" s="20" t="s">
        <v>43</v>
      </c>
      <c r="G376" s="8" t="s">
        <v>43</v>
      </c>
      <c r="H376" s="18" t="s">
        <v>44</v>
      </c>
      <c r="I376" s="35" t="s">
        <v>84</v>
      </c>
      <c r="J376" s="35" t="s">
        <v>557</v>
      </c>
      <c r="K376" s="20">
        <v>242</v>
      </c>
      <c r="L376" s="20" t="s">
        <v>43</v>
      </c>
      <c r="M376" s="20" t="s">
        <v>43</v>
      </c>
      <c r="N376" s="34">
        <v>0</v>
      </c>
      <c r="O376" s="34">
        <v>0</v>
      </c>
      <c r="P376" s="34">
        <v>0</v>
      </c>
      <c r="Q376" s="34">
        <v>0</v>
      </c>
      <c r="R376" s="34">
        <v>0</v>
      </c>
      <c r="S376" s="34">
        <v>0</v>
      </c>
      <c r="T376" s="34">
        <v>0</v>
      </c>
      <c r="U376" s="34">
        <v>0</v>
      </c>
      <c r="V376" s="34">
        <v>0</v>
      </c>
      <c r="W376" s="34">
        <v>0</v>
      </c>
      <c r="X376" s="34">
        <v>0</v>
      </c>
      <c r="Y376" s="34">
        <v>0</v>
      </c>
      <c r="Z376" s="34">
        <v>0</v>
      </c>
      <c r="AA376" s="34">
        <f>SUM(N376:V376)</f>
        <v>0</v>
      </c>
      <c r="AB376" s="1"/>
      <c r="AC376" s="1"/>
      <c r="AD376" s="1"/>
      <c r="AE376" s="1"/>
      <c r="AF376" s="1"/>
    </row>
    <row r="377" spans="1:32" ht="45" x14ac:dyDescent="0.25">
      <c r="A377" s="12">
        <v>356</v>
      </c>
      <c r="B377" s="74"/>
      <c r="C377" s="26" t="s">
        <v>558</v>
      </c>
      <c r="D377" s="8" t="s">
        <v>535</v>
      </c>
      <c r="E377" s="9" t="s">
        <v>43</v>
      </c>
      <c r="F377" s="9" t="s">
        <v>53</v>
      </c>
      <c r="G377" s="8" t="s">
        <v>43</v>
      </c>
      <c r="H377" s="14" t="s">
        <v>44</v>
      </c>
      <c r="I377" s="9" t="s">
        <v>43</v>
      </c>
      <c r="J377" s="9" t="s">
        <v>43</v>
      </c>
      <c r="K377" s="9" t="s">
        <v>43</v>
      </c>
      <c r="L377" s="9" t="s">
        <v>43</v>
      </c>
      <c r="M377" s="9" t="s">
        <v>43</v>
      </c>
      <c r="N377" s="9" t="s">
        <v>43</v>
      </c>
      <c r="O377" s="9" t="s">
        <v>43</v>
      </c>
      <c r="P377" s="9" t="s">
        <v>43</v>
      </c>
      <c r="Q377" s="37">
        <v>0</v>
      </c>
      <c r="R377" s="37">
        <v>0</v>
      </c>
      <c r="S377" s="37">
        <v>0</v>
      </c>
      <c r="T377" s="37">
        <v>0</v>
      </c>
      <c r="U377" s="37">
        <v>0</v>
      </c>
      <c r="V377" s="37">
        <v>0</v>
      </c>
      <c r="W377" s="37">
        <v>0</v>
      </c>
      <c r="X377" s="37">
        <v>0</v>
      </c>
      <c r="Y377" s="37">
        <v>0</v>
      </c>
      <c r="Z377" s="37">
        <v>0</v>
      </c>
      <c r="AA377" s="37">
        <v>0</v>
      </c>
      <c r="AB377" s="22"/>
      <c r="AC377" s="22"/>
    </row>
    <row r="378" spans="1:32" ht="90" x14ac:dyDescent="0.25">
      <c r="A378" s="12">
        <v>357</v>
      </c>
      <c r="B378" s="74" t="s">
        <v>559</v>
      </c>
      <c r="C378" s="31" t="s">
        <v>560</v>
      </c>
      <c r="D378" s="9" t="s">
        <v>43</v>
      </c>
      <c r="E378" s="9">
        <v>1</v>
      </c>
      <c r="F378" s="9" t="s">
        <v>43</v>
      </c>
      <c r="G378" s="8" t="s">
        <v>561</v>
      </c>
      <c r="H378" s="9" t="s">
        <v>43</v>
      </c>
      <c r="I378" s="9" t="s">
        <v>43</v>
      </c>
      <c r="J378" s="9" t="s">
        <v>43</v>
      </c>
      <c r="K378" s="9" t="s">
        <v>43</v>
      </c>
      <c r="L378" s="9" t="s">
        <v>43</v>
      </c>
      <c r="M378" s="9" t="s">
        <v>43</v>
      </c>
      <c r="N378" s="9" t="s">
        <v>43</v>
      </c>
      <c r="O378" s="9" t="s">
        <v>43</v>
      </c>
      <c r="P378" s="9" t="s">
        <v>43</v>
      </c>
      <c r="Q378" s="9" t="s">
        <v>43</v>
      </c>
      <c r="R378" s="9" t="s">
        <v>43</v>
      </c>
      <c r="S378" s="9" t="s">
        <v>43</v>
      </c>
      <c r="T378" s="9" t="s">
        <v>43</v>
      </c>
      <c r="U378" s="9" t="s">
        <v>43</v>
      </c>
      <c r="V378" s="9" t="s">
        <v>43</v>
      </c>
      <c r="W378" s="9" t="s">
        <v>43</v>
      </c>
      <c r="X378" s="9" t="s">
        <v>43</v>
      </c>
      <c r="Y378" s="9" t="s">
        <v>43</v>
      </c>
      <c r="Z378" s="9" t="s">
        <v>43</v>
      </c>
      <c r="AA378" s="9" t="s">
        <v>43</v>
      </c>
      <c r="AB378" s="22"/>
      <c r="AC378" s="22"/>
      <c r="AD378" s="22"/>
      <c r="AE378" s="22"/>
      <c r="AF378" s="22"/>
    </row>
    <row r="379" spans="1:32" s="22" customFormat="1" ht="60" x14ac:dyDescent="0.25">
      <c r="A379" s="12">
        <v>358</v>
      </c>
      <c r="B379" s="74"/>
      <c r="C379" s="18" t="s">
        <v>45</v>
      </c>
      <c r="D379" s="19" t="s">
        <v>46</v>
      </c>
      <c r="E379" s="9" t="s">
        <v>43</v>
      </c>
      <c r="F379" s="20" t="s">
        <v>43</v>
      </c>
      <c r="G379" s="8" t="s">
        <v>43</v>
      </c>
      <c r="H379" s="18" t="s">
        <v>44</v>
      </c>
      <c r="I379" s="35" t="s">
        <v>84</v>
      </c>
      <c r="J379" s="35" t="s">
        <v>562</v>
      </c>
      <c r="K379" s="20">
        <v>242</v>
      </c>
      <c r="L379" s="20" t="s">
        <v>43</v>
      </c>
      <c r="M379" s="20" t="s">
        <v>43</v>
      </c>
      <c r="N379" s="20" t="s">
        <v>43</v>
      </c>
      <c r="O379" s="20" t="s">
        <v>43</v>
      </c>
      <c r="P379" s="20" t="s">
        <v>43</v>
      </c>
      <c r="Q379" s="21">
        <v>6600</v>
      </c>
      <c r="R379" s="21">
        <v>2722.5</v>
      </c>
      <c r="S379" s="21">
        <v>5171.7</v>
      </c>
      <c r="T379" s="21">
        <v>880</v>
      </c>
      <c r="U379" s="21">
        <v>6830</v>
      </c>
      <c r="V379" s="21">
        <v>7128.7</v>
      </c>
      <c r="W379" s="21">
        <v>8988.2000000000007</v>
      </c>
      <c r="X379" s="21">
        <v>8388.2000000000007</v>
      </c>
      <c r="Y379" s="21">
        <v>10936.4</v>
      </c>
      <c r="Z379" s="21">
        <v>0</v>
      </c>
      <c r="AA379" s="21">
        <f>SUM(N379:Z379)</f>
        <v>57645.700000000004</v>
      </c>
      <c r="AD379" s="1"/>
      <c r="AE379" s="1"/>
      <c r="AF379" s="1"/>
    </row>
    <row r="380" spans="1:32" s="22" customFormat="1" ht="45" x14ac:dyDescent="0.25">
      <c r="A380" s="12">
        <v>359</v>
      </c>
      <c r="B380" s="74"/>
      <c r="C380" s="18" t="s">
        <v>45</v>
      </c>
      <c r="D380" s="19" t="s">
        <v>46</v>
      </c>
      <c r="E380" s="9" t="s">
        <v>43</v>
      </c>
      <c r="F380" s="20" t="s">
        <v>43</v>
      </c>
      <c r="G380" s="8" t="s">
        <v>43</v>
      </c>
      <c r="H380" s="18" t="s">
        <v>92</v>
      </c>
      <c r="I380" s="35" t="s">
        <v>84</v>
      </c>
      <c r="J380" s="35" t="s">
        <v>562</v>
      </c>
      <c r="K380" s="20">
        <v>246</v>
      </c>
      <c r="L380" s="20" t="s">
        <v>43</v>
      </c>
      <c r="M380" s="20" t="s">
        <v>43</v>
      </c>
      <c r="N380" s="20" t="s">
        <v>43</v>
      </c>
      <c r="O380" s="20" t="s">
        <v>43</v>
      </c>
      <c r="P380" s="20" t="s">
        <v>43</v>
      </c>
      <c r="Q380" s="34">
        <v>0</v>
      </c>
      <c r="R380" s="34">
        <v>0</v>
      </c>
      <c r="S380" s="34">
        <v>0</v>
      </c>
      <c r="T380" s="34">
        <v>0</v>
      </c>
      <c r="U380" s="34">
        <v>0</v>
      </c>
      <c r="V380" s="34">
        <v>0</v>
      </c>
      <c r="W380" s="34">
        <v>0</v>
      </c>
      <c r="X380" s="34">
        <v>0</v>
      </c>
      <c r="Y380" s="34">
        <v>0</v>
      </c>
      <c r="Z380" s="34">
        <v>0</v>
      </c>
      <c r="AA380" s="34">
        <f>SUM(Q380:U380)</f>
        <v>0</v>
      </c>
      <c r="AD380" s="1"/>
      <c r="AE380" s="1"/>
      <c r="AF380" s="1"/>
    </row>
    <row r="381" spans="1:32" ht="90" x14ac:dyDescent="0.25">
      <c r="A381" s="12">
        <v>360</v>
      </c>
      <c r="B381" s="74"/>
      <c r="C381" s="14" t="s">
        <v>563</v>
      </c>
      <c r="D381" s="8" t="s">
        <v>535</v>
      </c>
      <c r="E381" s="9" t="s">
        <v>43</v>
      </c>
      <c r="F381" s="9" t="s">
        <v>53</v>
      </c>
      <c r="G381" s="8" t="s">
        <v>43</v>
      </c>
      <c r="H381" s="14" t="s">
        <v>44</v>
      </c>
      <c r="I381" s="9" t="s">
        <v>43</v>
      </c>
      <c r="J381" s="9" t="s">
        <v>43</v>
      </c>
      <c r="K381" s="9" t="s">
        <v>43</v>
      </c>
      <c r="L381" s="9" t="s">
        <v>43</v>
      </c>
      <c r="M381" s="9" t="s">
        <v>43</v>
      </c>
      <c r="N381" s="9" t="s">
        <v>43</v>
      </c>
      <c r="O381" s="9" t="s">
        <v>43</v>
      </c>
      <c r="P381" s="9" t="s">
        <v>43</v>
      </c>
      <c r="Q381" s="37">
        <v>4</v>
      </c>
      <c r="R381" s="37">
        <v>4</v>
      </c>
      <c r="S381" s="37">
        <v>4</v>
      </c>
      <c r="T381" s="37">
        <v>4</v>
      </c>
      <c r="U381" s="37">
        <v>4</v>
      </c>
      <c r="V381" s="37">
        <v>2</v>
      </c>
      <c r="W381" s="37">
        <v>2</v>
      </c>
      <c r="X381" s="37">
        <v>2</v>
      </c>
      <c r="Y381" s="37">
        <v>2</v>
      </c>
      <c r="Z381" s="9" t="s">
        <v>43</v>
      </c>
      <c r="AA381" s="37">
        <v>2</v>
      </c>
      <c r="AB381" s="22"/>
      <c r="AC381" s="22"/>
      <c r="AD381" s="22"/>
      <c r="AE381" s="22"/>
      <c r="AF381" s="22"/>
    </row>
    <row r="382" spans="1:32" ht="60" x14ac:dyDescent="0.25">
      <c r="A382" s="12">
        <v>361</v>
      </c>
      <c r="B382" s="81" t="s">
        <v>564</v>
      </c>
      <c r="C382" s="67" t="s">
        <v>565</v>
      </c>
      <c r="D382" s="9" t="s">
        <v>43</v>
      </c>
      <c r="E382" s="9">
        <v>1</v>
      </c>
      <c r="F382" s="9" t="s">
        <v>43</v>
      </c>
      <c r="G382" s="8" t="s">
        <v>561</v>
      </c>
      <c r="H382" s="9" t="s">
        <v>43</v>
      </c>
      <c r="I382" s="9" t="s">
        <v>43</v>
      </c>
      <c r="J382" s="9" t="s">
        <v>43</v>
      </c>
      <c r="K382" s="9" t="s">
        <v>43</v>
      </c>
      <c r="L382" s="9" t="s">
        <v>43</v>
      </c>
      <c r="M382" s="9" t="s">
        <v>43</v>
      </c>
      <c r="N382" s="9" t="s">
        <v>43</v>
      </c>
      <c r="O382" s="9" t="s">
        <v>43</v>
      </c>
      <c r="P382" s="9" t="s">
        <v>43</v>
      </c>
      <c r="Q382" s="9" t="s">
        <v>43</v>
      </c>
      <c r="R382" s="9" t="s">
        <v>43</v>
      </c>
      <c r="S382" s="9" t="s">
        <v>43</v>
      </c>
      <c r="T382" s="9" t="s">
        <v>43</v>
      </c>
      <c r="U382" s="9" t="s">
        <v>43</v>
      </c>
      <c r="V382" s="9" t="s">
        <v>43</v>
      </c>
      <c r="W382" s="9" t="s">
        <v>43</v>
      </c>
      <c r="X382" s="9" t="s">
        <v>43</v>
      </c>
      <c r="Y382" s="9" t="s">
        <v>43</v>
      </c>
      <c r="Z382" s="9" t="s">
        <v>43</v>
      </c>
      <c r="AA382" s="9" t="s">
        <v>43</v>
      </c>
      <c r="AB382" s="22"/>
      <c r="AC382" s="22"/>
      <c r="AD382" s="22"/>
      <c r="AE382" s="22"/>
      <c r="AF382" s="22"/>
    </row>
    <row r="383" spans="1:32" s="22" customFormat="1" ht="90" x14ac:dyDescent="0.25">
      <c r="A383" s="12">
        <v>362</v>
      </c>
      <c r="B383" s="81"/>
      <c r="C383" s="18" t="s">
        <v>45</v>
      </c>
      <c r="D383" s="19" t="s">
        <v>46</v>
      </c>
      <c r="E383" s="9" t="s">
        <v>43</v>
      </c>
      <c r="F383" s="20" t="s">
        <v>43</v>
      </c>
      <c r="G383" s="9" t="s">
        <v>43</v>
      </c>
      <c r="H383" s="18" t="s">
        <v>566</v>
      </c>
      <c r="I383" s="35" t="s">
        <v>84</v>
      </c>
      <c r="J383" s="35" t="s">
        <v>567</v>
      </c>
      <c r="K383" s="20">
        <v>611</v>
      </c>
      <c r="L383" s="20" t="s">
        <v>43</v>
      </c>
      <c r="M383" s="20" t="s">
        <v>43</v>
      </c>
      <c r="N383" s="20" t="s">
        <v>43</v>
      </c>
      <c r="O383" s="20" t="s">
        <v>43</v>
      </c>
      <c r="P383" s="20" t="s">
        <v>43</v>
      </c>
      <c r="Q383" s="21">
        <v>10878.4</v>
      </c>
      <c r="R383" s="21">
        <v>12211.7</v>
      </c>
      <c r="S383" s="21">
        <v>12915.1</v>
      </c>
      <c r="T383" s="21">
        <v>12855.6</v>
      </c>
      <c r="U383" s="21">
        <v>12413.4</v>
      </c>
      <c r="V383" s="21">
        <v>17597.400000000001</v>
      </c>
      <c r="W383" s="21">
        <v>19243.5</v>
      </c>
      <c r="X383" s="21">
        <v>19193.900000000001</v>
      </c>
      <c r="Y383" s="21">
        <v>19229.900000000001</v>
      </c>
      <c r="Z383" s="21">
        <v>0</v>
      </c>
      <c r="AA383" s="21">
        <f>SUM(Q383:Z383)</f>
        <v>136538.9</v>
      </c>
    </row>
    <row r="384" spans="1:32" ht="60" x14ac:dyDescent="0.25">
      <c r="A384" s="12">
        <v>363</v>
      </c>
      <c r="B384" s="81"/>
      <c r="C384" s="14" t="s">
        <v>568</v>
      </c>
      <c r="D384" s="8" t="s">
        <v>55</v>
      </c>
      <c r="E384" s="9" t="s">
        <v>43</v>
      </c>
      <c r="F384" s="8" t="s">
        <v>569</v>
      </c>
      <c r="G384" s="8" t="s">
        <v>43</v>
      </c>
      <c r="H384" s="14" t="s">
        <v>570</v>
      </c>
      <c r="I384" s="9" t="s">
        <v>43</v>
      </c>
      <c r="J384" s="9" t="s">
        <v>43</v>
      </c>
      <c r="K384" s="9" t="s">
        <v>43</v>
      </c>
      <c r="L384" s="9" t="s">
        <v>43</v>
      </c>
      <c r="M384" s="9" t="s">
        <v>43</v>
      </c>
      <c r="N384" s="9" t="s">
        <v>43</v>
      </c>
      <c r="O384" s="9" t="s">
        <v>43</v>
      </c>
      <c r="P384" s="9" t="s">
        <v>43</v>
      </c>
      <c r="Q384" s="9">
        <v>100</v>
      </c>
      <c r="R384" s="9">
        <v>100</v>
      </c>
      <c r="S384" s="9">
        <v>100</v>
      </c>
      <c r="T384" s="9">
        <v>100</v>
      </c>
      <c r="U384" s="9">
        <v>100</v>
      </c>
      <c r="V384" s="9">
        <v>100</v>
      </c>
      <c r="W384" s="9">
        <v>100</v>
      </c>
      <c r="X384" s="9">
        <v>100</v>
      </c>
      <c r="Y384" s="9">
        <v>100</v>
      </c>
      <c r="Z384" s="9" t="s">
        <v>43</v>
      </c>
      <c r="AA384" s="9">
        <v>100</v>
      </c>
      <c r="AB384" s="22"/>
      <c r="AC384" s="22"/>
      <c r="AD384" s="22"/>
      <c r="AE384" s="22"/>
      <c r="AF384" s="22"/>
    </row>
    <row r="385" spans="1:32" ht="119.25" x14ac:dyDescent="0.25">
      <c r="A385" s="12">
        <v>364</v>
      </c>
      <c r="B385" s="74" t="s">
        <v>571</v>
      </c>
      <c r="C385" s="31" t="s">
        <v>572</v>
      </c>
      <c r="D385" s="9" t="s">
        <v>43</v>
      </c>
      <c r="E385" s="9">
        <v>0.8</v>
      </c>
      <c r="F385" s="9" t="s">
        <v>43</v>
      </c>
      <c r="G385" s="8" t="s">
        <v>378</v>
      </c>
      <c r="H385" s="9" t="s">
        <v>43</v>
      </c>
      <c r="I385" s="9" t="s">
        <v>43</v>
      </c>
      <c r="J385" s="9" t="s">
        <v>43</v>
      </c>
      <c r="K385" s="9" t="s">
        <v>43</v>
      </c>
      <c r="L385" s="9" t="s">
        <v>43</v>
      </c>
      <c r="M385" s="9" t="s">
        <v>43</v>
      </c>
      <c r="N385" s="9" t="s">
        <v>43</v>
      </c>
      <c r="O385" s="9" t="s">
        <v>43</v>
      </c>
      <c r="P385" s="9" t="s">
        <v>43</v>
      </c>
      <c r="Q385" s="9" t="s">
        <v>43</v>
      </c>
      <c r="R385" s="9" t="s">
        <v>43</v>
      </c>
      <c r="S385" s="9" t="s">
        <v>43</v>
      </c>
      <c r="T385" s="9" t="s">
        <v>43</v>
      </c>
      <c r="U385" s="9" t="s">
        <v>43</v>
      </c>
      <c r="V385" s="9" t="s">
        <v>43</v>
      </c>
      <c r="W385" s="9" t="s">
        <v>43</v>
      </c>
      <c r="X385" s="9" t="s">
        <v>43</v>
      </c>
      <c r="Y385" s="9" t="s">
        <v>43</v>
      </c>
      <c r="Z385" s="9" t="s">
        <v>43</v>
      </c>
      <c r="AA385" s="9" t="s">
        <v>43</v>
      </c>
      <c r="AB385" s="22"/>
      <c r="AC385" s="22"/>
      <c r="AD385" s="22"/>
      <c r="AE385" s="22"/>
      <c r="AF385" s="22"/>
    </row>
    <row r="386" spans="1:32" s="22" customFormat="1" ht="30" x14ac:dyDescent="0.25">
      <c r="A386" s="12">
        <v>365</v>
      </c>
      <c r="B386" s="74"/>
      <c r="C386" s="30" t="s">
        <v>573</v>
      </c>
      <c r="D386" s="19" t="s">
        <v>46</v>
      </c>
      <c r="E386" s="9" t="s">
        <v>43</v>
      </c>
      <c r="F386" s="20" t="s">
        <v>43</v>
      </c>
      <c r="G386" s="8" t="s">
        <v>43</v>
      </c>
      <c r="H386" s="18" t="s">
        <v>532</v>
      </c>
      <c r="I386" s="20" t="s">
        <v>43</v>
      </c>
      <c r="J386" s="20" t="s">
        <v>43</v>
      </c>
      <c r="K386" s="20" t="s">
        <v>43</v>
      </c>
      <c r="L386" s="20" t="s">
        <v>43</v>
      </c>
      <c r="M386" s="20" t="s">
        <v>43</v>
      </c>
      <c r="N386" s="34">
        <f>SUM(N389:N400)</f>
        <v>25837.4</v>
      </c>
      <c r="O386" s="34">
        <f>SUM(O387:O400)</f>
        <v>25030.299999999996</v>
      </c>
      <c r="P386" s="34">
        <f>SUM(P387:P400)</f>
        <v>24515.949000000001</v>
      </c>
      <c r="Q386" s="20" t="s">
        <v>43</v>
      </c>
      <c r="R386" s="20" t="s">
        <v>43</v>
      </c>
      <c r="S386" s="20" t="s">
        <v>43</v>
      </c>
      <c r="T386" s="20" t="s">
        <v>43</v>
      </c>
      <c r="U386" s="20" t="s">
        <v>43</v>
      </c>
      <c r="V386" s="20" t="s">
        <v>43</v>
      </c>
      <c r="W386" s="20" t="s">
        <v>43</v>
      </c>
      <c r="X386" s="20" t="s">
        <v>43</v>
      </c>
      <c r="Y386" s="9" t="s">
        <v>43</v>
      </c>
      <c r="Z386" s="9" t="s">
        <v>43</v>
      </c>
      <c r="AA386" s="34">
        <f t="shared" ref="AA386:AA400" si="14">P386+O386+N386</f>
        <v>75383.649000000005</v>
      </c>
    </row>
    <row r="387" spans="1:32" s="22" customFormat="1" ht="30" x14ac:dyDescent="0.25">
      <c r="A387" s="12">
        <v>366</v>
      </c>
      <c r="B387" s="74"/>
      <c r="C387" s="18" t="s">
        <v>45</v>
      </c>
      <c r="D387" s="19" t="s">
        <v>46</v>
      </c>
      <c r="E387" s="9" t="s">
        <v>43</v>
      </c>
      <c r="F387" s="20" t="s">
        <v>43</v>
      </c>
      <c r="G387" s="8" t="s">
        <v>43</v>
      </c>
      <c r="H387" s="18" t="s">
        <v>532</v>
      </c>
      <c r="I387" s="35" t="s">
        <v>574</v>
      </c>
      <c r="J387" s="20">
        <v>920300</v>
      </c>
      <c r="K387" s="20">
        <v>242</v>
      </c>
      <c r="L387" s="20" t="s">
        <v>43</v>
      </c>
      <c r="M387" s="20" t="s">
        <v>43</v>
      </c>
      <c r="N387" s="34">
        <v>0</v>
      </c>
      <c r="O387" s="34">
        <v>6.6</v>
      </c>
      <c r="P387" s="34">
        <v>0</v>
      </c>
      <c r="Q387" s="20" t="s">
        <v>43</v>
      </c>
      <c r="R387" s="20" t="s">
        <v>43</v>
      </c>
      <c r="S387" s="20" t="s">
        <v>43</v>
      </c>
      <c r="T387" s="20" t="s">
        <v>43</v>
      </c>
      <c r="U387" s="20" t="s">
        <v>43</v>
      </c>
      <c r="V387" s="20" t="s">
        <v>43</v>
      </c>
      <c r="W387" s="20" t="s">
        <v>43</v>
      </c>
      <c r="X387" s="20" t="s">
        <v>43</v>
      </c>
      <c r="Y387" s="9" t="s">
        <v>43</v>
      </c>
      <c r="Z387" s="9" t="s">
        <v>43</v>
      </c>
      <c r="AA387" s="34">
        <f t="shared" si="14"/>
        <v>6.6</v>
      </c>
    </row>
    <row r="388" spans="1:32" s="22" customFormat="1" ht="30" x14ac:dyDescent="0.25">
      <c r="A388" s="12">
        <v>367</v>
      </c>
      <c r="B388" s="74"/>
      <c r="C388" s="18" t="s">
        <v>45</v>
      </c>
      <c r="D388" s="19" t="s">
        <v>46</v>
      </c>
      <c r="E388" s="9" t="s">
        <v>43</v>
      </c>
      <c r="F388" s="20" t="s">
        <v>43</v>
      </c>
      <c r="G388" s="8" t="s">
        <v>43</v>
      </c>
      <c r="H388" s="18" t="s">
        <v>532</v>
      </c>
      <c r="I388" s="35" t="s">
        <v>84</v>
      </c>
      <c r="J388" s="35" t="s">
        <v>533</v>
      </c>
      <c r="K388" s="35" t="s">
        <v>575</v>
      </c>
      <c r="L388" s="20" t="s">
        <v>43</v>
      </c>
      <c r="M388" s="20" t="s">
        <v>43</v>
      </c>
      <c r="N388" s="34">
        <v>0</v>
      </c>
      <c r="O388" s="34">
        <v>0</v>
      </c>
      <c r="P388" s="34">
        <v>119.28</v>
      </c>
      <c r="Q388" s="20" t="s">
        <v>43</v>
      </c>
      <c r="R388" s="20" t="s">
        <v>43</v>
      </c>
      <c r="S388" s="20" t="s">
        <v>43</v>
      </c>
      <c r="T388" s="20" t="s">
        <v>43</v>
      </c>
      <c r="U388" s="20" t="s">
        <v>43</v>
      </c>
      <c r="V388" s="20" t="s">
        <v>43</v>
      </c>
      <c r="W388" s="20" t="s">
        <v>43</v>
      </c>
      <c r="X388" s="20" t="s">
        <v>43</v>
      </c>
      <c r="Y388" s="9" t="s">
        <v>43</v>
      </c>
      <c r="Z388" s="9" t="s">
        <v>43</v>
      </c>
      <c r="AA388" s="34">
        <f t="shared" si="14"/>
        <v>119.28</v>
      </c>
    </row>
    <row r="389" spans="1:32" s="22" customFormat="1" ht="30" x14ac:dyDescent="0.25">
      <c r="A389" s="12">
        <v>368</v>
      </c>
      <c r="B389" s="74"/>
      <c r="C389" s="18" t="s">
        <v>45</v>
      </c>
      <c r="D389" s="19" t="s">
        <v>46</v>
      </c>
      <c r="E389" s="9" t="s">
        <v>43</v>
      </c>
      <c r="F389" s="20" t="s">
        <v>43</v>
      </c>
      <c r="G389" s="8" t="s">
        <v>43</v>
      </c>
      <c r="H389" s="18" t="s">
        <v>532</v>
      </c>
      <c r="I389" s="35" t="s">
        <v>84</v>
      </c>
      <c r="J389" s="35" t="s">
        <v>576</v>
      </c>
      <c r="K389" s="20">
        <v>244</v>
      </c>
      <c r="L389" s="20" t="s">
        <v>43</v>
      </c>
      <c r="M389" s="20" t="s">
        <v>43</v>
      </c>
      <c r="N389" s="39">
        <v>1915.1</v>
      </c>
      <c r="O389" s="39">
        <v>1846.5</v>
      </c>
      <c r="P389" s="39">
        <v>1809.8869999999999</v>
      </c>
      <c r="Q389" s="20" t="s">
        <v>43</v>
      </c>
      <c r="R389" s="20" t="s">
        <v>43</v>
      </c>
      <c r="S389" s="20" t="s">
        <v>43</v>
      </c>
      <c r="T389" s="20" t="s">
        <v>43</v>
      </c>
      <c r="U389" s="20" t="s">
        <v>43</v>
      </c>
      <c r="V389" s="20" t="s">
        <v>43</v>
      </c>
      <c r="W389" s="20" t="s">
        <v>43</v>
      </c>
      <c r="X389" s="20" t="s">
        <v>43</v>
      </c>
      <c r="Y389" s="9" t="s">
        <v>43</v>
      </c>
      <c r="Z389" s="9" t="s">
        <v>43</v>
      </c>
      <c r="AA389" s="34">
        <f t="shared" si="14"/>
        <v>5571.4869999999992</v>
      </c>
    </row>
    <row r="390" spans="1:32" s="22" customFormat="1" ht="30" x14ac:dyDescent="0.25">
      <c r="A390" s="12">
        <v>369</v>
      </c>
      <c r="B390" s="74"/>
      <c r="C390" s="18" t="s">
        <v>45</v>
      </c>
      <c r="D390" s="19" t="s">
        <v>46</v>
      </c>
      <c r="E390" s="9" t="s">
        <v>43</v>
      </c>
      <c r="F390" s="20" t="s">
        <v>43</v>
      </c>
      <c r="G390" s="8" t="s">
        <v>43</v>
      </c>
      <c r="H390" s="18" t="s">
        <v>532</v>
      </c>
      <c r="I390" s="35" t="s">
        <v>84</v>
      </c>
      <c r="J390" s="35" t="s">
        <v>577</v>
      </c>
      <c r="K390" s="20">
        <v>121</v>
      </c>
      <c r="L390" s="20" t="s">
        <v>43</v>
      </c>
      <c r="M390" s="20" t="s">
        <v>43</v>
      </c>
      <c r="N390" s="34">
        <v>11856.6</v>
      </c>
      <c r="O390" s="34">
        <v>11707.5</v>
      </c>
      <c r="P390" s="34">
        <v>9211.58</v>
      </c>
      <c r="Q390" s="20" t="s">
        <v>43</v>
      </c>
      <c r="R390" s="20" t="s">
        <v>43</v>
      </c>
      <c r="S390" s="20" t="s">
        <v>43</v>
      </c>
      <c r="T390" s="20" t="s">
        <v>43</v>
      </c>
      <c r="U390" s="20" t="s">
        <v>43</v>
      </c>
      <c r="V390" s="20" t="s">
        <v>43</v>
      </c>
      <c r="W390" s="20" t="s">
        <v>43</v>
      </c>
      <c r="X390" s="20" t="s">
        <v>43</v>
      </c>
      <c r="Y390" s="9" t="s">
        <v>43</v>
      </c>
      <c r="Z390" s="9" t="s">
        <v>43</v>
      </c>
      <c r="AA390" s="34">
        <f t="shared" si="14"/>
        <v>32775.68</v>
      </c>
    </row>
    <row r="391" spans="1:32" s="22" customFormat="1" ht="30" x14ac:dyDescent="0.25">
      <c r="A391" s="12">
        <v>370</v>
      </c>
      <c r="B391" s="74"/>
      <c r="C391" s="18" t="s">
        <v>45</v>
      </c>
      <c r="D391" s="19" t="s">
        <v>46</v>
      </c>
      <c r="E391" s="9" t="s">
        <v>43</v>
      </c>
      <c r="F391" s="20" t="s">
        <v>43</v>
      </c>
      <c r="G391" s="8" t="s">
        <v>43</v>
      </c>
      <c r="H391" s="18" t="s">
        <v>532</v>
      </c>
      <c r="I391" s="35" t="s">
        <v>84</v>
      </c>
      <c r="J391" s="35" t="s">
        <v>577</v>
      </c>
      <c r="K391" s="20">
        <v>122</v>
      </c>
      <c r="L391" s="20" t="s">
        <v>43</v>
      </c>
      <c r="M391" s="20" t="s">
        <v>43</v>
      </c>
      <c r="N391" s="34">
        <v>457.5</v>
      </c>
      <c r="O391" s="34">
        <v>217.8</v>
      </c>
      <c r="P391" s="34">
        <v>138.6</v>
      </c>
      <c r="Q391" s="20" t="s">
        <v>43</v>
      </c>
      <c r="R391" s="20" t="s">
        <v>43</v>
      </c>
      <c r="S391" s="20" t="s">
        <v>43</v>
      </c>
      <c r="T391" s="20" t="s">
        <v>43</v>
      </c>
      <c r="U391" s="20" t="s">
        <v>43</v>
      </c>
      <c r="V391" s="20" t="s">
        <v>43</v>
      </c>
      <c r="W391" s="20" t="s">
        <v>43</v>
      </c>
      <c r="X391" s="20" t="s">
        <v>43</v>
      </c>
      <c r="Y391" s="9" t="s">
        <v>43</v>
      </c>
      <c r="Z391" s="9" t="s">
        <v>43</v>
      </c>
      <c r="AA391" s="34">
        <f t="shared" si="14"/>
        <v>813.9</v>
      </c>
    </row>
    <row r="392" spans="1:32" s="22" customFormat="1" ht="30" x14ac:dyDescent="0.25">
      <c r="A392" s="12">
        <v>371</v>
      </c>
      <c r="B392" s="74"/>
      <c r="C392" s="18" t="s">
        <v>45</v>
      </c>
      <c r="D392" s="19" t="s">
        <v>46</v>
      </c>
      <c r="E392" s="9" t="s">
        <v>43</v>
      </c>
      <c r="F392" s="20" t="s">
        <v>43</v>
      </c>
      <c r="G392" s="8" t="s">
        <v>43</v>
      </c>
      <c r="H392" s="18" t="s">
        <v>532</v>
      </c>
      <c r="I392" s="35" t="s">
        <v>84</v>
      </c>
      <c r="J392" s="35" t="s">
        <v>577</v>
      </c>
      <c r="K392" s="20">
        <v>129</v>
      </c>
      <c r="L392" s="20" t="s">
        <v>43</v>
      </c>
      <c r="M392" s="20" t="s">
        <v>43</v>
      </c>
      <c r="N392" s="20" t="s">
        <v>43</v>
      </c>
      <c r="O392" s="20" t="s">
        <v>43</v>
      </c>
      <c r="P392" s="34">
        <v>2605.29</v>
      </c>
      <c r="Q392" s="20" t="s">
        <v>43</v>
      </c>
      <c r="R392" s="20" t="s">
        <v>43</v>
      </c>
      <c r="S392" s="20" t="s">
        <v>43</v>
      </c>
      <c r="T392" s="20" t="s">
        <v>43</v>
      </c>
      <c r="U392" s="20" t="s">
        <v>43</v>
      </c>
      <c r="V392" s="20" t="s">
        <v>43</v>
      </c>
      <c r="W392" s="20" t="s">
        <v>43</v>
      </c>
      <c r="X392" s="20" t="s">
        <v>43</v>
      </c>
      <c r="Y392" s="9" t="s">
        <v>43</v>
      </c>
      <c r="Z392" s="9" t="s">
        <v>43</v>
      </c>
      <c r="AA392" s="34">
        <f>P392</f>
        <v>2605.29</v>
      </c>
      <c r="AB392" s="1"/>
      <c r="AC392" s="1"/>
    </row>
    <row r="393" spans="1:32" s="22" customFormat="1" ht="30" x14ac:dyDescent="0.25">
      <c r="A393" s="12">
        <v>372</v>
      </c>
      <c r="B393" s="74"/>
      <c r="C393" s="18" t="s">
        <v>45</v>
      </c>
      <c r="D393" s="19" t="s">
        <v>46</v>
      </c>
      <c r="E393" s="9" t="s">
        <v>43</v>
      </c>
      <c r="F393" s="20" t="s">
        <v>43</v>
      </c>
      <c r="G393" s="8" t="s">
        <v>43</v>
      </c>
      <c r="H393" s="18" t="s">
        <v>532</v>
      </c>
      <c r="I393" s="35" t="s">
        <v>84</v>
      </c>
      <c r="J393" s="35" t="s">
        <v>577</v>
      </c>
      <c r="K393" s="20">
        <v>242</v>
      </c>
      <c r="L393" s="20" t="s">
        <v>43</v>
      </c>
      <c r="M393" s="20" t="s">
        <v>43</v>
      </c>
      <c r="N393" s="34">
        <v>242</v>
      </c>
      <c r="O393" s="34">
        <v>120</v>
      </c>
      <c r="P393" s="34">
        <v>67.933999999999997</v>
      </c>
      <c r="Q393" s="20" t="s">
        <v>43</v>
      </c>
      <c r="R393" s="20" t="s">
        <v>43</v>
      </c>
      <c r="S393" s="20" t="s">
        <v>43</v>
      </c>
      <c r="T393" s="20" t="s">
        <v>43</v>
      </c>
      <c r="U393" s="20" t="s">
        <v>43</v>
      </c>
      <c r="V393" s="20" t="s">
        <v>43</v>
      </c>
      <c r="W393" s="20" t="s">
        <v>43</v>
      </c>
      <c r="X393" s="20" t="s">
        <v>43</v>
      </c>
      <c r="Y393" s="9" t="s">
        <v>43</v>
      </c>
      <c r="Z393" s="9" t="s">
        <v>43</v>
      </c>
      <c r="AA393" s="34">
        <f t="shared" si="14"/>
        <v>429.93399999999997</v>
      </c>
      <c r="AB393" s="1"/>
      <c r="AC393" s="1"/>
    </row>
    <row r="394" spans="1:32" s="22" customFormat="1" ht="30" x14ac:dyDescent="0.25">
      <c r="A394" s="12">
        <v>373</v>
      </c>
      <c r="B394" s="74"/>
      <c r="C394" s="18" t="s">
        <v>45</v>
      </c>
      <c r="D394" s="19" t="s">
        <v>46</v>
      </c>
      <c r="E394" s="9" t="s">
        <v>43</v>
      </c>
      <c r="F394" s="20" t="s">
        <v>43</v>
      </c>
      <c r="G394" s="8" t="s">
        <v>43</v>
      </c>
      <c r="H394" s="18" t="s">
        <v>532</v>
      </c>
      <c r="I394" s="35" t="s">
        <v>84</v>
      </c>
      <c r="J394" s="35" t="s">
        <v>577</v>
      </c>
      <c r="K394" s="20">
        <v>244</v>
      </c>
      <c r="L394" s="20" t="s">
        <v>43</v>
      </c>
      <c r="M394" s="20" t="s">
        <v>43</v>
      </c>
      <c r="N394" s="34">
        <v>157</v>
      </c>
      <c r="O394" s="34">
        <v>287.3</v>
      </c>
      <c r="P394" s="34">
        <v>59.064999999999998</v>
      </c>
      <c r="Q394" s="20" t="s">
        <v>43</v>
      </c>
      <c r="R394" s="20" t="s">
        <v>43</v>
      </c>
      <c r="S394" s="20" t="s">
        <v>43</v>
      </c>
      <c r="T394" s="20" t="s">
        <v>43</v>
      </c>
      <c r="U394" s="20" t="s">
        <v>43</v>
      </c>
      <c r="V394" s="20" t="s">
        <v>43</v>
      </c>
      <c r="W394" s="20" t="s">
        <v>43</v>
      </c>
      <c r="X394" s="20" t="s">
        <v>43</v>
      </c>
      <c r="Y394" s="9" t="s">
        <v>43</v>
      </c>
      <c r="Z394" s="9" t="s">
        <v>43</v>
      </c>
      <c r="AA394" s="34">
        <f t="shared" si="14"/>
        <v>503.36500000000001</v>
      </c>
    </row>
    <row r="395" spans="1:32" s="22" customFormat="1" ht="30" x14ac:dyDescent="0.25">
      <c r="A395" s="12">
        <v>374</v>
      </c>
      <c r="B395" s="74"/>
      <c r="C395" s="18" t="s">
        <v>45</v>
      </c>
      <c r="D395" s="19" t="s">
        <v>46</v>
      </c>
      <c r="E395" s="9" t="s">
        <v>43</v>
      </c>
      <c r="F395" s="20" t="s">
        <v>43</v>
      </c>
      <c r="G395" s="8" t="s">
        <v>43</v>
      </c>
      <c r="H395" s="18" t="s">
        <v>532</v>
      </c>
      <c r="I395" s="35" t="s">
        <v>84</v>
      </c>
      <c r="J395" s="35" t="s">
        <v>577</v>
      </c>
      <c r="K395" s="20">
        <v>853</v>
      </c>
      <c r="L395" s="20" t="s">
        <v>43</v>
      </c>
      <c r="M395" s="20" t="s">
        <v>43</v>
      </c>
      <c r="N395" s="34">
        <v>0</v>
      </c>
      <c r="O395" s="34">
        <v>0</v>
      </c>
      <c r="P395" s="34">
        <v>14</v>
      </c>
      <c r="Q395" s="20" t="s">
        <v>43</v>
      </c>
      <c r="R395" s="20" t="s">
        <v>43</v>
      </c>
      <c r="S395" s="20" t="s">
        <v>43</v>
      </c>
      <c r="T395" s="20" t="s">
        <v>43</v>
      </c>
      <c r="U395" s="20" t="s">
        <v>43</v>
      </c>
      <c r="V395" s="20" t="s">
        <v>43</v>
      </c>
      <c r="W395" s="20" t="s">
        <v>43</v>
      </c>
      <c r="X395" s="20" t="s">
        <v>43</v>
      </c>
      <c r="Y395" s="9" t="s">
        <v>43</v>
      </c>
      <c r="Z395" s="9" t="s">
        <v>43</v>
      </c>
      <c r="AA395" s="34">
        <f t="shared" si="14"/>
        <v>14</v>
      </c>
      <c r="AB395" s="1"/>
      <c r="AC395" s="1"/>
    </row>
    <row r="396" spans="1:32" s="22" customFormat="1" ht="30" x14ac:dyDescent="0.25">
      <c r="A396" s="12">
        <v>375</v>
      </c>
      <c r="B396" s="74"/>
      <c r="C396" s="18" t="s">
        <v>45</v>
      </c>
      <c r="D396" s="19" t="s">
        <v>46</v>
      </c>
      <c r="E396" s="9" t="s">
        <v>43</v>
      </c>
      <c r="F396" s="20" t="s">
        <v>43</v>
      </c>
      <c r="G396" s="8" t="s">
        <v>43</v>
      </c>
      <c r="H396" s="18" t="s">
        <v>532</v>
      </c>
      <c r="I396" s="35" t="s">
        <v>84</v>
      </c>
      <c r="J396" s="35" t="s">
        <v>576</v>
      </c>
      <c r="K396" s="20">
        <v>831</v>
      </c>
      <c r="L396" s="20" t="s">
        <v>43</v>
      </c>
      <c r="M396" s="20" t="s">
        <v>43</v>
      </c>
      <c r="N396" s="34">
        <v>0</v>
      </c>
      <c r="O396" s="34">
        <v>0</v>
      </c>
      <c r="P396" s="34">
        <v>2</v>
      </c>
      <c r="Q396" s="20" t="s">
        <v>43</v>
      </c>
      <c r="R396" s="20" t="s">
        <v>43</v>
      </c>
      <c r="S396" s="20" t="s">
        <v>43</v>
      </c>
      <c r="T396" s="20" t="s">
        <v>43</v>
      </c>
      <c r="U396" s="20" t="s">
        <v>43</v>
      </c>
      <c r="V396" s="20" t="s">
        <v>43</v>
      </c>
      <c r="W396" s="20" t="s">
        <v>43</v>
      </c>
      <c r="X396" s="20" t="s">
        <v>43</v>
      </c>
      <c r="Y396" s="9" t="s">
        <v>43</v>
      </c>
      <c r="Z396" s="9" t="s">
        <v>43</v>
      </c>
      <c r="AA396" s="34">
        <f t="shared" si="14"/>
        <v>2</v>
      </c>
      <c r="AB396" s="1"/>
      <c r="AC396" s="1"/>
      <c r="AD396" s="1"/>
      <c r="AE396" s="1"/>
      <c r="AF396" s="1"/>
    </row>
    <row r="397" spans="1:32" s="22" customFormat="1" ht="30" x14ac:dyDescent="0.25">
      <c r="A397" s="12">
        <v>376</v>
      </c>
      <c r="B397" s="74"/>
      <c r="C397" s="18" t="s">
        <v>45</v>
      </c>
      <c r="D397" s="19" t="s">
        <v>46</v>
      </c>
      <c r="E397" s="9" t="s">
        <v>43</v>
      </c>
      <c r="F397" s="20" t="s">
        <v>43</v>
      </c>
      <c r="G397" s="8" t="s">
        <v>43</v>
      </c>
      <c r="H397" s="18" t="s">
        <v>532</v>
      </c>
      <c r="I397" s="35" t="s">
        <v>84</v>
      </c>
      <c r="J397" s="35" t="s">
        <v>576</v>
      </c>
      <c r="K397" s="20">
        <v>242</v>
      </c>
      <c r="L397" s="20" t="s">
        <v>43</v>
      </c>
      <c r="M397" s="20" t="s">
        <v>43</v>
      </c>
      <c r="N397" s="20" t="s">
        <v>43</v>
      </c>
      <c r="O397" s="20" t="s">
        <v>43</v>
      </c>
      <c r="P397" s="34">
        <v>3</v>
      </c>
      <c r="Q397" s="20" t="s">
        <v>43</v>
      </c>
      <c r="R397" s="20" t="s">
        <v>43</v>
      </c>
      <c r="S397" s="20" t="s">
        <v>43</v>
      </c>
      <c r="T397" s="20" t="s">
        <v>43</v>
      </c>
      <c r="U397" s="20" t="s">
        <v>43</v>
      </c>
      <c r="V397" s="20" t="s">
        <v>43</v>
      </c>
      <c r="W397" s="20" t="s">
        <v>43</v>
      </c>
      <c r="X397" s="20" t="s">
        <v>43</v>
      </c>
      <c r="Y397" s="9" t="s">
        <v>43</v>
      </c>
      <c r="Z397" s="9" t="s">
        <v>43</v>
      </c>
      <c r="AA397" s="34">
        <f>P397</f>
        <v>3</v>
      </c>
      <c r="AD397" s="1"/>
      <c r="AE397" s="1"/>
      <c r="AF397" s="1"/>
    </row>
    <row r="398" spans="1:32" s="22" customFormat="1" ht="30" x14ac:dyDescent="0.25">
      <c r="A398" s="12">
        <v>377</v>
      </c>
      <c r="B398" s="74"/>
      <c r="C398" s="18" t="s">
        <v>45</v>
      </c>
      <c r="D398" s="19" t="s">
        <v>46</v>
      </c>
      <c r="E398" s="9" t="s">
        <v>43</v>
      </c>
      <c r="F398" s="20" t="s">
        <v>43</v>
      </c>
      <c r="G398" s="8" t="s">
        <v>43</v>
      </c>
      <c r="H398" s="18" t="s">
        <v>532</v>
      </c>
      <c r="I398" s="35" t="s">
        <v>84</v>
      </c>
      <c r="J398" s="35" t="s">
        <v>576</v>
      </c>
      <c r="K398" s="20">
        <v>851</v>
      </c>
      <c r="L398" s="20" t="s">
        <v>43</v>
      </c>
      <c r="M398" s="20" t="s">
        <v>43</v>
      </c>
      <c r="N398" s="34">
        <v>132</v>
      </c>
      <c r="O398" s="34">
        <v>35.4</v>
      </c>
      <c r="P398" s="34">
        <v>1.613</v>
      </c>
      <c r="Q398" s="20" t="s">
        <v>43</v>
      </c>
      <c r="R398" s="20" t="s">
        <v>43</v>
      </c>
      <c r="S398" s="20" t="s">
        <v>43</v>
      </c>
      <c r="T398" s="20" t="s">
        <v>43</v>
      </c>
      <c r="U398" s="20" t="s">
        <v>43</v>
      </c>
      <c r="V398" s="20" t="s">
        <v>43</v>
      </c>
      <c r="W398" s="20" t="s">
        <v>43</v>
      </c>
      <c r="X398" s="20" t="s">
        <v>43</v>
      </c>
      <c r="Y398" s="9" t="s">
        <v>43</v>
      </c>
      <c r="Z398" s="9" t="s">
        <v>43</v>
      </c>
      <c r="AA398" s="34">
        <f t="shared" si="14"/>
        <v>169.01300000000001</v>
      </c>
      <c r="AB398" s="1"/>
      <c r="AC398" s="1"/>
    </row>
    <row r="399" spans="1:32" s="22" customFormat="1" ht="30" x14ac:dyDescent="0.25">
      <c r="A399" s="12">
        <v>378</v>
      </c>
      <c r="B399" s="74"/>
      <c r="C399" s="18" t="s">
        <v>45</v>
      </c>
      <c r="D399" s="19" t="s">
        <v>46</v>
      </c>
      <c r="E399" s="9" t="s">
        <v>43</v>
      </c>
      <c r="F399" s="20" t="s">
        <v>43</v>
      </c>
      <c r="G399" s="8" t="s">
        <v>43</v>
      </c>
      <c r="H399" s="18" t="s">
        <v>532</v>
      </c>
      <c r="I399" s="35" t="s">
        <v>84</v>
      </c>
      <c r="J399" s="35" t="s">
        <v>576</v>
      </c>
      <c r="K399" s="20">
        <v>853</v>
      </c>
      <c r="L399" s="20" t="s">
        <v>43</v>
      </c>
      <c r="M399" s="20" t="s">
        <v>43</v>
      </c>
      <c r="N399" s="34">
        <v>1</v>
      </c>
      <c r="O399" s="34">
        <v>2.2999999999999998</v>
      </c>
      <c r="P399" s="34">
        <v>7</v>
      </c>
      <c r="Q399" s="20" t="s">
        <v>43</v>
      </c>
      <c r="R399" s="20" t="s">
        <v>43</v>
      </c>
      <c r="S399" s="20" t="s">
        <v>43</v>
      </c>
      <c r="T399" s="20" t="s">
        <v>43</v>
      </c>
      <c r="U399" s="20" t="s">
        <v>43</v>
      </c>
      <c r="V399" s="20" t="s">
        <v>43</v>
      </c>
      <c r="W399" s="20" t="s">
        <v>43</v>
      </c>
      <c r="X399" s="20" t="s">
        <v>43</v>
      </c>
      <c r="Y399" s="9" t="s">
        <v>43</v>
      </c>
      <c r="Z399" s="9" t="s">
        <v>43</v>
      </c>
      <c r="AA399" s="34">
        <f t="shared" si="14"/>
        <v>10.3</v>
      </c>
      <c r="AB399" s="1"/>
      <c r="AC399" s="1"/>
      <c r="AD399" s="1"/>
      <c r="AE399" s="1"/>
      <c r="AF399" s="1"/>
    </row>
    <row r="400" spans="1:32" s="22" customFormat="1" ht="60" x14ac:dyDescent="0.25">
      <c r="A400" s="12">
        <v>379</v>
      </c>
      <c r="B400" s="82"/>
      <c r="C400" s="18" t="s">
        <v>45</v>
      </c>
      <c r="D400" s="19" t="s">
        <v>46</v>
      </c>
      <c r="E400" s="9" t="s">
        <v>43</v>
      </c>
      <c r="F400" s="20" t="s">
        <v>43</v>
      </c>
      <c r="G400" s="8" t="s">
        <v>43</v>
      </c>
      <c r="H400" s="18" t="s">
        <v>578</v>
      </c>
      <c r="I400" s="35" t="s">
        <v>84</v>
      </c>
      <c r="J400" s="35" t="s">
        <v>579</v>
      </c>
      <c r="K400" s="20">
        <v>611</v>
      </c>
      <c r="L400" s="20" t="s">
        <v>43</v>
      </c>
      <c r="M400" s="20" t="s">
        <v>43</v>
      </c>
      <c r="N400" s="34">
        <v>11076.2</v>
      </c>
      <c r="O400" s="34">
        <v>10806.9</v>
      </c>
      <c r="P400" s="34">
        <v>10476.700000000001</v>
      </c>
      <c r="Q400" s="20" t="s">
        <v>43</v>
      </c>
      <c r="R400" s="20" t="s">
        <v>43</v>
      </c>
      <c r="S400" s="20" t="s">
        <v>43</v>
      </c>
      <c r="T400" s="20" t="s">
        <v>43</v>
      </c>
      <c r="U400" s="20" t="s">
        <v>43</v>
      </c>
      <c r="V400" s="20" t="s">
        <v>43</v>
      </c>
      <c r="W400" s="20" t="s">
        <v>43</v>
      </c>
      <c r="X400" s="20" t="s">
        <v>43</v>
      </c>
      <c r="Y400" s="9" t="s">
        <v>43</v>
      </c>
      <c r="Z400" s="9" t="s">
        <v>43</v>
      </c>
      <c r="AA400" s="34">
        <f t="shared" si="14"/>
        <v>32359.8</v>
      </c>
      <c r="AD400" s="1"/>
      <c r="AE400" s="1"/>
      <c r="AF400" s="1"/>
    </row>
    <row r="401" spans="1:32" ht="45" x14ac:dyDescent="0.25">
      <c r="A401" s="12">
        <v>380</v>
      </c>
      <c r="B401" s="82"/>
      <c r="C401" s="65" t="s">
        <v>580</v>
      </c>
      <c r="D401" s="8" t="s">
        <v>55</v>
      </c>
      <c r="E401" s="8" t="s">
        <v>43</v>
      </c>
      <c r="F401" s="8" t="s">
        <v>581</v>
      </c>
      <c r="G401" s="8" t="s">
        <v>43</v>
      </c>
      <c r="H401" s="14" t="s">
        <v>532</v>
      </c>
      <c r="I401" s="9" t="s">
        <v>43</v>
      </c>
      <c r="J401" s="9" t="s">
        <v>43</v>
      </c>
      <c r="K401" s="9" t="s">
        <v>43</v>
      </c>
      <c r="L401" s="9">
        <v>100</v>
      </c>
      <c r="M401" s="9">
        <v>100</v>
      </c>
      <c r="N401" s="9">
        <v>100</v>
      </c>
      <c r="O401" s="9">
        <v>100</v>
      </c>
      <c r="P401" s="9">
        <v>100</v>
      </c>
      <c r="Q401" s="9" t="s">
        <v>43</v>
      </c>
      <c r="R401" s="9" t="s">
        <v>43</v>
      </c>
      <c r="S401" s="9" t="s">
        <v>43</v>
      </c>
      <c r="T401" s="9" t="s">
        <v>43</v>
      </c>
      <c r="U401" s="9" t="s">
        <v>43</v>
      </c>
      <c r="V401" s="9" t="s">
        <v>43</v>
      </c>
      <c r="W401" s="9" t="s">
        <v>43</v>
      </c>
      <c r="X401" s="9" t="s">
        <v>43</v>
      </c>
      <c r="Y401" s="9" t="s">
        <v>43</v>
      </c>
      <c r="Z401" s="9" t="s">
        <v>43</v>
      </c>
      <c r="AA401" s="9" t="s">
        <v>43</v>
      </c>
      <c r="AD401" s="22"/>
      <c r="AE401" s="22"/>
      <c r="AF401" s="22"/>
    </row>
    <row r="402" spans="1:32" ht="45" x14ac:dyDescent="0.25">
      <c r="A402" s="12">
        <v>381</v>
      </c>
      <c r="B402" s="74">
        <v>6</v>
      </c>
      <c r="C402" s="26" t="s">
        <v>582</v>
      </c>
      <c r="D402" s="8"/>
      <c r="E402" s="8" t="s">
        <v>244</v>
      </c>
      <c r="F402" s="8"/>
      <c r="G402" s="8" t="s">
        <v>445</v>
      </c>
      <c r="H402" s="14" t="s">
        <v>44</v>
      </c>
      <c r="I402" s="8" t="s">
        <v>244</v>
      </c>
      <c r="J402" s="8" t="s">
        <v>244</v>
      </c>
      <c r="K402" s="8" t="s">
        <v>244</v>
      </c>
      <c r="L402" s="8" t="s">
        <v>244</v>
      </c>
      <c r="M402" s="8" t="s">
        <v>244</v>
      </c>
      <c r="N402" s="8" t="s">
        <v>244</v>
      </c>
      <c r="O402" s="8" t="s">
        <v>244</v>
      </c>
      <c r="P402" s="8" t="s">
        <v>244</v>
      </c>
      <c r="Q402" s="29" t="s">
        <v>244</v>
      </c>
      <c r="R402" s="29" t="s">
        <v>244</v>
      </c>
      <c r="S402" s="29" t="s">
        <v>244</v>
      </c>
      <c r="T402" s="29" t="s">
        <v>244</v>
      </c>
      <c r="U402" s="29" t="s">
        <v>244</v>
      </c>
      <c r="V402" s="29" t="s">
        <v>244</v>
      </c>
      <c r="W402" s="29" t="s">
        <v>244</v>
      </c>
      <c r="X402" s="29" t="s">
        <v>244</v>
      </c>
      <c r="Y402" s="9" t="s">
        <v>43</v>
      </c>
      <c r="Z402" s="9" t="s">
        <v>43</v>
      </c>
      <c r="AA402" s="9" t="s">
        <v>43</v>
      </c>
      <c r="AB402" s="22"/>
      <c r="AC402" s="22"/>
    </row>
    <row r="403" spans="1:32" s="22" customFormat="1" ht="30" x14ac:dyDescent="0.25">
      <c r="A403" s="12">
        <v>382</v>
      </c>
      <c r="B403" s="74"/>
      <c r="C403" s="18" t="s">
        <v>45</v>
      </c>
      <c r="D403" s="19" t="s">
        <v>46</v>
      </c>
      <c r="E403" s="19" t="s">
        <v>244</v>
      </c>
      <c r="F403" s="19" t="s">
        <v>244</v>
      </c>
      <c r="G403" s="8" t="s">
        <v>445</v>
      </c>
      <c r="H403" s="19" t="s">
        <v>244</v>
      </c>
      <c r="I403" s="19" t="s">
        <v>244</v>
      </c>
      <c r="J403" s="19" t="s">
        <v>244</v>
      </c>
      <c r="K403" s="19" t="s">
        <v>244</v>
      </c>
      <c r="L403" s="19" t="s">
        <v>244</v>
      </c>
      <c r="M403" s="19" t="s">
        <v>244</v>
      </c>
      <c r="N403" s="19" t="s">
        <v>244</v>
      </c>
      <c r="O403" s="19" t="s">
        <v>244</v>
      </c>
      <c r="P403" s="19" t="s">
        <v>244</v>
      </c>
      <c r="Q403" s="34" t="s">
        <v>244</v>
      </c>
      <c r="R403" s="34" t="s">
        <v>244</v>
      </c>
      <c r="S403" s="21">
        <v>16051.3</v>
      </c>
      <c r="T403" s="21">
        <f t="shared" ref="T403:Z403" si="15">T406</f>
        <v>53287.000000000007</v>
      </c>
      <c r="U403" s="21">
        <f t="shared" si="15"/>
        <v>53382.200000000004</v>
      </c>
      <c r="V403" s="21">
        <f t="shared" si="15"/>
        <v>59831.5</v>
      </c>
      <c r="W403" s="21">
        <f t="shared" si="15"/>
        <v>59048.2</v>
      </c>
      <c r="X403" s="21">
        <f t="shared" si="15"/>
        <v>59048.2</v>
      </c>
      <c r="Y403" s="21">
        <f t="shared" si="15"/>
        <v>59048.2</v>
      </c>
      <c r="Z403" s="21">
        <f t="shared" si="15"/>
        <v>0</v>
      </c>
      <c r="AA403" s="21">
        <f t="shared" ref="AA403:AA424" si="16">SUM(Q403:Z403)</f>
        <v>359696.60000000003</v>
      </c>
      <c r="AD403" s="1"/>
      <c r="AE403" s="1"/>
      <c r="AF403" s="1"/>
    </row>
    <row r="404" spans="1:32" ht="45" x14ac:dyDescent="0.25">
      <c r="A404" s="12">
        <v>383</v>
      </c>
      <c r="B404" s="74"/>
      <c r="C404" s="14" t="s">
        <v>583</v>
      </c>
      <c r="D404" s="8" t="s">
        <v>55</v>
      </c>
      <c r="E404" s="8" t="s">
        <v>244</v>
      </c>
      <c r="F404" s="8" t="s">
        <v>584</v>
      </c>
      <c r="G404" s="8" t="s">
        <v>244</v>
      </c>
      <c r="H404" s="8" t="s">
        <v>244</v>
      </c>
      <c r="I404" s="8" t="s">
        <v>244</v>
      </c>
      <c r="J404" s="8" t="s">
        <v>244</v>
      </c>
      <c r="K404" s="8" t="s">
        <v>244</v>
      </c>
      <c r="L404" s="8" t="s">
        <v>244</v>
      </c>
      <c r="M404" s="8" t="s">
        <v>244</v>
      </c>
      <c r="N404" s="8" t="s">
        <v>244</v>
      </c>
      <c r="O404" s="8" t="s">
        <v>244</v>
      </c>
      <c r="P404" s="8" t="s">
        <v>244</v>
      </c>
      <c r="Q404" s="29" t="s">
        <v>244</v>
      </c>
      <c r="R404" s="29" t="s">
        <v>244</v>
      </c>
      <c r="S404" s="37">
        <v>100</v>
      </c>
      <c r="T404" s="37">
        <v>100</v>
      </c>
      <c r="U404" s="37">
        <v>100</v>
      </c>
      <c r="V404" s="37">
        <v>100</v>
      </c>
      <c r="W404" s="37">
        <v>100</v>
      </c>
      <c r="X404" s="37">
        <v>100</v>
      </c>
      <c r="Y404" s="37">
        <v>100</v>
      </c>
      <c r="Z404" s="9" t="s">
        <v>43</v>
      </c>
      <c r="AA404" s="37">
        <v>100</v>
      </c>
      <c r="AB404" s="22"/>
      <c r="AC404" s="22"/>
      <c r="AD404" s="22"/>
      <c r="AE404" s="22"/>
      <c r="AF404" s="22"/>
    </row>
    <row r="405" spans="1:32" ht="60" x14ac:dyDescent="0.25">
      <c r="A405" s="12">
        <v>384</v>
      </c>
      <c r="B405" s="83" t="s">
        <v>585</v>
      </c>
      <c r="C405" s="65" t="s">
        <v>586</v>
      </c>
      <c r="D405" s="8"/>
      <c r="E405" s="8" t="s">
        <v>244</v>
      </c>
      <c r="F405" s="8" t="s">
        <v>244</v>
      </c>
      <c r="G405" s="8" t="s">
        <v>445</v>
      </c>
      <c r="H405" s="8"/>
      <c r="I405" s="8" t="s">
        <v>244</v>
      </c>
      <c r="J405" s="8" t="s">
        <v>244</v>
      </c>
      <c r="K405" s="8" t="s">
        <v>244</v>
      </c>
      <c r="L405" s="8" t="s">
        <v>244</v>
      </c>
      <c r="M405" s="8" t="s">
        <v>244</v>
      </c>
      <c r="N405" s="8" t="s">
        <v>244</v>
      </c>
      <c r="O405" s="8" t="s">
        <v>244</v>
      </c>
      <c r="P405" s="8" t="s">
        <v>244</v>
      </c>
      <c r="Q405" s="29" t="s">
        <v>244</v>
      </c>
      <c r="R405" s="29" t="s">
        <v>244</v>
      </c>
      <c r="S405" s="29" t="s">
        <v>244</v>
      </c>
      <c r="T405" s="29" t="s">
        <v>244</v>
      </c>
      <c r="U405" s="29" t="s">
        <v>244</v>
      </c>
      <c r="V405" s="29" t="s">
        <v>244</v>
      </c>
      <c r="W405" s="29" t="s">
        <v>244</v>
      </c>
      <c r="X405" s="29" t="s">
        <v>244</v>
      </c>
      <c r="Y405" s="9" t="s">
        <v>43</v>
      </c>
      <c r="Z405" s="9" t="s">
        <v>43</v>
      </c>
      <c r="AA405" s="9" t="s">
        <v>43</v>
      </c>
      <c r="AB405" s="22"/>
      <c r="AC405" s="22"/>
    </row>
    <row r="406" spans="1:32" s="22" customFormat="1" ht="30" x14ac:dyDescent="0.25">
      <c r="A406" s="12">
        <v>385</v>
      </c>
      <c r="B406" s="74"/>
      <c r="C406" s="30" t="s">
        <v>45</v>
      </c>
      <c r="D406" s="19" t="s">
        <v>46</v>
      </c>
      <c r="E406" s="19" t="s">
        <v>244</v>
      </c>
      <c r="F406" s="19" t="s">
        <v>244</v>
      </c>
      <c r="G406" s="8" t="s">
        <v>244</v>
      </c>
      <c r="H406" s="19" t="s">
        <v>244</v>
      </c>
      <c r="I406" s="19" t="s">
        <v>244</v>
      </c>
      <c r="J406" s="19" t="s">
        <v>244</v>
      </c>
      <c r="K406" s="19" t="s">
        <v>244</v>
      </c>
      <c r="L406" s="19" t="s">
        <v>244</v>
      </c>
      <c r="M406" s="19" t="s">
        <v>244</v>
      </c>
      <c r="N406" s="19" t="s">
        <v>244</v>
      </c>
      <c r="O406" s="19" t="s">
        <v>244</v>
      </c>
      <c r="P406" s="19" t="s">
        <v>244</v>
      </c>
      <c r="Q406" s="34" t="s">
        <v>244</v>
      </c>
      <c r="R406" s="34" t="s">
        <v>244</v>
      </c>
      <c r="S406" s="21">
        <v>16051.3</v>
      </c>
      <c r="T406" s="21">
        <f>T409+T418+T414</f>
        <v>53287.000000000007</v>
      </c>
      <c r="U406" s="21">
        <f t="shared" ref="U406:Z406" si="17">U409+U418+U422</f>
        <v>53382.200000000004</v>
      </c>
      <c r="V406" s="21">
        <f t="shared" si="17"/>
        <v>59831.5</v>
      </c>
      <c r="W406" s="21">
        <f t="shared" si="17"/>
        <v>59048.2</v>
      </c>
      <c r="X406" s="21">
        <f t="shared" si="17"/>
        <v>59048.2</v>
      </c>
      <c r="Y406" s="21">
        <f t="shared" si="17"/>
        <v>59048.2</v>
      </c>
      <c r="Z406" s="21">
        <f t="shared" si="17"/>
        <v>0</v>
      </c>
      <c r="AA406" s="21">
        <f t="shared" si="16"/>
        <v>359696.60000000003</v>
      </c>
    </row>
    <row r="407" spans="1:32" ht="45" x14ac:dyDescent="0.25">
      <c r="A407" s="12">
        <v>386</v>
      </c>
      <c r="B407" s="74"/>
      <c r="C407" s="26" t="s">
        <v>587</v>
      </c>
      <c r="D407" s="8" t="s">
        <v>55</v>
      </c>
      <c r="E407" s="8" t="s">
        <v>244</v>
      </c>
      <c r="F407" s="8" t="s">
        <v>588</v>
      </c>
      <c r="G407" s="8" t="s">
        <v>244</v>
      </c>
      <c r="H407" s="8" t="s">
        <v>244</v>
      </c>
      <c r="I407" s="8" t="s">
        <v>244</v>
      </c>
      <c r="J407" s="8" t="s">
        <v>244</v>
      </c>
      <c r="K407" s="8" t="s">
        <v>244</v>
      </c>
      <c r="L407" s="8" t="s">
        <v>244</v>
      </c>
      <c r="M407" s="8" t="s">
        <v>244</v>
      </c>
      <c r="N407" s="8" t="s">
        <v>244</v>
      </c>
      <c r="O407" s="8" t="s">
        <v>244</v>
      </c>
      <c r="P407" s="8" t="s">
        <v>244</v>
      </c>
      <c r="Q407" s="29" t="s">
        <v>244</v>
      </c>
      <c r="R407" s="29" t="s">
        <v>244</v>
      </c>
      <c r="S407" s="37">
        <v>100</v>
      </c>
      <c r="T407" s="37">
        <v>100</v>
      </c>
      <c r="U407" s="37">
        <v>100</v>
      </c>
      <c r="V407" s="37">
        <v>100</v>
      </c>
      <c r="W407" s="37">
        <v>100</v>
      </c>
      <c r="X407" s="37">
        <v>100</v>
      </c>
      <c r="Y407" s="37">
        <v>100</v>
      </c>
      <c r="Z407" s="9" t="s">
        <v>43</v>
      </c>
      <c r="AA407" s="37">
        <v>100</v>
      </c>
      <c r="AB407" s="22"/>
      <c r="AC407" s="22"/>
      <c r="AD407" s="22"/>
      <c r="AE407" s="22"/>
      <c r="AF407" s="22"/>
    </row>
    <row r="408" spans="1:32" ht="60" x14ac:dyDescent="0.25">
      <c r="A408" s="12">
        <v>387</v>
      </c>
      <c r="B408" s="84" t="s">
        <v>589</v>
      </c>
      <c r="C408" s="14" t="s">
        <v>590</v>
      </c>
      <c r="D408" s="8" t="s">
        <v>244</v>
      </c>
      <c r="E408" s="8" t="s">
        <v>244</v>
      </c>
      <c r="F408" s="8" t="s">
        <v>244</v>
      </c>
      <c r="G408" s="8" t="s">
        <v>445</v>
      </c>
      <c r="H408" s="13" t="s">
        <v>44</v>
      </c>
      <c r="I408" s="8" t="s">
        <v>244</v>
      </c>
      <c r="J408" s="8" t="s">
        <v>244</v>
      </c>
      <c r="K408" s="8" t="s">
        <v>244</v>
      </c>
      <c r="L408" s="8" t="s">
        <v>244</v>
      </c>
      <c r="M408" s="8" t="s">
        <v>244</v>
      </c>
      <c r="N408" s="8" t="s">
        <v>244</v>
      </c>
      <c r="O408" s="8" t="s">
        <v>244</v>
      </c>
      <c r="P408" s="8" t="s">
        <v>244</v>
      </c>
      <c r="Q408" s="29" t="s">
        <v>244</v>
      </c>
      <c r="R408" s="29" t="s">
        <v>244</v>
      </c>
      <c r="S408" s="29" t="s">
        <v>244</v>
      </c>
      <c r="T408" s="29" t="s">
        <v>244</v>
      </c>
      <c r="U408" s="29" t="s">
        <v>244</v>
      </c>
      <c r="V408" s="29" t="s">
        <v>244</v>
      </c>
      <c r="W408" s="29" t="s">
        <v>244</v>
      </c>
      <c r="X408" s="29" t="s">
        <v>244</v>
      </c>
      <c r="Y408" s="9" t="s">
        <v>43</v>
      </c>
      <c r="Z408" s="9" t="s">
        <v>43</v>
      </c>
      <c r="AA408" s="9" t="s">
        <v>43</v>
      </c>
      <c r="AD408" s="22"/>
      <c r="AE408" s="22"/>
      <c r="AF408" s="22"/>
    </row>
    <row r="409" spans="1:32" s="22" customFormat="1" ht="60" x14ac:dyDescent="0.25">
      <c r="A409" s="12">
        <v>388</v>
      </c>
      <c r="B409" s="74"/>
      <c r="C409" s="18" t="s">
        <v>45</v>
      </c>
      <c r="D409" s="19" t="s">
        <v>46</v>
      </c>
      <c r="E409" s="19" t="s">
        <v>244</v>
      </c>
      <c r="F409" s="19" t="s">
        <v>244</v>
      </c>
      <c r="G409" s="19" t="s">
        <v>244</v>
      </c>
      <c r="H409" s="30" t="s">
        <v>44</v>
      </c>
      <c r="I409" s="33" t="s">
        <v>591</v>
      </c>
      <c r="J409" s="33" t="s">
        <v>592</v>
      </c>
      <c r="K409" s="19">
        <v>120</v>
      </c>
      <c r="L409" s="19" t="s">
        <v>244</v>
      </c>
      <c r="M409" s="19" t="s">
        <v>244</v>
      </c>
      <c r="N409" s="19" t="s">
        <v>244</v>
      </c>
      <c r="O409" s="19" t="s">
        <v>244</v>
      </c>
      <c r="P409" s="19" t="s">
        <v>244</v>
      </c>
      <c r="Q409" s="34" t="s">
        <v>244</v>
      </c>
      <c r="R409" s="34" t="s">
        <v>244</v>
      </c>
      <c r="S409" s="21">
        <v>14254.4</v>
      </c>
      <c r="T409" s="21">
        <f>T411+T412+T413</f>
        <v>47753.700000000004</v>
      </c>
      <c r="U409" s="21">
        <v>49218.8</v>
      </c>
      <c r="V409" s="21">
        <f>V411+V412+V413</f>
        <v>56412.100000000006</v>
      </c>
      <c r="W409" s="21">
        <f>W411+W412+W413</f>
        <v>55231.199999999997</v>
      </c>
      <c r="X409" s="21">
        <f>X411+X412+X413</f>
        <v>55231.199999999997</v>
      </c>
      <c r="Y409" s="21">
        <f>Y411+Y412+Y413</f>
        <v>55231.199999999997</v>
      </c>
      <c r="Z409" s="21">
        <f>Z411+Z412+Z413</f>
        <v>0</v>
      </c>
      <c r="AA409" s="21">
        <f t="shared" si="16"/>
        <v>333332.60000000003</v>
      </c>
      <c r="AB409" s="1"/>
      <c r="AC409" s="1"/>
    </row>
    <row r="410" spans="1:32" x14ac:dyDescent="0.25">
      <c r="A410" s="12">
        <v>389</v>
      </c>
      <c r="B410" s="74"/>
      <c r="C410" s="14" t="s">
        <v>593</v>
      </c>
      <c r="D410" s="8"/>
      <c r="E410" s="8"/>
      <c r="F410" s="14"/>
      <c r="G410" s="8"/>
      <c r="H410" s="8"/>
      <c r="I410" s="8"/>
      <c r="J410" s="8"/>
      <c r="K410" s="8"/>
      <c r="L410" s="8"/>
      <c r="M410" s="8"/>
      <c r="N410" s="8"/>
      <c r="O410" s="8"/>
      <c r="P410" s="8"/>
      <c r="Q410" s="29"/>
      <c r="R410" s="29"/>
      <c r="S410" s="21"/>
      <c r="T410" s="21"/>
      <c r="U410" s="21"/>
      <c r="V410" s="21"/>
      <c r="W410" s="21"/>
      <c r="X410" s="21"/>
      <c r="Y410" s="21"/>
      <c r="Z410" s="21"/>
      <c r="AA410" s="21"/>
      <c r="AB410" s="22"/>
      <c r="AC410" s="22"/>
      <c r="AD410" s="22"/>
      <c r="AE410" s="22"/>
      <c r="AF410" s="22"/>
    </row>
    <row r="411" spans="1:32" s="22" customFormat="1" ht="30" x14ac:dyDescent="0.25">
      <c r="A411" s="12">
        <v>390</v>
      </c>
      <c r="B411" s="74"/>
      <c r="C411" s="68" t="s">
        <v>594</v>
      </c>
      <c r="D411" s="19" t="s">
        <v>46</v>
      </c>
      <c r="E411" s="19" t="s">
        <v>244</v>
      </c>
      <c r="F411" s="19" t="s">
        <v>244</v>
      </c>
      <c r="G411" s="19" t="s">
        <v>244</v>
      </c>
      <c r="H411" s="19" t="s">
        <v>244</v>
      </c>
      <c r="I411" s="33" t="s">
        <v>591</v>
      </c>
      <c r="J411" s="33" t="s">
        <v>592</v>
      </c>
      <c r="K411" s="19">
        <v>121</v>
      </c>
      <c r="L411" s="19" t="s">
        <v>244</v>
      </c>
      <c r="M411" s="19" t="s">
        <v>244</v>
      </c>
      <c r="N411" s="19" t="s">
        <v>244</v>
      </c>
      <c r="O411" s="19" t="s">
        <v>244</v>
      </c>
      <c r="P411" s="19" t="s">
        <v>244</v>
      </c>
      <c r="Q411" s="34" t="s">
        <v>244</v>
      </c>
      <c r="R411" s="34" t="s">
        <v>244</v>
      </c>
      <c r="S411" s="21">
        <v>10418.726000000001</v>
      </c>
      <c r="T411" s="21">
        <v>36109.1</v>
      </c>
      <c r="U411" s="21">
        <v>37507.800000000003</v>
      </c>
      <c r="V411" s="21">
        <v>41805.4</v>
      </c>
      <c r="W411" s="21">
        <v>41626.9</v>
      </c>
      <c r="X411" s="21">
        <v>41626.9</v>
      </c>
      <c r="Y411" s="21">
        <v>41626.9</v>
      </c>
      <c r="Z411" s="21">
        <v>0</v>
      </c>
      <c r="AA411" s="21">
        <f t="shared" si="16"/>
        <v>250721.726</v>
      </c>
      <c r="AB411" s="1"/>
      <c r="AC411" s="1"/>
    </row>
    <row r="412" spans="1:32" s="22" customFormat="1" ht="30" x14ac:dyDescent="0.25">
      <c r="A412" s="12">
        <v>391</v>
      </c>
      <c r="B412" s="74"/>
      <c r="C412" s="68" t="s">
        <v>595</v>
      </c>
      <c r="D412" s="19" t="s">
        <v>46</v>
      </c>
      <c r="E412" s="19" t="s">
        <v>244</v>
      </c>
      <c r="F412" s="19" t="s">
        <v>244</v>
      </c>
      <c r="G412" s="19" t="s">
        <v>244</v>
      </c>
      <c r="H412" s="19" t="s">
        <v>244</v>
      </c>
      <c r="I412" s="33" t="s">
        <v>591</v>
      </c>
      <c r="J412" s="33" t="s">
        <v>592</v>
      </c>
      <c r="K412" s="19">
        <v>129</v>
      </c>
      <c r="L412" s="19" t="s">
        <v>244</v>
      </c>
      <c r="M412" s="19" t="s">
        <v>244</v>
      </c>
      <c r="N412" s="19" t="s">
        <v>244</v>
      </c>
      <c r="O412" s="19" t="s">
        <v>244</v>
      </c>
      <c r="P412" s="19" t="s">
        <v>244</v>
      </c>
      <c r="Q412" s="34" t="s">
        <v>244</v>
      </c>
      <c r="R412" s="34" t="s">
        <v>244</v>
      </c>
      <c r="S412" s="21">
        <v>398.16399999999999</v>
      </c>
      <c r="T412" s="21">
        <v>10901.2</v>
      </c>
      <c r="U412" s="21">
        <v>10457.1</v>
      </c>
      <c r="V412" s="21">
        <v>13606.4</v>
      </c>
      <c r="W412" s="21">
        <v>12571.3</v>
      </c>
      <c r="X412" s="21">
        <v>12571.3</v>
      </c>
      <c r="Y412" s="21">
        <v>12571.3</v>
      </c>
      <c r="Z412" s="21">
        <v>0</v>
      </c>
      <c r="AA412" s="21">
        <f t="shared" si="16"/>
        <v>73076.76400000001</v>
      </c>
      <c r="AD412" s="1"/>
      <c r="AE412" s="1"/>
      <c r="AF412" s="1"/>
    </row>
    <row r="413" spans="1:32" s="22" customFormat="1" ht="30" x14ac:dyDescent="0.25">
      <c r="A413" s="12">
        <v>392</v>
      </c>
      <c r="B413" s="74"/>
      <c r="C413" s="68" t="s">
        <v>596</v>
      </c>
      <c r="D413" s="19" t="s">
        <v>46</v>
      </c>
      <c r="E413" s="19" t="s">
        <v>244</v>
      </c>
      <c r="F413" s="19" t="s">
        <v>244</v>
      </c>
      <c r="G413" s="19" t="s">
        <v>244</v>
      </c>
      <c r="H413" s="19" t="s">
        <v>244</v>
      </c>
      <c r="I413" s="33" t="s">
        <v>591</v>
      </c>
      <c r="J413" s="33" t="s">
        <v>592</v>
      </c>
      <c r="K413" s="19">
        <v>122</v>
      </c>
      <c r="L413" s="19" t="s">
        <v>244</v>
      </c>
      <c r="M413" s="19" t="s">
        <v>244</v>
      </c>
      <c r="N413" s="19" t="s">
        <v>244</v>
      </c>
      <c r="O413" s="19" t="s">
        <v>244</v>
      </c>
      <c r="P413" s="19" t="s">
        <v>244</v>
      </c>
      <c r="Q413" s="34" t="s">
        <v>244</v>
      </c>
      <c r="R413" s="34" t="s">
        <v>244</v>
      </c>
      <c r="S413" s="21">
        <v>3389.991</v>
      </c>
      <c r="T413" s="21">
        <v>743.4</v>
      </c>
      <c r="U413" s="21">
        <v>1253.9000000000001</v>
      </c>
      <c r="V413" s="21">
        <v>1000.3</v>
      </c>
      <c r="W413" s="21">
        <v>1033</v>
      </c>
      <c r="X413" s="21">
        <v>1033</v>
      </c>
      <c r="Y413" s="21">
        <v>1033</v>
      </c>
      <c r="Z413" s="21">
        <v>0</v>
      </c>
      <c r="AA413" s="21">
        <f t="shared" si="16"/>
        <v>9486.5910000000003</v>
      </c>
      <c r="AD413" s="1"/>
      <c r="AE413" s="1"/>
      <c r="AF413" s="1"/>
    </row>
    <row r="414" spans="1:32" s="22" customFormat="1" ht="30" x14ac:dyDescent="0.25">
      <c r="A414" s="12">
        <v>393</v>
      </c>
      <c r="B414" s="74"/>
      <c r="C414" s="68" t="s">
        <v>597</v>
      </c>
      <c r="D414" s="19" t="s">
        <v>46</v>
      </c>
      <c r="E414" s="19" t="s">
        <v>244</v>
      </c>
      <c r="F414" s="19" t="s">
        <v>244</v>
      </c>
      <c r="G414" s="19" t="s">
        <v>244</v>
      </c>
      <c r="H414" s="19" t="s">
        <v>244</v>
      </c>
      <c r="I414" s="33" t="s">
        <v>591</v>
      </c>
      <c r="J414" s="33" t="s">
        <v>592</v>
      </c>
      <c r="K414" s="19">
        <v>851</v>
      </c>
      <c r="L414" s="19" t="s">
        <v>244</v>
      </c>
      <c r="M414" s="19" t="s">
        <v>244</v>
      </c>
      <c r="N414" s="19" t="s">
        <v>244</v>
      </c>
      <c r="O414" s="19" t="s">
        <v>244</v>
      </c>
      <c r="P414" s="19" t="s">
        <v>244</v>
      </c>
      <c r="Q414" s="34" t="s">
        <v>244</v>
      </c>
      <c r="R414" s="34" t="s">
        <v>244</v>
      </c>
      <c r="S414" s="21">
        <v>0</v>
      </c>
      <c r="T414" s="21">
        <v>420</v>
      </c>
      <c r="U414" s="21">
        <v>0</v>
      </c>
      <c r="V414" s="21">
        <v>0</v>
      </c>
      <c r="W414" s="21">
        <v>0</v>
      </c>
      <c r="X414" s="21">
        <v>0</v>
      </c>
      <c r="Y414" s="21">
        <v>0</v>
      </c>
      <c r="Z414" s="21">
        <v>0</v>
      </c>
      <c r="AA414" s="21">
        <f t="shared" si="16"/>
        <v>420</v>
      </c>
    </row>
    <row r="415" spans="1:32" s="22" customFormat="1" ht="45" x14ac:dyDescent="0.25">
      <c r="A415" s="12">
        <v>394</v>
      </c>
      <c r="B415" s="74"/>
      <c r="C415" s="68" t="s">
        <v>598</v>
      </c>
      <c r="D415" s="19" t="s">
        <v>46</v>
      </c>
      <c r="E415" s="19" t="s">
        <v>244</v>
      </c>
      <c r="F415" s="19" t="s">
        <v>244</v>
      </c>
      <c r="G415" s="19" t="s">
        <v>244</v>
      </c>
      <c r="H415" s="19" t="s">
        <v>244</v>
      </c>
      <c r="I415" s="33" t="s">
        <v>591</v>
      </c>
      <c r="J415" s="33" t="s">
        <v>592</v>
      </c>
      <c r="K415" s="19">
        <v>200</v>
      </c>
      <c r="L415" s="19"/>
      <c r="M415" s="19"/>
      <c r="N415" s="19"/>
      <c r="O415" s="19"/>
      <c r="P415" s="19"/>
      <c r="Q415" s="34"/>
      <c r="R415" s="34"/>
      <c r="S415" s="21">
        <v>47.5</v>
      </c>
      <c r="T415" s="21">
        <v>5113.3</v>
      </c>
      <c r="U415" s="21">
        <v>0</v>
      </c>
      <c r="V415" s="21">
        <v>0</v>
      </c>
      <c r="W415" s="21">
        <v>0</v>
      </c>
      <c r="X415" s="21">
        <v>0</v>
      </c>
      <c r="Y415" s="21">
        <v>0</v>
      </c>
      <c r="Z415" s="21">
        <v>0</v>
      </c>
      <c r="AA415" s="21">
        <f t="shared" si="16"/>
        <v>5160.8</v>
      </c>
      <c r="AD415" s="1"/>
      <c r="AE415" s="1"/>
      <c r="AF415" s="1"/>
    </row>
    <row r="416" spans="1:32" ht="45" x14ac:dyDescent="0.25">
      <c r="A416" s="12">
        <v>396</v>
      </c>
      <c r="B416" s="74"/>
      <c r="C416" s="14" t="s">
        <v>599</v>
      </c>
      <c r="D416" s="8"/>
      <c r="E416" s="9" t="s">
        <v>43</v>
      </c>
      <c r="F416" s="8" t="s">
        <v>600</v>
      </c>
      <c r="G416" s="8"/>
      <c r="H416" s="8"/>
      <c r="I416" s="8" t="s">
        <v>244</v>
      </c>
      <c r="J416" s="8" t="s">
        <v>244</v>
      </c>
      <c r="K416" s="8" t="s">
        <v>244</v>
      </c>
      <c r="L416" s="8" t="s">
        <v>244</v>
      </c>
      <c r="M416" s="8" t="s">
        <v>244</v>
      </c>
      <c r="N416" s="8" t="s">
        <v>244</v>
      </c>
      <c r="O416" s="8" t="s">
        <v>244</v>
      </c>
      <c r="P416" s="8" t="s">
        <v>244</v>
      </c>
      <c r="Q416" s="29" t="s">
        <v>244</v>
      </c>
      <c r="R416" s="29" t="s">
        <v>244</v>
      </c>
      <c r="S416" s="37">
        <v>100</v>
      </c>
      <c r="T416" s="37">
        <v>100</v>
      </c>
      <c r="U416" s="37">
        <v>100</v>
      </c>
      <c r="V416" s="37">
        <v>100</v>
      </c>
      <c r="W416" s="37">
        <v>100</v>
      </c>
      <c r="X416" s="37">
        <v>100</v>
      </c>
      <c r="Y416" s="37">
        <v>100</v>
      </c>
      <c r="Z416" s="29" t="s">
        <v>244</v>
      </c>
      <c r="AA416" s="37">
        <v>100</v>
      </c>
      <c r="AD416" s="22"/>
      <c r="AE416" s="22"/>
      <c r="AF416" s="22"/>
    </row>
    <row r="417" spans="1:32" ht="60" x14ac:dyDescent="0.25">
      <c r="A417" s="12">
        <v>397</v>
      </c>
      <c r="B417" s="74" t="s">
        <v>601</v>
      </c>
      <c r="C417" s="14" t="s">
        <v>602</v>
      </c>
      <c r="D417" s="8" t="s">
        <v>244</v>
      </c>
      <c r="E417" s="8" t="s">
        <v>244</v>
      </c>
      <c r="F417" s="8" t="s">
        <v>244</v>
      </c>
      <c r="G417" s="8" t="s">
        <v>445</v>
      </c>
      <c r="H417" s="13" t="s">
        <v>44</v>
      </c>
      <c r="I417" s="8" t="s">
        <v>244</v>
      </c>
      <c r="J417" s="8" t="s">
        <v>244</v>
      </c>
      <c r="K417" s="8" t="s">
        <v>244</v>
      </c>
      <c r="L417" s="8" t="s">
        <v>244</v>
      </c>
      <c r="M417" s="8" t="s">
        <v>244</v>
      </c>
      <c r="N417" s="8" t="s">
        <v>244</v>
      </c>
      <c r="O417" s="8" t="s">
        <v>244</v>
      </c>
      <c r="P417" s="8" t="s">
        <v>244</v>
      </c>
      <c r="Q417" s="29" t="s">
        <v>244</v>
      </c>
      <c r="R417" s="29" t="s">
        <v>244</v>
      </c>
      <c r="S417" s="29" t="s">
        <v>244</v>
      </c>
      <c r="T417" s="29" t="s">
        <v>244</v>
      </c>
      <c r="U417" s="29" t="s">
        <v>244</v>
      </c>
      <c r="V417" s="29" t="s">
        <v>244</v>
      </c>
      <c r="W417" s="29" t="s">
        <v>244</v>
      </c>
      <c r="X417" s="29" t="s">
        <v>244</v>
      </c>
      <c r="Y417" s="29" t="s">
        <v>244</v>
      </c>
      <c r="Z417" s="29" t="s">
        <v>244</v>
      </c>
      <c r="AA417" s="29" t="s">
        <v>244</v>
      </c>
      <c r="AD417" s="22"/>
      <c r="AE417" s="22"/>
      <c r="AF417" s="22"/>
    </row>
    <row r="418" spans="1:32" s="22" customFormat="1" ht="60" x14ac:dyDescent="0.25">
      <c r="A418" s="12">
        <v>398</v>
      </c>
      <c r="B418" s="74"/>
      <c r="C418" s="18" t="s">
        <v>45</v>
      </c>
      <c r="D418" s="19" t="s">
        <v>46</v>
      </c>
      <c r="E418" s="19" t="s">
        <v>244</v>
      </c>
      <c r="F418" s="19" t="s">
        <v>244</v>
      </c>
      <c r="G418" s="19" t="s">
        <v>244</v>
      </c>
      <c r="H418" s="30" t="s">
        <v>44</v>
      </c>
      <c r="I418" s="33" t="s">
        <v>591</v>
      </c>
      <c r="J418" s="33" t="s">
        <v>603</v>
      </c>
      <c r="K418" s="19">
        <v>240</v>
      </c>
      <c r="L418" s="19" t="s">
        <v>244</v>
      </c>
      <c r="M418" s="19" t="s">
        <v>244</v>
      </c>
      <c r="N418" s="19" t="s">
        <v>244</v>
      </c>
      <c r="O418" s="19" t="s">
        <v>244</v>
      </c>
      <c r="P418" s="19" t="s">
        <v>244</v>
      </c>
      <c r="Q418" s="34" t="s">
        <v>244</v>
      </c>
      <c r="R418" s="34" t="s">
        <v>244</v>
      </c>
      <c r="S418" s="21">
        <v>1796.9</v>
      </c>
      <c r="T418" s="21">
        <f>T420+T421</f>
        <v>5113.3</v>
      </c>
      <c r="U418" s="21">
        <f>U420+U421</f>
        <v>3709.8</v>
      </c>
      <c r="V418" s="21">
        <v>3026.2</v>
      </c>
      <c r="W418" s="21">
        <f>W420+W421</f>
        <v>3484.7</v>
      </c>
      <c r="X418" s="21">
        <f>X420+X421</f>
        <v>3484.7</v>
      </c>
      <c r="Y418" s="21">
        <f>Y420+Y421</f>
        <v>3484.7</v>
      </c>
      <c r="Z418" s="21">
        <f>Z420+Z421</f>
        <v>0</v>
      </c>
      <c r="AA418" s="21">
        <f t="shared" si="16"/>
        <v>24100.300000000003</v>
      </c>
      <c r="AB418" s="1"/>
      <c r="AC418" s="1"/>
    </row>
    <row r="419" spans="1:32" x14ac:dyDescent="0.25">
      <c r="A419" s="12">
        <v>399</v>
      </c>
      <c r="B419" s="74"/>
      <c r="C419" s="14" t="s">
        <v>593</v>
      </c>
      <c r="D419" s="19" t="s">
        <v>244</v>
      </c>
      <c r="E419" s="19" t="s">
        <v>244</v>
      </c>
      <c r="F419" s="19" t="s">
        <v>244</v>
      </c>
      <c r="G419" s="19" t="s">
        <v>244</v>
      </c>
      <c r="H419" s="19" t="s">
        <v>244</v>
      </c>
      <c r="I419" s="19" t="s">
        <v>244</v>
      </c>
      <c r="J419" s="19" t="s">
        <v>244</v>
      </c>
      <c r="K419" s="19" t="s">
        <v>244</v>
      </c>
      <c r="L419" s="19" t="s">
        <v>244</v>
      </c>
      <c r="M419" s="19" t="s">
        <v>244</v>
      </c>
      <c r="N419" s="19" t="s">
        <v>244</v>
      </c>
      <c r="O419" s="19" t="s">
        <v>244</v>
      </c>
      <c r="P419" s="19" t="s">
        <v>244</v>
      </c>
      <c r="Q419" s="19" t="s">
        <v>244</v>
      </c>
      <c r="R419" s="19" t="s">
        <v>244</v>
      </c>
      <c r="S419" s="19" t="s">
        <v>244</v>
      </c>
      <c r="T419" s="19" t="s">
        <v>244</v>
      </c>
      <c r="U419" s="21" t="s">
        <v>244</v>
      </c>
      <c r="V419" s="21" t="s">
        <v>244</v>
      </c>
      <c r="W419" s="21" t="s">
        <v>244</v>
      </c>
      <c r="X419" s="21" t="s">
        <v>244</v>
      </c>
      <c r="Y419" s="21" t="s">
        <v>244</v>
      </c>
      <c r="Z419" s="21" t="s">
        <v>244</v>
      </c>
      <c r="AA419" s="21" t="s">
        <v>244</v>
      </c>
      <c r="AD419" s="22"/>
      <c r="AE419" s="22"/>
      <c r="AF419" s="22"/>
    </row>
    <row r="420" spans="1:32" s="22" customFormat="1" ht="45" x14ac:dyDescent="0.25">
      <c r="A420" s="12">
        <v>400</v>
      </c>
      <c r="B420" s="74"/>
      <c r="C420" s="68" t="s">
        <v>598</v>
      </c>
      <c r="D420" s="19" t="s">
        <v>46</v>
      </c>
      <c r="E420" s="19" t="s">
        <v>244</v>
      </c>
      <c r="F420" s="19" t="s">
        <v>244</v>
      </c>
      <c r="G420" s="19" t="s">
        <v>244</v>
      </c>
      <c r="H420" s="19" t="s">
        <v>244</v>
      </c>
      <c r="I420" s="33" t="s">
        <v>591</v>
      </c>
      <c r="J420" s="33" t="s">
        <v>603</v>
      </c>
      <c r="K420" s="19">
        <v>242</v>
      </c>
      <c r="L420" s="19" t="s">
        <v>244</v>
      </c>
      <c r="M420" s="19" t="s">
        <v>244</v>
      </c>
      <c r="N420" s="19" t="s">
        <v>244</v>
      </c>
      <c r="O420" s="19" t="s">
        <v>244</v>
      </c>
      <c r="P420" s="19" t="s">
        <v>244</v>
      </c>
      <c r="Q420" s="34" t="s">
        <v>244</v>
      </c>
      <c r="R420" s="34" t="s">
        <v>244</v>
      </c>
      <c r="S420" s="21">
        <v>854.55799999999999</v>
      </c>
      <c r="T420" s="21">
        <v>1404.8</v>
      </c>
      <c r="U420" s="21">
        <v>0</v>
      </c>
      <c r="V420" s="21">
        <v>502.8</v>
      </c>
      <c r="W420" s="21">
        <v>778.6</v>
      </c>
      <c r="X420" s="21">
        <v>778.6</v>
      </c>
      <c r="Y420" s="21">
        <v>778.6</v>
      </c>
      <c r="Z420" s="21">
        <v>0</v>
      </c>
      <c r="AA420" s="21">
        <f t="shared" si="16"/>
        <v>5097.9580000000005</v>
      </c>
      <c r="AB420" s="1"/>
      <c r="AC420" s="1"/>
      <c r="AD420" s="1"/>
      <c r="AE420" s="1"/>
      <c r="AF420" s="1"/>
    </row>
    <row r="421" spans="1:32" s="22" customFormat="1" ht="30" x14ac:dyDescent="0.25">
      <c r="A421" s="12">
        <v>401</v>
      </c>
      <c r="B421" s="74"/>
      <c r="C421" s="68" t="s">
        <v>604</v>
      </c>
      <c r="D421" s="19" t="s">
        <v>46</v>
      </c>
      <c r="E421" s="19" t="s">
        <v>244</v>
      </c>
      <c r="F421" s="19" t="s">
        <v>244</v>
      </c>
      <c r="G421" s="19" t="s">
        <v>244</v>
      </c>
      <c r="H421" s="19" t="s">
        <v>244</v>
      </c>
      <c r="I421" s="33" t="s">
        <v>591</v>
      </c>
      <c r="J421" s="33" t="s">
        <v>603</v>
      </c>
      <c r="K421" s="19">
        <v>244</v>
      </c>
      <c r="L421" s="19" t="s">
        <v>244</v>
      </c>
      <c r="M421" s="19" t="s">
        <v>244</v>
      </c>
      <c r="N421" s="19" t="s">
        <v>244</v>
      </c>
      <c r="O421" s="19" t="s">
        <v>244</v>
      </c>
      <c r="P421" s="19" t="s">
        <v>244</v>
      </c>
      <c r="Q421" s="19" t="s">
        <v>244</v>
      </c>
      <c r="R421" s="19" t="s">
        <v>244</v>
      </c>
      <c r="S421" s="21">
        <v>942.29700000000003</v>
      </c>
      <c r="T421" s="21">
        <v>3708.5</v>
      </c>
      <c r="U421" s="21">
        <v>3709.8</v>
      </c>
      <c r="V421" s="21">
        <v>2523.4</v>
      </c>
      <c r="W421" s="21">
        <v>2706.1</v>
      </c>
      <c r="X421" s="21">
        <v>2706.1</v>
      </c>
      <c r="Y421" s="21">
        <v>2706.1</v>
      </c>
      <c r="Z421" s="21">
        <v>0</v>
      </c>
      <c r="AA421" s="21">
        <f t="shared" si="16"/>
        <v>19002.297000000002</v>
      </c>
      <c r="AB421" s="1"/>
      <c r="AC421" s="1"/>
      <c r="AD421" s="1"/>
      <c r="AE421" s="1"/>
      <c r="AF421" s="1"/>
    </row>
    <row r="422" spans="1:32" s="22" customFormat="1" ht="30" x14ac:dyDescent="0.25">
      <c r="A422" s="12">
        <v>402</v>
      </c>
      <c r="B422" s="74"/>
      <c r="C422" s="68" t="s">
        <v>605</v>
      </c>
      <c r="D422" s="19" t="s">
        <v>46</v>
      </c>
      <c r="E422" s="19" t="s">
        <v>244</v>
      </c>
      <c r="F422" s="19" t="s">
        <v>244</v>
      </c>
      <c r="G422" s="19" t="s">
        <v>244</v>
      </c>
      <c r="H422" s="19" t="s">
        <v>244</v>
      </c>
      <c r="I422" s="33" t="s">
        <v>591</v>
      </c>
      <c r="J422" s="33" t="s">
        <v>603</v>
      </c>
      <c r="K422" s="57">
        <v>800</v>
      </c>
      <c r="L422" s="19" t="s">
        <v>244</v>
      </c>
      <c r="M422" s="19" t="s">
        <v>244</v>
      </c>
      <c r="N422" s="19" t="s">
        <v>244</v>
      </c>
      <c r="O422" s="19" t="s">
        <v>244</v>
      </c>
      <c r="P422" s="19" t="s">
        <v>244</v>
      </c>
      <c r="Q422" s="19" t="s">
        <v>244</v>
      </c>
      <c r="R422" s="19" t="s">
        <v>244</v>
      </c>
      <c r="S422" s="19" t="s">
        <v>244</v>
      </c>
      <c r="T422" s="19" t="s">
        <v>244</v>
      </c>
      <c r="U422" s="21">
        <f>U423+U424</f>
        <v>453.6</v>
      </c>
      <c r="V422" s="21">
        <f>V423+V424</f>
        <v>393.2</v>
      </c>
      <c r="W422" s="21">
        <v>332.3</v>
      </c>
      <c r="X422" s="21">
        <v>332.3</v>
      </c>
      <c r="Y422" s="21">
        <v>332.3</v>
      </c>
      <c r="Z422" s="21">
        <v>0</v>
      </c>
      <c r="AA422" s="21">
        <f t="shared" si="16"/>
        <v>1843.6999999999998</v>
      </c>
      <c r="AB422" s="1"/>
      <c r="AC422" s="1"/>
      <c r="AD422" s="1"/>
      <c r="AE422" s="1"/>
      <c r="AF422" s="1"/>
    </row>
    <row r="423" spans="1:32" s="22" customFormat="1" ht="30" x14ac:dyDescent="0.25">
      <c r="A423" s="12">
        <v>403</v>
      </c>
      <c r="B423" s="74"/>
      <c r="C423" s="68" t="s">
        <v>606</v>
      </c>
      <c r="D423" s="19" t="s">
        <v>46</v>
      </c>
      <c r="E423" s="19" t="s">
        <v>244</v>
      </c>
      <c r="F423" s="19" t="s">
        <v>244</v>
      </c>
      <c r="G423" s="19" t="s">
        <v>244</v>
      </c>
      <c r="H423" s="19" t="s">
        <v>244</v>
      </c>
      <c r="I423" s="33" t="s">
        <v>591</v>
      </c>
      <c r="J423" s="33" t="s">
        <v>603</v>
      </c>
      <c r="K423" s="57">
        <v>830</v>
      </c>
      <c r="L423" s="19" t="s">
        <v>244</v>
      </c>
      <c r="M423" s="19" t="s">
        <v>244</v>
      </c>
      <c r="N423" s="19" t="s">
        <v>244</v>
      </c>
      <c r="O423" s="19" t="s">
        <v>244</v>
      </c>
      <c r="P423" s="19" t="s">
        <v>244</v>
      </c>
      <c r="Q423" s="19" t="s">
        <v>244</v>
      </c>
      <c r="R423" s="19" t="s">
        <v>244</v>
      </c>
      <c r="S423" s="19" t="s">
        <v>244</v>
      </c>
      <c r="T423" s="19" t="s">
        <v>244</v>
      </c>
      <c r="U423" s="21">
        <v>17</v>
      </c>
      <c r="V423" s="21">
        <v>0</v>
      </c>
      <c r="W423" s="21">
        <v>0</v>
      </c>
      <c r="X423" s="21">
        <v>0</v>
      </c>
      <c r="Y423" s="21">
        <v>0</v>
      </c>
      <c r="Z423" s="21">
        <v>0</v>
      </c>
      <c r="AA423" s="21">
        <f t="shared" si="16"/>
        <v>17</v>
      </c>
      <c r="AB423" s="1"/>
      <c r="AC423" s="1"/>
      <c r="AD423" s="1"/>
      <c r="AE423" s="1"/>
      <c r="AF423" s="1"/>
    </row>
    <row r="424" spans="1:32" s="22" customFormat="1" ht="30" x14ac:dyDescent="0.25">
      <c r="A424" s="12">
        <v>404</v>
      </c>
      <c r="B424" s="74"/>
      <c r="C424" s="68" t="s">
        <v>607</v>
      </c>
      <c r="D424" s="19" t="s">
        <v>46</v>
      </c>
      <c r="E424" s="19" t="s">
        <v>244</v>
      </c>
      <c r="F424" s="19" t="s">
        <v>244</v>
      </c>
      <c r="G424" s="19" t="s">
        <v>244</v>
      </c>
      <c r="H424" s="19" t="s">
        <v>244</v>
      </c>
      <c r="I424" s="33" t="s">
        <v>591</v>
      </c>
      <c r="J424" s="33" t="s">
        <v>603</v>
      </c>
      <c r="K424" s="57">
        <v>850</v>
      </c>
      <c r="L424" s="19" t="s">
        <v>244</v>
      </c>
      <c r="M424" s="19" t="s">
        <v>244</v>
      </c>
      <c r="N424" s="19" t="s">
        <v>244</v>
      </c>
      <c r="O424" s="19" t="s">
        <v>244</v>
      </c>
      <c r="P424" s="19" t="s">
        <v>244</v>
      </c>
      <c r="Q424" s="19" t="s">
        <v>244</v>
      </c>
      <c r="R424" s="19" t="s">
        <v>244</v>
      </c>
      <c r="S424" s="19" t="s">
        <v>244</v>
      </c>
      <c r="T424" s="19" t="s">
        <v>244</v>
      </c>
      <c r="U424" s="21">
        <v>436.6</v>
      </c>
      <c r="V424" s="21">
        <v>393.2</v>
      </c>
      <c r="W424" s="21">
        <v>332.3</v>
      </c>
      <c r="X424" s="21">
        <v>332.3</v>
      </c>
      <c r="Y424" s="21">
        <v>332.3</v>
      </c>
      <c r="Z424" s="21">
        <v>0</v>
      </c>
      <c r="AA424" s="21">
        <f t="shared" si="16"/>
        <v>1826.6999999999998</v>
      </c>
      <c r="AB424" s="1"/>
      <c r="AC424" s="1"/>
      <c r="AD424" s="1"/>
      <c r="AE424" s="1"/>
      <c r="AF424" s="1"/>
    </row>
    <row r="425" spans="1:32" ht="45" x14ac:dyDescent="0.25">
      <c r="A425" s="12">
        <v>405</v>
      </c>
      <c r="B425" s="74"/>
      <c r="C425" s="14" t="s">
        <v>599</v>
      </c>
      <c r="D425" s="8"/>
      <c r="E425" s="9" t="s">
        <v>43</v>
      </c>
      <c r="F425" s="8" t="s">
        <v>608</v>
      </c>
      <c r="G425" s="8" t="s">
        <v>244</v>
      </c>
      <c r="H425" s="8" t="s">
        <v>244</v>
      </c>
      <c r="I425" s="8" t="s">
        <v>244</v>
      </c>
      <c r="J425" s="8" t="s">
        <v>244</v>
      </c>
      <c r="K425" s="8" t="s">
        <v>244</v>
      </c>
      <c r="L425" s="8" t="s">
        <v>244</v>
      </c>
      <c r="M425" s="8" t="s">
        <v>244</v>
      </c>
      <c r="N425" s="8" t="s">
        <v>244</v>
      </c>
      <c r="O425" s="8" t="s">
        <v>244</v>
      </c>
      <c r="P425" s="8" t="s">
        <v>244</v>
      </c>
      <c r="Q425" s="29" t="s">
        <v>244</v>
      </c>
      <c r="R425" s="29" t="s">
        <v>244</v>
      </c>
      <c r="S425" s="37">
        <v>100</v>
      </c>
      <c r="T425" s="37">
        <v>100</v>
      </c>
      <c r="U425" s="37">
        <v>100</v>
      </c>
      <c r="V425" s="37">
        <v>100</v>
      </c>
      <c r="W425" s="37">
        <v>100</v>
      </c>
      <c r="X425" s="37">
        <v>100</v>
      </c>
      <c r="Y425" s="37">
        <v>100</v>
      </c>
      <c r="Z425" s="29" t="s">
        <v>244</v>
      </c>
      <c r="AA425" s="37">
        <v>100</v>
      </c>
    </row>
    <row r="426" spans="1:32" x14ac:dyDescent="0.25">
      <c r="A426" s="69"/>
      <c r="B426" s="70"/>
      <c r="C426" s="71"/>
      <c r="D426" s="49"/>
      <c r="E426" s="49"/>
      <c r="F426" s="49"/>
      <c r="G426" s="49"/>
      <c r="H426" s="62"/>
    </row>
    <row r="427" spans="1:32" x14ac:dyDescent="0.25">
      <c r="A427" s="73" t="s">
        <v>609</v>
      </c>
      <c r="B427" s="73"/>
      <c r="C427" s="73"/>
      <c r="D427" s="73"/>
      <c r="E427" s="73"/>
      <c r="F427" s="73"/>
      <c r="G427" s="73"/>
      <c r="H427" s="73"/>
      <c r="I427" s="73"/>
      <c r="J427" s="73"/>
      <c r="K427" s="73"/>
      <c r="L427" s="73"/>
      <c r="M427" s="73"/>
      <c r="N427" s="73"/>
      <c r="O427" s="73"/>
      <c r="P427" s="73"/>
      <c r="Q427" s="73"/>
      <c r="R427" s="73"/>
      <c r="S427" s="73"/>
      <c r="T427" s="73"/>
      <c r="U427" s="73"/>
      <c r="V427" s="73"/>
      <c r="W427" s="73"/>
      <c r="X427" s="73"/>
      <c r="Y427" s="73"/>
      <c r="Z427" s="73"/>
      <c r="AA427" s="73"/>
    </row>
    <row r="428" spans="1:32" x14ac:dyDescent="0.25">
      <c r="A428" s="73"/>
      <c r="B428" s="73"/>
      <c r="C428" s="73"/>
      <c r="D428" s="73"/>
      <c r="E428" s="73"/>
      <c r="F428" s="73"/>
      <c r="G428" s="73"/>
      <c r="H428" s="73"/>
      <c r="I428" s="73"/>
      <c r="J428" s="73"/>
      <c r="K428" s="73"/>
      <c r="L428" s="73"/>
      <c r="M428" s="73"/>
      <c r="N428" s="73"/>
      <c r="O428" s="73"/>
      <c r="P428" s="73"/>
      <c r="Q428" s="73"/>
      <c r="R428" s="73"/>
      <c r="S428" s="73"/>
      <c r="T428" s="73"/>
      <c r="U428" s="73"/>
      <c r="V428" s="73"/>
      <c r="W428" s="73"/>
      <c r="X428" s="73"/>
      <c r="Y428" s="73"/>
      <c r="Z428" s="73"/>
      <c r="AA428" s="73"/>
    </row>
    <row r="429" spans="1:32" x14ac:dyDescent="0.25">
      <c r="A429" s="73" t="s">
        <v>610</v>
      </c>
      <c r="B429" s="73"/>
      <c r="C429" s="73"/>
      <c r="D429" s="73"/>
      <c r="E429" s="73"/>
      <c r="F429" s="73"/>
      <c r="G429" s="73"/>
      <c r="H429" s="73"/>
      <c r="I429" s="73"/>
      <c r="J429" s="73"/>
      <c r="K429" s="73"/>
      <c r="L429" s="73"/>
      <c r="M429" s="73"/>
      <c r="N429" s="73"/>
      <c r="O429" s="73"/>
      <c r="P429" s="73"/>
      <c r="Q429" s="73"/>
      <c r="R429" s="73"/>
      <c r="S429" s="73"/>
      <c r="T429" s="73"/>
      <c r="U429" s="73"/>
      <c r="V429" s="73"/>
      <c r="W429" s="73"/>
      <c r="X429" s="73"/>
      <c r="Y429" s="73"/>
      <c r="Z429" s="73"/>
      <c r="AA429" s="73"/>
    </row>
    <row r="430" spans="1:32" x14ac:dyDescent="0.25">
      <c r="AA430" s="72"/>
    </row>
  </sheetData>
  <autoFilter ref="B12:AA427"/>
  <mergeCells count="109">
    <mergeCell ref="A1:AA1"/>
    <mergeCell ref="N2:AA7"/>
    <mergeCell ref="A8:AA8"/>
    <mergeCell ref="A10:A11"/>
    <mergeCell ref="B10:B11"/>
    <mergeCell ref="C10:C11"/>
    <mergeCell ref="D10:D11"/>
    <mergeCell ref="E10:E11"/>
    <mergeCell ref="F10:F11"/>
    <mergeCell ref="G10:G11"/>
    <mergeCell ref="H10:H11"/>
    <mergeCell ref="I10:K10"/>
    <mergeCell ref="L10:AA10"/>
    <mergeCell ref="B13:B25"/>
    <mergeCell ref="B26:B33"/>
    <mergeCell ref="B34:B37"/>
    <mergeCell ref="B38:B42"/>
    <mergeCell ref="B43:B45"/>
    <mergeCell ref="B46:B48"/>
    <mergeCell ref="B49:B52"/>
    <mergeCell ref="B53:B56"/>
    <mergeCell ref="B57:B61"/>
    <mergeCell ref="B62:B66"/>
    <mergeCell ref="B67:B69"/>
    <mergeCell ref="B70:B73"/>
    <mergeCell ref="B74:B79"/>
    <mergeCell ref="B80:B84"/>
    <mergeCell ref="B85:B90"/>
    <mergeCell ref="B91:B93"/>
    <mergeCell ref="B94:B106"/>
    <mergeCell ref="B107:B110"/>
    <mergeCell ref="B111:B112"/>
    <mergeCell ref="B113:B115"/>
    <mergeCell ref="B116:B118"/>
    <mergeCell ref="B119:B121"/>
    <mergeCell ref="B122:B125"/>
    <mergeCell ref="B126:B129"/>
    <mergeCell ref="B130:B132"/>
    <mergeCell ref="B133:B135"/>
    <mergeCell ref="B136:B139"/>
    <mergeCell ref="B140:B154"/>
    <mergeCell ref="B155:B158"/>
    <mergeCell ref="B159:B164"/>
    <mergeCell ref="B165:B168"/>
    <mergeCell ref="B169:B172"/>
    <mergeCell ref="B173:B176"/>
    <mergeCell ref="B177:B179"/>
    <mergeCell ref="B180:B183"/>
    <mergeCell ref="B184:B190"/>
    <mergeCell ref="B191:B194"/>
    <mergeCell ref="B195:B198"/>
    <mergeCell ref="B199:B201"/>
    <mergeCell ref="B202:B204"/>
    <mergeCell ref="B205:B213"/>
    <mergeCell ref="B214:B216"/>
    <mergeCell ref="B217:B219"/>
    <mergeCell ref="B220:B222"/>
    <mergeCell ref="B223:B225"/>
    <mergeCell ref="B259:B261"/>
    <mergeCell ref="B262:B267"/>
    <mergeCell ref="B268:B271"/>
    <mergeCell ref="B272:B278"/>
    <mergeCell ref="B279:B281"/>
    <mergeCell ref="B282:B284"/>
    <mergeCell ref="B285:B287"/>
    <mergeCell ref="B226:B228"/>
    <mergeCell ref="B229:B231"/>
    <mergeCell ref="B232:B235"/>
    <mergeCell ref="B236:B239"/>
    <mergeCell ref="B240:B243"/>
    <mergeCell ref="B244:B246"/>
    <mergeCell ref="B247:B253"/>
    <mergeCell ref="B254:B255"/>
    <mergeCell ref="B256:B258"/>
    <mergeCell ref="B363:B365"/>
    <mergeCell ref="B366:B368"/>
    <mergeCell ref="B369:B371"/>
    <mergeCell ref="B307:B309"/>
    <mergeCell ref="B310:B312"/>
    <mergeCell ref="B313:B315"/>
    <mergeCell ref="B316:B322"/>
    <mergeCell ref="B323:B327"/>
    <mergeCell ref="B328:B332"/>
    <mergeCell ref="B333:B335"/>
    <mergeCell ref="B336:B343"/>
    <mergeCell ref="A427:AA427"/>
    <mergeCell ref="A428:AA428"/>
    <mergeCell ref="A429:AA429"/>
    <mergeCell ref="B288:B290"/>
    <mergeCell ref="B291:B293"/>
    <mergeCell ref="B294:B296"/>
    <mergeCell ref="B297:B299"/>
    <mergeCell ref="B300:B303"/>
    <mergeCell ref="B304:B306"/>
    <mergeCell ref="B372:B374"/>
    <mergeCell ref="B375:B377"/>
    <mergeCell ref="B378:B381"/>
    <mergeCell ref="B382:B384"/>
    <mergeCell ref="B385:B401"/>
    <mergeCell ref="B402:B404"/>
    <mergeCell ref="B405:B407"/>
    <mergeCell ref="B408:B416"/>
    <mergeCell ref="B417:B425"/>
    <mergeCell ref="B344:B346"/>
    <mergeCell ref="B347:B349"/>
    <mergeCell ref="B350:B353"/>
    <mergeCell ref="B354:B356"/>
    <mergeCell ref="B357:B359"/>
    <mergeCell ref="B360:B362"/>
  </mergeCells>
  <pageMargins left="0.78740157480314954" right="0.78740157480314954" top="1.3779527559055118" bottom="0.39370078740157477" header="0" footer="0.31496062992125984"/>
  <pageSetup paperSize="9" scale="35" firstPageNumber="6" fitToHeight="0" orientation="landscape" useFirstPageNumber="1"/>
  <headerFooter>
    <oddHeader>&amp;C&amp;P</oddHead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vt:lpstr>
      <vt:lpstr>Приложение!Print_Titles</vt:lpstr>
      <vt:lpstr>Приложение!Область_печати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A. Klishina</dc:creator>
  <cp:lastModifiedBy>Ольга Игоревна Борисова</cp:lastModifiedBy>
  <cp:revision>17</cp:revision>
  <dcterms:created xsi:type="dcterms:W3CDTF">2013-11-22T11:49:29Z</dcterms:created>
  <dcterms:modified xsi:type="dcterms:W3CDTF">2023-05-03T02:38:17Z</dcterms:modified>
</cp:coreProperties>
</file>