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oi\AppData\Local\Temp\"/>
    </mc:Choice>
  </mc:AlternateContent>
  <bookViews>
    <workbookView xWindow="360" yWindow="15" windowWidth="20955" windowHeight="9720"/>
  </bookViews>
  <sheets>
    <sheet name="Приложение" sheetId="1" r:id="rId1"/>
  </sheets>
  <definedNames>
    <definedName name="_xlnm._FilterDatabase" localSheetId="0" hidden="1">Приложение!$B$12:$AA$427</definedName>
    <definedName name="Print_Titles" localSheetId="0">Приложение!$10:$12</definedName>
    <definedName name="Z_8500646A_A0EC_4D5E_A99B_C0338B671E4C_.wvu.FilterData" localSheetId="0" hidden="1">Приложение!$B$12:$AA$426</definedName>
    <definedName name="Z_8500646A_A0EC_4D5E_A99B_C0338B671E4C_.wvu.PrintArea" localSheetId="0" hidden="1">Приложение!$A$2:$AA$426</definedName>
    <definedName name="Z_8500646A_A0EC_4D5E_A99B_C0338B671E4C_.wvu.PrintTitles" localSheetId="0" hidden="1">Приложение!$10:$12</definedName>
    <definedName name="_xlnm.Print_Area" localSheetId="0">Приложение!$A$1:$AA$430</definedName>
  </definedNames>
  <calcPr calcId="162913"/>
</workbook>
</file>

<file path=xl/calcChain.xml><?xml version="1.0" encoding="utf-8"?>
<calcChain xmlns="http://schemas.openxmlformats.org/spreadsheetml/2006/main">
  <c r="AA265" i="1" l="1"/>
  <c r="T265" i="1" l="1"/>
  <c r="U265" i="1"/>
  <c r="V265" i="1"/>
  <c r="X265" i="1"/>
  <c r="Y265" i="1"/>
  <c r="Z265" i="1"/>
  <c r="X264" i="1"/>
  <c r="U264" i="1"/>
  <c r="Y289" i="1"/>
  <c r="Y264" i="1" s="1"/>
  <c r="W290" i="1"/>
  <c r="AA290" i="1" s="1"/>
  <c r="W289" i="1"/>
  <c r="W264" i="1" s="1"/>
  <c r="F303" i="1"/>
  <c r="D303" i="1"/>
  <c r="AA302" i="1"/>
  <c r="C302" i="1"/>
  <c r="AA301" i="1"/>
  <c r="D298" i="1"/>
  <c r="D302" i="1" s="1"/>
  <c r="D301" i="1" s="1"/>
  <c r="C298" i="1"/>
  <c r="C301" i="1" s="1"/>
  <c r="AA295" i="1"/>
  <c r="V289" i="1"/>
  <c r="V264" i="1" s="1"/>
  <c r="AA424" i="1"/>
  <c r="AA423" i="1"/>
  <c r="V422" i="1"/>
  <c r="U422" i="1"/>
  <c r="AA421" i="1"/>
  <c r="AA420" i="1"/>
  <c r="Z418" i="1"/>
  <c r="Y418" i="1"/>
  <c r="X418" i="1"/>
  <c r="W418" i="1"/>
  <c r="U418" i="1"/>
  <c r="T418" i="1"/>
  <c r="AA415" i="1"/>
  <c r="AA414" i="1"/>
  <c r="AA413" i="1"/>
  <c r="AA412" i="1"/>
  <c r="AA411" i="1"/>
  <c r="Z409" i="1"/>
  <c r="Y409" i="1"/>
  <c r="X409" i="1"/>
  <c r="W409" i="1"/>
  <c r="V409" i="1"/>
  <c r="T409" i="1"/>
  <c r="AA400" i="1"/>
  <c r="AA399" i="1"/>
  <c r="AA398" i="1"/>
  <c r="AA397" i="1"/>
  <c r="AA396" i="1"/>
  <c r="AA395" i="1"/>
  <c r="AA394" i="1"/>
  <c r="AA393" i="1"/>
  <c r="AA392" i="1"/>
  <c r="AA391" i="1"/>
  <c r="AA390" i="1"/>
  <c r="AA389" i="1"/>
  <c r="AA388" i="1"/>
  <c r="AA387" i="1"/>
  <c r="P386" i="1"/>
  <c r="O386" i="1"/>
  <c r="O352" i="1" s="1"/>
  <c r="N386" i="1"/>
  <c r="N352" i="1" s="1"/>
  <c r="AA383" i="1"/>
  <c r="AA380" i="1"/>
  <c r="AA379" i="1"/>
  <c r="AA376" i="1"/>
  <c r="AA373" i="1"/>
  <c r="AA370" i="1"/>
  <c r="AA367" i="1"/>
  <c r="AA364" i="1"/>
  <c r="AA361" i="1"/>
  <c r="AA358" i="1"/>
  <c r="Y355" i="1"/>
  <c r="Y352" i="1" s="1"/>
  <c r="X355" i="1"/>
  <c r="X352" i="1" s="1"/>
  <c r="W355" i="1"/>
  <c r="W352" i="1" s="1"/>
  <c r="V355" i="1"/>
  <c r="V352" i="1" s="1"/>
  <c r="U355" i="1"/>
  <c r="T355" i="1"/>
  <c r="AA348" i="1"/>
  <c r="AA345" i="1"/>
  <c r="AA338" i="1"/>
  <c r="AA337" i="1"/>
  <c r="AA331" i="1"/>
  <c r="AA330" i="1"/>
  <c r="AA329" i="1"/>
  <c r="AA324" i="1"/>
  <c r="AA318" i="1"/>
  <c r="AA286" i="1"/>
  <c r="AA283" i="1"/>
  <c r="N280" i="1"/>
  <c r="AA280" i="1" s="1"/>
  <c r="AA276" i="1"/>
  <c r="AA275" i="1"/>
  <c r="AA274" i="1"/>
  <c r="AA273" i="1"/>
  <c r="AA270" i="1"/>
  <c r="P269" i="1"/>
  <c r="O269" i="1"/>
  <c r="N269" i="1"/>
  <c r="AA260" i="1"/>
  <c r="AA257" i="1"/>
  <c r="AA255" i="1"/>
  <c r="AA251" i="1"/>
  <c r="AA250" i="1"/>
  <c r="AA249" i="1"/>
  <c r="AA248" i="1"/>
  <c r="P245" i="1"/>
  <c r="P242" i="1" s="1"/>
  <c r="O245" i="1"/>
  <c r="N245" i="1"/>
  <c r="N242" i="1" s="1"/>
  <c r="AA238" i="1"/>
  <c r="AA237" i="1"/>
  <c r="AA234" i="1"/>
  <c r="AA233" i="1"/>
  <c r="AA193" i="1"/>
  <c r="AA192" i="1"/>
  <c r="AA186" i="1"/>
  <c r="AA185" i="1"/>
  <c r="V182" i="1"/>
  <c r="V31" i="1" s="1"/>
  <c r="V16" i="1" s="1"/>
  <c r="V181" i="1"/>
  <c r="AA181" i="1" s="1"/>
  <c r="AA178" i="1"/>
  <c r="AA175" i="1"/>
  <c r="AA174" i="1"/>
  <c r="AA170" i="1"/>
  <c r="AA167" i="1"/>
  <c r="V166" i="1"/>
  <c r="AA166" i="1" s="1"/>
  <c r="AA157" i="1"/>
  <c r="AA156" i="1"/>
  <c r="AA141" i="1"/>
  <c r="AA138" i="1"/>
  <c r="X137" i="1"/>
  <c r="AA137" i="1" s="1"/>
  <c r="AA134" i="1"/>
  <c r="AA131" i="1"/>
  <c r="AA128" i="1"/>
  <c r="AA127" i="1"/>
  <c r="AA124" i="1"/>
  <c r="Y123" i="1"/>
  <c r="X123" i="1"/>
  <c r="W123" i="1"/>
  <c r="V123" i="1"/>
  <c r="U123" i="1"/>
  <c r="N123" i="1"/>
  <c r="AA120" i="1"/>
  <c r="AA114" i="1"/>
  <c r="V112" i="1"/>
  <c r="U112" i="1"/>
  <c r="AA108" i="1"/>
  <c r="AA100" i="1"/>
  <c r="AA99" i="1"/>
  <c r="AA98" i="1"/>
  <c r="AA97" i="1"/>
  <c r="AA96" i="1"/>
  <c r="AA95" i="1"/>
  <c r="AA92" i="1"/>
  <c r="AA86" i="1"/>
  <c r="AA81" i="1"/>
  <c r="AA76" i="1"/>
  <c r="Y75" i="1"/>
  <c r="Y30" i="1" s="1"/>
  <c r="X75" i="1"/>
  <c r="W75" i="1"/>
  <c r="AA71" i="1"/>
  <c r="U68" i="1"/>
  <c r="N68" i="1"/>
  <c r="AA47" i="1"/>
  <c r="AA40" i="1"/>
  <c r="AA39" i="1"/>
  <c r="T36" i="1"/>
  <c r="AA36" i="1" s="1"/>
  <c r="V35" i="1"/>
  <c r="T35" i="1"/>
  <c r="T30" i="1" s="1"/>
  <c r="O35" i="1"/>
  <c r="N35" i="1"/>
  <c r="X31" i="1"/>
  <c r="X16" i="1" s="1"/>
  <c r="W31" i="1"/>
  <c r="U31" i="1"/>
  <c r="AA18" i="1"/>
  <c r="AA17" i="1"/>
  <c r="U16" i="1" l="1"/>
  <c r="U406" i="1"/>
  <c r="U403" i="1" s="1"/>
  <c r="AA289" i="1"/>
  <c r="W265" i="1"/>
  <c r="W16" i="1" s="1"/>
  <c r="AA16" i="1" s="1"/>
  <c r="V406" i="1"/>
  <c r="V403" i="1" s="1"/>
  <c r="W30" i="1"/>
  <c r="T31" i="1"/>
  <c r="AA31" i="1" s="1"/>
  <c r="AA245" i="1"/>
  <c r="Z406" i="1"/>
  <c r="Z403" i="1" s="1"/>
  <c r="AA75" i="1"/>
  <c r="T406" i="1"/>
  <c r="T403" i="1" s="1"/>
  <c r="T14" i="1" s="1"/>
  <c r="Y406" i="1"/>
  <c r="Y403" i="1" s="1"/>
  <c r="Y14" i="1" s="1"/>
  <c r="AA422" i="1"/>
  <c r="AA112" i="1"/>
  <c r="AA182" i="1"/>
  <c r="X406" i="1"/>
  <c r="X403" i="1" s="1"/>
  <c r="AA418" i="1"/>
  <c r="O242" i="1"/>
  <c r="AA242" i="1" s="1"/>
  <c r="AA355" i="1"/>
  <c r="AA409" i="1"/>
  <c r="AA35" i="1"/>
  <c r="AA68" i="1"/>
  <c r="AA269" i="1"/>
  <c r="AA386" i="1"/>
  <c r="U30" i="1"/>
  <c r="AA123" i="1"/>
  <c r="X30" i="1"/>
  <c r="X14" i="1" s="1"/>
  <c r="V30" i="1"/>
  <c r="V14" i="1" s="1"/>
  <c r="AA264" i="1"/>
  <c r="W406" i="1"/>
  <c r="W403" i="1" s="1"/>
  <c r="U352" i="1"/>
  <c r="AA352" i="1" s="1"/>
  <c r="W14" i="1" l="1"/>
  <c r="Z14" i="1"/>
  <c r="U14" i="1"/>
  <c r="AA30" i="1"/>
  <c r="AA406" i="1"/>
  <c r="AA403" i="1"/>
  <c r="AA14" i="1" l="1"/>
</calcChain>
</file>

<file path=xl/sharedStrings.xml><?xml version="1.0" encoding="utf-8"?>
<sst xmlns="http://schemas.openxmlformats.org/spreadsheetml/2006/main" count="8171" uniqueCount="625">
  <si>
    <t>"ПРИЛОЖЕНИЕ
к государственной программе Забайкальского края
"Развитие информационного общества и формирование электронного правительства в Забайкальском крае"</t>
  </si>
  <si>
    <t>Основные мероприятия, мероприятия, показатели и объемы финансирования государственной программы</t>
  </si>
  <si>
    <t>№
строки</t>
  </si>
  <si>
    <t>№</t>
  </si>
  <si>
    <t>Наименование целей, задач, подпрограмм, основных мероприятий, мероприятий, ведомственных целевых программ, показателей</t>
  </si>
  <si>
    <t>Единица измерения показателя</t>
  </si>
  <si>
    <t>Коэф-т значимости</t>
  </si>
  <si>
    <t>Методика расчета показателя</t>
  </si>
  <si>
    <t>Сроки реализации</t>
  </si>
  <si>
    <t>Ответственный исполнитель, соисполнители и участники государственной программы</t>
  </si>
  <si>
    <t>Коды бюджетной классификации расходов</t>
  </si>
  <si>
    <t>Значения по годам реализации</t>
  </si>
  <si>
    <t>Главный раздел, подраздел</t>
  </si>
  <si>
    <t>Целевая статья</t>
  </si>
  <si>
    <t>Вид расходов</t>
  </si>
  <si>
    <t>Итого</t>
  </si>
  <si>
    <t>гр.1</t>
  </si>
  <si>
    <t>гр.2</t>
  </si>
  <si>
    <t>гр.3</t>
  </si>
  <si>
    <t>гр.4</t>
  </si>
  <si>
    <t>гр.5</t>
  </si>
  <si>
    <t>гр.6</t>
  </si>
  <si>
    <t>гр.7</t>
  </si>
  <si>
    <t>гр.8</t>
  </si>
  <si>
    <t>гр.9</t>
  </si>
  <si>
    <t>гр.10</t>
  </si>
  <si>
    <t>гр.11</t>
  </si>
  <si>
    <t>гр.12</t>
  </si>
  <si>
    <t>гр.13</t>
  </si>
  <si>
    <t>гр.14</t>
  </si>
  <si>
    <t>гр.15</t>
  </si>
  <si>
    <t>гр.16</t>
  </si>
  <si>
    <t>гр.17</t>
  </si>
  <si>
    <t>гр.18</t>
  </si>
  <si>
    <t>гр.19</t>
  </si>
  <si>
    <t>гр.20</t>
  </si>
  <si>
    <t>гр.21</t>
  </si>
  <si>
    <t>гр.22</t>
  </si>
  <si>
    <t>гр.23</t>
  </si>
  <si>
    <t>гр.24</t>
  </si>
  <si>
    <t>гр.25</t>
  </si>
  <si>
    <t>гр.26</t>
  </si>
  <si>
    <t>Цель "Повышение качества жизни граждан, обеспечение конкурентоспособности и инвестиционной привлекательности экономики Забайкальского края, развитие экономической, социально-политической, культурной и духовной сфер жизни общества, совершенствование системы государственного управления на основе использования информационных и коммуникационных технологий, преобразование приоритетных отраслей экономики и социальной сферы посредством внедрения цифровых технологий и платформенных решений"</t>
  </si>
  <si>
    <t>Х</t>
  </si>
  <si>
    <t>Министерство жилищно-коммунального хозяйства, энергетики, цифровизации и связи  Забайкальского края</t>
  </si>
  <si>
    <t>финансирование за счет краевого бюджета</t>
  </si>
  <si>
    <t>тыс. рублей</t>
  </si>
  <si>
    <t>кроме того, финансирование из других источников:</t>
  </si>
  <si>
    <t xml:space="preserve"> из федерального бюджета</t>
  </si>
  <si>
    <t xml:space="preserve">из краевого бюджета за счет субсидии, поступившей из федерального бюджета </t>
  </si>
  <si>
    <t>из внебюджетных источников</t>
  </si>
  <si>
    <r>
      <t xml:space="preserve">Показатель </t>
    </r>
    <r>
      <rPr>
        <sz val="11"/>
        <rFont val="Times New Roman"/>
        <family val="1"/>
        <charset val="204"/>
      </rPr>
      <t>"Увеличение скорости  согласования и принятия нормативных правовых актов Забайкальского края"</t>
    </r>
  </si>
  <si>
    <t>дни</t>
  </si>
  <si>
    <t>Абсолютный показатель</t>
  </si>
  <si>
    <r>
      <t xml:space="preserve">Показатель </t>
    </r>
    <r>
      <rPr>
        <sz val="11"/>
        <rFont val="Times New Roman"/>
        <family val="1"/>
        <charset val="204"/>
      </rPr>
      <t>"Уровень удовлетворенности жителей Забайкальского края качеством предоставления государственных и муниципальных услуг"</t>
    </r>
  </si>
  <si>
    <t>%</t>
  </si>
  <si>
    <t>Анкетный опрос</t>
  </si>
  <si>
    <r>
      <t xml:space="preserve">Показатель </t>
    </r>
    <r>
      <rPr>
        <sz val="11"/>
        <rFont val="Times New Roman"/>
        <family val="1"/>
        <charset val="204"/>
      </rPr>
      <t>"Число запросов в исполнительных органах государственной власти Забайкальского края для сбора информации об объектах управления"</t>
    </r>
  </si>
  <si>
    <t>единиц</t>
  </si>
  <si>
    <r>
      <t xml:space="preserve">Показатель </t>
    </r>
    <r>
      <rPr>
        <sz val="11"/>
        <rFont val="Times New Roman"/>
        <family val="1"/>
        <charset val="204"/>
      </rPr>
      <t>"Цифровая зрелость" органов государственной власти Забайкальского края в сфере здравоохранения, образования, городского хозяйства и строительства, общественного транспорта, подразумевающая использование ими отечественных информационно-технологических решений"</t>
    </r>
  </si>
  <si>
    <t>Министерство жилищно-коммунального хозяйства, энергетики, цифровизации и связи  Забайкальского края, Государственная инспекция Забайкальского края, Министерство образования и науки Забайкальского края,  Министерство строительства, дорожного хозяйства и транспорта Забайкальского края, Министерство здравоохранения Забайкальского края</t>
  </si>
  <si>
    <r>
      <t>Показатель</t>
    </r>
    <r>
      <rPr>
        <sz val="11"/>
        <rFont val="Times New Roman"/>
        <family val="1"/>
        <charset val="204"/>
      </rPr>
      <t xml:space="preserve"> "Доля жителей Забайкальского края, использующих механизм получения государственных и муниципальных услуг в электронной форме"</t>
    </r>
  </si>
  <si>
    <t>I=A/B*100,
где: А - количество жителей Забайкальского края, использующих механизм получения государственных и муниципальных услуг в электронной форме; В - общая численность населения Забайкальского края</t>
  </si>
  <si>
    <r>
      <rPr>
        <b/>
        <sz val="11"/>
        <color theme="1"/>
        <rFont val="Times New Roman"/>
        <family val="1"/>
        <charset val="204"/>
      </rPr>
      <t>Показатель</t>
    </r>
    <r>
      <rPr>
        <sz val="11"/>
        <color theme="1"/>
        <rFont val="Times New Roman"/>
        <family val="1"/>
        <charset val="204"/>
      </rPr>
      <t xml:space="preserve"> "Увеличение доли массовых социально значимых услуг, доступных в электронном виде"</t>
    </r>
  </si>
  <si>
    <t>I=A/B*100,
где: А - количество массовых социально значимых услуг, доступных в электронном виде; В - общее количество массовых социально значимых услуг в  Забайкальском крае</t>
  </si>
  <si>
    <r>
      <rPr>
        <b/>
        <sz val="11"/>
        <color theme="1"/>
        <rFont val="Times New Roman"/>
        <family val="1"/>
        <charset val="204"/>
      </rPr>
      <t>Показатель</t>
    </r>
    <r>
      <rPr>
        <sz val="11"/>
        <color theme="1"/>
        <rFont val="Times New Roman"/>
        <family val="1"/>
        <charset val="204"/>
      </rPr>
      <t xml:space="preserve"> "Рост доли домохозяйств, которым обеспечена возможность широкополосного доступа к информационно-телекоммуникационной сети "Интернет"</t>
    </r>
  </si>
  <si>
    <t>I = A/B* 100%,
где: A – количество домохозяйств, которым обеспечена возможность беспроводного широкополосного доступа к информационно-телекоммуникационной сети «Интернет»;
B – общее количество домохозяйств Забайкальского края.</t>
  </si>
  <si>
    <r>
      <t xml:space="preserve">Задача </t>
    </r>
    <r>
      <rPr>
        <sz val="11"/>
        <rFont val="Times New Roman"/>
        <family val="1"/>
        <charset val="204"/>
      </rPr>
      <t>"Построение электронного правительства и повышение эффективности государственного управления"</t>
    </r>
  </si>
  <si>
    <r>
      <t xml:space="preserve">Задача </t>
    </r>
    <r>
      <rPr>
        <sz val="11"/>
        <rFont val="Times New Roman"/>
        <family val="1"/>
        <charset val="204"/>
      </rPr>
      <t>"Достижение "цифровой зрелости" ключевых отраслей экономики и социальной сферы, в том числе здравоохранения и образования, а также государственного управления"</t>
    </r>
  </si>
  <si>
    <r>
      <t xml:space="preserve">Задача </t>
    </r>
    <r>
      <rPr>
        <sz val="11"/>
        <rFont val="Times New Roman"/>
        <family val="1"/>
        <charset val="204"/>
      </rPr>
      <t>"Увеличение доли массовых социально значимых услуг, доступных в электронном виде"</t>
    </r>
  </si>
  <si>
    <t>Подпрограмма "Совершенствование государственного управления за счет применения информационно-коммуникационных технологий"</t>
  </si>
  <si>
    <t>2014-2026 годы</t>
  </si>
  <si>
    <t>финансирование за счет федерального бюджета</t>
  </si>
  <si>
    <r>
      <t>Показатель</t>
    </r>
    <r>
      <rPr>
        <sz val="11"/>
        <rFont val="Times New Roman"/>
        <family val="1"/>
        <charset val="204"/>
      </rPr>
      <t xml:space="preserve"> </t>
    </r>
    <r>
      <rPr>
        <b/>
        <sz val="11"/>
        <rFont val="Times New Roman"/>
        <family val="1"/>
        <charset val="204"/>
      </rPr>
      <t xml:space="preserve">подпрограммы </t>
    </r>
    <r>
      <rPr>
        <sz val="11"/>
        <rFont val="Times New Roman"/>
        <family val="1"/>
        <charset val="204"/>
      </rPr>
      <t>"Доля одноименных государственных (муниципальных) услуг, предоставляемых исполнительными органами государственной власти Забайкальского края (органами местного самоуправления муниципальных образований Забайкальского края) и государственными (муниципальными) учреждениями Забайкальского края в электронном виде"</t>
    </r>
  </si>
  <si>
    <t>в</t>
  </si>
  <si>
    <r>
      <t xml:space="preserve">Показатель </t>
    </r>
    <r>
      <rPr>
        <sz val="11"/>
        <rFont val="Times New Roman"/>
        <family val="1"/>
        <charset val="204"/>
      </rPr>
      <t xml:space="preserve">"Цифровая зрелость" государственного управления в Забайкальском крае" </t>
    </r>
  </si>
  <si>
    <t>1.1.</t>
  </si>
  <si>
    <r>
      <t xml:space="preserve">Основное мероприятие </t>
    </r>
    <r>
      <rPr>
        <sz val="11"/>
        <rFont val="Times New Roman"/>
        <family val="1"/>
        <charset val="204"/>
      </rPr>
      <t>"Развитие информационного общества и инфраструктуры электронного правительства Забайкальского края для повышения эффективности функционирования системы государственного управления и местного самоуправления"</t>
    </r>
  </si>
  <si>
    <r>
      <t xml:space="preserve">Показатель основного мероприятия </t>
    </r>
    <r>
      <rPr>
        <sz val="11"/>
        <rFont val="Times New Roman"/>
        <family val="1"/>
        <charset val="204"/>
      </rPr>
      <t>"Производительность регионального центра обработки данных Забайкальского края (далее - ЦОД)"</t>
    </r>
  </si>
  <si>
    <t>тера-флопс</t>
  </si>
  <si>
    <t>I= F*N*С/1000000,
где: F -  тактовая частота одного ядра процессора (МГц); N - количество ядер процессора; С - количество инструкций с плавающей запятой на такт (4 для процессоров Core2 - 2 операции Float Multiple Add; 8 для процессоров Intel с AVX)</t>
  </si>
  <si>
    <t>1.1.1.</t>
  </si>
  <si>
    <r>
      <t>Мероприятие</t>
    </r>
    <r>
      <rPr>
        <sz val="11"/>
        <rFont val="Times New Roman"/>
        <family val="1"/>
        <charset val="204"/>
      </rPr>
      <t xml:space="preserve"> "Создание и развитие ЦОД"</t>
    </r>
  </si>
  <si>
    <t>Министерство жилищно-коммунального хозяйства, энергетики, цифровизации и связи  Забайкальского края, Министерство труда и социальной защиты населения Забайкальского края</t>
  </si>
  <si>
    <t>0410</t>
  </si>
  <si>
    <t>0610104011</t>
  </si>
  <si>
    <t>242</t>
  </si>
  <si>
    <t>1005028</t>
  </si>
  <si>
    <r>
      <t xml:space="preserve">Показатель </t>
    </r>
    <r>
      <rPr>
        <sz val="11"/>
        <rFont val="Times New Roman"/>
        <family val="1"/>
        <charset val="204"/>
      </rPr>
      <t>"Доля органов государственной власти Забайкальского края и органов местного самоуправления муниципальных образований Забайкальского края (далее - органы местного самоуправления), подключенных к ЦОДу"</t>
    </r>
  </si>
  <si>
    <t>I=A/B*100,
где: А -  количество  органов государственной власти Забайкальского края и органов местного самоуправления, подключенных к ЦОДу; В - общее  количество органов  государственной власти Забайкальского края и органов местного самоуправления</t>
  </si>
  <si>
    <r>
      <t xml:space="preserve">Показатель </t>
    </r>
    <r>
      <rPr>
        <sz val="11"/>
        <rFont val="Times New Roman"/>
        <family val="1"/>
        <charset val="204"/>
      </rPr>
      <t>"Количество обрабатываемых ЦОДом запросов  в сутки"</t>
    </r>
  </si>
  <si>
    <t>Кз=Крм*(Кзпр1*Кчел),
где: Кз - количество обрабатываемых запросов; Крм – количество рабочих мест; Кзпр1 – количество запросов, осуществляемых при обслуживании одного клиента, Кчел – количество клиентов, обслуживаемых одним специалистом за один рабочий день</t>
  </si>
  <si>
    <t>Министерство труда и социальной защиты населения Забайкальского края</t>
  </si>
  <si>
    <t>1.1.2.</t>
  </si>
  <si>
    <r>
      <t>Мероприятие</t>
    </r>
    <r>
      <rPr>
        <sz val="11"/>
        <rFont val="Times New Roman"/>
        <family val="1"/>
        <charset val="204"/>
      </rPr>
      <t xml:space="preserve"> "Развитие государственных информационных систем Забайкальского края, используемых при предоставлении государственных и муниципальных услуг в электронной форме, и перевод государственных и муниципальных услуг в электронную форму"</t>
    </r>
  </si>
  <si>
    <t>2014-2018 годы</t>
  </si>
  <si>
    <t>0610104022</t>
  </si>
  <si>
    <r>
      <t xml:space="preserve">Показатель </t>
    </r>
    <r>
      <rPr>
        <sz val="11"/>
        <rFont val="Times New Roman"/>
        <family val="1"/>
        <charset val="204"/>
      </rPr>
      <t>"Количество государственных и муниципальных услуг, предоставляемых исполнительными органами  государственной власти Забайкальского края и органами местного самоуправления в электронной форме"</t>
    </r>
  </si>
  <si>
    <t>1.1.3.</t>
  </si>
  <si>
    <r>
      <rPr>
        <b/>
        <sz val="11"/>
        <rFont val="Times New Roman"/>
        <family val="1"/>
        <charset val="204"/>
      </rPr>
      <t>Мероприятие</t>
    </r>
    <r>
      <rPr>
        <sz val="11"/>
        <rFont val="Times New Roman"/>
        <family val="1"/>
        <charset val="204"/>
      </rPr>
      <t xml:space="preserve"> "Создание систем контроля, мониторинга, досудебного обжалования порядка оказания государственных и муниципальных услуг"</t>
    </r>
  </si>
  <si>
    <t>2014-2017 годы</t>
  </si>
  <si>
    <t>0610104033</t>
  </si>
  <si>
    <r>
      <t>Показатель "</t>
    </r>
    <r>
      <rPr>
        <sz val="11"/>
        <rFont val="Times New Roman"/>
        <family val="1"/>
        <charset val="204"/>
      </rPr>
      <t>Доля исполнительных органов государственной власти Забайкальского края и органов местного самоуправления, подключенных к системе досудебного обжалования порядка оказания государственных и муниципальных услуг"</t>
    </r>
  </si>
  <si>
    <t>I=A/B*100,
где: А - количество исполнительных органов государственной власти Забайкальского края, органов местного самоуправления, подключенных к системе досудебного обжалования порядка оказания государственных и муниципальных услуг; В - общее число  исполнительных органов государственной власти Забайкальского края, органов местного самоуправления</t>
  </si>
  <si>
    <t>1.1.4.</t>
  </si>
  <si>
    <r>
      <t xml:space="preserve">Мероприятие </t>
    </r>
    <r>
      <rPr>
        <sz val="11"/>
        <rFont val="Times New Roman"/>
        <family val="1"/>
        <charset val="204"/>
      </rPr>
      <t>"Обеспечение достижения показателя, предусмотренного подпунктом "в" пункта 1 Указа Президента Российской Федерации от 7 мая 2012 года № 601 "Об основных направлениях совершенствования системы государственного управления", посредством доработки (создания) информационных систем, используемых при предоставлении государственных и муниципальных услуг в электронном виде, в том числе в части обеспечения взаимодействия с федеральной государственной информационной системой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и федеральной государственной информационной системой "Единый портал государственных и муниципальных услуг (функций)", и (или) посредством информирования граждан о преимуществах получения государственных и муниципальных услуг в электронном виде и (или) иных мероприятий, направленных на достижение указанного показателя"</t>
    </r>
  </si>
  <si>
    <t>2018 год</t>
  </si>
  <si>
    <t>06101R0280</t>
  </si>
  <si>
    <r>
      <t xml:space="preserve">Показатель </t>
    </r>
    <r>
      <rPr>
        <sz val="11"/>
        <rFont val="Times New Roman"/>
        <family val="1"/>
        <charset val="204"/>
      </rPr>
      <t>"Количество граждан, которые должны быть зарегистрированы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1 января по 31 декабря 2018 года"</t>
    </r>
  </si>
  <si>
    <t>человек</t>
  </si>
  <si>
    <t>1.1.5.</t>
  </si>
  <si>
    <r>
      <rPr>
        <b/>
        <sz val="11"/>
        <rFont val="Times New Roman"/>
        <family val="1"/>
        <charset val="204"/>
      </rPr>
      <t xml:space="preserve">Мероприятие </t>
    </r>
    <r>
      <rPr>
        <sz val="11"/>
        <rFont val="Times New Roman"/>
        <family val="1"/>
        <charset val="204"/>
      </rPr>
      <t>"Автоматизация приоритетных видов регионального государственного контроля (надзора) в целях внедрения риск-ориентированного подхода, в том числе:
- закупка автоматизированных рабочих мест, в том числе переносных, и другого оборудования для штатных единиц по должностям, предусматривающим выполнение функций по контролю (надзору) для обеспечения работы в государственной информационной системе "Типовое облачное решение по автоматизации контрольной (надзорной) деятельности" (далее  - ГИС ТОР КНД);
- обеспечение соответствия требованиям безопасности автоматизированных рабочих мест, в том числе переносных, обеспечивающих выполнение функций по контролю (надзору) в Забайкальском крае;
- внедрение ГИС ТОР КНД"</t>
    </r>
  </si>
  <si>
    <t>2020 год</t>
  </si>
  <si>
    <t>Министерство жилищно-коммунального хозяйства, энергетики, цифровизации и связи  Забайкальского края, Министерство экономического развития Забайкальского края</t>
  </si>
  <si>
    <r>
      <t>Показатель</t>
    </r>
    <r>
      <rPr>
        <sz val="11"/>
        <rFont val="Times New Roman"/>
        <family val="1"/>
        <charset val="204"/>
      </rPr>
      <t xml:space="preserve"> "Доля проверок, осуществляемых по приоритетным видам регионального государственного контроля (надзора), информация о которых вносится в единый реестр проверок с использованием единой системы межведомственного электронного взаимодействия, в общем количестве указанных проверок"</t>
    </r>
  </si>
  <si>
    <t>I=A/B*100,
где: А - количество проверок, осуществляемых по приоритетным видам контроля (надзора), информация о которых вносится в единый реестр проверок с использованием единой системы межведомственного электронного взаимодействия; В - общее количество проверок, осуществляемых по приоритетным видам контроля (надзора)</t>
  </si>
  <si>
    <t xml:space="preserve"> Министерство жилищно-коммунального хозяйства, энергетики, цифровизации и связи  Забайкальского края, Министерство экономического развития Забайкальского края</t>
  </si>
  <si>
    <t>1.1.6.</t>
  </si>
  <si>
    <r>
      <rPr>
        <b/>
        <sz val="11"/>
        <rFont val="Times New Roman"/>
        <family val="1"/>
        <charset val="204"/>
      </rPr>
      <t>Мероприятие</t>
    </r>
    <r>
      <rPr>
        <sz val="11"/>
        <rFont val="Times New Roman"/>
        <family val="1"/>
        <charset val="204"/>
      </rPr>
      <t xml:space="preserve"> "Внедрение и развитие информационной инфраструктуры, построенной с применением информационных технологий машинного обучения (искусственного интеллекта) в исполнительных органах государственной власти Забайкальского края"</t>
    </r>
  </si>
  <si>
    <t>2021-2026 годы</t>
  </si>
  <si>
    <t>финансирование из краевого бюджета</t>
  </si>
  <si>
    <r>
      <t xml:space="preserve">Показатель </t>
    </r>
    <r>
      <rPr>
        <sz val="11"/>
        <rFont val="Times New Roman"/>
        <family val="1"/>
        <charset val="204"/>
      </rPr>
      <t>"Количество исполнительных органов  Забайкальского края, использующих информационные технологии машинного обучения (искусственного интеллекта) в ходе исполнения своих полномочий"</t>
    </r>
  </si>
  <si>
    <r>
      <t xml:space="preserve">Показатель </t>
    </r>
    <r>
      <rPr>
        <sz val="11"/>
        <rFont val="Times New Roman"/>
        <family val="1"/>
        <charset val="204"/>
      </rPr>
      <t>"Доля голосовых обращений (сообщений) граждан в исполнительные органы Забайкальского края, обработанных с помощью технологий машинного обучения"</t>
    </r>
  </si>
  <si>
    <t>I=A/B*100,
где: А - количество обращений (сообщений) граждан, поступивших в органы государственной власти Забайкальского края, обработанных с помощью технологий машинного обучения; В - общее количество обращений (сообщений) граждан, поступивших в органы государственной власти Забайкальского края, использующих информационные технологии машинного обучения (искусственного интеллекта) в ходе исполнения своих полномочий.</t>
  </si>
  <si>
    <r>
      <t xml:space="preserve">Показатель </t>
    </r>
    <r>
      <rPr>
        <sz val="11"/>
        <rFont val="Times New Roman"/>
        <family val="1"/>
        <charset val="204"/>
      </rPr>
      <t>"Проект "Единый номер телефона горячих линий исполнительных органов Забайкальского края" внедрен на территории Забайкальского края"</t>
    </r>
  </si>
  <si>
    <t>1.1.7.</t>
  </si>
  <si>
    <r>
      <rPr>
        <b/>
        <sz val="11"/>
        <rFont val="Times New Roman"/>
        <family val="1"/>
        <charset val="204"/>
      </rPr>
      <t>Мероприятие</t>
    </r>
    <r>
      <rPr>
        <sz val="11"/>
        <rFont val="Times New Roman"/>
        <family val="1"/>
        <charset val="204"/>
      </rPr>
      <t xml:space="preserve"> "Создание, развитие (модернизация) информационных систем для оказания государственных и муниципальных услуг, перевод в электронный формат государственных и муниципальных услуг"</t>
    </r>
  </si>
  <si>
    <t>2023-2026 годы</t>
  </si>
  <si>
    <t>Показатель "Количество разработанных (модернизированных) в отчетном году функциональностей информационных систем, необходимых для оказания госудраственных и муниципальных услуг"</t>
  </si>
  <si>
    <t>Колличество разработанных (модернизированных) в отчетном году интерактивныйх портальных форм на ЕПГУ</t>
  </si>
  <si>
    <t>1.2.</t>
  </si>
  <si>
    <r>
      <t>Основное мероприятие "</t>
    </r>
    <r>
      <rPr>
        <sz val="11"/>
        <rFont val="Times New Roman"/>
        <family val="1"/>
        <charset val="204"/>
      </rPr>
      <t>Повышение оперативности и качества предоставления государственных и муниципальных услуг за счет использования информационно-коммуникационных технологий (далее - ИКТ), создание условий для предоставления государственных и муниципальных услуг на базе краевого государственного автономного учреждения "Многофункциональный центр предоставления государственных и муниципальных услуг Забайкальского края" (далее - КГАУ "МФЦ")</t>
    </r>
  </si>
  <si>
    <t>Министерство экономического развития Забайкальского края, КГАУ "МФЦ"  - участник государственной программы</t>
  </si>
  <si>
    <r>
      <rPr>
        <b/>
        <sz val="11"/>
        <rFont val="Times New Roman"/>
        <family val="1"/>
        <charset val="204"/>
      </rPr>
      <t>Показатель основного мероприятия "</t>
    </r>
    <r>
      <rPr>
        <sz val="11"/>
        <rFont val="Times New Roman"/>
        <family val="1"/>
        <charset val="204"/>
      </rPr>
      <t>Объем выполненной государственной услуги "Организация и обеспечение деятельности единого места приема, регистрации и выдачи необходимых документов гражданам и юридическим лицам при предоставлении государственных и муниципальных услуг"</t>
    </r>
  </si>
  <si>
    <t>I=A/B*100,
где: А - количество выполненных государственных услуг "Организация и обеспечение деятельности единого места приема, регистрации и выдачи необходимых документов гражданам и юридическим лицам при предоставлении государственных и муниципальных услуг; В - общее количество  запланированных к выполнению государственных  услуг  "Организация и обеспечение деятельности единого места приема, регистрации и выдачи необходимых документов гражданам и юридическим лицам при предоставлении государственных и муниципальных услуг"  в соответствии с государственным заданием</t>
  </si>
  <si>
    <t>1.2.1.</t>
  </si>
  <si>
    <r>
      <t>Мероприятие</t>
    </r>
    <r>
      <rPr>
        <sz val="11"/>
        <rFont val="Times New Roman"/>
        <family val="1"/>
        <charset val="204"/>
      </rPr>
      <t xml:space="preserve"> "Развитие и эксплуатация аппаратно-программного комплекса поддержки деятельности МФЦ" </t>
    </r>
  </si>
  <si>
    <t>0610219905</t>
  </si>
  <si>
    <t>622 (дополнительная классификация 2583)</t>
  </si>
  <si>
    <r>
      <t>Показатель "</t>
    </r>
    <r>
      <rPr>
        <sz val="11"/>
        <rFont val="Times New Roman"/>
        <family val="1"/>
        <charset val="204"/>
      </rPr>
      <t>Количество функционирующих МФЦ (в том числе ТОСП, мобильных офисов МФЦ), оснащенных автоматизированной информационной системой поддержки деятельности МФЦ (далее - АИС МФЦ), соответствующей требованиям, указанным в п.21 постановления Правительства Российской Федерации от 22 декабря 2012 года № 1376"</t>
    </r>
  </si>
  <si>
    <t>Абсолютное значение</t>
  </si>
  <si>
    <t>КГАУ "МФЦ"  - участник государственной программы</t>
  </si>
  <si>
    <r>
      <t xml:space="preserve">Показатель </t>
    </r>
    <r>
      <rPr>
        <sz val="11"/>
        <rFont val="Times New Roman"/>
        <family val="1"/>
        <charset val="204"/>
      </rPr>
      <t>"Количество комплектов документов на получение услуг, переданных всеми МФЦ в органы, предоставляющие услуги, с использованием АИС МФЦ в электронной форме в среднем за месяц в течение года"</t>
    </r>
  </si>
  <si>
    <t>1.3.</t>
  </si>
  <si>
    <r>
      <t>Основное мероприятие "</t>
    </r>
    <r>
      <rPr>
        <sz val="11"/>
        <rFont val="Times New Roman"/>
        <family val="1"/>
        <charset val="204"/>
      </rPr>
      <t>Повышение эффективности информационного взаимодействия федеральных, региональных исполнительных органов, органов местного самоуправления посредством оптимизации межведомственного и межуровневого взаимодействия, ликвидации дублирования информации"</t>
    </r>
  </si>
  <si>
    <r>
      <t xml:space="preserve">Показатель основного мероприятия </t>
    </r>
    <r>
      <rPr>
        <sz val="11"/>
        <rFont val="Times New Roman"/>
        <family val="1"/>
        <charset val="204"/>
      </rPr>
      <t>"Доля нормативных правовых актов Правительства Забайкальского края, прошедших подготовку и согласование полностью в электронном виде от общего количества"</t>
    </r>
  </si>
  <si>
    <t>I=A/B*100,
где: А - количество  нормативных правовых актов Правительства Забайкальского края, прошедших подготовку и согласование полностью в электронном виде; В - общее количество нормативных правовых актов Правительства Забайкальского края</t>
  </si>
  <si>
    <r>
      <t xml:space="preserve">Показатель основного мероприятия </t>
    </r>
    <r>
      <rPr>
        <sz val="11"/>
        <rFont val="Times New Roman"/>
        <family val="1"/>
        <charset val="204"/>
      </rPr>
      <t>"Доля  межведомственных запросов, выполненных в рамках системы межведомственного электронного взаимодействия при оказании государственных и муниципальных услуг, в общем объеме межведомственных запросов исполнительных органов государственной власти Забайкальского края и органов местного самоуправления"</t>
    </r>
  </si>
  <si>
    <t>I=A/B*100,
где: А - количество межведомственных запросов, выполненных с использованием системы межведомственного электронного взаимодействия при оказании государственных и муниципальных услуг, в общем объеме межведомственных запросов исполнительных органов государственной власти Забайкальского края и органов местного самоуправления; В - общее количество  запросов системы межведомственного электронного взаимодействия и системы электронного документооборота</t>
  </si>
  <si>
    <t>н/д</t>
  </si>
  <si>
    <t>Показатель основного мероприятия "Степень достижения установленных значений целевых показателей мероприятий"</t>
  </si>
  <si>
    <t>I=(SAi / Bi)/n,
где: Ai - фактическое значение i-го показателя; Bi - плановое значение i-го показателя; n - количество показателей</t>
  </si>
  <si>
    <t>1.3.1.</t>
  </si>
  <si>
    <r>
      <t>Мероприятие</t>
    </r>
    <r>
      <rPr>
        <sz val="11"/>
        <rFont val="Times New Roman"/>
        <family val="1"/>
        <charset val="204"/>
      </rPr>
      <t xml:space="preserve"> "Развитие  ГУ "ЗИЦ" для обеспечения, создания и функционирования межведомственных информационных систем и инфраструктуры электронного правительства Забайкальского края, а также инфраструктуры систем обеспечения деятельности  Правительства Забайкальского края"</t>
    </r>
  </si>
  <si>
    <t>2014-2022 годы</t>
  </si>
  <si>
    <t>0610304051</t>
  </si>
  <si>
    <r>
      <t xml:space="preserve">Показатель </t>
    </r>
    <r>
      <rPr>
        <sz val="11"/>
        <rFont val="Times New Roman"/>
        <family val="1"/>
        <charset val="204"/>
      </rPr>
      <t>"Доля сотрудников органов местного самоуправления, использующих электронную  подпись"</t>
    </r>
  </si>
  <si>
    <t>I=A/B*100,
где: А - количество сотрудников  органов местного самоуправления, использующих электронную подпись; В - общее количество  сотрудников  органов местного   самоуправления, наделенных полномочиями использования электронной  подписи</t>
  </si>
  <si>
    <r>
      <t xml:space="preserve">Показатель </t>
    </r>
    <r>
      <rPr>
        <sz val="11"/>
        <rFont val="Times New Roman"/>
        <family val="1"/>
        <charset val="204"/>
      </rPr>
      <t>"Доля сотрудников органов государственной власти Забайкальского края, использующих электронную подпись"</t>
    </r>
  </si>
  <si>
    <t>I=A/B*100,
где: А - количество сотрудников органов государственной власти Забайкальского края, использующих электронную подпись; В - общее количество  сотрудников органов государственной власти Забайкальского края, наделенных полномочиями использования электронной  подписи</t>
  </si>
  <si>
    <r>
      <t xml:space="preserve">Показатель </t>
    </r>
    <r>
      <rPr>
        <sz val="11"/>
        <rFont val="Times New Roman"/>
        <family val="1"/>
        <charset val="204"/>
      </rPr>
      <t>"Степень удовлетворенности государственных  и муниципальных служащих работой ГУ "ЗИЦ"</t>
    </r>
  </si>
  <si>
    <t>1.3.2.</t>
  </si>
  <si>
    <r>
      <t xml:space="preserve">Мероприятие </t>
    </r>
    <r>
      <rPr>
        <sz val="11"/>
        <rFont val="Times New Roman"/>
        <family val="1"/>
        <charset val="204"/>
      </rPr>
      <t>"Развитие систем межведомственного электронного документооборота и автоматизированного делопроизводства в Забайкальском крае"</t>
    </r>
  </si>
  <si>
    <t>0610304062</t>
  </si>
  <si>
    <r>
      <t>Показатель "</t>
    </r>
    <r>
      <rPr>
        <sz val="11"/>
        <rFont val="Times New Roman"/>
        <family val="1"/>
        <charset val="204"/>
      </rPr>
      <t>Доля администраций городских и сельских поселений, подключенных к системе электронного документооборота (далее - СЭД), из числа поселений, имеющих доступ к  сети Интернет"</t>
    </r>
  </si>
  <si>
    <t>I=A/B*100,
где: А - количество  администраций городских и сельских поселений Забайкальского края, подключенных к СЭД; В - общее число администраций городских и сельских поселений Забайкальского края, имеющих доступ к  сети Интернет</t>
  </si>
  <si>
    <r>
      <rPr>
        <b/>
        <sz val="11"/>
        <rFont val="Times New Roman"/>
        <family val="1"/>
        <charset val="204"/>
      </rPr>
      <t xml:space="preserve">Показатель </t>
    </r>
    <r>
      <rPr>
        <sz val="11"/>
        <rFont val="Times New Roman"/>
        <family val="1"/>
        <charset val="204"/>
      </rPr>
      <t>"Доля электронного документооборота между органами государственной власти Забайкальского края в общем объеме документооборота"</t>
    </r>
  </si>
  <si>
    <t>I=A/B*100,
где: А - количество электронного документооборота между органами государственной власти Забайкальского края; В - общий объем документооборота</t>
  </si>
  <si>
    <r>
      <t xml:space="preserve">Показатель </t>
    </r>
    <r>
      <rPr>
        <sz val="11"/>
        <rFont val="Times New Roman"/>
        <family val="1"/>
        <charset val="204"/>
      </rPr>
      <t>"Доля сотрудников исполнительных органов  Забайкальского края, использующих СЭД"</t>
    </r>
  </si>
  <si>
    <t>I=A/B*100,
где: А - количество сотрудников органов государственной власти Забайкальского края, использующих СЭД; В - общее количество сотрудников  органов государственной власти Забайкальского края</t>
  </si>
  <si>
    <r>
      <t xml:space="preserve">Показатель </t>
    </r>
    <r>
      <rPr>
        <sz val="11"/>
        <rFont val="Times New Roman"/>
        <family val="1"/>
        <charset val="204"/>
      </rPr>
      <t>"Количество государственных учреждений, подключенных к СЭД"</t>
    </r>
  </si>
  <si>
    <t>1.3.3.</t>
  </si>
  <si>
    <r>
      <t>Мероприятие</t>
    </r>
    <r>
      <rPr>
        <sz val="11"/>
        <rFont val="Times New Roman"/>
        <family val="1"/>
        <charset val="204"/>
      </rPr>
      <t xml:space="preserve"> "Создание и развитие регионального сегмента единой системы межведомственного электронного взаимодействия, в том числе обеспечение управления автоматизированным  выполнением внутренних и межведомственных административных регламентов исполнительных органов государственной власти Забайкальского края"</t>
    </r>
  </si>
  <si>
    <t>2014-2021 годы</t>
  </si>
  <si>
    <t>0610304073</t>
  </si>
  <si>
    <r>
      <t xml:space="preserve">Показатель </t>
    </r>
    <r>
      <rPr>
        <sz val="11"/>
        <rFont val="Times New Roman"/>
        <family val="1"/>
        <charset val="204"/>
      </rPr>
      <t>"Количество сервисов системы  межведомственного  электронного взаимодействия, используемых исполнительными органами государственной власти Забайкальского края и органами местного самоуправления при предоставлении государственных и муниципальных услуг"</t>
    </r>
  </si>
  <si>
    <t>1.3.4.</t>
  </si>
  <si>
    <r>
      <t xml:space="preserve">Мероприятие </t>
    </r>
    <r>
      <rPr>
        <sz val="11"/>
        <rFont val="Times New Roman"/>
        <family val="1"/>
        <charset val="204"/>
      </rPr>
      <t>"Создание и развитие систем поддержки деятельности исполнительных органов Забайкальского края и органов местного самоуправления, направленных на обеспечение их полномочий"</t>
    </r>
  </si>
  <si>
    <t>0610304084</t>
  </si>
  <si>
    <t>Министерство сельского хозяйства Забайкальского края</t>
  </si>
  <si>
    <t>Министерство культуры Забайкальского края</t>
  </si>
  <si>
    <t>Государственная инспекция Забайкальского края</t>
  </si>
  <si>
    <r>
      <t xml:space="preserve">Показатель </t>
    </r>
    <r>
      <rPr>
        <sz val="11"/>
        <rFont val="Times New Roman"/>
        <family val="1"/>
        <charset val="204"/>
      </rPr>
      <t>"Доля органов местного самоуправления, подключенных к ЕИС МО"</t>
    </r>
  </si>
  <si>
    <t>I=A/B*100,
где: А -  количество муниципальных образований, подключенных  к ЕИС МО; В - общее  количество муниципальных образований Забайкальского края</t>
  </si>
  <si>
    <r>
      <t>Показатель</t>
    </r>
    <r>
      <rPr>
        <sz val="11"/>
        <rFont val="Times New Roman"/>
        <family val="1"/>
        <charset val="204"/>
      </rPr>
      <t xml:space="preserve"> "Доля удаленных пользователей архивной информации госархивов с использованием сети Интернет"</t>
    </r>
  </si>
  <si>
    <t>I=A/B*100,
где: А - количество удаленных пользователей  архивной информации госархивов с использованием сети Интернет; В - общее количество пользователей архивной информации госархивов</t>
  </si>
  <si>
    <r>
      <t xml:space="preserve">Показатель </t>
    </r>
    <r>
      <rPr>
        <sz val="11"/>
        <rFont val="Times New Roman"/>
        <family val="1"/>
        <charset val="204"/>
      </rPr>
      <t>"Доля электронных копий дел ГКУ "Государственный архив Забайкальского края" от общего количества дел, подлежащих оцифровке"</t>
    </r>
  </si>
  <si>
    <t>I=A/B*100,
где: А - количество  размещенных в сети Интернет электронных копий дел  ГКУ "Государственный архив документов по личному составу Забайкальского края"; В - общее количество дел, подлежащих оцифровке</t>
  </si>
  <si>
    <r>
      <t xml:space="preserve">Показатель </t>
    </r>
    <r>
      <rPr>
        <sz val="11"/>
        <rFont val="Times New Roman"/>
        <family val="1"/>
        <charset val="204"/>
      </rPr>
      <t>"Доля владельцев технических средств, оповещаемых о необходимости прохождения планового технического осмотра и о внесении изменений в действующее законодательство в сфере Государственной инспекции Забайкальского края"</t>
    </r>
  </si>
  <si>
    <t>I=A/B*100,
где: А - число владельцев технических средств, оповещаемых о необходимости прохождения планового технического осмотра и о внесении изменений в действующее законодательство в сфере гостехнадзора; В - общее количество технических средств</t>
  </si>
  <si>
    <r>
      <t xml:space="preserve">Показатель </t>
    </r>
    <r>
      <rPr>
        <sz val="11"/>
        <rFont val="Times New Roman"/>
        <family val="1"/>
        <charset val="204"/>
      </rPr>
      <t>"Доля аттестованных информационных систем, используемых Государственной инспекцией Забайкальского края"</t>
    </r>
  </si>
  <si>
    <t>I=A/B*100,
где: А - количество аттестованных информационных систем, используемых Государственной инспекцией Забайкальского края; В - общее количество информационных систем, используемых Государственной инспекцией Забайкальского края</t>
  </si>
  <si>
    <r>
      <t>Показатель "</t>
    </r>
    <r>
      <rPr>
        <sz val="11"/>
        <rFont val="Times New Roman"/>
        <family val="1"/>
        <charset val="204"/>
      </rPr>
      <t>Количество центров занятости населения Забайкальского края, оснащенных системами управления очередью"</t>
    </r>
  </si>
  <si>
    <t>1.3.5</t>
  </si>
  <si>
    <r>
      <t>Мероприятие</t>
    </r>
    <r>
      <rPr>
        <sz val="11"/>
        <rFont val="Times New Roman"/>
        <family val="1"/>
        <charset val="204"/>
      </rPr>
      <t xml:space="preserve"> "Повышение квалификации государственных и муниципальных служащих в сфере использования ИКТ, в том числе в сфере разработки принятия управленческих решений (видеоуроки, семинары)"</t>
    </r>
  </si>
  <si>
    <t>0610304095</t>
  </si>
  <si>
    <r>
      <rPr>
        <b/>
        <sz val="11"/>
        <rFont val="Times New Roman"/>
        <family val="1"/>
        <charset val="204"/>
      </rPr>
      <t>Показатель "</t>
    </r>
    <r>
      <rPr>
        <sz val="11"/>
        <rFont val="Times New Roman"/>
        <family val="1"/>
        <charset val="204"/>
      </rPr>
      <t>Доля руководителей исполнительных органов Забайкальского края и органов местного самоуправления, прошедших обучение или переподготовку в области управления и использования ИКТ в течение последних 5 лет"</t>
    </r>
  </si>
  <si>
    <t>I=A/B*100,
где: А - количество руководителей органов государственной власти Забайкальского края и органов местного самоуправления, прошедших обучение или переподготовку в области управления и использования ИКТ в течение последних 5 лет; В - общее  число руководителей органов государственной власти Забайкальского края и органов местного самоуправления</t>
  </si>
  <si>
    <r>
      <rPr>
        <b/>
        <sz val="11"/>
        <rFont val="Times New Roman"/>
        <family val="1"/>
        <charset val="204"/>
      </rPr>
      <t>Показатель</t>
    </r>
    <r>
      <rPr>
        <sz val="11"/>
        <rFont val="Times New Roman"/>
        <family val="1"/>
        <charset val="204"/>
      </rPr>
      <t xml:space="preserve"> "Доля государственных и муниципальных служащих, прошедших обучение или переподготовку по использованию ИКТ в течение последних 5 лет"</t>
    </r>
  </si>
  <si>
    <t>I=A/B*100,
где: А - количество государственных и муниципальных служащих, прошедших обучение или переподготовку по использованию ИКТ в течение последних 5 лет; В - общее  число государственных и муниципальных служащих</t>
  </si>
  <si>
    <t>1.4.</t>
  </si>
  <si>
    <r>
      <t xml:space="preserve">Основное мероприятие </t>
    </r>
    <r>
      <rPr>
        <sz val="11"/>
        <rFont val="Times New Roman"/>
        <family val="1"/>
        <charset val="204"/>
      </rPr>
      <t>"Создание эффективной электронной системы поддержки принятия управленческих решений для исполнительных органов  Забайкальского края и органов местного самоуправления"</t>
    </r>
  </si>
  <si>
    <t>1.4.1</t>
  </si>
  <si>
    <r>
      <t xml:space="preserve">Мероприятие </t>
    </r>
    <r>
      <rPr>
        <sz val="11"/>
        <rFont val="Times New Roman"/>
        <family val="1"/>
        <charset val="204"/>
      </rPr>
      <t>"Создание ситуационного центра Губернатора Забайкальского края, ситуационных залов исполнительных органов Забайкальского края и органов местного самоуправления"</t>
    </r>
  </si>
  <si>
    <t>Администрация Губернатора Забайкальского края, Министерство жилищно-коммунального хозяйства, энергетики, цифровизации и связи  Забайкальского края</t>
  </si>
  <si>
    <t>0610404061</t>
  </si>
  <si>
    <r>
      <t xml:space="preserve">Показатель </t>
    </r>
    <r>
      <rPr>
        <sz val="11"/>
        <rFont val="Times New Roman"/>
        <family val="1"/>
        <charset val="204"/>
      </rPr>
      <t>"Ввод в эксплуатацию ситуационного центра Губернатора Забайкальского края"</t>
    </r>
  </si>
  <si>
    <t>1.4.2.</t>
  </si>
  <si>
    <r>
      <t xml:space="preserve">Мероприятие </t>
    </r>
    <r>
      <rPr>
        <sz val="11"/>
        <rFont val="Times New Roman"/>
        <family val="1"/>
        <charset val="204"/>
      </rPr>
      <t>"Создание и развитие информационной системы планирования и мониторинга развития Забайкальского края"</t>
    </r>
  </si>
  <si>
    <t>0610404112</t>
  </si>
  <si>
    <r>
      <rPr>
        <b/>
        <sz val="11"/>
        <rFont val="Times New Roman"/>
        <family val="1"/>
        <charset val="204"/>
      </rPr>
      <t xml:space="preserve">Показатель  </t>
    </r>
    <r>
      <rPr>
        <sz val="11"/>
        <rFont val="Times New Roman"/>
        <family val="1"/>
        <charset val="204"/>
      </rPr>
      <t>"Полнота предоставления исполнительными органами государственной власти Забайкальского края и органами местного самоуправления сведений в ГАС "Управление"</t>
    </r>
    <r>
      <rPr>
        <b/>
        <sz val="11"/>
        <rFont val="Times New Roman"/>
        <family val="1"/>
        <charset val="204"/>
      </rPr>
      <t xml:space="preserve"> </t>
    </r>
  </si>
  <si>
    <t>I=A/B*100,
где: А - количество показателей, внесенных в ГАС "Управление" исполнительными органами государственной власти Забайкальского края, органами местного самоуправления; В - общее количество показателей, необходимых для внесения в ГАС "Управление"  исполнительными органами государственной власти Забайкальского края и органами местного самоуправления</t>
  </si>
  <si>
    <t>1.4.3.</t>
  </si>
  <si>
    <r>
      <rPr>
        <b/>
        <sz val="11"/>
        <rFont val="Times New Roman"/>
        <family val="1"/>
        <charset val="204"/>
      </rPr>
      <t>Мероприятие</t>
    </r>
    <r>
      <rPr>
        <sz val="11"/>
        <rFont val="Times New Roman"/>
        <family val="1"/>
        <charset val="204"/>
      </rPr>
      <t xml:space="preserve"> "Капитальные вложения в объекты капитального строительства государственной собственности и в объекты недвижимого имущества, приобретаемые в государственную собственность"</t>
    </r>
  </si>
  <si>
    <t>2022-2024 годы</t>
  </si>
  <si>
    <t>0610404102</t>
  </si>
  <si>
    <t>414</t>
  </si>
  <si>
    <r>
      <rPr>
        <b/>
        <sz val="11"/>
        <rFont val="Times New Roman"/>
        <family val="1"/>
        <charset val="204"/>
      </rPr>
      <t xml:space="preserve">Показатель  </t>
    </r>
    <r>
      <rPr>
        <sz val="11"/>
        <rFont val="Times New Roman"/>
        <family val="1"/>
        <charset val="204"/>
      </rPr>
      <t>"Подготовлена комплексная проектно-сметная документация на создание Ситуационного центра Губернатора Забайкальского края"</t>
    </r>
    <r>
      <rPr>
        <b/>
        <sz val="11"/>
        <rFont val="Times New Roman"/>
        <family val="1"/>
        <charset val="204"/>
      </rPr>
      <t xml:space="preserve"> </t>
    </r>
  </si>
  <si>
    <t>1.5.</t>
  </si>
  <si>
    <r>
      <t>Основное мероприятие "</t>
    </r>
    <r>
      <rPr>
        <sz val="11"/>
        <rFont val="Times New Roman"/>
        <family val="1"/>
        <charset val="204"/>
      </rPr>
      <t>Обеспечение безопасности информации и персональных данных, обрабатываемых в государственных информационных системах предоставления государственных и муниципальных услуг"</t>
    </r>
  </si>
  <si>
    <r>
      <t xml:space="preserve">Показатель основного мероприятия </t>
    </r>
    <r>
      <rPr>
        <sz val="11"/>
        <rFont val="Times New Roman"/>
        <family val="1"/>
        <charset val="204"/>
      </rPr>
      <t>"Количество информационных систем, обеспеченных сертифицированными по требованиям безопасности информации техническими средствами защиты информации в соответствии с требуемыми классами защиты"</t>
    </r>
  </si>
  <si>
    <t>Абсолютная величина</t>
  </si>
  <si>
    <t>1.5.1.</t>
  </si>
  <si>
    <r>
      <rPr>
        <b/>
        <sz val="11"/>
        <rFont val="Times New Roman"/>
        <family val="1"/>
        <charset val="204"/>
      </rPr>
      <t>Мероприятие</t>
    </r>
    <r>
      <rPr>
        <sz val="11"/>
        <rFont val="Times New Roman"/>
        <family val="1"/>
        <charset val="204"/>
      </rPr>
      <t xml:space="preserve"> "Формирование и развитие инфраструктуры, обеспечивающей информационную безопасность электронных форм взаимодействия исполнительных органов государственной власти Забайкальского края и органов местного самоуправления между собой, с населением, организациями"</t>
    </r>
  </si>
  <si>
    <t>0610504121</t>
  </si>
  <si>
    <r>
      <t xml:space="preserve">Показатель </t>
    </r>
    <r>
      <rPr>
        <sz val="11"/>
        <rFont val="Times New Roman"/>
        <family val="1"/>
        <charset val="204"/>
      </rPr>
      <t>"Наличие реализованных злоумышленниками угроз информационной безопасности"</t>
    </r>
  </si>
  <si>
    <t>1.5.2.</t>
  </si>
  <si>
    <r>
      <rPr>
        <b/>
        <sz val="11"/>
        <rFont val="Times New Roman"/>
        <family val="1"/>
        <charset val="204"/>
      </rPr>
      <t>Мероприятие "</t>
    </r>
    <r>
      <rPr>
        <sz val="11"/>
        <rFont val="Times New Roman"/>
        <family val="1"/>
        <charset val="204"/>
      </rPr>
      <t>Проведение аттестации информационных систем поддержки деятельности исполнительных органов  Забайкальского края и органов местного самоуправления"</t>
    </r>
  </si>
  <si>
    <t>0610504132</t>
  </si>
  <si>
    <r>
      <t xml:space="preserve">Показатель </t>
    </r>
    <r>
      <rPr>
        <sz val="11"/>
        <rFont val="Times New Roman"/>
        <family val="1"/>
        <charset val="204"/>
      </rPr>
      <t>"Количество аттестованных по требованиям обеспечения безопасности информации информационных систем"</t>
    </r>
  </si>
  <si>
    <t>1.5.3.</t>
  </si>
  <si>
    <r>
      <rPr>
        <b/>
        <sz val="11"/>
        <rFont val="Times New Roman"/>
        <family val="1"/>
        <charset val="204"/>
      </rPr>
      <t>Мероприятие</t>
    </r>
    <r>
      <rPr>
        <sz val="11"/>
        <rFont val="Times New Roman"/>
        <family val="1"/>
        <charset val="204"/>
      </rPr>
      <t xml:space="preserve"> "Обеспечение исполнительных органов государственной власти Забайкальского края лицензированными программными продуктами (системными, офисными, антивирусными и т.д.)"</t>
    </r>
  </si>
  <si>
    <t>0610504143</t>
  </si>
  <si>
    <r>
      <t xml:space="preserve">Показатель </t>
    </r>
    <r>
      <rPr>
        <sz val="11"/>
        <rFont val="Times New Roman"/>
        <family val="1"/>
        <charset val="204"/>
      </rPr>
      <t>"Количество автоматизированных рабочих мест, обеспеченных сертифицированным лицензионным программным обеспечением"</t>
    </r>
  </si>
  <si>
    <t>1.6.</t>
  </si>
  <si>
    <r>
      <t>Основное мероприятие "</t>
    </r>
    <r>
      <rPr>
        <sz val="11"/>
        <rFont val="Times New Roman"/>
        <family val="1"/>
        <charset val="204"/>
      </rPr>
      <t>Региональный проект "Цифровое государственное управление (Забайкальский край)"</t>
    </r>
  </si>
  <si>
    <t>2019-2024 годы</t>
  </si>
  <si>
    <t xml:space="preserve">финансирование за счет федерального бюджета </t>
  </si>
  <si>
    <r>
      <t xml:space="preserve">Показатель основного мероприятия </t>
    </r>
    <r>
      <rPr>
        <sz val="11"/>
        <rFont val="Times New Roman"/>
        <family val="1"/>
        <charset val="204"/>
      </rPr>
      <t>"Степень достижения установленных значений целевых показателей регионального проекта"</t>
    </r>
  </si>
  <si>
    <t>1.6.1.</t>
  </si>
  <si>
    <r>
      <t xml:space="preserve">Мероприятие </t>
    </r>
    <r>
      <rPr>
        <sz val="11"/>
        <rFont val="Times New Roman"/>
        <family val="1"/>
        <charset val="204"/>
      </rPr>
      <t>"Развитие государственных информационных систем Забайкальского края, используемых при предоставлении государственных и муниципальных услуг в электронной форме, и перевод государственных муниципальных услуг в электронную форму"</t>
    </r>
  </si>
  <si>
    <t>061D604023</t>
  </si>
  <si>
    <r>
      <t>Показатель "</t>
    </r>
    <r>
      <rPr>
        <sz val="11"/>
        <rFont val="Times New Roman"/>
        <family val="1"/>
        <charset val="204"/>
      </rPr>
      <t>Доля приоритетных государственных услуг и сервисов,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соответствующих целевой модели цифровой трансформации (предоставление без необходимости личного посещения государственных органов и иных организаций, с применением реестровой модели, онлайн (в автоматическом режиме), проактивно)"</t>
    </r>
  </si>
  <si>
    <t>N=А / В *100 %,
где: А – число приоритетных государственных услуг и сервисов,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предоставляемых без необходимости личного посещения государственных органов и иных организаций, с применением реестровой модели, онлайн (в автоматическом режиме), проактивно; В – общее число приоритетных государственных услуг и сервисов по утвержденному перечню,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t>
  </si>
  <si>
    <t>X</t>
  </si>
  <si>
    <r>
      <t xml:space="preserve">Показатель </t>
    </r>
    <r>
      <rPr>
        <sz val="11"/>
        <rFont val="Times New Roman"/>
        <family val="1"/>
        <charset val="204"/>
      </rPr>
      <t>"Доля отказов при предоставлении приоритетных государственных услуг и сервисов,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от числа отказов в 2018 году, %"</t>
    </r>
  </si>
  <si>
    <t>N=А / В *100 %,
где: А – число отказов в предоставлении приоритетных государственных услуг и сервисов,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в текущем году; В – число отказов в предоставлении приоритетных государственных услуг и сервисов,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в 2018 году</t>
  </si>
  <si>
    <r>
      <t xml:space="preserve">Показатель </t>
    </r>
    <r>
      <rPr>
        <sz val="11"/>
        <rFont val="Times New Roman"/>
        <family val="1"/>
        <charset val="204"/>
      </rPr>
      <t>"Доля взаимодействий граждан и коммерческих организаций с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осуществляемых в цифровом виде"</t>
    </r>
  </si>
  <si>
    <t>N=ОБР1 / ОБР2 *100 %,
где:  ОБР1 – число обращений и заявлений граждан и коммерческих организаций в органы власти субъекта Российской Федерации и местного самоуправления и организации государственной собственности субъекта Российской Федерации и муниципальной собственности, направленных в электронной форме через сеть "Интернет"; ОБР1 – общее число обращений и заявлений граждан и коммерческих организаций в органы власти субъекта Российской Федерации и местного самоуправления и организации государственной собственности субъекта Российской Федерации и муниципальной собственности</t>
  </si>
  <si>
    <r>
      <rPr>
        <b/>
        <sz val="11"/>
        <rFont val="Times New Roman"/>
        <family val="1"/>
        <charset val="204"/>
      </rPr>
      <t>Показатель</t>
    </r>
    <r>
      <rPr>
        <sz val="11"/>
        <rFont val="Times New Roman"/>
        <family val="1"/>
        <charset val="204"/>
      </rPr>
      <t xml:space="preserve"> "Доля внутриведомственного и межведомственного юридически значимого электронного документооборота органов власти субъекта Российской Федерации и местного самоуправления и организаций государственной собственности субъекта Российской Федерации и муниципальной собственности"</t>
    </r>
  </si>
  <si>
    <t>N=МВ1 / МВ2 *100 %,
где: МВ1 – число документов, направленных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посредством внутриведомственного и межведомственного юридически значимого электронного документооборота; МВ2 – общее число исходящих документов, направленных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t>
  </si>
  <si>
    <t xml:space="preserve">Показатель "Доля органов государственной власти, использующих государственные облачные сервисы и инфраструктуру" </t>
  </si>
  <si>
    <t>(К_роив_геоп/К_роив)*100%,
где: К_роив_геоп - количество исполнительных органов Забайкальского края, осуществивших перевод хотя бы одного информационного ресурса или одной информационной системы в ГЕОП;
К_роив - общее количество исполнительных органов, включенных в План перевода в ГЕОП</t>
  </si>
  <si>
    <r>
      <rPr>
        <b/>
        <sz val="11"/>
        <rFont val="Times New Roman"/>
        <family val="1"/>
        <charset val="204"/>
      </rPr>
      <t>Показатель</t>
    </r>
    <r>
      <rPr>
        <sz val="11"/>
        <rFont val="Times New Roman"/>
        <family val="1"/>
        <charset val="204"/>
      </rPr>
      <t xml:space="preserve"> "Количество реализованных на базе единой платформы сервисов обеспечения функций органов государственной власти и органов местного самоуправления, в том числе типовых функций"</t>
    </r>
  </si>
  <si>
    <t>N=Кпгс+Квис, где: Кпгс - количество региональных услуг из перечня массовых социально значимых государственных и муниципальных услуг, предоставляемых в Забайкальском крае, для которых реализован процесс предоставления на ЕПГУ с использованием ПГС, Квис - количество региональных услуг из перечня массовых социально значимых государственных и муниципальных услуг, предоставляемых в Забайкальском крае, для которых реализован процесс предоставления на ЕПГУ путем интеграции региональных или муниципальных ведомственных информационных систем с формой концентратором ЕПГУ</t>
  </si>
  <si>
    <r>
      <rPr>
        <b/>
        <sz val="11"/>
        <rFont val="Times New Roman"/>
        <family val="1"/>
        <charset val="204"/>
      </rPr>
      <t>Показатель</t>
    </r>
    <r>
      <rPr>
        <sz val="11"/>
        <rFont val="Times New Roman"/>
        <family val="1"/>
        <charset val="204"/>
      </rPr>
      <t xml:space="preserve"> "Количество государственных услуг, предоставляемых органами государственной власти в реестровой модели и/или в проактивном режиме с предоставлением результата в электронном виде на ЕПГУ"</t>
    </r>
  </si>
  <si>
    <t>Показатель "Доля расходов на закупки и/или аренду отечественного программного обеспечения и платформ от общих расходов на покупку или аренду программного обеспечения"</t>
  </si>
  <si>
    <t>N=(Сумма (Р_очеч_по)/Сумма (Р_по_всего))*100%, где: Р_очеч_по - расходы на закупку и/или аренду отечественного ПО органами государственной власти Забайкальского края за отчетный год, Р_по_всего - общие расходы на закупку и/или аренду отечественного ПО органами государственной власти Забайкальского края за отчетный год</t>
  </si>
  <si>
    <r>
      <rPr>
        <b/>
        <sz val="11"/>
        <rFont val="Times New Roman"/>
        <family val="1"/>
        <charset val="204"/>
      </rPr>
      <t xml:space="preserve">Показатель </t>
    </r>
    <r>
      <rPr>
        <sz val="11"/>
        <rFont val="Times New Roman"/>
        <family val="1"/>
        <charset val="204"/>
      </rPr>
      <t>"Доля обращений за получением массовых социально значимых государственных и муниципальных услуг в электронном виде с использованием Единого портала государственных и муниципальных услуг (функций), без необходимости личного посещения органов государственной власти, органов местного самоуправления и многофункциональных центров предоставления государственных и муниципальных услуг, в общем количестве таких услуг"</t>
    </r>
  </si>
  <si>
    <t>I = A / B * 100%,
где: A – количество обращений за получением региональных массовых социально значимых услуг в электронном виде с использованием ЕПГУ или РПГУ  за период с начала отчетного года, ед.; B – общее количество обращений за получением региональных массовых социально значимых услуг во всех формах (том числе путем личного посещения органов государственной власти, органов местного самоуправления и МФЦ), ед.</t>
  </si>
  <si>
    <t>Министерство жилищно-коммунального хозяйства, энергетики, цифровизации и связи  Забайкальского края, Государственная ветеринарная служба Забайкальского края, Государственная инспекция Забайкальского края, Департамент государственного имущества и земельных отношений Забайкальского края, Министерство образования и науки Забайкальского края, Министерство природных ресурсов Забайкальского края, Министерство строительства, дорожного хозяйства и транспорта Забайкальского края, Министерство труда и социальной защиты населения Забайкальского края, Министерство физической культуры и спорта Забайкальского края, Министерство здравоохранения Забайкальского края</t>
  </si>
  <si>
    <r>
      <rPr>
        <b/>
        <sz val="11"/>
        <rFont val="Times New Roman"/>
        <family val="1"/>
        <charset val="204"/>
      </rPr>
      <t>Показатель</t>
    </r>
    <r>
      <rPr>
        <sz val="11"/>
        <rFont val="Times New Roman"/>
        <family val="1"/>
        <charset val="204"/>
      </rPr>
      <t xml:space="preserve"> "Доля массовых социально значимых государственных и муниципальных услуг в электронном виде, предоставляемых с использованием ЕПГУ, от общего количества таких услуг, предоставляемых в электронном виде"</t>
    </r>
  </si>
  <si>
    <t>I = A / B * 100%, где: 
A – количество региональных массовых социально значимых услуг, предоставляемых в субъекте Российской Федерации, отвечающих критериям доступности в электронном виде, ед.; 
B – общее количество региональных массовых социально значимых услуг, предоставляемых в субъекте Российской Федерации, ед.</t>
  </si>
  <si>
    <t>Показатель "Уровень удовлетворенности качеством предоставления массовых социально значимых государственных и муниципальных услуг в электронном виде с использованием Единого портала государственных и муниципальных услуг (функций)"</t>
  </si>
  <si>
    <t>балл</t>
  </si>
  <si>
    <t xml:space="preserve">Оц(епгу_рег)=(∑Оц(епгу_рег))/К(епгу_рег), где
 Оц(епгу_рег) – средняя оценка качества предоставления i услуги с использованием ЕПГУ за отчетный период с момента реализации услуги на ЕПГУ, балл;
 К(епгу_рег) – количество региональных МСЗУ, предоставляемых в субъекте и доступных в электронном виде на ЕПГУ, единица
</t>
  </si>
  <si>
    <t>Показатель "Количество видов сведений, предоставляемых в режиме онлайн органами государственной власти в рамках межведомственного взаимодействия при предоставлении государственных услуг и исполнения функций, в том числе коммерческих организаций в соответствии с законодательством"</t>
  </si>
  <si>
    <t>Показатель "Доля зарегистрированных пользователей ЕПГУ, использующих сервисы ЕПГУ в текущем году в целях получения государственных и муниципальных услуг в электронном виде, от общего числа зарегистрированных пользователей ЕПГУ"</t>
  </si>
  <si>
    <t xml:space="preserve">N=(Кпольз/Кподтв)/Кинтернет*100%, где: Кподтв - общее количество граждан в Забайкальском крае, зарегистрированных на ЕПГУ и имеющих подтвержденную учетную запись в ЕСИА, Кпольз - количество граждан, использовавших сервисы ЕПГУ в целях получения государственных и муниципальных услуг в электронном виде хотя бы один раз в течении отчетного года в Забайкальском крае, Кинтренет - коэффициент доступности Интернета, характеризующий реальную возможность регулярного получения гражданами государственных и муниципальных услуг в электронном виде. </t>
  </si>
  <si>
    <t>1.6.2.</t>
  </si>
  <si>
    <r>
      <rPr>
        <b/>
        <sz val="11"/>
        <rFont val="Times New Roman"/>
        <family val="1"/>
        <charset val="204"/>
      </rPr>
      <t>Мероприятие</t>
    </r>
    <r>
      <rPr>
        <sz val="11"/>
        <rFont val="Times New Roman"/>
        <family val="1"/>
        <charset val="204"/>
      </rPr>
      <t xml:space="preserve"> "Обеспечение развития системы межведомственного электронного взаимодействия на территории Забайкальского края"</t>
    </r>
  </si>
  <si>
    <t>061D650080</t>
  </si>
  <si>
    <r>
      <rPr>
        <b/>
        <sz val="11"/>
        <rFont val="Times New Roman"/>
        <family val="1"/>
        <charset val="204"/>
      </rPr>
      <t>Показатель</t>
    </r>
    <r>
      <rPr>
        <sz val="11"/>
        <rFont val="Times New Roman"/>
        <family val="1"/>
        <charset val="204"/>
      </rPr>
      <t xml:space="preserve"> "Количество сервисов Забайкальского края, переведенных на взаимодействие с использованием видов сведений единого электронного сервиса единой системы межведомственного электронного взаимодействия  в соответствии с методическими рекомендациями по работе с единой системой межведомственного электронного взаимодействия версии 3.хх"</t>
    </r>
  </si>
  <si>
    <t>1.6.3</t>
  </si>
  <si>
    <t>Мероприятие "Обеспечение удовлетворенности граждан качеством предоставления государственных и муниципальных услуг в электронном виде с использованием ЕПГУ"</t>
  </si>
  <si>
    <t>2021 год</t>
  </si>
  <si>
    <t>1.7.</t>
  </si>
  <si>
    <r>
      <t>Основное мероприятие "</t>
    </r>
    <r>
      <rPr>
        <sz val="11"/>
        <rFont val="Times New Roman"/>
        <family val="1"/>
        <charset val="204"/>
      </rPr>
      <t>Региональный проект "Информационная безопасность (Забайкальский край)"</t>
    </r>
  </si>
  <si>
    <t>I=(SAi / Bi)/n,
где: Ai - фактическое значение i-ого показателя; Bi - плановое значение i-ого показателя; n - количество показателей</t>
  </si>
  <si>
    <t>1.7.1.</t>
  </si>
  <si>
    <r>
      <t xml:space="preserve">Мероприятие </t>
    </r>
    <r>
      <rPr>
        <sz val="11"/>
        <rFont val="Times New Roman"/>
        <family val="1"/>
        <charset val="204"/>
      </rPr>
      <t>"Обеспечение исполнительных органов государственной власти Забайкальского края и государственных учреждений средствами защиты информации"</t>
    </r>
  </si>
  <si>
    <t>061D404162</t>
  </si>
  <si>
    <r>
      <rPr>
        <b/>
        <sz val="11"/>
        <rFont val="Times New Roman"/>
        <family val="1"/>
        <charset val="204"/>
      </rPr>
      <t>Показатель</t>
    </r>
    <r>
      <rPr>
        <sz val="11"/>
        <rFont val="Times New Roman"/>
        <family val="1"/>
        <charset val="204"/>
      </rPr>
      <t xml:space="preserve"> "Средний срок простоя государственных информационных
систем в результате компьютерных атак"</t>
    </r>
  </si>
  <si>
    <t>Час</t>
  </si>
  <si>
    <t>Министерство жилищно-коммунального хозяйства, энергетики, цифровизации и связи  Забайкальского края,
Министерство финансов Забайкальского края</t>
  </si>
  <si>
    <r>
      <rPr>
        <b/>
        <sz val="11"/>
        <rFont val="Times New Roman"/>
        <family val="1"/>
        <charset val="204"/>
      </rPr>
      <t>Показатель</t>
    </r>
    <r>
      <rPr>
        <sz val="11"/>
        <rFont val="Times New Roman"/>
        <family val="1"/>
        <charset val="204"/>
      </rPr>
      <t xml:space="preserve"> "Доля автоматизированных рабочих мест работников исполнительных органов Забайкальского края, обеспеченных сертифицированными средствами защиты информации"</t>
    </r>
  </si>
  <si>
    <t>1.7.2.</t>
  </si>
  <si>
    <r>
      <rPr>
        <b/>
        <sz val="11"/>
        <rFont val="Times New Roman"/>
        <family val="1"/>
        <charset val="204"/>
      </rPr>
      <t>Мероприятие</t>
    </r>
    <r>
      <rPr>
        <sz val="11"/>
        <rFont val="Times New Roman"/>
        <family val="1"/>
        <charset val="204"/>
      </rPr>
      <t xml:space="preserve"> "Доведение уровня безопасности объектов критической инфраструктуры до установленных законодательством Российской Федерации требований"</t>
    </r>
  </si>
  <si>
    <t>2021-2024 год</t>
  </si>
  <si>
    <t>061D454070</t>
  </si>
  <si>
    <t>1.7.3.</t>
  </si>
  <si>
    <r>
      <rPr>
        <b/>
        <sz val="11"/>
        <rFont val="Times New Roman"/>
        <family val="1"/>
        <charset val="204"/>
      </rPr>
      <t>Мероприятие</t>
    </r>
    <r>
      <rPr>
        <sz val="11"/>
        <rFont val="Times New Roman"/>
        <family val="1"/>
        <charset val="204"/>
      </rPr>
      <t xml:space="preserve"> "Обеспечение государственных органов Забайкальского края отечественным программным обеспечением"</t>
    </r>
  </si>
  <si>
    <t>061D404163</t>
  </si>
  <si>
    <r>
      <rPr>
        <b/>
        <sz val="11"/>
        <rFont val="Times New Roman"/>
        <family val="1"/>
        <charset val="204"/>
      </rPr>
      <t>Показатель</t>
    </r>
    <r>
      <rPr>
        <sz val="11"/>
        <rFont val="Times New Roman"/>
        <family val="1"/>
        <charset val="204"/>
      </rPr>
      <t xml:space="preserve"> "Стоимостная доля закупаемого и (или) арендуемого
федеральными органами исполнительной власти, органами
исполнительной власти субъектов и иными органами
государственной власти отечественного программного
обеспечения"</t>
    </r>
  </si>
  <si>
    <t>Д = (Зрпо / Зпо) * 100 %,
где: Зрпо - затраты на приобретение российского программного обеспечения; Зпо - затраты на приобретение программного обеспечения в целом</t>
  </si>
  <si>
    <t>1.8.</t>
  </si>
  <si>
    <t>Основное мероприятие "Региональный проект "Информационная инфраструктура (Забайкальский край)"</t>
  </si>
  <si>
    <t>2021-2024 годы</t>
  </si>
  <si>
    <t>1.8.1.</t>
  </si>
  <si>
    <t>Мероприятие "Мероприятия по обеспечению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</si>
  <si>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2021-2022 годы</t>
  </si>
  <si>
    <t>Департамент по обеспечению деятельности мировых судей Забайкальского края</t>
  </si>
  <si>
    <t>06 1 D2 55890</t>
  </si>
  <si>
    <t>Показатель: "Доля судебных участков мировых судей Забайкальского края, на которых обеспечено защищенное подключение к сети системы "Правосудие", а также организовано защищенное межведомственное электронное взаимодействие, в общем количестве судебных участков мировых судей в Забайкальском крае"</t>
  </si>
  <si>
    <t>А / В *100 %,
где: А – доля судебных участков мировых судей Забайкальского края, на которых обеспечено защищенное подключение к сети системы "Правосудие", а также организовано защищенное межведомственное электронное взаимодействие, в общем количестве судебных участков мировых судей в Забайкальском края; В – общее количество судебных участков мировых судей Забайкальского края</t>
  </si>
  <si>
    <t>Показатель: "Доля судебных участков мировых судей Забайкальского края обеспеченных функционирующей информационно-технологической и телекоммуникационной инфраструктурой для организации защищенного межведомственного электронного взаимодействия"</t>
  </si>
  <si>
    <t>А / В *100 %,
где: А – Доля судебных участков мировых судей Забайкальского края обеспеченных функционирующей информационно-технологической и телекоммуникационной инфраструктурой для организации защищенного межведомственного электронного взаимодействия; В – общее количество судебных участков мировых судей Забайкальского края</t>
  </si>
  <si>
    <t>Показатель: "Доля судебных участков мировых судей Забайкальского края сформировано и обеспечено функционирование необходимой информационно-технологической и телекоммуникационной инфраструктуры для организации удаленного участия в заседаниях мировых судов в режиме видео-конференц-связи и веб-конференции, аудиопротоколирования хода судебного заседания"</t>
  </si>
  <si>
    <t>А / В *100 %,
где: А – Доля судебных участков мировых судей Забайкальского края сформировано и обеспечено функционирование необходимой информационно-технологической и телекоммуникационной инфраструктуры для организации удаленного участия в заседаниях мировых судов в режиме видео-конференц-связи и веб-конференции, аудиопротоколирования хода судебного заседания; В – общее количество судебных участков мировых судей Забайкальского края</t>
  </si>
  <si>
    <t>Показатель: "Доля судебных участков мировых судей Забайкальского края, на которых обеспечивается функционирование информационно-технологической и телекоммуникационной инфраструктуры для организации защищенного межведомственного электронного взаимодействия, удаленного участия в заседаниях мировых судов в режиме видео-конференц-связи и веб-конференции, а также аудиопротоколирования хода судебного заседания"</t>
  </si>
  <si>
    <t>А / В *100 %,
где: А – Доля судебных участков мировых судей Забайкальского края, на которых обеспечивается функционирование информационно-технологической и телекоммуникационной инфраструктуры для организации защищенного межведомственного электронного взаимодействия, удаленного участия в заседаниях мировых судов в режиме видео-конференц-связи и веб-конференции, а также аудиопротоколирования хода судебного заседания; В – общее количество судебных участков мировых судей Забайкальского края</t>
  </si>
  <si>
    <t>1.8.2.</t>
  </si>
  <si>
    <r>
      <rPr>
        <b/>
        <sz val="11"/>
        <rFont val="Times New Roman"/>
        <family val="1"/>
        <charset val="204"/>
      </rPr>
      <t xml:space="preserve">Мероприятие </t>
    </r>
    <r>
      <rPr>
        <sz val="11"/>
        <rFont val="Times New Roman"/>
        <family val="1"/>
        <charset val="204"/>
      </rPr>
      <t>"Мероприятия по формированию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r>
  </si>
  <si>
    <t>2023-2024 годы</t>
  </si>
  <si>
    <t>Министерство образования и науки Забайкальского края</t>
  </si>
  <si>
    <t>06 1 D2 51170</t>
  </si>
  <si>
    <r>
      <t xml:space="preserve">Показатель </t>
    </r>
    <r>
      <rPr>
        <sz val="11"/>
        <rFont val="Times New Roman"/>
        <family val="1"/>
        <charset val="204"/>
      </rPr>
      <t>"Доля государственных (муниципальных)
образовательных организаций, реализующих образовательные программы
общего образования и/или среднего профессионального образования,
подключенных к сети "Интернет"</t>
    </r>
  </si>
  <si>
    <t>Дооинт = ООинт / ОО * 100%, где: Дооинт–доля государственных (муниципальных организаций, реализующих образовательные программы общего и/или среднего профессионального образования, подключенных к сети "Интернет", в соответствии с утвержденным перечнем, %;
ОО – общее количество государственных и муниципальных образовательных
организаций, реализующих образовательные программы общего и/или среднего профессионального образования, в соответствии с утвержденным перечнем, единиц;
ООинт–общее количество государственных и образовательных организаций, реализующих образовательные программы общего образования и/или среднего профессионального образования, подключенных к сети "Интернет", в соответствии с утвержденным перечнем, единиц.</t>
  </si>
  <si>
    <t>1.9</t>
  </si>
  <si>
    <r>
      <t>Основное мероприятие "Реализация Стратегии в области цифровой трансформации отраслей экономики, социальной сферы и государственного управления Забайкальского края</t>
    </r>
    <r>
      <rPr>
        <sz val="11"/>
        <rFont val="Times New Roman"/>
        <family val="1"/>
        <charset val="204"/>
      </rPr>
      <t xml:space="preserve">" </t>
    </r>
  </si>
  <si>
    <r>
      <t xml:space="preserve">Показатель основного мероприятия </t>
    </r>
    <r>
      <rPr>
        <sz val="11"/>
        <rFont val="Times New Roman"/>
        <family val="1"/>
        <charset val="204"/>
      </rPr>
      <t>"Степень достижения установленных значений целевых показателей Стратегии в области цифровой трансформации отраслей экономики, социальной сферы и государственного управления Забайкальского края"</t>
    </r>
  </si>
  <si>
    <t>I=(SAi / Bi)/n,
где: Ai - фактическое значение i-го показателя; 
Bi - плановое значение i-го показателя; n - количество показателей</t>
  </si>
  <si>
    <t>Администрация Губернатора Забайкальского края, Государственная ветеринарная служба Забайкальского края, Государственная инспекция Забайкальского края,  Государственная служба по охране объектов культурного наследия Забайкальского края,  Департамент государственного имущества и земельных отношений Забайкальского края, Департамент по гражданской обороне и пожарной безопасности Забайкальского края, Министерство жилищно-коммунального хозяйства, энергетики, цифровизации и связи Забайкальского края, Министерство культуры Забайкальского края, Министерство образования и науки Забайкальского края, Министерство природных ресурсов Забайкальского края, Министерство строительства, дорожного хозяйства и транспорта Забайкальского края, Министерство труда и социальной защиты населения Забайкальского края, Министерство физической культуры и спорта Забайкальского края, Министерство экономического развития Забайкальского края, Региональная служба по тарифам и ценообразованию Забайкальского края</t>
  </si>
  <si>
    <t>1.9.1</t>
  </si>
  <si>
    <r>
      <t xml:space="preserve">Мероприятие </t>
    </r>
    <r>
      <rPr>
        <sz val="11"/>
        <rFont val="Times New Roman"/>
        <family val="1"/>
        <charset val="204"/>
      </rPr>
      <t>"Автоматизированное рабочее место государственного служащего (АРМ ГС)"</t>
    </r>
  </si>
  <si>
    <r>
      <rPr>
        <b/>
        <sz val="11"/>
        <rFont val="Times New Roman"/>
        <family val="1"/>
        <charset val="204"/>
      </rPr>
      <t>Показатель</t>
    </r>
    <r>
      <rPr>
        <sz val="11"/>
        <rFont val="Times New Roman"/>
        <family val="1"/>
        <charset val="204"/>
      </rPr>
      <t xml:space="preserve"> "Количество сервисов обеспечения функций исполнительных органов  и органов местного само-управления, в том числе типовых функций, реализованных на базе единой платформы"</t>
    </r>
  </si>
  <si>
    <t>1.9.2</t>
  </si>
  <si>
    <r>
      <t xml:space="preserve">Мероприятие </t>
    </r>
    <r>
      <rPr>
        <sz val="11"/>
        <rFont val="Times New Roman"/>
        <family val="1"/>
        <charset val="204"/>
      </rPr>
      <t>"Электронный документооборот (ЭДО)"</t>
    </r>
  </si>
  <si>
    <r>
      <rPr>
        <b/>
        <sz val="11"/>
        <rFont val="Times New Roman"/>
        <family val="1"/>
        <charset val="204"/>
      </rPr>
      <t>Показатель</t>
    </r>
    <r>
      <rPr>
        <sz val="11"/>
        <rFont val="Times New Roman"/>
        <family val="1"/>
        <charset val="204"/>
      </rPr>
      <t xml:space="preserve"> "Доля электронного юридически значимого документооборота между исполнительными органами, органами  местного самоуправления и подведомственными им учреждениями и в субъекте Российской Федерации"</t>
    </r>
  </si>
  <si>
    <t xml:space="preserve">где:
К_роив – общее количество ИОГВ Забайкальского края;
К_(роив_мэдо) – количество ИОГВ подключенных к системе МЭДО 2.7.1;
К_(рег_уч)^i – общее количество государственных учреждений в собственности Забайкальского края (бюджетных, автономных, казенных), подведомственных i-му ИОГВ, суммирование ведется по каждому РОИВ;
К_(рег_уч_мэдо)^i – количество учреждений из числа учтенных в К_(рег_уч)^i, имеющих СЭД и подключенных к системе МЭДО 2.7.1;
К_омсу – общее количество ОМСУ Забайкальского края;
К_(омсу_мэдо) – количество ОМСУ из числа учтенных в К_омсу, имеющих СЭД и подключенных к системе МЭДО 2.7.1;
К_(мун_уч)^j – общее количество муниципальных учреждений в Забайкальском крае (бюджетных, автономных, казенных), подведомственных j-му ОМСУ, суммирование ведется по каждому ОМСУ;
К_(мун_уч_мэдо)^j – количество учреждений из числа учтенных в К_(мун_уч)^j, имеющих СЭД и подключенных к системе МЭДО 2.7.1.
</t>
  </si>
  <si>
    <t>1.9.3</t>
  </si>
  <si>
    <r>
      <t xml:space="preserve">Мероприятие </t>
    </r>
    <r>
      <rPr>
        <sz val="11"/>
        <rFont val="Times New Roman"/>
        <family val="1"/>
        <charset val="204"/>
      </rPr>
      <t>"Перевод массовых социально значимых государственных и муниципальных услуг в электронный вид "</t>
    </r>
  </si>
  <si>
    <r>
      <rPr>
        <b/>
        <sz val="11"/>
        <rFont val="Times New Roman"/>
        <family val="1"/>
        <charset val="204"/>
      </rPr>
      <t>Показатель</t>
    </r>
    <r>
      <rPr>
        <sz val="11"/>
        <rFont val="Times New Roman"/>
        <family val="1"/>
        <charset val="204"/>
      </rPr>
      <t xml:space="preserve"> "Сокращение регламентного времени предоставления государственных и муниципальных услуг в 3 раза при оказании услуг в электронном виде на Едином портале государственных и муниципальных услуг (функций) и (или) региональном портале государственных услуг"</t>
    </r>
  </si>
  <si>
    <t xml:space="preserve">(Сумм(от i=1 до K_n) CВp^i)/K_n, 
где:  CВp^i - сокращение регламентого времени предоставления i-ой услуги, 
К_n - количество услуг из регионального перечня МСЗУ Забайкальского края </t>
  </si>
  <si>
    <r>
      <rPr>
        <b/>
        <sz val="11"/>
        <rFont val="Times New Roman"/>
        <family val="1"/>
        <charset val="204"/>
      </rPr>
      <t>Показатель</t>
    </r>
    <r>
      <rPr>
        <sz val="11"/>
        <rFont val="Times New Roman"/>
        <family val="1"/>
        <charset val="204"/>
      </rPr>
      <t xml:space="preserve"> "Доля государственных и муниципальных услуг, предоставленных без нарушения регламентного срока при оказании услуг в электронном виде на Едином портале государственных и муниципальных услуг (функций) и (или) региональном портале государственных услуг"</t>
    </r>
  </si>
  <si>
    <t xml:space="preserve">I=A/B*100%,
где: А  – количество региональных массовых социально значимых услуг, предоставленных без нарушения регламентного срока, при обращении в электронном виде с использованием ЕПГУ или РПГУ, за период с начала отчетного года, ед.; В – общее количество обращений за получением региональных массовых социально значимых услуг в электронном виде с использованием ЕПГУ или РПГУ  за период с начала отчетного года, ед.
</t>
  </si>
  <si>
    <r>
      <rPr>
        <b/>
        <sz val="11"/>
        <rFont val="Times New Roman"/>
        <family val="1"/>
        <charset val="204"/>
      </rPr>
      <t>Показатель</t>
    </r>
    <r>
      <rPr>
        <sz val="11"/>
        <rFont val="Times New Roman"/>
        <family val="1"/>
        <charset val="204"/>
      </rPr>
      <t xml:space="preserve"> "Количество государственных услуг, предоставляемых органами государственной власти в реестровой модели и (или) в проактивном режиме с предоставлением результата в электронном виде на Едином портале государственных и муниципальных услуг (функций)"</t>
    </r>
  </si>
  <si>
    <t>ед.</t>
  </si>
  <si>
    <r>
      <rPr>
        <b/>
        <sz val="11"/>
        <rFont val="Times New Roman"/>
        <family val="1"/>
        <charset val="204"/>
      </rPr>
      <t>Показатель</t>
    </r>
    <r>
      <rPr>
        <sz val="11"/>
        <rFont val="Times New Roman"/>
        <family val="1"/>
        <charset val="204"/>
      </rPr>
      <t xml:space="preserve"> "Уровень удовлетворенности качеством предоставления массовых социально значимых государственных и муниципальных услуг в электронном виде с использованием Единого портала государственных и муниципальных услуг (функций)"</t>
    </r>
  </si>
  <si>
    <r>
      <rPr>
        <b/>
        <sz val="11"/>
        <rFont val="Times New Roman"/>
        <family val="1"/>
        <charset val="204"/>
      </rPr>
      <t>Показатель</t>
    </r>
    <r>
      <rPr>
        <sz val="11"/>
        <rFont val="Times New Roman"/>
        <family val="1"/>
        <charset val="204"/>
      </rPr>
      <t xml:space="preserve"> "Доля массовых социально значимых государственных и муниципальных услуг, доступных в электронном виде, предоставляемых с использованием Единого портала государственных и муниципальных услуг (функций), в общем количестве таких услуг, предоставляемых в электронном виде"</t>
    </r>
  </si>
  <si>
    <t>I = A / B * 100%,
где: A – количество региональных массовых социально значимых услуг, предоставляемых в субъекте Российской Федерации, отвечающих критериям доступности в электронном виде, ед.; B – общее количество региональных массовых социально значимых услуг, предоставляемых в субъекте Российской Федерации, ед.</t>
  </si>
  <si>
    <r>
      <rPr>
        <b/>
        <sz val="11"/>
        <rFont val="Times New Roman"/>
        <family val="1"/>
        <charset val="204"/>
      </rPr>
      <t>Показатель</t>
    </r>
    <r>
      <rPr>
        <sz val="11"/>
        <rFont val="Times New Roman"/>
        <family val="1"/>
        <charset val="204"/>
      </rPr>
      <t xml:space="preserve"> "Доля видов сведений в государственных или региональных информационных системах, доступных в электронном виде, необходимых для оказания массовых социально значимых услуг"</t>
    </r>
  </si>
  <si>
    <t xml:space="preserve">I=A/B*1000%,
где: А – количество видов сведений, доступных в электронном виде, необходимых для оказания региональных массовых социально значимых услуг в субъекте Российской Федерации, ед.; В – общее количество видов сведений, необходимых для оказания региональных массовых социально значимых услуг в субъекте Российской Федерации, ед.
</t>
  </si>
  <si>
    <t>1.9.4</t>
  </si>
  <si>
    <r>
      <t xml:space="preserve">Мероприятие </t>
    </r>
    <r>
      <rPr>
        <sz val="11"/>
        <rFont val="Times New Roman"/>
        <family val="1"/>
        <charset val="204"/>
      </rPr>
      <t>"Государственная ин-формационная система  "Типовое облачное решение по автоматизации контрольной (надзорной) деятельности"</t>
    </r>
  </si>
  <si>
    <t>Министерство жилищно-коммунального хозяйства, энергетики, цифровизации и связи  Забайкальского края, Министерство экономического развития Забайкальского края, Государственная ветеринарная служба Забайкальского края, Государственная инспекция Забайкальского края, Государственная служба по охране объектов культурного наследия Забайкальского края, Департамент по гражданской обороне и пожарной безопасности Забайкальского края, Министерство культуры Забайкальского края, Министерство образования и науки Забайкальского края, Министерство природных ресурсов Забайкальского края, Министерство строительства, дорожного хозяйства и транспорта Забайкальского края, Министерство труда и социальной защиты населения Забайкальского края, Региональная служба по тарифам и ценообразованию Забайкальского края</t>
  </si>
  <si>
    <r>
      <rPr>
        <b/>
        <sz val="11"/>
        <rFont val="Times New Roman"/>
        <family val="1"/>
        <charset val="204"/>
      </rPr>
      <t>Показатель</t>
    </r>
    <r>
      <rPr>
        <sz val="11"/>
        <rFont val="Times New Roman"/>
        <family val="1"/>
        <charset val="204"/>
      </rPr>
      <t xml:space="preserve"> "Доля проверок в рамках контрольно-надзорной деятельности, проведенных дистанционно, в том числе с использованием чек-листов в электронном виде"</t>
    </r>
  </si>
  <si>
    <t>I = (А+В) / С*100%,
где: А – количество плановых контрольных (надзорных) мероприятий, проведенных с применением чек-листов (проверочных листов), инициированных, проведенных и оформленных в электронном виде в отчетном периоде, ед.; В – количество внеплановых контрольных (надзорных) мероприятий, инициированных и проведенных в соответствии с индикаторами риска нарушений обязательных требований и/или применения режима мониторинга и/или в формате дистанционного взаимодействия, в том числе посредством аудио- или видеосвязи, а также проведенных и оформленных в электронном виде, в отчетном периоде, ед.; С – общее количество контрольных (надзорных) мероприятий, проведенных в отчетном периоде</t>
  </si>
  <si>
    <t>1.9.5</t>
  </si>
  <si>
    <t>Мероприятие "Создание и развитие «Озера данных» регионального уровня в рамках РСЧС"</t>
  </si>
  <si>
    <t xml:space="preserve">Министерство жилищно-коммунального хозяйства, энергетики, цифровизации и связи Забайкальского края, Департамент по гражданской обороне и пожарной безопасности Забайкальского края, </t>
  </si>
  <si>
    <r>
      <rPr>
        <b/>
        <sz val="11"/>
        <color theme="1"/>
        <rFont val="Times New Roman"/>
        <family val="1"/>
        <charset val="204"/>
      </rPr>
      <t>Показатель</t>
    </r>
    <r>
      <rPr>
        <sz val="11"/>
        <color theme="1"/>
        <rFont val="Times New Roman"/>
        <family val="1"/>
        <charset val="204"/>
      </rPr>
      <t xml:space="preserve"> "Перевод в цифровой формат информационного взаимодействия со всеми  органами повседневного управления территориальной подсистемы РСЧС до 2024 года"</t>
    </r>
  </si>
  <si>
    <t>1.9.6</t>
  </si>
  <si>
    <r>
      <t xml:space="preserve">Мероприятие </t>
    </r>
    <r>
      <rPr>
        <sz val="11"/>
        <rFont val="Times New Roman"/>
        <family val="1"/>
        <charset val="204"/>
      </rPr>
      <t>"Карта жителя региона"</t>
    </r>
  </si>
  <si>
    <r>
      <rPr>
        <b/>
        <sz val="11"/>
        <rFont val="Times New Roman"/>
        <family val="1"/>
        <charset val="204"/>
      </rPr>
      <t>Показатель</t>
    </r>
    <r>
      <rPr>
        <sz val="11"/>
        <rFont val="Times New Roman"/>
        <family val="1"/>
        <charset val="204"/>
      </rPr>
      <t xml:space="preserve"> "Внедрение проекта «Карта жителя региона» на территории Забайкальского края"</t>
    </r>
  </si>
  <si>
    <t>1.9.7</t>
  </si>
  <si>
    <r>
      <t xml:space="preserve">Мероприятие </t>
    </r>
    <r>
      <rPr>
        <sz val="11"/>
        <rFont val="Times New Roman"/>
        <family val="1"/>
        <charset val="204"/>
      </rPr>
      <t>"Безопасный город"</t>
    </r>
  </si>
  <si>
    <t>Министерство жилищно-коммунального хозяйства, энергетики, цифровизации и связи  Забайкальского края, Департамент по гражданской обороне и пожарной безопасности Забайкальского края</t>
  </si>
  <si>
    <r>
      <rPr>
        <b/>
        <sz val="11"/>
        <rFont val="Times New Roman"/>
        <family val="1"/>
        <charset val="204"/>
      </rPr>
      <t>Показатель</t>
    </r>
    <r>
      <rPr>
        <sz val="11"/>
        <rFont val="Times New Roman"/>
        <family val="1"/>
        <charset val="204"/>
      </rPr>
      <t xml:space="preserve"> "Увеличение доли (количества) объектов видеоконтроля в местах массового пребывания и отдыха граждан и иных общественных местах"</t>
    </r>
  </si>
  <si>
    <t>Накопительный показатель</t>
  </si>
  <si>
    <t>1.9.8</t>
  </si>
  <si>
    <r>
      <t xml:space="preserve">Мероприятие </t>
    </r>
    <r>
      <rPr>
        <sz val="11"/>
        <rFont val="Times New Roman"/>
        <family val="1"/>
        <charset val="204"/>
      </rPr>
      <t>"Создание цифровой платформы "Гостех"</t>
    </r>
  </si>
  <si>
    <t>1.9.9</t>
  </si>
  <si>
    <r>
      <t xml:space="preserve">Мероприятие </t>
    </r>
    <r>
      <rPr>
        <sz val="11"/>
        <rFont val="Times New Roman"/>
        <family val="1"/>
        <charset val="204"/>
      </rPr>
      <t>"Создание единой системы предоставления государственных и муниципальных услуг"</t>
    </r>
  </si>
  <si>
    <t xml:space="preserve">Министерство жилищно-коммунального хозяйства, энергетики, цифровизации и связи  Забайкальского края, </t>
  </si>
  <si>
    <r>
      <rPr>
        <b/>
        <sz val="11"/>
        <rFont val="Times New Roman"/>
        <family val="1"/>
        <charset val="204"/>
      </rPr>
      <t>Показатель</t>
    </r>
    <r>
      <rPr>
        <sz val="11"/>
        <rFont val="Times New Roman"/>
        <family val="1"/>
        <charset val="204"/>
      </rPr>
      <t xml:space="preserve"> "Доля массовых социально значимых услуг, оказываемых в электронном виде посредством Единой системы предоставления государственных и муниципальных услуг, от всех массовых социально значимых услуг не обеспеченных ведомственными информационными системами"</t>
    </r>
  </si>
  <si>
    <t>I = A / B * 100%, где: 
A – количество региональных массовых социально значимых услуг, оказываемых в электронном виде посредством Единой системы предоставления государственных и муниципальных услуг, ед.; 
B – общее количество региональных массовых социально значимых услуг, предоставляемых в субъекте Российской Федерации, ед.</t>
  </si>
  <si>
    <t>1.10</t>
  </si>
  <si>
    <r>
      <t>Основное мероприятие "Поддержка региональных проектов в сфере информационных технологий</t>
    </r>
    <r>
      <rPr>
        <sz val="11"/>
        <rFont val="Times New Roman"/>
        <family val="1"/>
        <charset val="204"/>
      </rPr>
      <t xml:space="preserve">" </t>
    </r>
  </si>
  <si>
    <r>
      <t xml:space="preserve">Показатель основного мероприятия </t>
    </r>
    <r>
      <rPr>
        <sz val="11"/>
        <color theme="1"/>
        <rFont val="Times New Roman"/>
        <family val="1"/>
        <charset val="204"/>
      </rPr>
      <t>"Степень достижения установленных значений целевых показателей использования субсидии"</t>
    </r>
  </si>
  <si>
    <t>1.10.1</t>
  </si>
  <si>
    <r>
      <t xml:space="preserve">Мероприятие </t>
    </r>
    <r>
      <rPr>
        <sz val="11"/>
        <rFont val="Times New Roman"/>
        <family val="1"/>
        <charset val="204"/>
      </rPr>
      <t>"Мероприятия по модернизации ведомственных информационных систем с целью оказания массовых социально значимых услуг (сервисов) органов исполнительной власти субъектов Российской Федерации, муниципальных услуг органов местного самоуправления и услуг бюджетных учреждений в электронном виде с применением машиночитаемых цифровых административных регламентов"</t>
    </r>
  </si>
  <si>
    <t>06110R0280</t>
  </si>
  <si>
    <t>Показатель "Доля региональных услуг, предоставляемых в субъекте Российской Федерации в электронном виде посредством ведомственной информационной системы с применением цифровых регламентов, от общего количества региональных услуг, предоставляемых посредством ведомственной информационной системы в субъекте Российской Федерации"</t>
  </si>
  <si>
    <t>I=(A/B)*100%,
где: A - количество региональных МСЗУ, соответствующих критерию
доступности услуг в электронном виде в Забайкальском крае, ед.; B - количество региональных МСЗУ из числа массовых социально
значимых услуг, предоставляемых в в Забайкальском крае, ед.</t>
  </si>
  <si>
    <t>2.</t>
  </si>
  <si>
    <r>
      <t xml:space="preserve">Задача  </t>
    </r>
    <r>
      <rPr>
        <sz val="11"/>
        <rFont val="Times New Roman"/>
        <family val="1"/>
        <charset val="204"/>
      </rPr>
      <t>"Повышение оперативности и качества предоставления государственных и муниципальных услуг"</t>
    </r>
  </si>
  <si>
    <t>Подпрограмма "Реализация проекта по внедрению универсальной электронной карты"</t>
  </si>
  <si>
    <t>2014-2016 годы</t>
  </si>
  <si>
    <r>
      <t xml:space="preserve">Показатель подпрограммы </t>
    </r>
    <r>
      <rPr>
        <sz val="11"/>
        <rFont val="Times New Roman"/>
        <family val="1"/>
        <charset val="204"/>
      </rPr>
      <t>"Доля граждан, получивших универсальные электронные карты (далее - УЭК)"</t>
    </r>
  </si>
  <si>
    <t>I=A/B*100,
где: А - количество граждан, получивших УЭК; В - общая численность населения Забайкальского края</t>
  </si>
  <si>
    <t>2.1.</t>
  </si>
  <si>
    <r>
      <t>Основное мероприятие "</t>
    </r>
    <r>
      <rPr>
        <sz val="11"/>
        <rFont val="Times New Roman"/>
        <family val="1"/>
        <charset val="204"/>
      </rPr>
      <t>Обеспечение доступа к государственным и муниципальным услугам в электронном виде с помощью  УЭК"</t>
    </r>
  </si>
  <si>
    <r>
      <t xml:space="preserve">Показатель основного мероприятия </t>
    </r>
    <r>
      <rPr>
        <sz val="11"/>
        <rFont val="Times New Roman"/>
        <family val="1"/>
        <charset val="204"/>
      </rPr>
      <t>"Количество  региональных приложений УЭК"</t>
    </r>
  </si>
  <si>
    <t>2.1.1.</t>
  </si>
  <si>
    <r>
      <rPr>
        <b/>
        <sz val="11"/>
        <rFont val="Times New Roman"/>
        <family val="1"/>
        <charset val="204"/>
      </rPr>
      <t xml:space="preserve">Мероприятие </t>
    </r>
    <r>
      <rPr>
        <sz val="11"/>
        <rFont val="Times New Roman"/>
        <family val="1"/>
        <charset val="204"/>
      </rPr>
      <t>"Организация деятельности по выпуску, выдаче и обслуживанию УЭК"</t>
    </r>
  </si>
  <si>
    <t>0620104001</t>
  </si>
  <si>
    <t>2015-2016 годы</t>
  </si>
  <si>
    <t>2016 год</t>
  </si>
  <si>
    <r>
      <t xml:space="preserve">Показатель </t>
    </r>
    <r>
      <rPr>
        <sz val="11"/>
        <rFont val="Times New Roman"/>
        <family val="1"/>
        <charset val="204"/>
      </rPr>
      <t>"Доля рабочих мест специалистов Министерства труда и социальной защиты населения Забайкальского края, осуществляющих прием граждан, обеспеченных устройствами - считывателями УЭК"</t>
    </r>
  </si>
  <si>
    <t>I=A/B*100,
где: А - количество рабочих мест специалистов Министерства труда и социальной защиты населения Забайкальского края, осуществляющих прием граждан, обеспеченных устройствами - считывателями УЭК; В - общее количество  рабочих мест специалистов Министерства труда и социальной защиты населения Забайкальского края, осуществляющих прием граждан</t>
  </si>
  <si>
    <r>
      <t xml:space="preserve">Показатель </t>
    </r>
    <r>
      <rPr>
        <sz val="11"/>
        <rFont val="Times New Roman"/>
        <family val="1"/>
        <charset val="204"/>
      </rPr>
      <t>"Доля рабочих мест специалистов центров занятости населения, осуществляющих прием граждан, обеспеченных устройствами - считывателями УЭК"</t>
    </r>
  </si>
  <si>
    <t>I=A/B*100,
где: А - количество рабочих мест специалистов центров занятости населения, осуществляющих прием граждан, обеспеченных устройствами - считывателями УЭК; В - общее количество  рабочих мест специалистов центров занятости населения, осуществляющих прием граждан</t>
  </si>
  <si>
    <t>2.1.2.</t>
  </si>
  <si>
    <r>
      <rPr>
        <b/>
        <sz val="11"/>
        <rFont val="Times New Roman"/>
        <family val="1"/>
        <charset val="204"/>
      </rPr>
      <t xml:space="preserve">Мероприятие </t>
    </r>
    <r>
      <rPr>
        <sz val="11"/>
        <rFont val="Times New Roman"/>
        <family val="1"/>
        <charset val="204"/>
      </rPr>
      <t>"Доработка государственной информационной системы Забайкальского края "Портал государственных и муниципальных услуг Забайкальского края" (далее - Портал) и обеспечение возможности интеграции его с платежным шлюзом, позволяющим осуществить оплату за оказание услуг с использованием УЭК"</t>
    </r>
  </si>
  <si>
    <t>0620104002</t>
  </si>
  <si>
    <t>2.1.3.</t>
  </si>
  <si>
    <r>
      <rPr>
        <b/>
        <sz val="11"/>
        <rFont val="Times New Roman"/>
        <family val="1"/>
        <charset val="204"/>
      </rPr>
      <t xml:space="preserve">Мероприятие </t>
    </r>
    <r>
      <rPr>
        <sz val="11"/>
        <rFont val="Times New Roman"/>
        <family val="1"/>
        <charset val="204"/>
      </rPr>
      <t>"Создание инфраструктуры, обеспечивающей возможность использования УЭК для оплаты проезда на транспорте"</t>
    </r>
  </si>
  <si>
    <t>0620104003</t>
  </si>
  <si>
    <r>
      <t>Показатель</t>
    </r>
    <r>
      <rPr>
        <sz val="11"/>
        <rFont val="Times New Roman"/>
        <family val="1"/>
        <charset val="204"/>
      </rPr>
      <t xml:space="preserve"> "Уровень обеспеченности транспортных средств  инфраструктурой с возможностью использования УЭК"</t>
    </r>
  </si>
  <si>
    <t>I=A/B*100,
где: А - количество транспортных средств, обеспеченных инфраструктурой использования УЭК; В - общее количество транспортных средств</t>
  </si>
  <si>
    <t>2.1.4.</t>
  </si>
  <si>
    <r>
      <rPr>
        <b/>
        <sz val="11"/>
        <rFont val="Times New Roman"/>
        <family val="1"/>
        <charset val="204"/>
      </rPr>
      <t>Мероприятие "</t>
    </r>
    <r>
      <rPr>
        <sz val="11"/>
        <rFont val="Times New Roman"/>
        <family val="1"/>
        <charset val="204"/>
      </rPr>
      <t>Участие в создании единого центра процессинга и биллинга"</t>
    </r>
  </si>
  <si>
    <t>0620104004</t>
  </si>
  <si>
    <r>
      <t xml:space="preserve">Показатель </t>
    </r>
    <r>
      <rPr>
        <sz val="11"/>
        <rFont val="Times New Roman"/>
        <family val="1"/>
        <charset val="204"/>
      </rPr>
      <t>"Доля транзакций для льготных категорий граждан, выполненных через единый центр транзакций, к общему количеству транзакций"</t>
    </r>
  </si>
  <si>
    <t>I=A/B*100,
где: А - количество транзакций для льготных категорий граждан, выполненных через единый центр транзакций с использованием УЭК; В - общее количество транзакций, выполненных с помощью УЭК</t>
  </si>
  <si>
    <r>
      <t xml:space="preserve">Задача  </t>
    </r>
    <r>
      <rPr>
        <sz val="11"/>
        <rFont val="Times New Roman"/>
        <family val="1"/>
        <charset val="204"/>
      </rPr>
      <t>"Преодоление высокого уровня различий в использовании информационных технологий различными слоями общества"</t>
    </r>
  </si>
  <si>
    <t>Подпрограмма "Развитие информационно-телекоммуникационного потенциала Забайкальского края"</t>
  </si>
  <si>
    <r>
      <rPr>
        <b/>
        <sz val="11"/>
        <rFont val="Times New Roman"/>
        <family val="1"/>
        <charset val="204"/>
      </rPr>
      <t>Показатель подпрограммы</t>
    </r>
    <r>
      <rPr>
        <sz val="11"/>
        <rFont val="Times New Roman"/>
        <family val="1"/>
        <charset val="204"/>
      </rPr>
      <t xml:space="preserve"> "Доля органов местного самоуправления, в которых созданы условия для получения муниципальных услуг в электронной форме и информации о деятельности органов местного самоуправления в местах общего пользования"</t>
    </r>
  </si>
  <si>
    <t>I=A/B*100,
где: А - количество органов местного самоуправления, в которых созданы условия для получения услуг в электронной форме и информации о деятельности органов местного самоуправления в местах общего пользования; В - общее количество органов местного самоуправления</t>
  </si>
  <si>
    <r>
      <rPr>
        <b/>
        <sz val="11"/>
        <color theme="1"/>
        <rFont val="Times New Roman"/>
        <family val="1"/>
        <charset val="204"/>
      </rPr>
      <t xml:space="preserve">Показатель подпрограммы </t>
    </r>
    <r>
      <rPr>
        <sz val="11"/>
        <color theme="1"/>
        <rFont val="Times New Roman"/>
        <family val="1"/>
        <charset val="204"/>
      </rPr>
      <t xml:space="preserve"> "Рост доли домохозяйств, которым обеспечена возможность широкополосного доступа к информационно-телекоммуникационной сети "Интернет"</t>
    </r>
  </si>
  <si>
    <t>3.1.</t>
  </si>
  <si>
    <r>
      <t xml:space="preserve">Основное мероприятие </t>
    </r>
    <r>
      <rPr>
        <sz val="11"/>
        <rFont val="Times New Roman"/>
        <family val="1"/>
        <charset val="204"/>
      </rPr>
      <t>"Развитие информационно-телекоммуникационной инфраструктуры, обеспечивающей предоставление государственных и муниципальных услуг гражданам и хозяйствующим субъектам вне зависимости от места их проживания или места регистрации (или фактического размещения)"</t>
    </r>
  </si>
  <si>
    <r>
      <t xml:space="preserve">Показатель основного мероприятия </t>
    </r>
    <r>
      <rPr>
        <sz val="11"/>
        <rFont val="Times New Roman"/>
        <family val="1"/>
        <charset val="204"/>
      </rPr>
      <t>"Доля информационных ресурсов исполнительных органов Забайкальского края и органов местного самоуправления, раскрывающих информацию о их деятельности и позволяющих получать услуги в электронной форме в местах общественного доступа"</t>
    </r>
  </si>
  <si>
    <t>I=A/B*100,
где: А - количество размещенных информационных ресурсов; В - общее количество информационных ресурсов исполнительных органов государственной власти Забайкальского края и органов местного самоуправления</t>
  </si>
  <si>
    <t>3.1.1.</t>
  </si>
  <si>
    <r>
      <rPr>
        <b/>
        <sz val="11"/>
        <rFont val="Times New Roman"/>
        <family val="1"/>
        <charset val="204"/>
      </rPr>
      <t xml:space="preserve">Мероприятие </t>
    </r>
    <r>
      <rPr>
        <sz val="11"/>
        <rFont val="Times New Roman"/>
        <family val="1"/>
        <charset val="204"/>
      </rPr>
      <t>"Развитие информационно-телекоммуникационной инфраструктуры исполнительных органов, органов местного самоуправления и их подведомственных учреждений"</t>
    </r>
  </si>
  <si>
    <t>0630104151</t>
  </si>
  <si>
    <r>
      <t xml:space="preserve">Показатель </t>
    </r>
    <r>
      <rPr>
        <sz val="11"/>
        <rFont val="Times New Roman"/>
        <family val="1"/>
        <charset val="204"/>
      </rPr>
      <t>"Доля устаревшей вычислительной техники, используемой в системе социальной защиты"</t>
    </r>
  </si>
  <si>
    <t>I=A/B*100,
где: А - количество  устаревшей вычислительной техники, используемой в системе социальной защиты; В - общее количество вычислительной техники, используемой в системе социальной защиты</t>
  </si>
  <si>
    <t>Н/Д</t>
  </si>
  <si>
    <r>
      <t>Показатель "</t>
    </r>
    <r>
      <rPr>
        <sz val="11"/>
        <rFont val="Times New Roman"/>
        <family val="1"/>
        <charset val="204"/>
      </rPr>
      <t>Доля современных компьютеров (включая программное обеспечение) на одного специалиста госархива"</t>
    </r>
  </si>
  <si>
    <t>I=A/B*100,
где: А - количество современных компьютеров в госархивах; В - общее количество специалистов госархивов</t>
  </si>
  <si>
    <t>3.2.</t>
  </si>
  <si>
    <r>
      <t>Основное мероприятие "</t>
    </r>
    <r>
      <rPr>
        <sz val="11"/>
        <rFont val="Times New Roman"/>
        <family val="1"/>
        <charset val="204"/>
      </rPr>
      <t>Обеспечение доступа населения и организаций к информации о деятельности органов государственной власти Забайкальского края, органов местного самоуправления и их участия в процессе общественной экспертизы проектов решений и эффективности их реализации"</t>
    </r>
  </si>
  <si>
    <r>
      <rPr>
        <b/>
        <sz val="11"/>
        <rFont val="Times New Roman"/>
        <family val="1"/>
        <charset val="204"/>
      </rPr>
      <t>Показатель</t>
    </r>
    <r>
      <rPr>
        <sz val="11"/>
        <rFont val="Times New Roman"/>
        <family val="1"/>
        <charset val="204"/>
      </rPr>
      <t xml:space="preserve"> </t>
    </r>
    <r>
      <rPr>
        <b/>
        <sz val="11"/>
        <rFont val="Times New Roman"/>
        <family val="1"/>
        <charset val="204"/>
      </rPr>
      <t xml:space="preserve">основного мероприятия </t>
    </r>
    <r>
      <rPr>
        <sz val="11"/>
        <rFont val="Times New Roman"/>
        <family val="1"/>
        <charset val="204"/>
      </rPr>
      <t>"Степень удовлетворенности населения информационной открытостью и доступностью органов государственной власти Забайкальского края и органов местного самоуправления"</t>
    </r>
  </si>
  <si>
    <t>I=A/B*100
 где: А - количество граждан Забайкальского края,  удовлетворенных информационной открытостью и доступностью органов государственной  власти Забайкальского края, органов местного самоуправления; В - количество граждан Забайкальского края, принявших участие в опросе</t>
  </si>
  <si>
    <t>3.2.1.</t>
  </si>
  <si>
    <r>
      <rPr>
        <b/>
        <sz val="11"/>
        <rFont val="Times New Roman"/>
        <family val="1"/>
        <charset val="204"/>
      </rPr>
      <t xml:space="preserve">Мероприятие </t>
    </r>
    <r>
      <rPr>
        <sz val="11"/>
        <rFont val="Times New Roman"/>
        <family val="1"/>
        <charset val="204"/>
      </rPr>
      <t>"Информирование и стимулирование граждан и организаций к использованию новых каналов получения информации о деятельности  органов государственной власти Забайкальского края, органов местного самоуправления, о процессе получения государственных и муниципальных услуг, включая использование Единого портала государственных и муниципальных услуг, Портала, информационных киосков и т.д."</t>
    </r>
  </si>
  <si>
    <t>0630204161</t>
  </si>
  <si>
    <r>
      <rPr>
        <b/>
        <sz val="11"/>
        <rFont val="Times New Roman"/>
        <family val="1"/>
        <charset val="204"/>
      </rPr>
      <t>Показатель</t>
    </r>
    <r>
      <rPr>
        <sz val="11"/>
        <rFont val="Times New Roman"/>
        <family val="1"/>
        <charset val="204"/>
      </rPr>
      <t xml:space="preserve"> "Количество платформ для информационной  открытости и доступности органов государственной власти Забайкальского края"</t>
    </r>
  </si>
  <si>
    <t>3.2.2.</t>
  </si>
  <si>
    <r>
      <rPr>
        <b/>
        <sz val="11"/>
        <rFont val="Times New Roman"/>
        <family val="1"/>
        <charset val="204"/>
      </rPr>
      <t>Мероприятие</t>
    </r>
    <r>
      <rPr>
        <sz val="11"/>
        <rFont val="Times New Roman"/>
        <family val="1"/>
        <charset val="204"/>
      </rPr>
      <t xml:space="preserve"> "Повышение компьютерной грамотности населения"</t>
    </r>
  </si>
  <si>
    <t>0630204172</t>
  </si>
  <si>
    <r>
      <rPr>
        <b/>
        <sz val="11"/>
        <rFont val="Times New Roman"/>
        <family val="1"/>
        <charset val="204"/>
      </rPr>
      <t xml:space="preserve">Показатель </t>
    </r>
    <r>
      <rPr>
        <sz val="11"/>
        <rFont val="Times New Roman"/>
        <family val="1"/>
        <charset val="204"/>
      </rPr>
      <t>"Доля пожилого населения Забайкальского края, прошедшего подготовку и обучение навыкам использования ИКТ"</t>
    </r>
  </si>
  <si>
    <t>I=A/B*100,
где: А - количество граждан Забайкальского края пожилого возраста, прошедших подготовку и обучение навыкам использования ИКТ; В - общая численность населения Забайкальского края</t>
  </si>
  <si>
    <t>3.3.</t>
  </si>
  <si>
    <r>
      <rPr>
        <b/>
        <sz val="11"/>
        <rFont val="Times New Roman"/>
        <family val="1"/>
        <charset val="204"/>
      </rPr>
      <t>Основное мероприятие</t>
    </r>
    <r>
      <rPr>
        <sz val="11"/>
        <rFont val="Times New Roman"/>
        <family val="1"/>
        <charset val="204"/>
      </rPr>
      <t xml:space="preserve"> "Развитие современных услуг связи на территории Забайкальского края"</t>
    </r>
  </si>
  <si>
    <t>2018-2026 годы</t>
  </si>
  <si>
    <t>0630304181</t>
  </si>
  <si>
    <t>244</t>
  </si>
  <si>
    <r>
      <rPr>
        <b/>
        <sz val="11"/>
        <rFont val="Times New Roman"/>
        <family val="1"/>
        <charset val="204"/>
      </rPr>
      <t>Показатель</t>
    </r>
    <r>
      <rPr>
        <sz val="11"/>
        <rFont val="Times New Roman"/>
        <family val="1"/>
        <charset val="204"/>
      </rPr>
      <t xml:space="preserve"> "Доля  населенных пунктов, расположенных на приграничной территории Забайкальского края, на территории которых предоставляются услуги подвижной радиотелефонной связи, в общем числе приграничных населенных пунктов Забайкальского края"</t>
    </r>
  </si>
  <si>
    <t>I=A/B*100,
где: А - количество населенных пунктов, расположенных на приграничной территории Забайкальского края, на территории которых предоставляются услуги подвижной радиотелефонной связи; В - общее количество приграничных населенных пунктов Забайкальского края</t>
  </si>
  <si>
    <t>3.3.2.</t>
  </si>
  <si>
    <r>
      <t xml:space="preserve">Мероприятие </t>
    </r>
    <r>
      <rPr>
        <sz val="11"/>
        <rFont val="Times New Roman"/>
        <family val="1"/>
        <charset val="204"/>
      </rPr>
      <t>"Организация обеспечения устойчивой сотовой связью и (или) доступом к сети "Интернет"  населенных пунктов Забайкальского края</t>
    </r>
    <r>
      <rPr>
        <b/>
        <sz val="11"/>
        <rFont val="Times New Roman"/>
        <family val="1"/>
        <charset val="204"/>
      </rPr>
      <t>"</t>
    </r>
  </si>
  <si>
    <t>2019-2026 годы</t>
  </si>
  <si>
    <t>0630304191</t>
  </si>
  <si>
    <t>242-2</t>
  </si>
  <si>
    <t>3.3.3.</t>
  </si>
  <si>
    <r>
      <t>Мероприятие "</t>
    </r>
    <r>
      <rPr>
        <sz val="11"/>
        <rFont val="Times New Roman"/>
        <family val="1"/>
        <charset val="204"/>
      </rPr>
      <t>Обеспечение широкополосного доступа к сети "Интернет"
для передачи данных для социально значимых объектов, подключение которых к сети "Интернет" осуществлено в рамках мероприятий Минцифры России в период 2019–2021 годов"</t>
    </r>
  </si>
  <si>
    <t>2022 год</t>
  </si>
  <si>
    <t>0630304184</t>
  </si>
  <si>
    <r>
      <t xml:space="preserve">Показатель </t>
    </r>
    <r>
      <rPr>
        <sz val="11"/>
        <rFont val="Times New Roman"/>
        <family val="1"/>
        <charset val="204"/>
      </rPr>
      <t>"Количество социально значимых объектов, которым предоставлен доступ к сети "Интернет"</t>
    </r>
  </si>
  <si>
    <t>3.4.1.</t>
  </si>
  <si>
    <r>
      <rPr>
        <b/>
        <sz val="11"/>
        <rFont val="Times New Roman"/>
        <family val="1"/>
        <charset val="204"/>
      </rPr>
      <t xml:space="preserve">Мероприятие </t>
    </r>
    <r>
      <rPr>
        <sz val="11"/>
        <rFont val="Times New Roman"/>
        <family val="1"/>
        <charset val="204"/>
      </rPr>
      <t>"Приобретение (доставка, подключение) гражданам цифрового приемного телевизионного оборудования (приставки, антенны, соединительные кабели, монтажные комплекты) для приема сигнала цифрового наземного эфирного телевизионного вещания, а также компенсация понесенных гражданами расходов на приобретение такого оборудования, в том числе частичная компенсация расходов на приобретение цифровых телевизионных приемников"</t>
    </r>
  </si>
  <si>
    <t>2019 год</t>
  </si>
  <si>
    <t>0630456090</t>
  </si>
  <si>
    <t>321</t>
  </si>
  <si>
    <r>
      <rPr>
        <b/>
        <sz val="11"/>
        <rFont val="Times New Roman"/>
        <family val="1"/>
        <charset val="204"/>
      </rPr>
      <t xml:space="preserve">Показатель </t>
    </r>
    <r>
      <rPr>
        <sz val="11"/>
        <rFont val="Times New Roman"/>
        <family val="1"/>
        <charset val="204"/>
      </rPr>
      <t>"Доля домохозяйств отдельных категорий граждан, находящихся в зоне охвата эфирным цифровым вещанием и обратившихся за компенсацией понесенных  расходов на самостоятельное приобретение цифрового приемного телевизионного оборудования  для приема сигнала цифрового наземного эфирного телевизионного вещания, в том числе частичной компенсацией расходов на приобретение цифровых телевизионных приемников"</t>
    </r>
  </si>
  <si>
    <t>I=A/B*100,
где: А - количество домохозяйств отдельных категорий граждан, находящихся в зоне охвата эфирным цифровым вещанием и получивших компенсацию понесенных  расходов на самостоятельное приобретение цифрового приемного телевизионного оборудования  для приема сигнала цифрового наземного эфирного телевизионного вещания, в том числе частичной компенсацией расходов на приобретение цифровых телевизионных приемников; В - общее количество домохозяйств отдельных категорий граждан, находящихся в зоне охвата эфирным цифровым вещанием и  понесших  расходы на самостоятельное приобретение цифрового приемного телевизионного оборудования  для приема сигнала цифрового наземного эфирного телевизионного вещания</t>
  </si>
  <si>
    <t>3.4.2.</t>
  </si>
  <si>
    <r>
      <rPr>
        <b/>
        <sz val="11"/>
        <rFont val="Times New Roman"/>
        <family val="1"/>
        <charset val="204"/>
      </rPr>
      <t>Мероприятие</t>
    </r>
    <r>
      <rPr>
        <sz val="11"/>
        <rFont val="Times New Roman"/>
        <family val="1"/>
        <charset val="204"/>
      </rPr>
      <t xml:space="preserve"> "Приобретение (доставка, подключение) гражданам, проживающим вне зоны охвата цифрового наземного эфирного телевизионного вещания, цифрового приемного телевизионного оборудования (ресиверы, спутниковые антенны, соединительные кабели, монтажные комплекты) для приема сигнала непосредственного спутникового телевизионного вещания"</t>
    </r>
  </si>
  <si>
    <t>0630456092</t>
  </si>
  <si>
    <t>811</t>
  </si>
  <si>
    <r>
      <rPr>
        <b/>
        <sz val="11"/>
        <rFont val="Times New Roman"/>
        <family val="1"/>
        <charset val="204"/>
      </rPr>
      <t xml:space="preserve">Показатель </t>
    </r>
    <r>
      <rPr>
        <sz val="11"/>
        <rFont val="Times New Roman"/>
        <family val="1"/>
        <charset val="204"/>
      </rPr>
      <t>"Доля домохозяйств, нуждающихся и обеспеченных цифровым приемным телевизионным оборудованием для приема сигнала непосредственного спутникового телевизионного вещания, находящихся вне зоны охвата цифрового наземного эфирного телевизионного вещания"</t>
    </r>
  </si>
  <si>
    <t>I=A/B*100,
где: А - количество домохозяйств, находящихся вне зоны охвата цифрового наземного эфирного телевизионного вещания и обеспеченных цифровым приемным телевизионным оборудованием для приема сигнала непосредственного спутникового телевизионного вещания; В - общее количество домохозяйств, находящихся вне зоны охвата цифрового наземного эфирного телевизионного вещания</t>
  </si>
  <si>
    <t>3.4.3.</t>
  </si>
  <si>
    <r>
      <rPr>
        <b/>
        <sz val="11"/>
        <rFont val="Times New Roman"/>
        <family val="1"/>
        <charset val="204"/>
      </rPr>
      <t>Мероприятие</t>
    </r>
    <r>
      <rPr>
        <sz val="11"/>
        <rFont val="Times New Roman"/>
        <family val="1"/>
        <charset val="204"/>
      </rPr>
      <t xml:space="preserve"> "Компенсация гражданам, проживающим вне зоны охвата цифрового наземного эфирного телевизионного вещания, понесенных расходов в виде платы за предоставление доступа к сети связи оператора обязательных общедоступных теле- и радиоканалов, оказывающих услуги связи для целей телевизионного вещания и (или) радиовещания с использованием сетей спутникового телерадиовещания, взимаемой однократно при заключении договора, предусмотренного абзацем первым пункта 4.2 статьи 46 Федерального закона от 7 июля 2003 года № 126-ФЗ "О связи"</t>
    </r>
  </si>
  <si>
    <t>0630456091</t>
  </si>
  <si>
    <r>
      <t xml:space="preserve">Показатель </t>
    </r>
    <r>
      <rPr>
        <sz val="11"/>
        <rFont val="Times New Roman"/>
        <family val="1"/>
        <charset val="204"/>
      </rPr>
      <t>"Доля домохозяйств, находящихся вне зоны охвата цифрового наземного эфирного телевизионного вещания и обратившихся за компенсацией расходов в виде платы за предоставление доступа к сети связи оператора обязательных общедоступных теле- и радиоканалов, оказывающих услуги связи для целей телевизионного вещания и (или) радиовещания с использованием сетей спутникового телерадиовещания, взимаемой однократно при заключении договора, предусмотренного абзацем первым пункта 4.2 статьи 46 Федерального закона от 7 июля 2003 года № 126-ФЗ "О связи"</t>
    </r>
  </si>
  <si>
    <t>I=A/B*100,
где: А - количество домохозяйств, находящихся вне зоны охвата цифрового наземного эфирного телевизионного вещания и получивших компенсацию расходов в виде платы за предоставление доступа к сети связи оператора обязательных общедоступных теле- и радиоканалов, оказывающих услуги связи для целей телевизионного вещания и (или) радиовещания с использованием сетей спутникового телерадиовещания, взимаемой однократно при заключении договора, предусмотренного абзацем первым пункта 4.2 статьи 46 Федерального закона от 7 июля 2003 г. № 126-ФЗ «О связи»"; В - общее количество домохозяйств, находящихся вне зоны охвата цифрового наземного эфирного телевизионного вещания и обратившихся за компенсацией расходов в виде платы за предоставление доступа к сети связи оператора обязательных общедоступных теле- и радиоканалов, оказывающих услуги связи для целей телевизионного вещания и (или) радиовещания с использованием сетей спутникового телерадиовещания, взимаемой однократно при заключении договора, предусмотренного абзацем первым пункта 4.2 статьи 46 Федерального закона от 7 июля 2003 г. № 126-ФЗ «О связи»"</t>
  </si>
  <si>
    <r>
      <rPr>
        <b/>
        <sz val="11"/>
        <rFont val="Times New Roman"/>
        <family val="1"/>
        <charset val="204"/>
      </rPr>
      <t xml:space="preserve">Задача  </t>
    </r>
    <r>
      <rPr>
        <sz val="11"/>
        <rFont val="Times New Roman"/>
        <family val="1"/>
        <charset val="204"/>
      </rPr>
      <t>"Формирование и эффективное использование региональной навигационно-информационной инфраструктуры, удовлетворяющей потребностям широкого круга пользователей"</t>
    </r>
  </si>
  <si>
    <t>Подпрограмма "Внедрение спутниковых навигационных технологий с использованием системы ГЛОНАСС и других результатов космической деятельности в интересах социально-экономического и инновационного развития Забайкальского края"</t>
  </si>
  <si>
    <r>
      <t xml:space="preserve">Показатель подпрограммы </t>
    </r>
    <r>
      <rPr>
        <sz val="11"/>
        <rFont val="Times New Roman"/>
        <family val="1"/>
        <charset val="204"/>
      </rPr>
      <t>"Охват территории сельских и городских поселений Забайкальского края сетями базовых станций ГЛОНАСС для выполнения строительных, геодезических, кадастровых работ с высоким уровнем точности координатной привязки в глобальной системе координат ГЛОНАСС"</t>
    </r>
  </si>
  <si>
    <t>I=A/B*100,
где: А - площадь территории Забайкальского края, охваченная сетями базовых станций ГЛОНАСС для выполнения строительных, геодезических, кадастровых работ с высоким уровнем точности координатной привязки в глобальной системе координат ГЛОНАСС; В - общая площадь территории Забайкальского края</t>
  </si>
  <si>
    <t>4.1.</t>
  </si>
  <si>
    <r>
      <t xml:space="preserve">Основное мероприятие </t>
    </r>
    <r>
      <rPr>
        <sz val="11"/>
        <rFont val="Times New Roman"/>
        <family val="1"/>
        <charset val="204"/>
      </rPr>
      <t>"Создание навигационно-информационной инфраструктуры и развитие транспортного комплекса Забайкальского края за счет внедрения спутниковых навигационных технологий с использованием системы ГЛОНАСС"</t>
    </r>
  </si>
  <si>
    <t>4.1.1.</t>
  </si>
  <si>
    <r>
      <rPr>
        <b/>
        <sz val="11"/>
        <rFont val="Times New Roman"/>
        <family val="1"/>
        <charset val="204"/>
      </rPr>
      <t xml:space="preserve">Мероприятие </t>
    </r>
    <r>
      <rPr>
        <sz val="11"/>
        <rFont val="Times New Roman"/>
        <family val="1"/>
        <charset val="204"/>
      </rPr>
      <t>"Создание (определение) хозяйственного общества с участием Забайкальского края, основным видом деятельности которого является оказание услуг в сфере навигационно-информационной деятельности, доля организации, осуществляющей инвестиции в реализацию мероприятий по информационно-навигационному обеспечению деятельности автомобильных маршрутов, в уставном капитале которого должна составлять 50 % плюс одна голосующая акция"</t>
    </r>
  </si>
  <si>
    <t>0640104001</t>
  </si>
  <si>
    <t>финансирование за счет средств субсидии, поступившей из федерального бюджета в краевой бюджет</t>
  </si>
  <si>
    <t>финансирование за счет внебюджетных источников</t>
  </si>
  <si>
    <t>ПАО "Навигационно-информационные системы"</t>
  </si>
  <si>
    <r>
      <rPr>
        <b/>
        <sz val="11"/>
        <rFont val="Times New Roman"/>
        <family val="1"/>
        <charset val="204"/>
      </rPr>
      <t>Показатель</t>
    </r>
    <r>
      <rPr>
        <sz val="11"/>
        <rFont val="Times New Roman"/>
        <family val="1"/>
        <charset val="204"/>
      </rPr>
      <t xml:space="preserve"> "Доля исполнительных органов государственной власти Забайкальского края, органов местного самоуправления, государственных и муниципальных учреждений, подключенных к региональному навигационно-информационному центру Забайкальского края"</t>
    </r>
  </si>
  <si>
    <t>I=A/B*100,
где: А - количество исполнительных органов государственной власти Забайкальского края, органов местного самоуправления, государственных и муниципальных учреждений, подключенных к региональному навигационно-информационному центру Забайкальского края; В -  общее количество исполнительных органов государственной власти Забайкальского края, органов местного самоуправления, государственных и муниципальных учреждений, которым требуется подключение к региональному навигационно-информационному центру Забайкальского края</t>
  </si>
  <si>
    <t>4.1.2.</t>
  </si>
  <si>
    <r>
      <rPr>
        <b/>
        <sz val="11"/>
        <rFont val="Times New Roman"/>
        <family val="1"/>
        <charset val="204"/>
      </rPr>
      <t>Мероприятие</t>
    </r>
    <r>
      <rPr>
        <sz val="11"/>
        <rFont val="Times New Roman"/>
        <family val="1"/>
        <charset val="204"/>
      </rPr>
      <t xml:space="preserve"> "Создание геоинформационного портала Забайкальского края"</t>
    </r>
  </si>
  <si>
    <t>0640104002</t>
  </si>
  <si>
    <r>
      <t>Показатель "</t>
    </r>
    <r>
      <rPr>
        <sz val="11"/>
        <rFont val="Times New Roman"/>
        <family val="1"/>
        <charset val="204"/>
      </rPr>
      <t>Наличие геоинформационного портала Забайкальского края"</t>
    </r>
  </si>
  <si>
    <t>Министерство жилищно-коммунального хозяйства, энергетики, цифровизации и связи  Забайкальского края.</t>
  </si>
  <si>
    <t>4.1.3.</t>
  </si>
  <si>
    <r>
      <rPr>
        <b/>
        <sz val="11"/>
        <rFont val="Times New Roman"/>
        <family val="1"/>
        <charset val="204"/>
      </rPr>
      <t>Мероприятие</t>
    </r>
    <r>
      <rPr>
        <sz val="11"/>
        <rFont val="Times New Roman"/>
        <family val="1"/>
        <charset val="204"/>
      </rPr>
      <t xml:space="preserve"> "Создание навигационно-информационных систем спутникового мониторинга транспорта Забайкальского края, в том числе оснащение навигационно-связным оборудованием транспортных средств"</t>
    </r>
  </si>
  <si>
    <t>Министерство строительства, дорожного хозяйства и транспорта Забайкальского края</t>
  </si>
  <si>
    <t>0640104003</t>
  </si>
  <si>
    <r>
      <t xml:space="preserve">Показатель </t>
    </r>
    <r>
      <rPr>
        <sz val="11"/>
        <rFont val="Times New Roman"/>
        <family val="1"/>
        <charset val="204"/>
      </rPr>
      <t>"Доля транспортных средств, осуществляющих пассажирские перевозки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t>
    </r>
  </si>
  <si>
    <t>I=A/B*100,
где: А - количество  транспортных средств, осуществляющих пассажирские перевозки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 В - общее количество транспортных средств, осуществляющих пассажирские перевозки на территории Забайкальского края и требующих оборудования системой ГЛОНАСС</t>
  </si>
  <si>
    <t>Министерство строительства, дорожного хозяйства и транспорта Забайкальского края,
Министерство жилищно-коммунального хозяйства, энергетики, цифровизации и связи  Забайкальского края</t>
  </si>
  <si>
    <r>
      <t xml:space="preserve">Показатель </t>
    </r>
    <r>
      <rPr>
        <sz val="11"/>
        <rFont val="Times New Roman"/>
        <family val="1"/>
        <charset val="204"/>
      </rPr>
      <t>"Доля транспортных средств, осуществляющих школьные и социальные перевозки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t>
    </r>
  </si>
  <si>
    <t>I=A/B*100,
где: А - количество  транспортных средств, осуществляющих школьные и социальные перевозки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 В - общее количество транспортных средств, осуществляющих школьные и социальные перевозки на территории Забайкальского края, и требующих оборудования системой ГЛОНАСС</t>
  </si>
  <si>
    <t>Министерство образования и науки Забайкальского края, Министерство труда и социальной защиты населения Забайкальского края</t>
  </si>
  <si>
    <r>
      <t xml:space="preserve">Показатель </t>
    </r>
    <r>
      <rPr>
        <sz val="11"/>
        <rFont val="Times New Roman"/>
        <family val="1"/>
        <charset val="204"/>
      </rPr>
      <t>"Доля транспортных средств скорой и неотложной медицинской помощи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t>
    </r>
  </si>
  <si>
    <t>I=A/B*100,
где: А - количество  транспортных средств скорой и неотложной медицинской помощи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 В - общее количество транспортных средств  скорой и неотложной медицинской помощи Забайкальского края, требующих оборудования системой ГЛОНАСС</t>
  </si>
  <si>
    <t>Министерство здравоохранения Забайкальского края</t>
  </si>
  <si>
    <r>
      <t xml:space="preserve">Показатель </t>
    </r>
    <r>
      <rPr>
        <sz val="11"/>
        <rFont val="Times New Roman"/>
        <family val="1"/>
        <charset val="204"/>
      </rPr>
      <t>"Доля транспортных средств, осуществляющих перевозки опасных, тяжеловесных и (или) крупногабаритных грузов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t>
    </r>
  </si>
  <si>
    <t>I=A/B*100,
где: А - количество  транспортных средств, осуществляющих  перевозки опасных, тяжеловесных и (или) крупногабаритных грузов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 В - общее количество транспортных средств, осуществляющих перевозки опасных, тяжеловесных и (или) крупногабаритных грузов на территории Забайкальского края и требующих оборудования системой ГЛОНАСС</t>
  </si>
  <si>
    <r>
      <t xml:space="preserve">Показатель </t>
    </r>
    <r>
      <rPr>
        <sz val="11"/>
        <rFont val="Times New Roman"/>
        <family val="1"/>
        <charset val="204"/>
      </rPr>
      <t>"Доля транспортных средств организаций жилищно-коммунального хозяйства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t>
    </r>
  </si>
  <si>
    <t>I=A/B*100,
где: А - количество  транспортных средств организаций жилищно-коммунального хозяйства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 В - общее количество транспортных средств организаций жилищно-коммунального хозяйства Забайкальского края, требующих оборудования системой ГЛОНАСС</t>
  </si>
  <si>
    <t>4.1.4.</t>
  </si>
  <si>
    <r>
      <rPr>
        <b/>
        <sz val="11"/>
        <rFont val="Times New Roman"/>
        <family val="1"/>
        <charset val="204"/>
      </rPr>
      <t>Мероприятие</t>
    </r>
    <r>
      <rPr>
        <sz val="11"/>
        <rFont val="Times New Roman"/>
        <family val="1"/>
        <charset val="204"/>
      </rPr>
      <t xml:space="preserve"> "Создание навигационно-информационных систем спутникового мониторинга сельского хозяйства Забайкальского края"</t>
    </r>
  </si>
  <si>
    <t>0640104004</t>
  </si>
  <si>
    <r>
      <rPr>
        <b/>
        <sz val="11"/>
        <rFont val="Times New Roman"/>
        <family val="1"/>
        <charset val="204"/>
      </rPr>
      <t xml:space="preserve">Показатель </t>
    </r>
    <r>
      <rPr>
        <sz val="11"/>
        <rFont val="Times New Roman"/>
        <family val="1"/>
        <charset val="204"/>
      </rPr>
      <t>"Доля площадей земель сельскохозяйственного назначения Забайкальского края, в отношении которых осуществляется спутниковый мониторинг"</t>
    </r>
  </si>
  <si>
    <t>I=A/B*100,
где: А -  площадь земель сельскохозяйственного назначения Забайкальского края, в отношении которых осуществляется спутниковый мониторинг; В - общая  площадь земель сельскохозяйственного назначения Забайкальского края</t>
  </si>
  <si>
    <t>4.1.5.</t>
  </si>
  <si>
    <r>
      <rPr>
        <b/>
        <sz val="11"/>
        <rFont val="Times New Roman"/>
        <family val="1"/>
        <charset val="204"/>
      </rPr>
      <t xml:space="preserve">Мероприятие </t>
    </r>
    <r>
      <rPr>
        <sz val="11"/>
        <rFont val="Times New Roman"/>
        <family val="1"/>
        <charset val="204"/>
      </rPr>
      <t>"Обеспечение подготовки специалистов в области навигационно-информационных технологий на базе ГЛОНАСС и других результатов космической деятельности"</t>
    </r>
  </si>
  <si>
    <t>0640104005</t>
  </si>
  <si>
    <r>
      <t xml:space="preserve">Показатель </t>
    </r>
    <r>
      <rPr>
        <sz val="11"/>
        <rFont val="Times New Roman"/>
        <family val="1"/>
        <charset val="204"/>
      </rPr>
      <t>"Доля специалистов исполнительных органов государственной власти Забайкальского края, органов местного самоуправления, государственных и муниципальных учреждений, прошедших обучение в области использования спутниковых навигационных технологий и других результатов космической деятельности, в общем количестве специалистов, работающих с системой ГЛОНАСС"</t>
    </r>
  </si>
  <si>
    <t>I=A/B*100,
где: А - количество  специалистов исполнительных органов государственной власти Забайкальского края, органов местного самоуправления, государственных и муниципальных учреждений, прошедших обучение в области использования спутниковых навигационных технологий и других результатов космической деятельности; В - общее количество  специалистов исполнительных органов государственной власти Забайкальского края, органов местного самоуправления, государственных и муниципальных учреждений, организаций и предприятий, работающих с системой ГЛОНАСС</t>
  </si>
  <si>
    <r>
      <t xml:space="preserve">Задача  </t>
    </r>
    <r>
      <rPr>
        <sz val="11"/>
        <rFont val="Times New Roman"/>
        <family val="1"/>
        <charset val="204"/>
      </rPr>
      <t>"Обеспечение функционирования компонентов инфраструктуры электронного правительства"</t>
    </r>
  </si>
  <si>
    <t>Подпрограмма "Эксплуатация подсистем электронного правительства"</t>
  </si>
  <si>
    <r>
      <rPr>
        <b/>
        <sz val="11"/>
        <rFont val="Times New Roman"/>
        <family val="1"/>
        <charset val="204"/>
      </rPr>
      <t>Показатель подпрограммы</t>
    </r>
    <r>
      <rPr>
        <sz val="11"/>
        <rFont val="Times New Roman"/>
        <family val="1"/>
        <charset val="204"/>
      </rPr>
      <t xml:space="preserve"> "Степень достижения установленных значений целевых показателей государственной программы и входящих в нее подпрограмм"</t>
    </r>
  </si>
  <si>
    <t>I=(SAi / Bi)/n,
где: Ai - фактическое значение i-го показателя; 
Bi - плановое значение i-го показателя, n - количество показателей</t>
  </si>
  <si>
    <t>5.1.</t>
  </si>
  <si>
    <r>
      <rPr>
        <b/>
        <sz val="11"/>
        <rFont val="Times New Roman"/>
        <family val="1"/>
        <charset val="204"/>
      </rPr>
      <t>Основное мероприятие</t>
    </r>
    <r>
      <rPr>
        <sz val="11"/>
        <rFont val="Times New Roman"/>
        <family val="1"/>
        <charset val="204"/>
      </rPr>
      <t xml:space="preserve"> "Создание организационных условий для реализации государственной программы"</t>
    </r>
  </si>
  <si>
    <r>
      <t xml:space="preserve">Показатель основного мероприятия </t>
    </r>
    <r>
      <rPr>
        <sz val="11"/>
        <rFont val="Times New Roman"/>
        <family val="1"/>
        <charset val="204"/>
      </rPr>
      <t>"Суммарная доля времени простоя ключевых межведомственных информационных систем"</t>
    </r>
  </si>
  <si>
    <t>I= ((A1/B)+(A2/B)+...+(Aс/B))/С*100,
где: А - суммарное время вынужденных простоев ключевых межведомственных информационных систем;  В -  общее время исправной работы и вынужденных простоев за один и тот же период эксплуатации ключевых межведомственных информационных систем; С – количество ключевых межведомственных информационных систем</t>
  </si>
  <si>
    <t>5.1.1.</t>
  </si>
  <si>
    <r>
      <t>Мероприятие</t>
    </r>
    <r>
      <rPr>
        <sz val="11"/>
        <rFont val="Times New Roman"/>
        <family val="1"/>
        <charset val="204"/>
      </rPr>
      <t xml:space="preserve"> "Эксплуатация инфраструктуры доступа исполнительных органов Забайкальского края и их сотрудников к  сети "Интернет" и к корпоративной сети передачи данных государственных органов Забайкальского края (далее - КСПД)"</t>
    </r>
  </si>
  <si>
    <t>0650104181</t>
  </si>
  <si>
    <r>
      <rPr>
        <b/>
        <sz val="11"/>
        <rFont val="Times New Roman"/>
        <family val="1"/>
        <charset val="204"/>
      </rPr>
      <t xml:space="preserve">Показатель </t>
    </r>
    <r>
      <rPr>
        <sz val="11"/>
        <rFont val="Times New Roman"/>
        <family val="1"/>
        <charset val="204"/>
      </rPr>
      <t>"Доля исполнительных органов  Забайкальского края, подключенных к сети "Интернет" и к КСПД"</t>
    </r>
  </si>
  <si>
    <t>I=A/B*100,
где: А - количество  исполнительных органов государственной власти, подключенных к  сети Интернет и к КСПД; В - общее количество  исполнительных органов государственной власти Забайкальского края</t>
  </si>
  <si>
    <t>5.1.2.</t>
  </si>
  <si>
    <r>
      <t xml:space="preserve">Мероприятие </t>
    </r>
    <r>
      <rPr>
        <sz val="11"/>
        <rFont val="Times New Roman"/>
        <family val="1"/>
        <charset val="204"/>
      </rPr>
      <t>"Эксплуатация подсистем электронного правительства"</t>
    </r>
  </si>
  <si>
    <t>Департамент информатизации и связи Забайкальского края</t>
  </si>
  <si>
    <t>0650104800</t>
  </si>
  <si>
    <r>
      <t xml:space="preserve">Показатель </t>
    </r>
    <r>
      <rPr>
        <sz val="11"/>
        <rFont val="Times New Roman"/>
        <family val="1"/>
        <charset val="204"/>
      </rPr>
      <t>"Количество государственных информационных систем, используемых при предоставлении государственных и муниципальных услуг, обеспеченных технической поддержкой"</t>
    </r>
  </si>
  <si>
    <t>шт.</t>
  </si>
  <si>
    <t>5.1.3.</t>
  </si>
  <si>
    <r>
      <t>Мероприятие</t>
    </r>
    <r>
      <rPr>
        <sz val="11"/>
        <rFont val="Times New Roman"/>
        <family val="1"/>
        <charset val="204"/>
      </rPr>
      <t xml:space="preserve"> "Эксплуатация инфраструктуры и формирование единого информационного пространства исполнительных органов Забайкальского края, территориальных органов федеральных органов исполнительной власти и органов местного самоуправления"</t>
    </r>
  </si>
  <si>
    <t>0650104192</t>
  </si>
  <si>
    <r>
      <t>Показатель</t>
    </r>
    <r>
      <rPr>
        <sz val="11"/>
        <rFont val="Times New Roman"/>
        <family val="1"/>
        <charset val="204"/>
      </rPr>
      <t xml:space="preserve"> "Доля времени, в течение которого  исполнительный орган отключен от информационного пространства  в связи с неисправностью оборудования"</t>
    </r>
  </si>
  <si>
    <t>I=A/B*100,
где: А - количество  времени, в течение которого  орган государственной власти отключен от информационного пространства  в связи с неисправностью оборудования; В - общее количество  времени работы информационного пространства</t>
  </si>
  <si>
    <t>5.1.4.</t>
  </si>
  <si>
    <r>
      <t>Мероприятие</t>
    </r>
    <r>
      <rPr>
        <sz val="11"/>
        <rFont val="Times New Roman"/>
        <family val="1"/>
        <charset val="204"/>
      </rPr>
      <t xml:space="preserve"> "Обеспечение информационной поддержки реализации государственной программы"</t>
    </r>
  </si>
  <si>
    <t>0650104313</t>
  </si>
  <si>
    <r>
      <rPr>
        <b/>
        <sz val="11"/>
        <rFont val="Times New Roman"/>
        <family val="1"/>
        <charset val="204"/>
      </rPr>
      <t>Показатель</t>
    </r>
    <r>
      <rPr>
        <sz val="11"/>
        <rFont val="Times New Roman"/>
        <family val="1"/>
        <charset val="204"/>
      </rPr>
      <t xml:space="preserve"> "Количество мероприятий, обеспечивающих информационную поддержку реализации государственной программы"</t>
    </r>
  </si>
  <si>
    <t>5.1.5.</t>
  </si>
  <si>
    <r>
      <t>Мероприятие</t>
    </r>
    <r>
      <rPr>
        <sz val="11"/>
        <rFont val="Times New Roman"/>
        <family val="1"/>
        <charset val="204"/>
      </rPr>
      <t xml:space="preserve"> "Сопровождение  СЭД"</t>
    </r>
  </si>
  <si>
    <t>0650104314</t>
  </si>
  <si>
    <r>
      <rPr>
        <b/>
        <sz val="11"/>
        <rFont val="Times New Roman"/>
        <family val="1"/>
        <charset val="204"/>
      </rPr>
      <t xml:space="preserve">Показатель </t>
    </r>
    <r>
      <rPr>
        <sz val="11"/>
        <rFont val="Times New Roman"/>
        <family val="1"/>
        <charset val="204"/>
      </rPr>
      <t>"Доля  времени полезной работоспособности информационной системы"</t>
    </r>
  </si>
  <si>
    <t>I=A/B*100,
где: А - количество времени полезной работоспособности информационной системы; В - общее количество  времени работы информационной системы</t>
  </si>
  <si>
    <t>5.1.6.</t>
  </si>
  <si>
    <r>
      <t>Мероприятие</t>
    </r>
    <r>
      <rPr>
        <sz val="11"/>
        <rFont val="Times New Roman"/>
        <family val="1"/>
        <charset val="204"/>
      </rPr>
      <t xml:space="preserve"> "Продление лицензии антивирусной защиты в исполнительных органах Забайкальского края и их подведомственных бюджетных учреждений"</t>
    </r>
  </si>
  <si>
    <t>0650104225</t>
  </si>
  <si>
    <r>
      <rPr>
        <b/>
        <sz val="11"/>
        <rFont val="Times New Roman"/>
        <family val="1"/>
        <charset val="204"/>
      </rPr>
      <t xml:space="preserve">Показатель </t>
    </r>
    <r>
      <rPr>
        <sz val="11"/>
        <rFont val="Times New Roman"/>
        <family val="1"/>
        <charset val="204"/>
      </rPr>
      <t>"Доля  инцидентов, которые привели к реализации угрозы заражения вредоносным программным обеспечением"</t>
    </r>
  </si>
  <si>
    <t>I=A/B*100,
где: А - количество инцидентов, которые привели к реализации угрозы заражения вредоносным программным обеспечением ; В - общее количество  выявленных инцидентов</t>
  </si>
  <si>
    <t>5.1.7.</t>
  </si>
  <si>
    <r>
      <t>Мероприятие</t>
    </r>
    <r>
      <rPr>
        <sz val="11"/>
        <rFont val="Times New Roman"/>
        <family val="1"/>
        <charset val="204"/>
      </rPr>
      <t xml:space="preserve"> "Техническая поддержка защищенной сети передачи данных"</t>
    </r>
  </si>
  <si>
    <t>0650104236</t>
  </si>
  <si>
    <r>
      <t xml:space="preserve">Показатель </t>
    </r>
    <r>
      <rPr>
        <sz val="11"/>
        <rFont val="Times New Roman"/>
        <family val="1"/>
        <charset val="204"/>
      </rPr>
      <t>"Количество утерянной информации по каналам защищенной сети передачи данных"</t>
    </r>
  </si>
  <si>
    <t>5.1.8.</t>
  </si>
  <si>
    <r>
      <t xml:space="preserve">Мероприятие </t>
    </r>
    <r>
      <rPr>
        <sz val="11"/>
        <rFont val="Times New Roman"/>
        <family val="1"/>
        <charset val="204"/>
      </rPr>
      <t>"Техническая поддержка государственных информационных систем, используемых при  предоставлении государственных и муниципальных услуг (СМЭВ, ГИС "Охота",  Реестр и т.д.)"</t>
    </r>
  </si>
  <si>
    <t>2017-2026 годы</t>
  </si>
  <si>
    <t>0650104247</t>
  </si>
  <si>
    <r>
      <rPr>
        <b/>
        <sz val="11"/>
        <rFont val="Times New Roman"/>
        <family val="1"/>
        <charset val="204"/>
      </rPr>
      <t xml:space="preserve">Показатель </t>
    </r>
    <r>
      <rPr>
        <sz val="11"/>
        <rFont val="Times New Roman"/>
        <family val="1"/>
        <charset val="204"/>
      </rPr>
      <t>"Количество государственных информационных систем, используемых при предоставлении государственных и муниципальных услуг, обеспеченных технической поддержкой"</t>
    </r>
  </si>
  <si>
    <t>5.1.9.</t>
  </si>
  <si>
    <r>
      <rPr>
        <b/>
        <sz val="11"/>
        <rFont val="Times New Roman"/>
        <family val="1"/>
        <charset val="204"/>
      </rPr>
      <t>Мероприятие</t>
    </r>
    <r>
      <rPr>
        <sz val="11"/>
        <rFont val="Times New Roman"/>
        <family val="1"/>
        <charset val="204"/>
      </rPr>
      <t xml:space="preserve"> "Субсидия ГУ "ЗИЦ" на финансовое обеспечение государственного задания на выполнение государственных работ"</t>
    </r>
  </si>
  <si>
    <t>Министерство жилищно-коммунального хозяйства, энергетики, цифровизации и связи  Забайкальского края  ГУ "ЗИЦ" - участник государственной программы</t>
  </si>
  <si>
    <t>0650114092</t>
  </si>
  <si>
    <r>
      <rPr>
        <b/>
        <sz val="11"/>
        <rFont val="Times New Roman"/>
        <family val="1"/>
        <charset val="204"/>
      </rPr>
      <t>Показатель основного мероприятия</t>
    </r>
    <r>
      <rPr>
        <sz val="11"/>
        <rFont val="Times New Roman"/>
        <family val="1"/>
        <charset val="204"/>
      </rPr>
      <t xml:space="preserve"> "Объем выполненных ГУ "ЗИЦ" государственных  работ</t>
    </r>
    <r>
      <rPr>
        <b/>
        <sz val="11"/>
        <rFont val="Times New Roman"/>
        <family val="1"/>
        <charset val="204"/>
      </rPr>
      <t>"</t>
    </r>
  </si>
  <si>
    <t>I=A/B*100,
где: А - объем выполненных государственных  работ; В - общий объем  запланированных государственных работ в соответствии с государственным заданием</t>
  </si>
  <si>
    <t>ГУ "ЗИЦ" - участник государственной программы</t>
  </si>
  <si>
    <t>5.2.</t>
  </si>
  <si>
    <r>
      <t xml:space="preserve">Основное мероприятие </t>
    </r>
    <r>
      <rPr>
        <sz val="11"/>
        <rFont val="Times New Roman"/>
        <family val="1"/>
        <charset val="204"/>
      </rPr>
      <t>"Обеспечение реализации государственной программы (в том числе содержание аппарата Департамента информатизации и связи Забайкальского края, финансовое обеспечение выполнения государственного задания ГУ "ЗИЦ")"</t>
    </r>
  </si>
  <si>
    <t>Итого по основному мероприятию</t>
  </si>
  <si>
    <t>113</t>
  </si>
  <si>
    <t>831</t>
  </si>
  <si>
    <t>0650249300</t>
  </si>
  <si>
    <t>0650229400</t>
  </si>
  <si>
    <t>Департамент информатизации и связи Забайкальского края, ГУ "ЗИЦ" - участник государственной программы</t>
  </si>
  <si>
    <t>0650214092</t>
  </si>
  <si>
    <r>
      <rPr>
        <b/>
        <sz val="11"/>
        <rFont val="Times New Roman"/>
        <family val="1"/>
        <charset val="204"/>
      </rPr>
      <t xml:space="preserve">Показатель основного мероприятия </t>
    </r>
    <r>
      <rPr>
        <sz val="11"/>
        <rFont val="Times New Roman"/>
        <family val="1"/>
        <charset val="204"/>
      </rPr>
      <t xml:space="preserve"> "Степень выполнения контрольных карт"</t>
    </r>
  </si>
  <si>
    <t>I=A/B*100,
где: А - количество выполненных в срок контрольных карт; В - общее количество контрольных карт</t>
  </si>
  <si>
    <t xml:space="preserve">Обеспечивающая подпрограмма </t>
  </si>
  <si>
    <r>
      <rPr>
        <b/>
        <sz val="11"/>
        <rFont val="Times New Roman"/>
        <family val="1"/>
        <charset val="204"/>
      </rPr>
      <t>Показатель</t>
    </r>
    <r>
      <rPr>
        <sz val="11"/>
        <rFont val="Times New Roman"/>
        <family val="1"/>
        <charset val="204"/>
      </rPr>
      <t xml:space="preserve"> "Исполнение сметы по содержанию и обеспечению деятельности Министерства"</t>
    </r>
  </si>
  <si>
    <t xml:space="preserve">  I=S(Мфi/Мплi*100)/i,
где: Мфi - фактическое значение i-го показателя; Мплi - плановое значение i-го показателя; i - количество показателей</t>
  </si>
  <si>
    <t>6.1.</t>
  </si>
  <si>
    <r>
      <rPr>
        <b/>
        <sz val="11"/>
        <rFont val="Times New Roman"/>
        <family val="1"/>
        <charset val="204"/>
      </rPr>
      <t>Основное мероприятие</t>
    </r>
    <r>
      <rPr>
        <sz val="11"/>
        <rFont val="Times New Roman"/>
        <family val="1"/>
        <charset val="204"/>
      </rPr>
      <t xml:space="preserve"> "Обеспечение функций исполнительных органов государственной власти в установленной сфере"</t>
    </r>
  </si>
  <si>
    <r>
      <t xml:space="preserve">Показатель основного мероприятия </t>
    </r>
    <r>
      <rPr>
        <sz val="11"/>
        <rFont val="Times New Roman"/>
        <family val="1"/>
        <charset val="204"/>
      </rPr>
      <t>"Степень исполнения сметы по содержанию аппарата Министерства"</t>
    </r>
  </si>
  <si>
    <t xml:space="preserve">   I=S(Мфi/Мплi*100)/i,
где: Мфi - фактическое значение i-го показателя; Мплi - плановое значение i-го показателя; i - количество показателей</t>
  </si>
  <si>
    <t>6.1.1.</t>
  </si>
  <si>
    <r>
      <rPr>
        <b/>
        <sz val="11"/>
        <rFont val="Times New Roman"/>
        <family val="1"/>
        <charset val="204"/>
      </rPr>
      <t xml:space="preserve">Мероприятие </t>
    </r>
    <r>
      <rPr>
        <sz val="11"/>
        <rFont val="Times New Roman"/>
        <family val="1"/>
        <charset val="204"/>
      </rPr>
      <t>"Финансовое обеспечение выполнения функций государственных органов, в том числе территориальных органов"</t>
    </r>
  </si>
  <si>
    <t>0412</t>
  </si>
  <si>
    <t>0660129400</t>
  </si>
  <si>
    <t>из них:</t>
  </si>
  <si>
    <t>фонд оплаты труда</t>
  </si>
  <si>
    <t>взносы по обязательному социальному страхованию</t>
  </si>
  <si>
    <t>иные выплаты персоналу, за исключением фонда оплаты труда</t>
  </si>
  <si>
    <t>уплата налога на имущество организации и земельного налога</t>
  </si>
  <si>
    <t>закупка товаров, работ, услуг в сфере информационно-коммуникационных технологий</t>
  </si>
  <si>
    <r>
      <rPr>
        <b/>
        <sz val="11"/>
        <rFont val="Times New Roman"/>
        <family val="1"/>
        <charset val="204"/>
      </rPr>
      <t>Показатель</t>
    </r>
    <r>
      <rPr>
        <sz val="11"/>
        <rFont val="Times New Roman"/>
        <family val="1"/>
        <charset val="204"/>
      </rPr>
      <t xml:space="preserve"> "Степень исполнения сметы по обеспечению деятельности аппарата Министерства"</t>
    </r>
  </si>
  <si>
    <t xml:space="preserve"> I=S(Мфi/Мплi*100)/i,
где: Мфi - фактическое значение i-го показателя; Мплi - плановое значение i-го показателя; i - количество показателей</t>
  </si>
  <si>
    <t>6.1.2.</t>
  </si>
  <si>
    <r>
      <rPr>
        <b/>
        <sz val="11"/>
        <rFont val="Times New Roman"/>
        <family val="1"/>
        <charset val="204"/>
      </rPr>
      <t xml:space="preserve">Мероприятие </t>
    </r>
    <r>
      <rPr>
        <sz val="11"/>
        <rFont val="Times New Roman"/>
        <family val="1"/>
        <charset val="204"/>
      </rPr>
      <t>"Выполнение других обязательств государства в части материально-технического обеспечения деятельности Министерства"</t>
    </r>
  </si>
  <si>
    <t>0660149300</t>
  </si>
  <si>
    <t>прочая закупка товаров, работ и услуг для государственных нужд</t>
  </si>
  <si>
    <t>иные бюджетные ассигнования</t>
  </si>
  <si>
    <t>исполнение судебных актов</t>
  </si>
  <si>
    <t>уплата налогов, сборов и иных платежей</t>
  </si>
  <si>
    <t xml:space="preserve"> I=S(Мфi/Мплi*100)/i, где:
Мфi - фактическое значение i-го показателя, Мплi - плановое значение i-го показателя, i - количество показателей</t>
  </si>
  <si>
    <t>______________________________________».</t>
  </si>
  <si>
    <t xml:space="preserve">______________________________________ </t>
  </si>
  <si>
    <t>3.3.1.</t>
  </si>
  <si>
    <r>
      <rPr>
        <b/>
        <sz val="11"/>
        <rFont val="Times New Roman"/>
        <family val="1"/>
        <charset val="204"/>
      </rPr>
      <t>Мероприятие</t>
    </r>
    <r>
      <rPr>
        <sz val="11"/>
        <rFont val="Times New Roman"/>
        <family val="1"/>
        <charset val="204"/>
      </rPr>
      <t xml:space="preserve"> "Организация предоставления услуг подвижной радиотелефонной связи в приграничных населенных пунктах Забайкальского края"</t>
    </r>
  </si>
  <si>
    <t>2018-2019 годы</t>
  </si>
  <si>
    <r>
      <t>Показатель</t>
    </r>
    <r>
      <rPr>
        <sz val="11"/>
        <rFont val="Times New Roman"/>
        <family val="1"/>
        <charset val="204"/>
      </rPr>
      <t xml:space="preserve"> "Количество населенных пунктов Забайкальского края, охваченных услугами связи"</t>
    </r>
  </si>
  <si>
    <t>3.3.4.</t>
  </si>
  <si>
    <r>
      <t>Мероприятие "</t>
    </r>
    <r>
      <rPr>
        <sz val="11"/>
        <rFont val="Times New Roman"/>
        <family val="1"/>
        <charset val="204"/>
      </rPr>
      <t>Организация доступа к услугам связи и интернета в населенных пунктах края"</t>
    </r>
  </si>
  <si>
    <t>06303Ц5050</t>
  </si>
  <si>
    <t>0411</t>
  </si>
  <si>
    <t>06303R5050</t>
  </si>
  <si>
    <r>
      <t xml:space="preserve">Показатель </t>
    </r>
    <r>
      <rPr>
        <sz val="11"/>
        <rFont val="Times New Roman"/>
        <family val="1"/>
        <charset val="204"/>
      </rPr>
      <t>"Количество населенных пунктов Забайкальского края, охваченных услугами связи"</t>
    </r>
  </si>
  <si>
    <t>3.4.</t>
  </si>
  <si>
    <r>
      <t>Основное мероприятие</t>
    </r>
    <r>
      <rPr>
        <sz val="11"/>
        <rFont val="Times New Roman"/>
        <family val="1"/>
        <charset val="204"/>
      </rPr>
      <t xml:space="preserve"> "Обеспечение готовности населения Забайкальского края к цифровому телевидению, в том числе посредством спутникового телевещания"</t>
    </r>
  </si>
  <si>
    <r>
      <rPr>
        <b/>
        <sz val="11"/>
        <rFont val="Times New Roman"/>
        <family val="1"/>
        <charset val="204"/>
      </rPr>
      <t>Показатель</t>
    </r>
    <r>
      <rPr>
        <sz val="11"/>
        <rFont val="Times New Roman"/>
        <family val="1"/>
        <charset val="204"/>
      </rPr>
      <t xml:space="preserve"> </t>
    </r>
    <r>
      <rPr>
        <b/>
        <sz val="11"/>
        <rFont val="Times New Roman"/>
        <family val="1"/>
        <charset val="204"/>
      </rPr>
      <t xml:space="preserve">основного мероприятия </t>
    </r>
    <r>
      <rPr>
        <sz val="11"/>
        <rFont val="Times New Roman"/>
        <family val="1"/>
        <charset val="204"/>
      </rPr>
      <t>"Количество домохозяйств, обеспеченных цифровым телевидением"</t>
    </r>
  </si>
  <si>
    <t>242 (доп классификация 23-50280-00000-00000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</si>
</sst>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scheme val="minor"/>
    </font>
    <font>
      <sz val="10"/>
      <name val="Arial"/>
      <family val="2"/>
      <charset val="204"/>
    </font>
    <font>
      <sz val="11"/>
      <color rgb="FF9C0006"/>
      <name val="Calibri"/>
      <family val="2"/>
      <charset val="204"/>
      <scheme val="minor"/>
    </font>
    <font>
      <sz val="11"/>
      <color theme="1"/>
      <name val="Times New Roman"/>
      <family val="1"/>
      <charset val="204"/>
    </font>
    <font>
      <sz val="14"/>
      <name val="Times New Roman"/>
      <family val="1"/>
      <charset val="204"/>
    </font>
    <font>
      <sz val="14"/>
      <color theme="1"/>
      <name val="Times New Roman"/>
      <family val="1"/>
      <charset val="204"/>
    </font>
    <font>
      <b/>
      <sz val="14"/>
      <color theme="1"/>
      <name val="Times New Roman"/>
      <family val="1"/>
      <charset val="204"/>
    </font>
    <font>
      <sz val="12"/>
      <color theme="1"/>
      <name val="Times New Roman"/>
      <family val="1"/>
      <charset val="204"/>
    </font>
    <font>
      <b/>
      <i/>
      <sz val="11"/>
      <color theme="1"/>
      <name val="Times New Roman"/>
      <family val="1"/>
      <charset val="204"/>
    </font>
    <font>
      <b/>
      <sz val="11"/>
      <color theme="1"/>
      <name val="Times New Roman"/>
      <family val="1"/>
      <charset val="204"/>
    </font>
    <font>
      <sz val="11"/>
      <name val="Times New Roman"/>
      <family val="1"/>
      <charset val="204"/>
    </font>
    <font>
      <b/>
      <i/>
      <sz val="11"/>
      <name val="Times New Roman"/>
      <family val="1"/>
      <charset val="204"/>
    </font>
    <font>
      <sz val="12"/>
      <name val="Times New Roman"/>
      <family val="1"/>
      <charset val="204"/>
    </font>
    <font>
      <sz val="11"/>
      <color indexed="63"/>
      <name val="Segoe UI"/>
      <family val="2"/>
      <charset val="204"/>
    </font>
    <font>
      <b/>
      <sz val="11"/>
      <name val="Times New Roman"/>
      <family val="1"/>
      <charset val="204"/>
    </font>
  </fonts>
  <fills count="4">
    <fill>
      <patternFill patternType="none"/>
    </fill>
    <fill>
      <patternFill patternType="gray125"/>
    </fill>
    <fill>
      <patternFill patternType="solid">
        <fgColor rgb="FFFFC7CE"/>
        <bgColor rgb="FFFFC7CE"/>
      </patternFill>
    </fill>
    <fill>
      <patternFill patternType="solid">
        <fgColor rgb="FFFFFF00"/>
        <bgColor indexed="64"/>
      </patternFill>
    </fill>
  </fills>
  <borders count="7">
    <border>
      <left/>
      <right/>
      <top/>
      <bottom/>
      <diagonal/>
    </border>
    <border>
      <left style="thin">
        <color rgb="FFD9D9D9"/>
      </left>
      <right style="thin">
        <color rgb="FFD9D9D9"/>
      </right>
      <top/>
      <bottom style="thin">
        <color rgb="FFD9D9D9"/>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4" fontId="1" fillId="0" borderId="1">
      <alignment horizontal="right" vertical="top" shrinkToFit="1"/>
    </xf>
    <xf numFmtId="0" fontId="2" fillId="2" borderId="0" applyNumberFormat="0" applyBorder="0"/>
  </cellStyleXfs>
  <cellXfs count="114">
    <xf numFmtId="0" fontId="0" fillId="0" borderId="0" xfId="0"/>
    <xf numFmtId="0" fontId="3" fillId="0" borderId="0" xfId="0" applyFont="1" applyFill="1"/>
    <xf numFmtId="1" fontId="3" fillId="0" borderId="0" xfId="0" applyNumberFormat="1" applyFont="1" applyFill="1"/>
    <xf numFmtId="2" fontId="3" fillId="0" borderId="0" xfId="0" applyNumberFormat="1" applyFont="1" applyFill="1" applyAlignment="1">
      <alignment vertical="top"/>
    </xf>
    <xf numFmtId="0" fontId="3" fillId="0" borderId="0" xfId="0" applyFont="1" applyFill="1" applyAlignment="1">
      <alignment wrapText="1"/>
    </xf>
    <xf numFmtId="0" fontId="3" fillId="0" borderId="0" xfId="0" applyFont="1" applyFill="1" applyAlignment="1">
      <alignment horizontal="center" wrapText="1"/>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1" fontId="3" fillId="0" borderId="2" xfId="0" applyNumberFormat="1" applyFont="1" applyFill="1" applyBorder="1" applyAlignment="1">
      <alignment horizontal="center"/>
    </xf>
    <xf numFmtId="2" fontId="3" fillId="0" borderId="2" xfId="0" applyNumberFormat="1" applyFont="1" applyFill="1" applyBorder="1" applyAlignment="1">
      <alignment horizontal="center" vertical="top"/>
    </xf>
    <xf numFmtId="1" fontId="3" fillId="0" borderId="2" xfId="0" applyNumberFormat="1" applyFont="1" applyFill="1" applyBorder="1" applyAlignment="1">
      <alignment horizontal="center" vertical="top"/>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7" fillId="0" borderId="0" xfId="0" applyFont="1" applyFill="1"/>
    <xf numFmtId="4" fontId="3" fillId="0" borderId="0" xfId="0" applyNumberFormat="1" applyFont="1" applyFill="1"/>
    <xf numFmtId="0" fontId="5" fillId="0" borderId="0" xfId="0" applyFont="1" applyFill="1"/>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4" fontId="8" fillId="0" borderId="2" xfId="0" applyNumberFormat="1" applyFont="1" applyFill="1" applyBorder="1" applyAlignment="1">
      <alignment horizontal="center" vertical="center" wrapText="1"/>
    </xf>
    <xf numFmtId="0" fontId="8" fillId="0" borderId="0" xfId="0" applyFont="1" applyFill="1"/>
    <xf numFmtId="4" fontId="5" fillId="0" borderId="0" xfId="0" applyNumberFormat="1" applyFont="1" applyFill="1"/>
    <xf numFmtId="4" fontId="8" fillId="0" borderId="0" xfId="0" applyNumberFormat="1" applyFont="1" applyFill="1"/>
    <xf numFmtId="0" fontId="9" fillId="0" borderId="0" xfId="0" applyFont="1" applyFill="1"/>
    <xf numFmtId="0" fontId="9" fillId="0" borderId="2" xfId="0" applyFont="1" applyFill="1" applyBorder="1" applyAlignment="1">
      <alignment vertical="center" wrapText="1"/>
    </xf>
    <xf numFmtId="4" fontId="3"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2" fontId="3" fillId="0" borderId="2"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2" fontId="3"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0" fontId="3" fillId="0" borderId="2" xfId="0" applyFont="1" applyFill="1" applyBorder="1" applyAlignment="1">
      <alignment vertical="center"/>
    </xf>
    <xf numFmtId="1" fontId="3" fillId="0" borderId="2"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2" fontId="8" fillId="0" borderId="2" xfId="0" applyNumberFormat="1" applyFont="1" applyFill="1" applyBorder="1" applyAlignment="1">
      <alignment horizontal="center" vertical="center" wrapText="1"/>
    </xf>
    <xf numFmtId="0" fontId="2" fillId="0" borderId="2" xfId="2"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0" fontId="10" fillId="0" borderId="2" xfId="0" applyFont="1" applyFill="1" applyBorder="1" applyAlignment="1">
      <alignment horizontal="justify" vertical="center"/>
    </xf>
    <xf numFmtId="0" fontId="3" fillId="0" borderId="2" xfId="0" applyFont="1" applyFill="1" applyBorder="1" applyAlignment="1">
      <alignment horizontal="justify"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6"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2" xfId="0" applyFont="1" applyFill="1" applyBorder="1" applyAlignment="1">
      <alignment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0" xfId="0" applyFont="1" applyFill="1"/>
    <xf numFmtId="164" fontId="3" fillId="0" borderId="0" xfId="0" applyNumberFormat="1" applyFont="1" applyFill="1"/>
    <xf numFmtId="0" fontId="3" fillId="0" borderId="2" xfId="0" applyFont="1" applyFill="1" applyBorder="1" applyAlignment="1">
      <alignment vertical="top" wrapText="1"/>
    </xf>
    <xf numFmtId="2" fontId="3"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0" fontId="14" fillId="0" borderId="2" xfId="0" applyFont="1" applyFill="1" applyBorder="1" applyAlignment="1">
      <alignment vertical="center" wrapText="1"/>
    </xf>
    <xf numFmtId="0" fontId="14"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8" fillId="0" borderId="0" xfId="0" applyFont="1" applyFill="1" applyAlignment="1">
      <alignment vertical="center" wrapText="1"/>
    </xf>
    <xf numFmtId="0" fontId="3" fillId="0" borderId="0" xfId="0" applyFont="1" applyFill="1" applyAlignment="1">
      <alignment vertical="center" wrapText="1"/>
    </xf>
    <xf numFmtId="4" fontId="8"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3" fillId="0" borderId="2" xfId="0" applyFont="1" applyFill="1" applyBorder="1" applyAlignment="1">
      <alignment horizontal="justify" vertical="center" wrapText="1"/>
    </xf>
    <xf numFmtId="164" fontId="3" fillId="0" borderId="2" xfId="0" applyNumberFormat="1" applyFont="1" applyFill="1" applyBorder="1" applyAlignment="1">
      <alignment horizontal="center" vertical="center"/>
    </xf>
    <xf numFmtId="0" fontId="3" fillId="0" borderId="2" xfId="0" applyFont="1" applyFill="1" applyBorder="1" applyAlignment="1">
      <alignment horizontal="left" vertical="top" wrapText="1"/>
    </xf>
    <xf numFmtId="0" fontId="8" fillId="0" borderId="2" xfId="0" applyFont="1" applyFill="1" applyBorder="1" applyAlignment="1">
      <alignment horizontal="left" vertical="center" wrapText="1" indent="1"/>
    </xf>
    <xf numFmtId="1" fontId="3" fillId="0" borderId="0" xfId="0" applyNumberFormat="1" applyFont="1" applyFill="1" applyAlignment="1">
      <alignment horizontal="center" vertical="top"/>
    </xf>
    <xf numFmtId="0" fontId="3" fillId="0" borderId="0" xfId="0" applyFont="1" applyFill="1" applyAlignment="1">
      <alignment vertical="top"/>
    </xf>
    <xf numFmtId="0" fontId="3" fillId="0" borderId="0" xfId="0" applyFont="1" applyFill="1" applyAlignment="1">
      <alignment horizontal="justify" vertical="center" wrapText="1"/>
    </xf>
    <xf numFmtId="2" fontId="3" fillId="0" borderId="0" xfId="0" applyNumberFormat="1" applyFont="1" applyFill="1" applyAlignment="1">
      <alignment horizontal="center" vertical="center"/>
    </xf>
    <xf numFmtId="1" fontId="3" fillId="0" borderId="0" xfId="0" applyNumberFormat="1" applyFont="1" applyFill="1" applyAlignment="1">
      <alignment horizontal="center"/>
    </xf>
    <xf numFmtId="0" fontId="3" fillId="0" borderId="2" xfId="0" applyFont="1" applyFill="1" applyBorder="1" applyAlignment="1">
      <alignment horizontal="center" vertical="top"/>
    </xf>
    <xf numFmtId="0" fontId="3" fillId="0" borderId="3" xfId="0" applyFont="1" applyFill="1" applyBorder="1" applyAlignment="1">
      <alignment horizontal="center" vertical="top"/>
    </xf>
    <xf numFmtId="0" fontId="3" fillId="0" borderId="4" xfId="0" applyFont="1" applyFill="1" applyBorder="1" applyAlignment="1">
      <alignment horizontal="center" vertical="top"/>
    </xf>
    <xf numFmtId="0" fontId="3" fillId="0" borderId="5" xfId="0" applyFont="1" applyFill="1" applyBorder="1" applyAlignment="1">
      <alignment horizontal="center" vertical="top"/>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2" fontId="3" fillId="0" borderId="2" xfId="0" applyNumberFormat="1" applyFont="1" applyFill="1" applyBorder="1" applyAlignment="1">
      <alignment horizontal="center" vertical="top"/>
    </xf>
    <xf numFmtId="0" fontId="3" fillId="0" borderId="2" xfId="0" applyFont="1" applyFill="1" applyBorder="1" applyAlignment="1">
      <alignment vertical="top"/>
    </xf>
    <xf numFmtId="16" fontId="3" fillId="0" borderId="2" xfId="0" applyNumberFormat="1" applyFont="1" applyFill="1" applyBorder="1" applyAlignment="1">
      <alignment horizontal="center" vertical="top"/>
    </xf>
    <xf numFmtId="14" fontId="3" fillId="0" borderId="2" xfId="0" applyNumberFormat="1" applyFont="1" applyFill="1" applyBorder="1" applyAlignment="1">
      <alignment horizontal="center" vertical="top"/>
    </xf>
    <xf numFmtId="1" fontId="9" fillId="0" borderId="2" xfId="0" applyNumberFormat="1" applyFont="1" applyFill="1" applyBorder="1" applyAlignment="1">
      <alignment horizontal="center" vertical="top" wrapText="1"/>
    </xf>
    <xf numFmtId="1" fontId="9" fillId="0" borderId="2" xfId="0" applyNumberFormat="1" applyFont="1" applyFill="1" applyBorder="1" applyAlignment="1">
      <alignment horizontal="center" vertical="top"/>
    </xf>
    <xf numFmtId="1" fontId="9" fillId="0" borderId="3" xfId="0" applyNumberFormat="1" applyFont="1" applyFill="1" applyBorder="1" applyAlignment="1">
      <alignment horizontal="center" vertical="top" wrapText="1"/>
    </xf>
    <xf numFmtId="1" fontId="9" fillId="0" borderId="4" xfId="0" applyNumberFormat="1" applyFont="1" applyFill="1" applyBorder="1" applyAlignment="1">
      <alignment horizontal="center" vertical="top" wrapText="1"/>
    </xf>
    <xf numFmtId="1" fontId="9" fillId="0" borderId="5"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top"/>
    </xf>
    <xf numFmtId="2" fontId="9" fillId="0" borderId="2" xfId="0" applyNumberFormat="1" applyFont="1" applyFill="1" applyBorder="1" applyAlignment="1">
      <alignment horizontal="center" vertical="top"/>
    </xf>
    <xf numFmtId="2" fontId="3" fillId="0" borderId="6" xfId="0" applyNumberFormat="1" applyFont="1" applyFill="1" applyBorder="1" applyAlignment="1">
      <alignment horizontal="center" vertical="top"/>
    </xf>
    <xf numFmtId="49" fontId="3" fillId="0" borderId="3" xfId="0" applyNumberFormat="1" applyFont="1" applyFill="1" applyBorder="1" applyAlignment="1">
      <alignment horizontal="center" vertical="top"/>
    </xf>
    <xf numFmtId="49" fontId="3" fillId="0" borderId="4" xfId="0" applyNumberFormat="1" applyFont="1" applyFill="1" applyBorder="1" applyAlignment="1">
      <alignment horizontal="center" vertical="top"/>
    </xf>
    <xf numFmtId="49" fontId="3" fillId="0" borderId="5" xfId="0" applyNumberFormat="1" applyFont="1" applyFill="1" applyBorder="1" applyAlignment="1">
      <alignment horizontal="center" vertical="top"/>
    </xf>
    <xf numFmtId="0" fontId="0" fillId="0" borderId="5" xfId="0" applyFill="1" applyBorder="1" applyAlignment="1">
      <alignment horizontal="center" vertical="top"/>
    </xf>
    <xf numFmtId="2" fontId="8" fillId="0" borderId="2" xfId="0" applyNumberFormat="1" applyFont="1" applyFill="1" applyBorder="1" applyAlignment="1">
      <alignment horizontal="center" vertical="top"/>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1" fontId="3" fillId="3" borderId="2" xfId="0" applyNumberFormat="1" applyFont="1" applyFill="1" applyBorder="1" applyAlignment="1">
      <alignment horizontal="center" vertical="top"/>
    </xf>
    <xf numFmtId="0" fontId="10" fillId="3" borderId="2"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2" xfId="0" applyFont="1" applyFill="1" applyBorder="1" applyAlignment="1">
      <alignment vertical="center" wrapText="1"/>
    </xf>
    <xf numFmtId="0" fontId="3" fillId="3" borderId="0" xfId="0" applyFont="1" applyFill="1"/>
    <xf numFmtId="0" fontId="8"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3">
    <cellStyle name="ex63" xfId="1"/>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54428</xdr:colOff>
      <xdr:row>203</xdr:row>
      <xdr:rowOff>40821</xdr:rowOff>
    </xdr:from>
    <xdr:to>
      <xdr:col>5</xdr:col>
      <xdr:colOff>4286251</xdr:colOff>
      <xdr:row>203</xdr:row>
      <xdr:rowOff>640895</xdr:rowOff>
    </xdr:to>
    <xdr:pic>
      <xdr:nvPicPr>
        <xdr:cNvPr id="2" name="Рисунок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tretch/>
      </xdr:blipFill>
      <xdr:spPr bwMode="auto">
        <a:xfrm>
          <a:off x="5420178" y="186651446"/>
          <a:ext cx="4231822" cy="600075"/>
        </a:xfrm>
        <a:prstGeom prst="rect">
          <a:avLst/>
        </a:prstGeom>
        <a:noFill/>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M430"/>
  <sheetViews>
    <sheetView tabSelected="1" zoomScale="55" zoomScaleNormal="55" workbookViewId="0">
      <pane ySplit="11" topLeftCell="A205" activePane="bottomLeft" state="frozen"/>
      <selection activeCell="C13" sqref="C13"/>
      <selection pane="bottomLeft" activeCell="C207" sqref="C207"/>
    </sheetView>
  </sheetViews>
  <sheetFormatPr defaultColWidth="9.140625" defaultRowHeight="15" x14ac:dyDescent="0.25"/>
  <cols>
    <col min="1" max="1" width="7.7109375" style="2" bestFit="1" customWidth="1"/>
    <col min="2" max="2" width="9.28515625" style="3" bestFit="1" customWidth="1"/>
    <col min="3" max="3" width="39.42578125" style="4" bestFit="1" customWidth="1"/>
    <col min="4" max="4" width="11.42578125" style="5" bestFit="1" customWidth="1"/>
    <col min="5" max="5" width="12.7109375" style="5" bestFit="1" customWidth="1"/>
    <col min="6" max="6" width="64.5703125" style="6" customWidth="1"/>
    <col min="7" max="7" width="15.85546875" style="1" bestFit="1" customWidth="1"/>
    <col min="8" max="8" width="40.28515625" style="1" customWidth="1"/>
    <col min="9" max="9" width="16.7109375" style="7" bestFit="1" customWidth="1"/>
    <col min="10" max="10" width="14.7109375" style="7" bestFit="1" customWidth="1"/>
    <col min="11" max="11" width="13.140625" style="7" bestFit="1" customWidth="1"/>
    <col min="12" max="19" width="11.7109375" style="7" customWidth="1"/>
    <col min="20" max="20" width="13" style="7" customWidth="1"/>
    <col min="21" max="21" width="16.42578125" style="7" customWidth="1"/>
    <col min="22" max="22" width="15.7109375" style="7" customWidth="1"/>
    <col min="23" max="26" width="12.85546875" style="7" customWidth="1"/>
    <col min="27" max="27" width="14.85546875" style="7" customWidth="1"/>
    <col min="28" max="28" width="10.7109375" style="1" bestFit="1" customWidth="1"/>
    <col min="29" max="29" width="13.7109375" style="1" bestFit="1" customWidth="1"/>
    <col min="30" max="30" width="11.85546875" style="1" bestFit="1" customWidth="1"/>
    <col min="31" max="31" width="12.85546875" style="1" customWidth="1"/>
    <col min="32" max="35" width="9.140625" style="1"/>
    <col min="36" max="36" width="10.5703125" style="1" customWidth="1"/>
    <col min="37" max="38" width="9.140625" style="1"/>
    <col min="39" max="39" width="15.140625" style="1" customWidth="1"/>
    <col min="40" max="16384" width="9.140625" style="1"/>
  </cols>
  <sheetData>
    <row r="1" spans="1:35" x14ac:dyDescent="0.25">
      <c r="A1" s="73"/>
      <c r="B1" s="73"/>
      <c r="C1" s="73"/>
      <c r="D1" s="73"/>
      <c r="E1" s="73"/>
      <c r="F1" s="73"/>
      <c r="G1" s="73"/>
      <c r="H1" s="73"/>
      <c r="I1" s="73"/>
      <c r="J1" s="73"/>
      <c r="K1" s="73"/>
      <c r="L1" s="73"/>
      <c r="M1" s="73"/>
      <c r="N1" s="73"/>
      <c r="O1" s="73"/>
      <c r="P1" s="73"/>
      <c r="Q1" s="73"/>
      <c r="R1" s="73"/>
      <c r="S1" s="73"/>
      <c r="T1" s="73"/>
      <c r="U1" s="73"/>
      <c r="V1" s="73"/>
      <c r="W1" s="73"/>
      <c r="X1" s="73"/>
      <c r="Y1" s="73"/>
      <c r="Z1" s="73"/>
      <c r="AA1" s="73"/>
    </row>
    <row r="2" spans="1:35" x14ac:dyDescent="0.25">
      <c r="N2" s="98" t="s">
        <v>0</v>
      </c>
      <c r="O2" s="99"/>
      <c r="P2" s="99"/>
      <c r="Q2" s="99"/>
      <c r="R2" s="99"/>
      <c r="S2" s="99"/>
      <c r="T2" s="99"/>
      <c r="U2" s="99"/>
      <c r="V2" s="99"/>
      <c r="W2" s="99"/>
      <c r="X2" s="99"/>
      <c r="Y2" s="99"/>
      <c r="Z2" s="99"/>
      <c r="AA2" s="99"/>
    </row>
    <row r="3" spans="1:35" x14ac:dyDescent="0.25">
      <c r="N3" s="99"/>
      <c r="O3" s="99"/>
      <c r="P3" s="99"/>
      <c r="Q3" s="99"/>
      <c r="R3" s="99"/>
      <c r="S3" s="99"/>
      <c r="T3" s="99"/>
      <c r="U3" s="99"/>
      <c r="V3" s="99"/>
      <c r="W3" s="99"/>
      <c r="X3" s="99"/>
      <c r="Y3" s="99"/>
      <c r="Z3" s="99"/>
      <c r="AA3" s="99"/>
    </row>
    <row r="4" spans="1:35" x14ac:dyDescent="0.25">
      <c r="N4" s="99"/>
      <c r="O4" s="99"/>
      <c r="P4" s="99"/>
      <c r="Q4" s="99"/>
      <c r="R4" s="99"/>
      <c r="S4" s="99"/>
      <c r="T4" s="99"/>
      <c r="U4" s="99"/>
      <c r="V4" s="99"/>
      <c r="W4" s="99"/>
      <c r="X4" s="99"/>
      <c r="Y4" s="99"/>
      <c r="Z4" s="99"/>
      <c r="AA4" s="99"/>
    </row>
    <row r="5" spans="1:35" x14ac:dyDescent="0.25">
      <c r="N5" s="99"/>
      <c r="O5" s="99"/>
      <c r="P5" s="99"/>
      <c r="Q5" s="99"/>
      <c r="R5" s="99"/>
      <c r="S5" s="99"/>
      <c r="T5" s="99"/>
      <c r="U5" s="99"/>
      <c r="V5" s="99"/>
      <c r="W5" s="99"/>
      <c r="X5" s="99"/>
      <c r="Y5" s="99"/>
      <c r="Z5" s="99"/>
      <c r="AA5" s="99"/>
    </row>
    <row r="6" spans="1:35" x14ac:dyDescent="0.25">
      <c r="N6" s="99"/>
      <c r="O6" s="99"/>
      <c r="P6" s="99"/>
      <c r="Q6" s="99"/>
      <c r="R6" s="99"/>
      <c r="S6" s="99"/>
      <c r="T6" s="99"/>
      <c r="U6" s="99"/>
      <c r="V6" s="99"/>
      <c r="W6" s="99"/>
      <c r="X6" s="99"/>
      <c r="Y6" s="99"/>
      <c r="Z6" s="99"/>
      <c r="AA6" s="99"/>
    </row>
    <row r="7" spans="1:35" x14ac:dyDescent="0.25">
      <c r="N7" s="99"/>
      <c r="O7" s="99"/>
      <c r="P7" s="99"/>
      <c r="Q7" s="99"/>
      <c r="R7" s="99"/>
      <c r="S7" s="99"/>
      <c r="T7" s="99"/>
      <c r="U7" s="99"/>
      <c r="V7" s="99"/>
      <c r="W7" s="99"/>
      <c r="X7" s="99"/>
      <c r="Y7" s="99"/>
      <c r="Z7" s="99"/>
      <c r="AA7" s="99"/>
    </row>
    <row r="8" spans="1:35" ht="18.75" x14ac:dyDescent="0.25">
      <c r="A8" s="100" t="s">
        <v>1</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row>
    <row r="10" spans="1:35" x14ac:dyDescent="0.25">
      <c r="A10" s="101" t="s">
        <v>2</v>
      </c>
      <c r="B10" s="103" t="s">
        <v>3</v>
      </c>
      <c r="C10" s="104" t="s">
        <v>4</v>
      </c>
      <c r="D10" s="104" t="s">
        <v>5</v>
      </c>
      <c r="E10" s="104" t="s">
        <v>6</v>
      </c>
      <c r="F10" s="104" t="s">
        <v>7</v>
      </c>
      <c r="G10" s="104" t="s">
        <v>8</v>
      </c>
      <c r="H10" s="104" t="s">
        <v>9</v>
      </c>
      <c r="I10" s="104" t="s">
        <v>10</v>
      </c>
      <c r="J10" s="104"/>
      <c r="K10" s="104"/>
      <c r="L10" s="104" t="s">
        <v>11</v>
      </c>
      <c r="M10" s="105"/>
      <c r="N10" s="105"/>
      <c r="O10" s="105"/>
      <c r="P10" s="105"/>
      <c r="Q10" s="105"/>
      <c r="R10" s="105"/>
      <c r="S10" s="105"/>
      <c r="T10" s="105"/>
      <c r="U10" s="105"/>
      <c r="V10" s="105"/>
      <c r="W10" s="105"/>
      <c r="X10" s="105"/>
      <c r="Y10" s="105"/>
      <c r="Z10" s="105"/>
      <c r="AA10" s="105"/>
    </row>
    <row r="11" spans="1:35" ht="30" x14ac:dyDescent="0.25">
      <c r="A11" s="102"/>
      <c r="B11" s="103"/>
      <c r="C11" s="104"/>
      <c r="D11" s="104"/>
      <c r="E11" s="104"/>
      <c r="F11" s="104"/>
      <c r="G11" s="104"/>
      <c r="H11" s="104"/>
      <c r="I11" s="8" t="s">
        <v>12</v>
      </c>
      <c r="J11" s="8" t="s">
        <v>13</v>
      </c>
      <c r="K11" s="8" t="s">
        <v>14</v>
      </c>
      <c r="L11" s="8">
        <v>2012</v>
      </c>
      <c r="M11" s="8">
        <v>2013</v>
      </c>
      <c r="N11" s="9">
        <v>2014</v>
      </c>
      <c r="O11" s="9">
        <v>2015</v>
      </c>
      <c r="P11" s="9">
        <v>2016</v>
      </c>
      <c r="Q11" s="9">
        <v>2017</v>
      </c>
      <c r="R11" s="9">
        <v>2018</v>
      </c>
      <c r="S11" s="9">
        <v>2019</v>
      </c>
      <c r="T11" s="9">
        <v>2020</v>
      </c>
      <c r="U11" s="9">
        <v>2021</v>
      </c>
      <c r="V11" s="9">
        <v>2022</v>
      </c>
      <c r="W11" s="9">
        <v>2023</v>
      </c>
      <c r="X11" s="9">
        <v>2024</v>
      </c>
      <c r="Y11" s="9">
        <v>2025</v>
      </c>
      <c r="Z11" s="9">
        <v>2026</v>
      </c>
      <c r="AA11" s="9" t="s">
        <v>15</v>
      </c>
    </row>
    <row r="12" spans="1:35" x14ac:dyDescent="0.25">
      <c r="A12" s="10" t="s">
        <v>16</v>
      </c>
      <c r="B12" s="11" t="s">
        <v>17</v>
      </c>
      <c r="C12" s="8" t="s">
        <v>18</v>
      </c>
      <c r="D12" s="8" t="s">
        <v>19</v>
      </c>
      <c r="E12" s="8" t="s">
        <v>20</v>
      </c>
      <c r="F12" s="8" t="s">
        <v>21</v>
      </c>
      <c r="G12" s="8" t="s">
        <v>22</v>
      </c>
      <c r="H12" s="8" t="s">
        <v>23</v>
      </c>
      <c r="I12" s="8" t="s">
        <v>24</v>
      </c>
      <c r="J12" s="8" t="s">
        <v>25</v>
      </c>
      <c r="K12" s="8" t="s">
        <v>26</v>
      </c>
      <c r="L12" s="8" t="s">
        <v>27</v>
      </c>
      <c r="M12" s="8" t="s">
        <v>28</v>
      </c>
      <c r="N12" s="9" t="s">
        <v>29</v>
      </c>
      <c r="O12" s="9" t="s">
        <v>30</v>
      </c>
      <c r="P12" s="9" t="s">
        <v>31</v>
      </c>
      <c r="Q12" s="9" t="s">
        <v>32</v>
      </c>
      <c r="R12" s="9" t="s">
        <v>33</v>
      </c>
      <c r="S12" s="9" t="s">
        <v>34</v>
      </c>
      <c r="T12" s="9" t="s">
        <v>35</v>
      </c>
      <c r="U12" s="9" t="s">
        <v>36</v>
      </c>
      <c r="V12" s="9" t="s">
        <v>37</v>
      </c>
      <c r="W12" s="9" t="s">
        <v>38</v>
      </c>
      <c r="X12" s="9" t="s">
        <v>39</v>
      </c>
      <c r="Y12" s="9" t="s">
        <v>40</v>
      </c>
      <c r="Z12" s="9" t="s">
        <v>40</v>
      </c>
      <c r="AA12" s="9" t="s">
        <v>41</v>
      </c>
    </row>
    <row r="13" spans="1:35" ht="240" x14ac:dyDescent="0.3">
      <c r="A13" s="12">
        <v>1</v>
      </c>
      <c r="B13" s="81"/>
      <c r="C13" s="13" t="s">
        <v>42</v>
      </c>
      <c r="D13" s="9" t="s">
        <v>43</v>
      </c>
      <c r="E13" s="8" t="s">
        <v>43</v>
      </c>
      <c r="F13" s="9" t="s">
        <v>43</v>
      </c>
      <c r="G13" s="9" t="s">
        <v>43</v>
      </c>
      <c r="H13" s="14" t="s">
        <v>44</v>
      </c>
      <c r="I13" s="9" t="s">
        <v>43</v>
      </c>
      <c r="J13" s="9" t="s">
        <v>43</v>
      </c>
      <c r="K13" s="9" t="s">
        <v>43</v>
      </c>
      <c r="L13" s="9" t="s">
        <v>43</v>
      </c>
      <c r="M13" s="9" t="s">
        <v>43</v>
      </c>
      <c r="N13" s="9" t="s">
        <v>43</v>
      </c>
      <c r="O13" s="9" t="s">
        <v>43</v>
      </c>
      <c r="P13" s="9" t="s">
        <v>43</v>
      </c>
      <c r="Q13" s="9" t="s">
        <v>43</v>
      </c>
      <c r="R13" s="9" t="s">
        <v>43</v>
      </c>
      <c r="S13" s="9" t="s">
        <v>43</v>
      </c>
      <c r="T13" s="9" t="s">
        <v>43</v>
      </c>
      <c r="U13" s="9" t="s">
        <v>43</v>
      </c>
      <c r="V13" s="9" t="s">
        <v>43</v>
      </c>
      <c r="W13" s="9" t="s">
        <v>43</v>
      </c>
      <c r="X13" s="9" t="s">
        <v>43</v>
      </c>
      <c r="Y13" s="9" t="s">
        <v>43</v>
      </c>
      <c r="Z13" s="9" t="s">
        <v>43</v>
      </c>
      <c r="AA13" s="9" t="s">
        <v>43</v>
      </c>
      <c r="AB13" s="15"/>
      <c r="AC13" s="16"/>
      <c r="AE13" s="17"/>
      <c r="AI13" s="16"/>
    </row>
    <row r="14" spans="1:35" s="22" customFormat="1" ht="60" x14ac:dyDescent="0.3">
      <c r="A14" s="12">
        <v>2</v>
      </c>
      <c r="B14" s="81"/>
      <c r="C14" s="18" t="s">
        <v>45</v>
      </c>
      <c r="D14" s="19" t="s">
        <v>46</v>
      </c>
      <c r="E14" s="8" t="s">
        <v>43</v>
      </c>
      <c r="F14" s="20" t="s">
        <v>43</v>
      </c>
      <c r="G14" s="20" t="s">
        <v>43</v>
      </c>
      <c r="H14" s="18" t="s">
        <v>44</v>
      </c>
      <c r="I14" s="20" t="s">
        <v>43</v>
      </c>
      <c r="J14" s="20" t="s">
        <v>43</v>
      </c>
      <c r="K14" s="20" t="s">
        <v>43</v>
      </c>
      <c r="L14" s="20" t="s">
        <v>43</v>
      </c>
      <c r="M14" s="20" t="s">
        <v>43</v>
      </c>
      <c r="N14" s="21">
        <v>88637.84</v>
      </c>
      <c r="O14" s="21">
        <v>32942.699999999997</v>
      </c>
      <c r="P14" s="21">
        <v>33066.377999999997</v>
      </c>
      <c r="Q14" s="21">
        <v>22226.5</v>
      </c>
      <c r="R14" s="21">
        <v>30577.05</v>
      </c>
      <c r="S14" s="21">
        <v>44844.236000000004</v>
      </c>
      <c r="T14" s="21">
        <f>T30+T352+T403</f>
        <v>85003.900000000009</v>
      </c>
      <c r="U14" s="21">
        <f>U30+U264+U318+U352+U403</f>
        <v>99089.5</v>
      </c>
      <c r="V14" s="21">
        <f>V30+V264+V352+V403</f>
        <v>137155.6</v>
      </c>
      <c r="W14" s="21">
        <f t="shared" ref="W14:Z14" si="0">W30+W264+W352+W403</f>
        <v>143128.59999999998</v>
      </c>
      <c r="X14" s="21">
        <f t="shared" si="0"/>
        <v>109541.95000000001</v>
      </c>
      <c r="Y14" s="21">
        <f t="shared" si="0"/>
        <v>136744.79999999999</v>
      </c>
      <c r="Z14" s="21">
        <f t="shared" si="0"/>
        <v>0</v>
      </c>
      <c r="AA14" s="21">
        <f>SUM(N14:Z14)</f>
        <v>962959.054</v>
      </c>
      <c r="AC14" s="23"/>
      <c r="AD14" s="24"/>
    </row>
    <row r="15" spans="1:35" s="25" customFormat="1" ht="30" x14ac:dyDescent="0.2">
      <c r="A15" s="12">
        <v>3</v>
      </c>
      <c r="B15" s="81"/>
      <c r="C15" s="14" t="s">
        <v>47</v>
      </c>
      <c r="D15" s="9" t="s">
        <v>43</v>
      </c>
      <c r="E15" s="9" t="s">
        <v>43</v>
      </c>
      <c r="F15" s="9" t="s">
        <v>43</v>
      </c>
      <c r="G15" s="9" t="s">
        <v>43</v>
      </c>
      <c r="H15" s="9" t="s">
        <v>43</v>
      </c>
      <c r="I15" s="9" t="s">
        <v>43</v>
      </c>
      <c r="J15" s="9" t="s">
        <v>43</v>
      </c>
      <c r="K15" s="9" t="s">
        <v>43</v>
      </c>
      <c r="L15" s="9" t="s">
        <v>43</v>
      </c>
      <c r="M15" s="21" t="s">
        <v>43</v>
      </c>
      <c r="N15" s="21" t="s">
        <v>43</v>
      </c>
      <c r="O15" s="21" t="s">
        <v>43</v>
      </c>
      <c r="P15" s="21" t="s">
        <v>43</v>
      </c>
      <c r="Q15" s="21" t="s">
        <v>43</v>
      </c>
      <c r="R15" s="21" t="s">
        <v>43</v>
      </c>
      <c r="S15" s="21" t="s">
        <v>43</v>
      </c>
      <c r="T15" s="21" t="s">
        <v>43</v>
      </c>
      <c r="U15" s="21" t="s">
        <v>43</v>
      </c>
      <c r="V15" s="21" t="s">
        <v>43</v>
      </c>
      <c r="W15" s="21" t="s">
        <v>43</v>
      </c>
      <c r="X15" s="21" t="s">
        <v>43</v>
      </c>
      <c r="Y15" s="21" t="s">
        <v>43</v>
      </c>
      <c r="Z15" s="21" t="s">
        <v>43</v>
      </c>
      <c r="AA15" s="21" t="s">
        <v>43</v>
      </c>
    </row>
    <row r="16" spans="1:35" s="22" customFormat="1" ht="30" x14ac:dyDescent="0.25">
      <c r="A16" s="12">
        <v>4</v>
      </c>
      <c r="B16" s="81"/>
      <c r="C16" s="18" t="s">
        <v>48</v>
      </c>
      <c r="D16" s="19" t="s">
        <v>46</v>
      </c>
      <c r="E16" s="8" t="s">
        <v>43</v>
      </c>
      <c r="F16" s="20" t="s">
        <v>43</v>
      </c>
      <c r="G16" s="20" t="s">
        <v>43</v>
      </c>
      <c r="H16" s="20" t="s">
        <v>43</v>
      </c>
      <c r="I16" s="20" t="s">
        <v>43</v>
      </c>
      <c r="J16" s="20" t="s">
        <v>43</v>
      </c>
      <c r="K16" s="20" t="s">
        <v>43</v>
      </c>
      <c r="L16" s="20" t="s">
        <v>43</v>
      </c>
      <c r="M16" s="20" t="s">
        <v>43</v>
      </c>
      <c r="N16" s="20" t="s">
        <v>43</v>
      </c>
      <c r="O16" s="21">
        <v>10000</v>
      </c>
      <c r="P16" s="21">
        <v>0</v>
      </c>
      <c r="Q16" s="21">
        <v>0</v>
      </c>
      <c r="R16" s="21">
        <v>11667.8</v>
      </c>
      <c r="S16" s="21">
        <v>76462</v>
      </c>
      <c r="T16" s="21">
        <v>17744.8</v>
      </c>
      <c r="U16" s="21">
        <f>U31+U265</f>
        <v>28100.7</v>
      </c>
      <c r="V16" s="21">
        <f>V31+V265</f>
        <v>4288</v>
      </c>
      <c r="W16" s="21">
        <f>W31+W265</f>
        <v>61392.9</v>
      </c>
      <c r="X16" s="21">
        <f>X31+X265</f>
        <v>3969.1</v>
      </c>
      <c r="Y16" s="21">
        <v>0</v>
      </c>
      <c r="Z16" s="21">
        <v>0</v>
      </c>
      <c r="AA16" s="21">
        <f t="shared" ref="AA16:AA30" si="1">SUM(N16:Z16)</f>
        <v>213625.30000000002</v>
      </c>
    </row>
    <row r="17" spans="1:30" s="22" customFormat="1" ht="45" x14ac:dyDescent="0.25">
      <c r="A17" s="12">
        <v>5</v>
      </c>
      <c r="B17" s="81"/>
      <c r="C17" s="18" t="s">
        <v>49</v>
      </c>
      <c r="D17" s="19" t="s">
        <v>46</v>
      </c>
      <c r="E17" s="8" t="s">
        <v>43</v>
      </c>
      <c r="F17" s="20" t="s">
        <v>43</v>
      </c>
      <c r="G17" s="20" t="s">
        <v>43</v>
      </c>
      <c r="H17" s="21" t="s">
        <v>43</v>
      </c>
      <c r="I17" s="20" t="s">
        <v>43</v>
      </c>
      <c r="J17" s="20" t="s">
        <v>43</v>
      </c>
      <c r="K17" s="20" t="s">
        <v>43</v>
      </c>
      <c r="L17" s="20" t="s">
        <v>43</v>
      </c>
      <c r="M17" s="20" t="s">
        <v>43</v>
      </c>
      <c r="N17" s="21">
        <v>24450</v>
      </c>
      <c r="O17" s="21">
        <v>0</v>
      </c>
      <c r="P17" s="21">
        <v>0</v>
      </c>
      <c r="Q17" s="21">
        <v>0</v>
      </c>
      <c r="R17" s="21">
        <v>0</v>
      </c>
      <c r="S17" s="21">
        <v>0</v>
      </c>
      <c r="T17" s="21">
        <v>0</v>
      </c>
      <c r="U17" s="21">
        <v>0</v>
      </c>
      <c r="V17" s="21">
        <v>0</v>
      </c>
      <c r="W17" s="21">
        <v>0</v>
      </c>
      <c r="X17" s="21">
        <v>0</v>
      </c>
      <c r="Y17" s="21">
        <v>0</v>
      </c>
      <c r="Z17" s="21">
        <v>0</v>
      </c>
      <c r="AA17" s="21">
        <f t="shared" si="1"/>
        <v>24450</v>
      </c>
    </row>
    <row r="18" spans="1:30" s="22" customFormat="1" ht="30" x14ac:dyDescent="0.25">
      <c r="A18" s="12">
        <v>6</v>
      </c>
      <c r="B18" s="81"/>
      <c r="C18" s="18" t="s">
        <v>50</v>
      </c>
      <c r="D18" s="19" t="s">
        <v>46</v>
      </c>
      <c r="E18" s="8" t="s">
        <v>43</v>
      </c>
      <c r="F18" s="20" t="s">
        <v>43</v>
      </c>
      <c r="G18" s="20" t="s">
        <v>43</v>
      </c>
      <c r="H18" s="20" t="s">
        <v>43</v>
      </c>
      <c r="I18" s="20" t="s">
        <v>43</v>
      </c>
      <c r="J18" s="20" t="s">
        <v>43</v>
      </c>
      <c r="K18" s="20" t="s">
        <v>43</v>
      </c>
      <c r="L18" s="20" t="s">
        <v>43</v>
      </c>
      <c r="M18" s="20" t="s">
        <v>43</v>
      </c>
      <c r="N18" s="21">
        <v>24450.86</v>
      </c>
      <c r="O18" s="21">
        <v>0</v>
      </c>
      <c r="P18" s="21">
        <v>0</v>
      </c>
      <c r="Q18" s="21">
        <v>0</v>
      </c>
      <c r="R18" s="21">
        <v>0</v>
      </c>
      <c r="S18" s="21">
        <v>0</v>
      </c>
      <c r="T18" s="21">
        <v>0</v>
      </c>
      <c r="U18" s="21">
        <v>0</v>
      </c>
      <c r="V18" s="21">
        <v>0</v>
      </c>
      <c r="W18" s="21">
        <v>0</v>
      </c>
      <c r="X18" s="21">
        <v>0</v>
      </c>
      <c r="Y18" s="21">
        <v>0</v>
      </c>
      <c r="Z18" s="21">
        <v>0</v>
      </c>
      <c r="AA18" s="21">
        <f t="shared" si="1"/>
        <v>24450.86</v>
      </c>
    </row>
    <row r="19" spans="1:30" ht="45" x14ac:dyDescent="0.25">
      <c r="A19" s="12">
        <v>7</v>
      </c>
      <c r="B19" s="81"/>
      <c r="C19" s="26" t="s">
        <v>51</v>
      </c>
      <c r="D19" s="8" t="s">
        <v>52</v>
      </c>
      <c r="E19" s="8" t="s">
        <v>43</v>
      </c>
      <c r="F19" s="8" t="s">
        <v>53</v>
      </c>
      <c r="G19" s="9" t="s">
        <v>43</v>
      </c>
      <c r="H19" s="14" t="s">
        <v>44</v>
      </c>
      <c r="I19" s="9" t="s">
        <v>43</v>
      </c>
      <c r="J19" s="9" t="s">
        <v>43</v>
      </c>
      <c r="K19" s="9" t="s">
        <v>43</v>
      </c>
      <c r="L19" s="9">
        <v>40</v>
      </c>
      <c r="M19" s="9">
        <v>35</v>
      </c>
      <c r="N19" s="9">
        <v>25</v>
      </c>
      <c r="O19" s="9">
        <v>23</v>
      </c>
      <c r="P19" s="9">
        <v>20</v>
      </c>
      <c r="Q19" s="8">
        <v>18</v>
      </c>
      <c r="R19" s="8">
        <v>14</v>
      </c>
      <c r="S19" s="8">
        <v>14</v>
      </c>
      <c r="T19" s="8">
        <v>14</v>
      </c>
      <c r="U19" s="8">
        <v>10</v>
      </c>
      <c r="V19" s="27" t="s">
        <v>43</v>
      </c>
      <c r="W19" s="27" t="s">
        <v>43</v>
      </c>
      <c r="X19" s="27" t="s">
        <v>43</v>
      </c>
      <c r="Y19" s="27" t="s">
        <v>43</v>
      </c>
      <c r="Z19" s="27" t="s">
        <v>43</v>
      </c>
      <c r="AA19" s="27" t="s">
        <v>43</v>
      </c>
    </row>
    <row r="20" spans="1:30" ht="75" x14ac:dyDescent="0.25">
      <c r="A20" s="12">
        <v>8</v>
      </c>
      <c r="B20" s="81"/>
      <c r="C20" s="26" t="s">
        <v>54</v>
      </c>
      <c r="D20" s="8" t="s">
        <v>55</v>
      </c>
      <c r="E20" s="8" t="s">
        <v>43</v>
      </c>
      <c r="F20" s="8" t="s">
        <v>56</v>
      </c>
      <c r="G20" s="9" t="s">
        <v>43</v>
      </c>
      <c r="H20" s="14" t="s">
        <v>44</v>
      </c>
      <c r="I20" s="9" t="s">
        <v>43</v>
      </c>
      <c r="J20" s="9" t="s">
        <v>43</v>
      </c>
      <c r="K20" s="9" t="s">
        <v>43</v>
      </c>
      <c r="L20" s="9">
        <v>58</v>
      </c>
      <c r="M20" s="9">
        <v>60</v>
      </c>
      <c r="N20" s="9">
        <v>65</v>
      </c>
      <c r="O20" s="9">
        <v>70</v>
      </c>
      <c r="P20" s="9">
        <v>75</v>
      </c>
      <c r="Q20" s="9">
        <v>80</v>
      </c>
      <c r="R20" s="9">
        <v>90</v>
      </c>
      <c r="S20" s="9">
        <v>90</v>
      </c>
      <c r="T20" s="9">
        <v>90</v>
      </c>
      <c r="U20" s="9">
        <v>90</v>
      </c>
      <c r="V20" s="27" t="s">
        <v>43</v>
      </c>
      <c r="W20" s="27" t="s">
        <v>43</v>
      </c>
      <c r="X20" s="27" t="s">
        <v>43</v>
      </c>
      <c r="Y20" s="27" t="s">
        <v>43</v>
      </c>
      <c r="Z20" s="27" t="s">
        <v>43</v>
      </c>
      <c r="AA20" s="27" t="s">
        <v>43</v>
      </c>
    </row>
    <row r="21" spans="1:30" ht="75" x14ac:dyDescent="0.25">
      <c r="A21" s="12">
        <v>9</v>
      </c>
      <c r="B21" s="81"/>
      <c r="C21" s="26" t="s">
        <v>57</v>
      </c>
      <c r="D21" s="8" t="s">
        <v>58</v>
      </c>
      <c r="E21" s="8" t="s">
        <v>43</v>
      </c>
      <c r="F21" s="8" t="s">
        <v>53</v>
      </c>
      <c r="G21" s="9" t="s">
        <v>43</v>
      </c>
      <c r="H21" s="14" t="s">
        <v>44</v>
      </c>
      <c r="I21" s="9" t="s">
        <v>43</v>
      </c>
      <c r="J21" s="9" t="s">
        <v>43</v>
      </c>
      <c r="K21" s="9" t="s">
        <v>43</v>
      </c>
      <c r="L21" s="9">
        <v>28</v>
      </c>
      <c r="M21" s="9">
        <v>20</v>
      </c>
      <c r="N21" s="9">
        <v>15</v>
      </c>
      <c r="O21" s="9">
        <v>7</v>
      </c>
      <c r="P21" s="9">
        <v>5</v>
      </c>
      <c r="Q21" s="9">
        <v>4</v>
      </c>
      <c r="R21" s="9">
        <v>2</v>
      </c>
      <c r="S21" s="9">
        <v>2</v>
      </c>
      <c r="T21" s="9">
        <v>2</v>
      </c>
      <c r="U21" s="9">
        <v>2</v>
      </c>
      <c r="V21" s="27" t="s">
        <v>43</v>
      </c>
      <c r="W21" s="27" t="s">
        <v>43</v>
      </c>
      <c r="X21" s="27" t="s">
        <v>43</v>
      </c>
      <c r="Y21" s="27" t="s">
        <v>43</v>
      </c>
      <c r="Z21" s="27" t="s">
        <v>43</v>
      </c>
      <c r="AA21" s="27" t="s">
        <v>43</v>
      </c>
    </row>
    <row r="22" spans="1:30" ht="150" x14ac:dyDescent="0.25">
      <c r="A22" s="12">
        <v>10</v>
      </c>
      <c r="B22" s="81"/>
      <c r="C22" s="26" t="s">
        <v>59</v>
      </c>
      <c r="D22" s="8" t="s">
        <v>55</v>
      </c>
      <c r="E22" s="8" t="s">
        <v>43</v>
      </c>
      <c r="F22" s="8" t="s">
        <v>53</v>
      </c>
      <c r="G22" s="9" t="s">
        <v>43</v>
      </c>
      <c r="H22" s="28" t="s">
        <v>60</v>
      </c>
      <c r="I22" s="9" t="s">
        <v>43</v>
      </c>
      <c r="J22" s="9" t="s">
        <v>43</v>
      </c>
      <c r="K22" s="9" t="s">
        <v>43</v>
      </c>
      <c r="L22" s="9" t="s">
        <v>43</v>
      </c>
      <c r="M22" s="9" t="s">
        <v>43</v>
      </c>
      <c r="N22" s="9" t="s">
        <v>43</v>
      </c>
      <c r="O22" s="9" t="s">
        <v>43</v>
      </c>
      <c r="P22" s="9" t="s">
        <v>43</v>
      </c>
      <c r="Q22" s="9" t="s">
        <v>43</v>
      </c>
      <c r="R22" s="9" t="s">
        <v>43</v>
      </c>
      <c r="S22" s="9" t="s">
        <v>43</v>
      </c>
      <c r="T22" s="9" t="s">
        <v>43</v>
      </c>
      <c r="U22" s="9">
        <v>29</v>
      </c>
      <c r="V22" s="9">
        <v>34</v>
      </c>
      <c r="W22" s="9">
        <v>58</v>
      </c>
      <c r="X22" s="9">
        <v>58</v>
      </c>
      <c r="Y22" s="9">
        <v>58</v>
      </c>
      <c r="Z22" s="27" t="s">
        <v>43</v>
      </c>
      <c r="AA22" s="9">
        <v>58</v>
      </c>
    </row>
    <row r="23" spans="1:30" ht="75" x14ac:dyDescent="0.25">
      <c r="A23" s="12">
        <v>11</v>
      </c>
      <c r="B23" s="81"/>
      <c r="C23" s="26" t="s">
        <v>61</v>
      </c>
      <c r="D23" s="8" t="s">
        <v>55</v>
      </c>
      <c r="E23" s="8" t="s">
        <v>43</v>
      </c>
      <c r="F23" s="8" t="s">
        <v>62</v>
      </c>
      <c r="G23" s="9" t="s">
        <v>43</v>
      </c>
      <c r="H23" s="14" t="s">
        <v>44</v>
      </c>
      <c r="I23" s="9" t="s">
        <v>43</v>
      </c>
      <c r="J23" s="9" t="s">
        <v>43</v>
      </c>
      <c r="K23" s="9" t="s">
        <v>43</v>
      </c>
      <c r="L23" s="9">
        <v>10</v>
      </c>
      <c r="M23" s="9">
        <v>11</v>
      </c>
      <c r="N23" s="9">
        <v>30</v>
      </c>
      <c r="O23" s="9">
        <v>40</v>
      </c>
      <c r="P23" s="9">
        <v>50</v>
      </c>
      <c r="Q23" s="9">
        <v>60</v>
      </c>
      <c r="R23" s="9">
        <v>70</v>
      </c>
      <c r="S23" s="9">
        <v>70</v>
      </c>
      <c r="T23" s="9">
        <v>70</v>
      </c>
      <c r="U23" s="9">
        <v>70</v>
      </c>
      <c r="V23" s="9">
        <v>70</v>
      </c>
      <c r="W23" s="9">
        <v>70</v>
      </c>
      <c r="X23" s="9">
        <v>70</v>
      </c>
      <c r="Y23" s="9">
        <v>70</v>
      </c>
      <c r="Z23" s="27" t="s">
        <v>43</v>
      </c>
      <c r="AA23" s="9">
        <v>70</v>
      </c>
    </row>
    <row r="24" spans="1:30" ht="60" x14ac:dyDescent="0.25">
      <c r="A24" s="12">
        <v>12</v>
      </c>
      <c r="B24" s="81"/>
      <c r="C24" s="14" t="s">
        <v>63</v>
      </c>
      <c r="D24" s="8" t="s">
        <v>55</v>
      </c>
      <c r="E24" s="8" t="s">
        <v>43</v>
      </c>
      <c r="F24" s="8" t="s">
        <v>64</v>
      </c>
      <c r="G24" s="9" t="s">
        <v>43</v>
      </c>
      <c r="H24" s="14" t="s">
        <v>44</v>
      </c>
      <c r="I24" s="9" t="s">
        <v>43</v>
      </c>
      <c r="J24" s="9" t="s">
        <v>43</v>
      </c>
      <c r="K24" s="9" t="s">
        <v>43</v>
      </c>
      <c r="L24" s="9" t="s">
        <v>43</v>
      </c>
      <c r="M24" s="9" t="s">
        <v>43</v>
      </c>
      <c r="N24" s="9" t="s">
        <v>43</v>
      </c>
      <c r="O24" s="9" t="s">
        <v>43</v>
      </c>
      <c r="P24" s="9" t="s">
        <v>43</v>
      </c>
      <c r="Q24" s="9" t="s">
        <v>43</v>
      </c>
      <c r="R24" s="9" t="s">
        <v>43</v>
      </c>
      <c r="S24" s="9" t="s">
        <v>43</v>
      </c>
      <c r="T24" s="9" t="s">
        <v>43</v>
      </c>
      <c r="U24" s="9" t="s">
        <v>43</v>
      </c>
      <c r="V24" s="9">
        <v>55</v>
      </c>
      <c r="W24" s="9">
        <v>75</v>
      </c>
      <c r="X24" s="9">
        <v>95</v>
      </c>
      <c r="Y24" s="9">
        <v>95</v>
      </c>
      <c r="Z24" s="27" t="s">
        <v>43</v>
      </c>
      <c r="AA24" s="9">
        <v>95</v>
      </c>
    </row>
    <row r="25" spans="1:30" ht="75" x14ac:dyDescent="0.25">
      <c r="A25" s="12">
        <v>13</v>
      </c>
      <c r="B25" s="81"/>
      <c r="C25" s="14" t="s">
        <v>65</v>
      </c>
      <c r="D25" s="8" t="s">
        <v>55</v>
      </c>
      <c r="E25" s="8" t="s">
        <v>43</v>
      </c>
      <c r="F25" s="8" t="s">
        <v>66</v>
      </c>
      <c r="G25" s="9" t="s">
        <v>43</v>
      </c>
      <c r="H25" s="14" t="s">
        <v>44</v>
      </c>
      <c r="I25" s="9" t="s">
        <v>43</v>
      </c>
      <c r="J25" s="9" t="s">
        <v>43</v>
      </c>
      <c r="K25" s="9" t="s">
        <v>43</v>
      </c>
      <c r="L25" s="9" t="s">
        <v>43</v>
      </c>
      <c r="M25" s="9" t="s">
        <v>43</v>
      </c>
      <c r="N25" s="9" t="s">
        <v>43</v>
      </c>
      <c r="O25" s="9" t="s">
        <v>43</v>
      </c>
      <c r="P25" s="9" t="s">
        <v>43</v>
      </c>
      <c r="Q25" s="9" t="s">
        <v>43</v>
      </c>
      <c r="R25" s="9" t="s">
        <v>43</v>
      </c>
      <c r="S25" s="9" t="s">
        <v>43</v>
      </c>
      <c r="T25" s="9" t="s">
        <v>43</v>
      </c>
      <c r="U25" s="9" t="s">
        <v>43</v>
      </c>
      <c r="V25" s="9">
        <v>88</v>
      </c>
      <c r="W25" s="9">
        <v>89</v>
      </c>
      <c r="X25" s="9">
        <v>90</v>
      </c>
      <c r="Y25" s="9">
        <v>91</v>
      </c>
      <c r="Z25" s="27" t="s">
        <v>43</v>
      </c>
      <c r="AA25" s="9">
        <v>91</v>
      </c>
    </row>
    <row r="26" spans="1:30" ht="60" x14ac:dyDescent="0.25">
      <c r="A26" s="12">
        <v>14</v>
      </c>
      <c r="B26" s="85">
        <v>1</v>
      </c>
      <c r="C26" s="26" t="s">
        <v>67</v>
      </c>
      <c r="D26" s="8" t="s">
        <v>43</v>
      </c>
      <c r="E26" s="8" t="s">
        <v>43</v>
      </c>
      <c r="F26" s="8" t="s">
        <v>43</v>
      </c>
      <c r="G26" s="8" t="s">
        <v>43</v>
      </c>
      <c r="H26" s="8" t="s">
        <v>43</v>
      </c>
      <c r="I26" s="8" t="s">
        <v>43</v>
      </c>
      <c r="J26" s="8" t="s">
        <v>43</v>
      </c>
      <c r="K26" s="8" t="s">
        <v>43</v>
      </c>
      <c r="L26" s="8" t="s">
        <v>43</v>
      </c>
      <c r="M26" s="8" t="s">
        <v>43</v>
      </c>
      <c r="N26" s="8" t="s">
        <v>43</v>
      </c>
      <c r="O26" s="8" t="s">
        <v>43</v>
      </c>
      <c r="P26" s="8" t="s">
        <v>43</v>
      </c>
      <c r="Q26" s="8" t="s">
        <v>43</v>
      </c>
      <c r="R26" s="8" t="s">
        <v>43</v>
      </c>
      <c r="S26" s="8" t="s">
        <v>43</v>
      </c>
      <c r="T26" s="8" t="s">
        <v>43</v>
      </c>
      <c r="U26" s="8" t="s">
        <v>43</v>
      </c>
      <c r="V26" s="8" t="s">
        <v>43</v>
      </c>
      <c r="W26" s="8" t="s">
        <v>43</v>
      </c>
      <c r="X26" s="8" t="s">
        <v>43</v>
      </c>
      <c r="Y26" s="8" t="s">
        <v>43</v>
      </c>
      <c r="Z26" s="8" t="s">
        <v>43</v>
      </c>
      <c r="AA26" s="8" t="s">
        <v>43</v>
      </c>
    </row>
    <row r="27" spans="1:30" ht="75" x14ac:dyDescent="0.25">
      <c r="A27" s="12">
        <v>15</v>
      </c>
      <c r="B27" s="85"/>
      <c r="C27" s="26" t="s">
        <v>68</v>
      </c>
      <c r="D27" s="8" t="s">
        <v>43</v>
      </c>
      <c r="E27" s="8" t="s">
        <v>43</v>
      </c>
      <c r="F27" s="8" t="s">
        <v>43</v>
      </c>
      <c r="G27" s="8" t="s">
        <v>43</v>
      </c>
      <c r="H27" s="8" t="s">
        <v>43</v>
      </c>
      <c r="I27" s="8" t="s">
        <v>43</v>
      </c>
      <c r="J27" s="8" t="s">
        <v>43</v>
      </c>
      <c r="K27" s="8" t="s">
        <v>43</v>
      </c>
      <c r="L27" s="8" t="s">
        <v>43</v>
      </c>
      <c r="M27" s="8" t="s">
        <v>43</v>
      </c>
      <c r="N27" s="8" t="s">
        <v>43</v>
      </c>
      <c r="O27" s="8" t="s">
        <v>43</v>
      </c>
      <c r="P27" s="8" t="s">
        <v>43</v>
      </c>
      <c r="Q27" s="8" t="s">
        <v>43</v>
      </c>
      <c r="R27" s="8" t="s">
        <v>43</v>
      </c>
      <c r="S27" s="8" t="s">
        <v>43</v>
      </c>
      <c r="T27" s="8" t="s">
        <v>43</v>
      </c>
      <c r="U27" s="8" t="s">
        <v>43</v>
      </c>
      <c r="V27" s="8" t="s">
        <v>43</v>
      </c>
      <c r="W27" s="8" t="s">
        <v>43</v>
      </c>
      <c r="X27" s="8" t="s">
        <v>43</v>
      </c>
      <c r="Y27" s="8" t="s">
        <v>43</v>
      </c>
      <c r="Z27" s="8" t="s">
        <v>43</v>
      </c>
      <c r="AA27" s="8" t="s">
        <v>43</v>
      </c>
    </row>
    <row r="28" spans="1:30" ht="45" x14ac:dyDescent="0.25">
      <c r="A28" s="12">
        <v>16</v>
      </c>
      <c r="B28" s="85"/>
      <c r="C28" s="26" t="s">
        <v>69</v>
      </c>
      <c r="D28" s="8" t="s">
        <v>43</v>
      </c>
      <c r="E28" s="8" t="s">
        <v>43</v>
      </c>
      <c r="F28" s="8" t="s">
        <v>43</v>
      </c>
      <c r="G28" s="8" t="s">
        <v>43</v>
      </c>
      <c r="H28" s="8" t="s">
        <v>43</v>
      </c>
      <c r="I28" s="8" t="s">
        <v>43</v>
      </c>
      <c r="J28" s="8" t="s">
        <v>43</v>
      </c>
      <c r="K28" s="8" t="s">
        <v>43</v>
      </c>
      <c r="L28" s="8" t="s">
        <v>43</v>
      </c>
      <c r="M28" s="8" t="s">
        <v>43</v>
      </c>
      <c r="N28" s="8" t="s">
        <v>43</v>
      </c>
      <c r="O28" s="8" t="s">
        <v>43</v>
      </c>
      <c r="P28" s="8" t="s">
        <v>43</v>
      </c>
      <c r="Q28" s="8" t="s">
        <v>43</v>
      </c>
      <c r="R28" s="8" t="s">
        <v>43</v>
      </c>
      <c r="S28" s="8" t="s">
        <v>43</v>
      </c>
      <c r="T28" s="8" t="s">
        <v>43</v>
      </c>
      <c r="U28" s="8" t="s">
        <v>43</v>
      </c>
      <c r="V28" s="8" t="s">
        <v>43</v>
      </c>
      <c r="W28" s="8" t="s">
        <v>43</v>
      </c>
      <c r="X28" s="8" t="s">
        <v>43</v>
      </c>
      <c r="Y28" s="8" t="s">
        <v>43</v>
      </c>
      <c r="Z28" s="8" t="s">
        <v>43</v>
      </c>
      <c r="AA28" s="8" t="s">
        <v>43</v>
      </c>
    </row>
    <row r="29" spans="1:30" ht="71.25" x14ac:dyDescent="0.25">
      <c r="A29" s="12">
        <v>17</v>
      </c>
      <c r="B29" s="85"/>
      <c r="C29" s="26" t="s">
        <v>70</v>
      </c>
      <c r="D29" s="8" t="s">
        <v>43</v>
      </c>
      <c r="E29" s="8">
        <v>1</v>
      </c>
      <c r="F29" s="8" t="s">
        <v>43</v>
      </c>
      <c r="G29" s="9" t="s">
        <v>71</v>
      </c>
      <c r="H29" s="14" t="s">
        <v>44</v>
      </c>
      <c r="I29" s="9" t="s">
        <v>43</v>
      </c>
      <c r="J29" s="9" t="s">
        <v>43</v>
      </c>
      <c r="K29" s="9" t="s">
        <v>43</v>
      </c>
      <c r="L29" s="9" t="s">
        <v>43</v>
      </c>
      <c r="M29" s="9" t="s">
        <v>43</v>
      </c>
      <c r="N29" s="29" t="s">
        <v>43</v>
      </c>
      <c r="O29" s="9" t="s">
        <v>43</v>
      </c>
      <c r="P29" s="9" t="s">
        <v>43</v>
      </c>
      <c r="Q29" s="9" t="s">
        <v>43</v>
      </c>
      <c r="R29" s="9" t="s">
        <v>43</v>
      </c>
      <c r="S29" s="9" t="s">
        <v>43</v>
      </c>
      <c r="T29" s="9" t="s">
        <v>43</v>
      </c>
      <c r="U29" s="9" t="s">
        <v>43</v>
      </c>
      <c r="V29" s="9" t="s">
        <v>43</v>
      </c>
      <c r="W29" s="9" t="s">
        <v>43</v>
      </c>
      <c r="X29" s="9" t="s">
        <v>43</v>
      </c>
      <c r="Y29" s="8" t="s">
        <v>43</v>
      </c>
      <c r="Z29" s="8" t="s">
        <v>43</v>
      </c>
      <c r="AA29" s="9" t="s">
        <v>43</v>
      </c>
      <c r="AD29" s="16"/>
    </row>
    <row r="30" spans="1:30" s="22" customFormat="1" ht="60" x14ac:dyDescent="0.25">
      <c r="A30" s="12">
        <v>18</v>
      </c>
      <c r="B30" s="85"/>
      <c r="C30" s="30" t="s">
        <v>45</v>
      </c>
      <c r="D30" s="19" t="s">
        <v>46</v>
      </c>
      <c r="E30" s="8" t="s">
        <v>43</v>
      </c>
      <c r="F30" s="20" t="s">
        <v>43</v>
      </c>
      <c r="G30" s="20" t="s">
        <v>43</v>
      </c>
      <c r="H30" s="18" t="s">
        <v>44</v>
      </c>
      <c r="I30" s="19" t="s">
        <v>43</v>
      </c>
      <c r="J30" s="19" t="s">
        <v>43</v>
      </c>
      <c r="K30" s="19" t="s">
        <v>43</v>
      </c>
      <c r="L30" s="20" t="s">
        <v>43</v>
      </c>
      <c r="M30" s="20" t="s">
        <v>43</v>
      </c>
      <c r="N30" s="21">
        <v>35292.99</v>
      </c>
      <c r="O30" s="21">
        <v>3309.51</v>
      </c>
      <c r="P30" s="21">
        <v>1386</v>
      </c>
      <c r="Q30" s="21">
        <v>1000</v>
      </c>
      <c r="R30" s="21">
        <v>3692.55</v>
      </c>
      <c r="S30" s="21">
        <v>5678.1</v>
      </c>
      <c r="T30" s="21">
        <f>T35+T123+T137+T166</f>
        <v>13781.300000000001</v>
      </c>
      <c r="U30" s="21">
        <f>U35+U68+U75+U112+U123+U137+U166+U181</f>
        <v>2003.5</v>
      </c>
      <c r="V30" s="21">
        <f>V35+V68+V75+V112+V123+V137+V166+V181+V233</f>
        <v>22396.6</v>
      </c>
      <c r="W30" s="21">
        <f>W35+W68+W75+W112+W123+W137+W166+W181+W233</f>
        <v>15892.2</v>
      </c>
      <c r="X30" s="21">
        <f>X35+X68+X75+X112+X123+X137+X166+X181+X233</f>
        <v>7702.6500000000005</v>
      </c>
      <c r="Y30" s="21">
        <f>Y35+Y68+Y75+Y112+Y123</f>
        <v>7500</v>
      </c>
      <c r="Z30" s="21">
        <v>0</v>
      </c>
      <c r="AA30" s="21">
        <f t="shared" si="1"/>
        <v>119635.40000000001</v>
      </c>
    </row>
    <row r="31" spans="1:30" s="22" customFormat="1" ht="60" x14ac:dyDescent="0.25">
      <c r="A31" s="12">
        <v>19</v>
      </c>
      <c r="B31" s="85"/>
      <c r="C31" s="30" t="s">
        <v>72</v>
      </c>
      <c r="D31" s="19" t="s">
        <v>46</v>
      </c>
      <c r="E31" s="8" t="s">
        <v>43</v>
      </c>
      <c r="F31" s="20" t="s">
        <v>43</v>
      </c>
      <c r="G31" s="20" t="s">
        <v>43</v>
      </c>
      <c r="H31" s="18" t="s">
        <v>44</v>
      </c>
      <c r="I31" s="19" t="s">
        <v>43</v>
      </c>
      <c r="J31" s="19" t="s">
        <v>43</v>
      </c>
      <c r="K31" s="19" t="s">
        <v>43</v>
      </c>
      <c r="L31" s="20" t="s">
        <v>43</v>
      </c>
      <c r="M31" s="20" t="s">
        <v>43</v>
      </c>
      <c r="N31" s="21" t="s">
        <v>43</v>
      </c>
      <c r="O31" s="21">
        <v>8170</v>
      </c>
      <c r="P31" s="21">
        <v>0</v>
      </c>
      <c r="Q31" s="21">
        <v>0</v>
      </c>
      <c r="R31" s="21">
        <v>11667.8</v>
      </c>
      <c r="S31" s="21">
        <v>0</v>
      </c>
      <c r="T31" s="21">
        <f>T36+T138</f>
        <v>17744.8</v>
      </c>
      <c r="U31" s="21">
        <f>U36+U182</f>
        <v>28100.7</v>
      </c>
      <c r="V31" s="21">
        <f>V36+V76+V124+V138+V167+V182+V234</f>
        <v>4288</v>
      </c>
      <c r="W31" s="21">
        <f>W36+W76+W124+W138+W167+W182+W234</f>
        <v>3965.9</v>
      </c>
      <c r="X31" s="21">
        <f>X36+X76+X124+X138+X167+X182++X234</f>
        <v>3969.1</v>
      </c>
      <c r="Y31" s="8" t="s">
        <v>43</v>
      </c>
      <c r="Z31" s="8" t="s">
        <v>43</v>
      </c>
      <c r="AA31" s="21">
        <f>SUM(O31:X31)</f>
        <v>77906.3</v>
      </c>
    </row>
    <row r="32" spans="1:30" ht="180" x14ac:dyDescent="0.25">
      <c r="A32" s="12">
        <v>20</v>
      </c>
      <c r="B32" s="85"/>
      <c r="C32" s="26" t="s">
        <v>73</v>
      </c>
      <c r="D32" s="8" t="s">
        <v>55</v>
      </c>
      <c r="E32" s="8" t="s">
        <v>43</v>
      </c>
      <c r="F32" s="8" t="s">
        <v>74</v>
      </c>
      <c r="G32" s="9" t="s">
        <v>43</v>
      </c>
      <c r="H32" s="13" t="s">
        <v>44</v>
      </c>
      <c r="I32" s="9" t="s">
        <v>43</v>
      </c>
      <c r="J32" s="9" t="s">
        <v>43</v>
      </c>
      <c r="K32" s="9" t="s">
        <v>43</v>
      </c>
      <c r="L32" s="9">
        <v>60</v>
      </c>
      <c r="M32" s="9">
        <v>80</v>
      </c>
      <c r="N32" s="9">
        <v>100</v>
      </c>
      <c r="O32" s="9">
        <v>100</v>
      </c>
      <c r="P32" s="9">
        <v>100</v>
      </c>
      <c r="Q32" s="9">
        <v>100</v>
      </c>
      <c r="R32" s="9">
        <v>100</v>
      </c>
      <c r="S32" s="9">
        <v>100</v>
      </c>
      <c r="T32" s="9">
        <v>100</v>
      </c>
      <c r="U32" s="9">
        <v>100</v>
      </c>
      <c r="V32" s="8" t="s">
        <v>43</v>
      </c>
      <c r="W32" s="8" t="s">
        <v>43</v>
      </c>
      <c r="X32" s="8" t="s">
        <v>43</v>
      </c>
      <c r="Y32" s="8" t="s">
        <v>43</v>
      </c>
      <c r="Z32" s="8" t="s">
        <v>43</v>
      </c>
      <c r="AA32" s="9">
        <v>100</v>
      </c>
    </row>
    <row r="33" spans="1:27" ht="150" x14ac:dyDescent="0.25">
      <c r="A33" s="12">
        <v>21</v>
      </c>
      <c r="B33" s="85"/>
      <c r="C33" s="26" t="s">
        <v>75</v>
      </c>
      <c r="D33" s="8" t="s">
        <v>55</v>
      </c>
      <c r="E33" s="8" t="s">
        <v>43</v>
      </c>
      <c r="F33" s="8" t="s">
        <v>53</v>
      </c>
      <c r="G33" s="9" t="s">
        <v>43</v>
      </c>
      <c r="H33" s="28" t="s">
        <v>60</v>
      </c>
      <c r="I33" s="9" t="s">
        <v>43</v>
      </c>
      <c r="J33" s="9" t="s">
        <v>43</v>
      </c>
      <c r="K33" s="9" t="s">
        <v>43</v>
      </c>
      <c r="L33" s="9" t="s">
        <v>43</v>
      </c>
      <c r="M33" s="9" t="s">
        <v>43</v>
      </c>
      <c r="N33" s="9" t="s">
        <v>43</v>
      </c>
      <c r="O33" s="9" t="s">
        <v>43</v>
      </c>
      <c r="P33" s="9" t="s">
        <v>43</v>
      </c>
      <c r="Q33" s="9" t="s">
        <v>43</v>
      </c>
      <c r="R33" s="9" t="s">
        <v>43</v>
      </c>
      <c r="S33" s="9" t="s">
        <v>43</v>
      </c>
      <c r="T33" s="9" t="s">
        <v>43</v>
      </c>
      <c r="U33" s="9" t="s">
        <v>43</v>
      </c>
      <c r="V33" s="9">
        <v>34</v>
      </c>
      <c r="W33" s="9">
        <v>58</v>
      </c>
      <c r="X33" s="9">
        <v>58</v>
      </c>
      <c r="Y33" s="9">
        <v>58</v>
      </c>
      <c r="Z33" s="8" t="s">
        <v>43</v>
      </c>
      <c r="AA33" s="9">
        <v>58</v>
      </c>
    </row>
    <row r="34" spans="1:27" ht="120" x14ac:dyDescent="0.25">
      <c r="A34" s="12">
        <v>22</v>
      </c>
      <c r="B34" s="81" t="s">
        <v>76</v>
      </c>
      <c r="C34" s="31" t="s">
        <v>77</v>
      </c>
      <c r="D34" s="8" t="s">
        <v>43</v>
      </c>
      <c r="E34" s="8">
        <v>1</v>
      </c>
      <c r="F34" s="8" t="s">
        <v>43</v>
      </c>
      <c r="G34" s="8" t="s">
        <v>71</v>
      </c>
      <c r="H34" s="8" t="s">
        <v>43</v>
      </c>
      <c r="I34" s="8" t="s">
        <v>43</v>
      </c>
      <c r="J34" s="8" t="s">
        <v>43</v>
      </c>
      <c r="K34" s="9" t="s">
        <v>43</v>
      </c>
      <c r="L34" s="9" t="s">
        <v>43</v>
      </c>
      <c r="M34" s="9" t="s">
        <v>43</v>
      </c>
      <c r="N34" s="8" t="s">
        <v>43</v>
      </c>
      <c r="O34" s="8" t="s">
        <v>43</v>
      </c>
      <c r="P34" s="8" t="s">
        <v>43</v>
      </c>
      <c r="Q34" s="8" t="s">
        <v>43</v>
      </c>
      <c r="R34" s="8" t="s">
        <v>43</v>
      </c>
      <c r="S34" s="8" t="s">
        <v>43</v>
      </c>
      <c r="T34" s="8" t="s">
        <v>43</v>
      </c>
      <c r="U34" s="8" t="s">
        <v>43</v>
      </c>
      <c r="V34" s="8" t="s">
        <v>43</v>
      </c>
      <c r="W34" s="8" t="s">
        <v>43</v>
      </c>
      <c r="X34" s="8" t="s">
        <v>43</v>
      </c>
      <c r="Y34" s="8" t="s">
        <v>43</v>
      </c>
      <c r="Z34" s="8" t="s">
        <v>43</v>
      </c>
      <c r="AA34" s="8" t="s">
        <v>43</v>
      </c>
    </row>
    <row r="35" spans="1:27" s="22" customFormat="1" ht="60" x14ac:dyDescent="0.25">
      <c r="A35" s="12">
        <v>23</v>
      </c>
      <c r="B35" s="81"/>
      <c r="C35" s="30" t="s">
        <v>45</v>
      </c>
      <c r="D35" s="19" t="s">
        <v>46</v>
      </c>
      <c r="E35" s="8" t="s">
        <v>43</v>
      </c>
      <c r="F35" s="20" t="s">
        <v>43</v>
      </c>
      <c r="G35" s="20" t="s">
        <v>43</v>
      </c>
      <c r="H35" s="18" t="s">
        <v>44</v>
      </c>
      <c r="I35" s="19" t="s">
        <v>43</v>
      </c>
      <c r="J35" s="19" t="s">
        <v>43</v>
      </c>
      <c r="K35" s="19" t="s">
        <v>43</v>
      </c>
      <c r="L35" s="20" t="s">
        <v>43</v>
      </c>
      <c r="M35" s="20" t="s">
        <v>43</v>
      </c>
      <c r="N35" s="21">
        <f>N39+N44+N47</f>
        <v>6050</v>
      </c>
      <c r="O35" s="21">
        <f>O39+O44+O47</f>
        <v>1209.51</v>
      </c>
      <c r="P35" s="21">
        <v>0</v>
      </c>
      <c r="Q35" s="21">
        <v>0</v>
      </c>
      <c r="R35" s="21">
        <v>2244.75</v>
      </c>
      <c r="S35" s="21">
        <v>58</v>
      </c>
      <c r="T35" s="21">
        <f t="shared" ref="T35:T36" si="2">T54</f>
        <v>807.1</v>
      </c>
      <c r="U35" s="21">
        <v>0</v>
      </c>
      <c r="V35" s="21">
        <f>0</f>
        <v>0</v>
      </c>
      <c r="W35" s="21">
        <v>0</v>
      </c>
      <c r="X35" s="21">
        <v>0</v>
      </c>
      <c r="Y35" s="21">
        <v>0</v>
      </c>
      <c r="Z35" s="21">
        <v>0</v>
      </c>
      <c r="AA35" s="21">
        <f>SUM(N35:Z35)</f>
        <v>10369.36</v>
      </c>
    </row>
    <row r="36" spans="1:27" s="22" customFormat="1" ht="60" x14ac:dyDescent="0.25">
      <c r="A36" s="12">
        <v>24</v>
      </c>
      <c r="B36" s="81"/>
      <c r="C36" s="18" t="s">
        <v>72</v>
      </c>
      <c r="D36" s="19" t="s">
        <v>46</v>
      </c>
      <c r="E36" s="8" t="s">
        <v>43</v>
      </c>
      <c r="F36" s="20" t="s">
        <v>43</v>
      </c>
      <c r="G36" s="20" t="s">
        <v>43</v>
      </c>
      <c r="H36" s="18" t="s">
        <v>44</v>
      </c>
      <c r="I36" s="19" t="s">
        <v>43</v>
      </c>
      <c r="J36" s="19" t="s">
        <v>43</v>
      </c>
      <c r="K36" s="19" t="s">
        <v>43</v>
      </c>
      <c r="L36" s="20" t="s">
        <v>43</v>
      </c>
      <c r="M36" s="20" t="s">
        <v>43</v>
      </c>
      <c r="N36" s="21" t="s">
        <v>43</v>
      </c>
      <c r="O36" s="21">
        <v>868</v>
      </c>
      <c r="P36" s="21">
        <v>0</v>
      </c>
      <c r="Q36" s="21">
        <v>0</v>
      </c>
      <c r="R36" s="21">
        <v>11667.8</v>
      </c>
      <c r="S36" s="21">
        <v>0</v>
      </c>
      <c r="T36" s="21">
        <f t="shared" si="2"/>
        <v>12644.5</v>
      </c>
      <c r="U36" s="21">
        <v>0</v>
      </c>
      <c r="V36" s="21">
        <v>0</v>
      </c>
      <c r="W36" s="21">
        <v>0</v>
      </c>
      <c r="X36" s="21">
        <v>0</v>
      </c>
      <c r="Y36" s="21">
        <v>0</v>
      </c>
      <c r="Z36" s="21">
        <v>0</v>
      </c>
      <c r="AA36" s="21">
        <f>SUM(O36:Z36)</f>
        <v>25180.3</v>
      </c>
    </row>
    <row r="37" spans="1:27" ht="75" x14ac:dyDescent="0.25">
      <c r="A37" s="12">
        <v>25</v>
      </c>
      <c r="B37" s="81"/>
      <c r="C37" s="26" t="s">
        <v>78</v>
      </c>
      <c r="D37" s="8" t="s">
        <v>79</v>
      </c>
      <c r="E37" s="8" t="s">
        <v>43</v>
      </c>
      <c r="F37" s="8" t="s">
        <v>80</v>
      </c>
      <c r="G37" s="9" t="s">
        <v>43</v>
      </c>
      <c r="H37" s="14" t="s">
        <v>44</v>
      </c>
      <c r="I37" s="8" t="s">
        <v>43</v>
      </c>
      <c r="J37" s="8" t="s">
        <v>43</v>
      </c>
      <c r="K37" s="8" t="s">
        <v>43</v>
      </c>
      <c r="L37" s="9">
        <v>0.57999999999999996</v>
      </c>
      <c r="M37" s="9">
        <v>0.79</v>
      </c>
      <c r="N37" s="32">
        <v>0.97</v>
      </c>
      <c r="O37" s="9">
        <v>0.97</v>
      </c>
      <c r="P37" s="9">
        <v>0.97</v>
      </c>
      <c r="Q37" s="9">
        <v>1.08</v>
      </c>
      <c r="R37" s="9">
        <v>1.1499999999999999</v>
      </c>
      <c r="S37" s="9">
        <v>1.1499999999999999</v>
      </c>
      <c r="T37" s="9">
        <v>1.1499999999999999</v>
      </c>
      <c r="U37" s="9">
        <v>1.1599999999999999</v>
      </c>
      <c r="V37" s="9">
        <v>1.1599999999999999</v>
      </c>
      <c r="W37" s="9">
        <v>4</v>
      </c>
      <c r="X37" s="9">
        <v>6</v>
      </c>
      <c r="Y37" s="9">
        <v>6.7</v>
      </c>
      <c r="Z37" s="9" t="s">
        <v>43</v>
      </c>
      <c r="AA37" s="9">
        <v>6.7</v>
      </c>
    </row>
    <row r="38" spans="1:27" ht="45" x14ac:dyDescent="0.25">
      <c r="A38" s="12">
        <v>26</v>
      </c>
      <c r="B38" s="74" t="s">
        <v>81</v>
      </c>
      <c r="C38" s="26" t="s">
        <v>82</v>
      </c>
      <c r="D38" s="9" t="s">
        <v>43</v>
      </c>
      <c r="E38" s="8" t="s">
        <v>43</v>
      </c>
      <c r="F38" s="9" t="s">
        <v>43</v>
      </c>
      <c r="G38" s="9" t="s">
        <v>71</v>
      </c>
      <c r="H38" s="14" t="s">
        <v>44</v>
      </c>
      <c r="I38" s="9" t="s">
        <v>43</v>
      </c>
      <c r="J38" s="9" t="s">
        <v>43</v>
      </c>
      <c r="K38" s="9" t="s">
        <v>43</v>
      </c>
      <c r="L38" s="9" t="s">
        <v>43</v>
      </c>
      <c r="M38" s="9" t="s">
        <v>43</v>
      </c>
      <c r="N38" s="29" t="s">
        <v>43</v>
      </c>
      <c r="O38" s="9" t="s">
        <v>43</v>
      </c>
      <c r="P38" s="9" t="s">
        <v>43</v>
      </c>
      <c r="Q38" s="9" t="s">
        <v>43</v>
      </c>
      <c r="R38" s="9" t="s">
        <v>43</v>
      </c>
      <c r="S38" s="9" t="s">
        <v>43</v>
      </c>
      <c r="T38" s="9" t="s">
        <v>43</v>
      </c>
      <c r="U38" s="9" t="s">
        <v>43</v>
      </c>
      <c r="V38" s="9" t="s">
        <v>43</v>
      </c>
      <c r="W38" s="9" t="s">
        <v>43</v>
      </c>
      <c r="X38" s="9" t="s">
        <v>43</v>
      </c>
      <c r="Y38" s="9" t="s">
        <v>43</v>
      </c>
      <c r="Z38" s="9" t="s">
        <v>43</v>
      </c>
      <c r="AA38" s="9" t="s">
        <v>43</v>
      </c>
    </row>
    <row r="39" spans="1:27" s="22" customFormat="1" ht="90" x14ac:dyDescent="0.25">
      <c r="A39" s="12">
        <v>27</v>
      </c>
      <c r="B39" s="74"/>
      <c r="C39" s="18" t="s">
        <v>45</v>
      </c>
      <c r="D39" s="19" t="s">
        <v>46</v>
      </c>
      <c r="E39" s="8" t="s">
        <v>43</v>
      </c>
      <c r="F39" s="20" t="s">
        <v>43</v>
      </c>
      <c r="G39" s="20" t="s">
        <v>43</v>
      </c>
      <c r="H39" s="18" t="s">
        <v>83</v>
      </c>
      <c r="I39" s="33" t="s">
        <v>84</v>
      </c>
      <c r="J39" s="33" t="s">
        <v>85</v>
      </c>
      <c r="K39" s="33" t="s">
        <v>86</v>
      </c>
      <c r="L39" s="20" t="s">
        <v>43</v>
      </c>
      <c r="M39" s="20" t="s">
        <v>43</v>
      </c>
      <c r="N39" s="34">
        <v>0</v>
      </c>
      <c r="O39" s="21">
        <v>1209.51</v>
      </c>
      <c r="P39" s="21">
        <v>0</v>
      </c>
      <c r="Q39" s="21">
        <v>0</v>
      </c>
      <c r="R39" s="21">
        <v>1500</v>
      </c>
      <c r="S39" s="21">
        <v>58</v>
      </c>
      <c r="T39" s="21">
        <v>0</v>
      </c>
      <c r="U39" s="21">
        <v>0</v>
      </c>
      <c r="V39" s="21">
        <v>0</v>
      </c>
      <c r="W39" s="21">
        <v>0</v>
      </c>
      <c r="X39" s="21">
        <v>0</v>
      </c>
      <c r="Y39" s="21">
        <v>0</v>
      </c>
      <c r="Z39" s="21">
        <v>0</v>
      </c>
      <c r="AA39" s="21">
        <f>SUM(N39:U39)</f>
        <v>2767.51</v>
      </c>
    </row>
    <row r="40" spans="1:27" s="22" customFormat="1" ht="60" x14ac:dyDescent="0.25">
      <c r="A40" s="12">
        <v>28</v>
      </c>
      <c r="B40" s="74"/>
      <c r="C40" s="18" t="s">
        <v>72</v>
      </c>
      <c r="D40" s="19" t="s">
        <v>46</v>
      </c>
      <c r="E40" s="8" t="s">
        <v>43</v>
      </c>
      <c r="F40" s="20" t="s">
        <v>43</v>
      </c>
      <c r="G40" s="20" t="s">
        <v>43</v>
      </c>
      <c r="H40" s="18" t="s">
        <v>44</v>
      </c>
      <c r="I40" s="35" t="s">
        <v>84</v>
      </c>
      <c r="J40" s="35" t="s">
        <v>87</v>
      </c>
      <c r="K40" s="35" t="s">
        <v>86</v>
      </c>
      <c r="L40" s="20" t="s">
        <v>43</v>
      </c>
      <c r="M40" s="20" t="s">
        <v>43</v>
      </c>
      <c r="N40" s="34">
        <v>0</v>
      </c>
      <c r="O40" s="21">
        <v>868</v>
      </c>
      <c r="P40" s="21">
        <v>0</v>
      </c>
      <c r="Q40" s="21">
        <v>0</v>
      </c>
      <c r="R40" s="21">
        <v>0</v>
      </c>
      <c r="S40" s="21">
        <v>0</v>
      </c>
      <c r="T40" s="21">
        <v>0</v>
      </c>
      <c r="U40" s="21">
        <v>0</v>
      </c>
      <c r="V40" s="21">
        <v>0</v>
      </c>
      <c r="W40" s="21">
        <v>0</v>
      </c>
      <c r="X40" s="21">
        <v>0</v>
      </c>
      <c r="Y40" s="21">
        <v>0</v>
      </c>
      <c r="Z40" s="21">
        <v>0</v>
      </c>
      <c r="AA40" s="21">
        <f>SUM(O40:T40)</f>
        <v>868</v>
      </c>
    </row>
    <row r="41" spans="1:27" ht="120" x14ac:dyDescent="0.25">
      <c r="A41" s="12">
        <v>29</v>
      </c>
      <c r="B41" s="74"/>
      <c r="C41" s="26" t="s">
        <v>88</v>
      </c>
      <c r="D41" s="8" t="s">
        <v>55</v>
      </c>
      <c r="E41" s="8" t="s">
        <v>43</v>
      </c>
      <c r="F41" s="8" t="s">
        <v>89</v>
      </c>
      <c r="G41" s="9" t="s">
        <v>43</v>
      </c>
      <c r="H41" s="14" t="s">
        <v>44</v>
      </c>
      <c r="I41" s="8" t="s">
        <v>43</v>
      </c>
      <c r="J41" s="8" t="s">
        <v>43</v>
      </c>
      <c r="K41" s="8" t="s">
        <v>43</v>
      </c>
      <c r="L41" s="9">
        <v>80</v>
      </c>
      <c r="M41" s="9">
        <v>80</v>
      </c>
      <c r="N41" s="8">
        <v>80</v>
      </c>
      <c r="O41" s="9">
        <v>80</v>
      </c>
      <c r="P41" s="9">
        <v>80</v>
      </c>
      <c r="Q41" s="9">
        <v>80</v>
      </c>
      <c r="R41" s="9">
        <v>80</v>
      </c>
      <c r="S41" s="9">
        <v>80</v>
      </c>
      <c r="T41" s="9">
        <v>100</v>
      </c>
      <c r="U41" s="9">
        <v>100</v>
      </c>
      <c r="V41" s="9">
        <v>100</v>
      </c>
      <c r="W41" s="9">
        <v>100</v>
      </c>
      <c r="X41" s="9">
        <v>100</v>
      </c>
      <c r="Y41" s="9">
        <v>100</v>
      </c>
      <c r="Z41" s="9" t="s">
        <v>43</v>
      </c>
      <c r="AA41" s="9">
        <v>100</v>
      </c>
    </row>
    <row r="42" spans="1:27" ht="90" x14ac:dyDescent="0.25">
      <c r="A42" s="12">
        <v>30</v>
      </c>
      <c r="B42" s="74"/>
      <c r="C42" s="26" t="s">
        <v>90</v>
      </c>
      <c r="D42" s="8" t="s">
        <v>58</v>
      </c>
      <c r="E42" s="8" t="s">
        <v>43</v>
      </c>
      <c r="F42" s="8" t="s">
        <v>91</v>
      </c>
      <c r="G42" s="9" t="s">
        <v>43</v>
      </c>
      <c r="H42" s="14" t="s">
        <v>92</v>
      </c>
      <c r="I42" s="9" t="s">
        <v>43</v>
      </c>
      <c r="J42" s="9" t="s">
        <v>43</v>
      </c>
      <c r="K42" s="9" t="s">
        <v>43</v>
      </c>
      <c r="L42" s="9" t="s">
        <v>43</v>
      </c>
      <c r="M42" s="9" t="s">
        <v>43</v>
      </c>
      <c r="N42" s="29" t="s">
        <v>43</v>
      </c>
      <c r="O42" s="9" t="s">
        <v>43</v>
      </c>
      <c r="P42" s="29" t="s">
        <v>43</v>
      </c>
      <c r="Q42" s="9">
        <v>80</v>
      </c>
      <c r="R42" s="29" t="s">
        <v>43</v>
      </c>
      <c r="S42" s="29" t="s">
        <v>43</v>
      </c>
      <c r="T42" s="29" t="s">
        <v>43</v>
      </c>
      <c r="U42" s="9">
        <v>46280</v>
      </c>
      <c r="V42" s="9">
        <v>46280</v>
      </c>
      <c r="W42" s="29" t="s">
        <v>43</v>
      </c>
      <c r="X42" s="29" t="s">
        <v>43</v>
      </c>
      <c r="Y42" s="29" t="s">
        <v>43</v>
      </c>
      <c r="Z42" s="9" t="s">
        <v>43</v>
      </c>
      <c r="AA42" s="9">
        <v>46280</v>
      </c>
    </row>
    <row r="43" spans="1:27" ht="120" x14ac:dyDescent="0.25">
      <c r="A43" s="12">
        <v>31</v>
      </c>
      <c r="B43" s="74" t="s">
        <v>93</v>
      </c>
      <c r="C43" s="31" t="s">
        <v>94</v>
      </c>
      <c r="D43" s="9" t="s">
        <v>43</v>
      </c>
      <c r="E43" s="8" t="s">
        <v>43</v>
      </c>
      <c r="F43" s="9" t="s">
        <v>43</v>
      </c>
      <c r="G43" s="9" t="s">
        <v>95</v>
      </c>
      <c r="H43" s="13" t="s">
        <v>44</v>
      </c>
      <c r="I43" s="9" t="s">
        <v>43</v>
      </c>
      <c r="J43" s="9" t="s">
        <v>43</v>
      </c>
      <c r="K43" s="9" t="s">
        <v>43</v>
      </c>
      <c r="L43" s="9" t="s">
        <v>43</v>
      </c>
      <c r="M43" s="9" t="s">
        <v>43</v>
      </c>
      <c r="N43" s="29" t="s">
        <v>43</v>
      </c>
      <c r="O43" s="9" t="s">
        <v>43</v>
      </c>
      <c r="P43" s="9" t="s">
        <v>43</v>
      </c>
      <c r="Q43" s="9" t="s">
        <v>43</v>
      </c>
      <c r="R43" s="9" t="s">
        <v>43</v>
      </c>
      <c r="S43" s="9" t="s">
        <v>43</v>
      </c>
      <c r="T43" s="9" t="s">
        <v>43</v>
      </c>
      <c r="U43" s="9" t="s">
        <v>43</v>
      </c>
      <c r="V43" s="9" t="s">
        <v>43</v>
      </c>
      <c r="W43" s="9" t="s">
        <v>43</v>
      </c>
      <c r="X43" s="9" t="s">
        <v>43</v>
      </c>
      <c r="Y43" s="9" t="s">
        <v>43</v>
      </c>
      <c r="Z43" s="9" t="s">
        <v>43</v>
      </c>
      <c r="AA43" s="9" t="s">
        <v>43</v>
      </c>
    </row>
    <row r="44" spans="1:27" s="22" customFormat="1" ht="60" x14ac:dyDescent="0.25">
      <c r="A44" s="12">
        <v>32</v>
      </c>
      <c r="B44" s="74"/>
      <c r="C44" s="18" t="s">
        <v>45</v>
      </c>
      <c r="D44" s="19" t="s">
        <v>46</v>
      </c>
      <c r="E44" s="8" t="s">
        <v>43</v>
      </c>
      <c r="F44" s="20" t="s">
        <v>43</v>
      </c>
      <c r="G44" s="20" t="s">
        <v>43</v>
      </c>
      <c r="H44" s="18" t="s">
        <v>44</v>
      </c>
      <c r="I44" s="35" t="s">
        <v>84</v>
      </c>
      <c r="J44" s="35" t="s">
        <v>96</v>
      </c>
      <c r="K44" s="35" t="s">
        <v>86</v>
      </c>
      <c r="L44" s="20" t="s">
        <v>43</v>
      </c>
      <c r="M44" s="20" t="s">
        <v>43</v>
      </c>
      <c r="N44" s="34">
        <v>3050</v>
      </c>
      <c r="O44" s="34">
        <v>0</v>
      </c>
      <c r="P44" s="34">
        <v>0</v>
      </c>
      <c r="Q44" s="34">
        <v>0</v>
      </c>
      <c r="R44" s="34">
        <v>0</v>
      </c>
      <c r="S44" s="20" t="s">
        <v>43</v>
      </c>
      <c r="T44" s="20" t="s">
        <v>43</v>
      </c>
      <c r="U44" s="20" t="s">
        <v>43</v>
      </c>
      <c r="V44" s="20" t="s">
        <v>43</v>
      </c>
      <c r="W44" s="20" t="s">
        <v>43</v>
      </c>
      <c r="X44" s="20" t="s">
        <v>43</v>
      </c>
      <c r="Y44" s="20" t="s">
        <v>43</v>
      </c>
      <c r="Z44" s="20" t="s">
        <v>43</v>
      </c>
      <c r="AA44" s="34">
        <v>3050</v>
      </c>
    </row>
    <row r="45" spans="1:27" ht="105" x14ac:dyDescent="0.25">
      <c r="A45" s="12">
        <v>33</v>
      </c>
      <c r="B45" s="74"/>
      <c r="C45" s="26" t="s">
        <v>97</v>
      </c>
      <c r="D45" s="8" t="s">
        <v>58</v>
      </c>
      <c r="E45" s="8" t="s">
        <v>43</v>
      </c>
      <c r="F45" s="9" t="s">
        <v>53</v>
      </c>
      <c r="G45" s="9" t="s">
        <v>43</v>
      </c>
      <c r="H45" s="14" t="s">
        <v>44</v>
      </c>
      <c r="I45" s="9" t="s">
        <v>43</v>
      </c>
      <c r="J45" s="9" t="s">
        <v>43</v>
      </c>
      <c r="K45" s="9" t="s">
        <v>43</v>
      </c>
      <c r="L45" s="9">
        <v>0</v>
      </c>
      <c r="M45" s="9">
        <v>0</v>
      </c>
      <c r="N45" s="9">
        <v>20</v>
      </c>
      <c r="O45" s="9">
        <v>25</v>
      </c>
      <c r="P45" s="9">
        <v>25</v>
      </c>
      <c r="Q45" s="9">
        <v>25</v>
      </c>
      <c r="R45" s="9">
        <v>25</v>
      </c>
      <c r="S45" s="9" t="s">
        <v>43</v>
      </c>
      <c r="T45" s="9" t="s">
        <v>43</v>
      </c>
      <c r="U45" s="9" t="s">
        <v>43</v>
      </c>
      <c r="V45" s="9" t="s">
        <v>43</v>
      </c>
      <c r="W45" s="9" t="s">
        <v>43</v>
      </c>
      <c r="X45" s="9" t="s">
        <v>43</v>
      </c>
      <c r="Y45" s="9" t="s">
        <v>43</v>
      </c>
      <c r="Z45" s="9" t="s">
        <v>43</v>
      </c>
      <c r="AA45" s="9">
        <v>25</v>
      </c>
    </row>
    <row r="46" spans="1:27" ht="75" x14ac:dyDescent="0.25">
      <c r="A46" s="12">
        <v>34</v>
      </c>
      <c r="B46" s="74" t="s">
        <v>98</v>
      </c>
      <c r="C46" s="14" t="s">
        <v>99</v>
      </c>
      <c r="D46" s="9" t="s">
        <v>43</v>
      </c>
      <c r="E46" s="8" t="s">
        <v>43</v>
      </c>
      <c r="F46" s="9" t="s">
        <v>43</v>
      </c>
      <c r="G46" s="36" t="s">
        <v>100</v>
      </c>
      <c r="H46" s="14" t="s">
        <v>44</v>
      </c>
      <c r="I46" s="9" t="s">
        <v>43</v>
      </c>
      <c r="J46" s="9" t="s">
        <v>43</v>
      </c>
      <c r="K46" s="9" t="s">
        <v>43</v>
      </c>
      <c r="L46" s="29" t="s">
        <v>43</v>
      </c>
      <c r="M46" s="9" t="s">
        <v>43</v>
      </c>
      <c r="N46" s="29" t="s">
        <v>43</v>
      </c>
      <c r="O46" s="9" t="s">
        <v>43</v>
      </c>
      <c r="P46" s="9" t="s">
        <v>43</v>
      </c>
      <c r="Q46" s="9" t="s">
        <v>43</v>
      </c>
      <c r="R46" s="9" t="s">
        <v>43</v>
      </c>
      <c r="S46" s="9" t="s">
        <v>43</v>
      </c>
      <c r="T46" s="9" t="s">
        <v>43</v>
      </c>
      <c r="U46" s="9" t="s">
        <v>43</v>
      </c>
      <c r="V46" s="9" t="s">
        <v>43</v>
      </c>
      <c r="W46" s="9" t="s">
        <v>43</v>
      </c>
      <c r="X46" s="9" t="s">
        <v>43</v>
      </c>
      <c r="Y46" s="9" t="s">
        <v>43</v>
      </c>
      <c r="Z46" s="9" t="s">
        <v>43</v>
      </c>
      <c r="AA46" s="9" t="s">
        <v>43</v>
      </c>
    </row>
    <row r="47" spans="1:27" s="22" customFormat="1" ht="60" x14ac:dyDescent="0.25">
      <c r="A47" s="12">
        <v>35</v>
      </c>
      <c r="B47" s="74"/>
      <c r="C47" s="18" t="s">
        <v>45</v>
      </c>
      <c r="D47" s="19" t="s">
        <v>46</v>
      </c>
      <c r="E47" s="8" t="s">
        <v>43</v>
      </c>
      <c r="F47" s="20" t="s">
        <v>43</v>
      </c>
      <c r="G47" s="20" t="s">
        <v>43</v>
      </c>
      <c r="H47" s="18" t="s">
        <v>44</v>
      </c>
      <c r="I47" s="35" t="s">
        <v>84</v>
      </c>
      <c r="J47" s="33" t="s">
        <v>101</v>
      </c>
      <c r="K47" s="20">
        <v>242</v>
      </c>
      <c r="L47" s="34" t="s">
        <v>43</v>
      </c>
      <c r="M47" s="20" t="s">
        <v>43</v>
      </c>
      <c r="N47" s="34">
        <v>3000</v>
      </c>
      <c r="O47" s="34">
        <v>0</v>
      </c>
      <c r="P47" s="34">
        <v>0</v>
      </c>
      <c r="Q47" s="34">
        <v>0</v>
      </c>
      <c r="R47" s="34" t="s">
        <v>43</v>
      </c>
      <c r="S47" s="34" t="s">
        <v>43</v>
      </c>
      <c r="T47" s="34" t="s">
        <v>43</v>
      </c>
      <c r="U47" s="34" t="s">
        <v>43</v>
      </c>
      <c r="V47" s="34" t="s">
        <v>43</v>
      </c>
      <c r="W47" s="34" t="s">
        <v>43</v>
      </c>
      <c r="X47" s="34" t="s">
        <v>43</v>
      </c>
      <c r="Y47" s="34" t="s">
        <v>43</v>
      </c>
      <c r="Z47" s="34" t="s">
        <v>43</v>
      </c>
      <c r="AA47" s="34">
        <f>N47+O47+P47+Q47</f>
        <v>3000</v>
      </c>
    </row>
    <row r="48" spans="1:27" ht="105" x14ac:dyDescent="0.25">
      <c r="A48" s="12">
        <v>36</v>
      </c>
      <c r="B48" s="74"/>
      <c r="C48" s="26" t="s">
        <v>102</v>
      </c>
      <c r="D48" s="8" t="s">
        <v>55</v>
      </c>
      <c r="E48" s="8" t="s">
        <v>43</v>
      </c>
      <c r="F48" s="8" t="s">
        <v>103</v>
      </c>
      <c r="G48" s="9" t="s">
        <v>43</v>
      </c>
      <c r="H48" s="14" t="s">
        <v>44</v>
      </c>
      <c r="I48" s="9" t="s">
        <v>43</v>
      </c>
      <c r="J48" s="9" t="s">
        <v>43</v>
      </c>
      <c r="K48" s="9" t="s">
        <v>43</v>
      </c>
      <c r="L48" s="9">
        <v>0</v>
      </c>
      <c r="M48" s="9">
        <v>0</v>
      </c>
      <c r="N48" s="37">
        <v>0</v>
      </c>
      <c r="O48" s="9">
        <v>30</v>
      </c>
      <c r="P48" s="9">
        <v>60</v>
      </c>
      <c r="Q48" s="9">
        <v>100</v>
      </c>
      <c r="R48" s="9" t="s">
        <v>43</v>
      </c>
      <c r="S48" s="9" t="s">
        <v>43</v>
      </c>
      <c r="T48" s="9" t="s">
        <v>43</v>
      </c>
      <c r="U48" s="9" t="s">
        <v>43</v>
      </c>
      <c r="V48" s="9" t="s">
        <v>43</v>
      </c>
      <c r="W48" s="9" t="s">
        <v>43</v>
      </c>
      <c r="X48" s="9" t="s">
        <v>43</v>
      </c>
      <c r="Y48" s="9" t="s">
        <v>43</v>
      </c>
      <c r="Z48" s="9" t="s">
        <v>43</v>
      </c>
      <c r="AA48" s="9">
        <v>100</v>
      </c>
    </row>
    <row r="49" spans="1:27" ht="409.5" x14ac:dyDescent="0.25">
      <c r="A49" s="12">
        <v>37</v>
      </c>
      <c r="B49" s="74" t="s">
        <v>104</v>
      </c>
      <c r="C49" s="26" t="s">
        <v>105</v>
      </c>
      <c r="D49" s="9" t="s">
        <v>43</v>
      </c>
      <c r="E49" s="8" t="s">
        <v>43</v>
      </c>
      <c r="F49" s="9" t="s">
        <v>43</v>
      </c>
      <c r="G49" s="9" t="s">
        <v>106</v>
      </c>
      <c r="H49" s="14" t="s">
        <v>44</v>
      </c>
      <c r="I49" s="9" t="s">
        <v>43</v>
      </c>
      <c r="J49" s="9" t="s">
        <v>43</v>
      </c>
      <c r="K49" s="9" t="s">
        <v>43</v>
      </c>
      <c r="L49" s="9" t="s">
        <v>43</v>
      </c>
      <c r="M49" s="9" t="s">
        <v>43</v>
      </c>
      <c r="N49" s="9" t="s">
        <v>43</v>
      </c>
      <c r="O49" s="9" t="s">
        <v>43</v>
      </c>
      <c r="P49" s="9" t="s">
        <v>43</v>
      </c>
      <c r="Q49" s="9" t="s">
        <v>43</v>
      </c>
      <c r="R49" s="9" t="s">
        <v>43</v>
      </c>
      <c r="S49" s="9" t="s">
        <v>43</v>
      </c>
      <c r="T49" s="9" t="s">
        <v>43</v>
      </c>
      <c r="U49" s="9" t="s">
        <v>43</v>
      </c>
      <c r="V49" s="9" t="s">
        <v>43</v>
      </c>
      <c r="W49" s="9" t="s">
        <v>43</v>
      </c>
      <c r="X49" s="9" t="s">
        <v>43</v>
      </c>
      <c r="Y49" s="9" t="s">
        <v>43</v>
      </c>
      <c r="Z49" s="9" t="s">
        <v>43</v>
      </c>
      <c r="AA49" s="9" t="s">
        <v>43</v>
      </c>
    </row>
    <row r="50" spans="1:27" s="22" customFormat="1" ht="60" x14ac:dyDescent="0.25">
      <c r="A50" s="12">
        <v>38</v>
      </c>
      <c r="B50" s="74"/>
      <c r="C50" s="18" t="s">
        <v>45</v>
      </c>
      <c r="D50" s="19" t="s">
        <v>46</v>
      </c>
      <c r="E50" s="8" t="s">
        <v>43</v>
      </c>
      <c r="F50" s="20" t="s">
        <v>43</v>
      </c>
      <c r="G50" s="20" t="s">
        <v>43</v>
      </c>
      <c r="H50" s="18" t="s">
        <v>44</v>
      </c>
      <c r="I50" s="35" t="s">
        <v>84</v>
      </c>
      <c r="J50" s="35" t="s">
        <v>107</v>
      </c>
      <c r="K50" s="20">
        <v>242</v>
      </c>
      <c r="L50" s="20" t="s">
        <v>43</v>
      </c>
      <c r="M50" s="20" t="s">
        <v>43</v>
      </c>
      <c r="N50" s="20" t="s">
        <v>43</v>
      </c>
      <c r="O50" s="20" t="s">
        <v>43</v>
      </c>
      <c r="P50" s="20" t="s">
        <v>43</v>
      </c>
      <c r="Q50" s="20" t="s">
        <v>43</v>
      </c>
      <c r="R50" s="21">
        <v>744.75300000000004</v>
      </c>
      <c r="S50" s="21" t="s">
        <v>43</v>
      </c>
      <c r="T50" s="21" t="s">
        <v>43</v>
      </c>
      <c r="U50" s="21" t="s">
        <v>43</v>
      </c>
      <c r="V50" s="21" t="s">
        <v>43</v>
      </c>
      <c r="W50" s="21" t="s">
        <v>43</v>
      </c>
      <c r="X50" s="21" t="s">
        <v>43</v>
      </c>
      <c r="Y50" s="21" t="s">
        <v>43</v>
      </c>
      <c r="Z50" s="21" t="s">
        <v>43</v>
      </c>
      <c r="AA50" s="21">
        <v>744.75</v>
      </c>
    </row>
    <row r="51" spans="1:27" s="22" customFormat="1" ht="60" x14ac:dyDescent="0.25">
      <c r="A51" s="12">
        <v>39</v>
      </c>
      <c r="B51" s="74"/>
      <c r="C51" s="18" t="s">
        <v>72</v>
      </c>
      <c r="D51" s="19" t="s">
        <v>46</v>
      </c>
      <c r="E51" s="8" t="s">
        <v>43</v>
      </c>
      <c r="F51" s="20" t="s">
        <v>43</v>
      </c>
      <c r="G51" s="20" t="s">
        <v>43</v>
      </c>
      <c r="H51" s="18" t="s">
        <v>44</v>
      </c>
      <c r="I51" s="35" t="s">
        <v>84</v>
      </c>
      <c r="J51" s="35" t="s">
        <v>107</v>
      </c>
      <c r="K51" s="20">
        <v>242</v>
      </c>
      <c r="L51" s="20" t="s">
        <v>43</v>
      </c>
      <c r="M51" s="20" t="s">
        <v>43</v>
      </c>
      <c r="N51" s="20" t="s">
        <v>43</v>
      </c>
      <c r="O51" s="20" t="s">
        <v>43</v>
      </c>
      <c r="P51" s="20" t="s">
        <v>43</v>
      </c>
      <c r="Q51" s="20" t="s">
        <v>43</v>
      </c>
      <c r="R51" s="21">
        <v>11667.8</v>
      </c>
      <c r="S51" s="21" t="s">
        <v>43</v>
      </c>
      <c r="T51" s="21" t="s">
        <v>43</v>
      </c>
      <c r="U51" s="21" t="s">
        <v>43</v>
      </c>
      <c r="V51" s="21" t="s">
        <v>43</v>
      </c>
      <c r="W51" s="21" t="s">
        <v>43</v>
      </c>
      <c r="X51" s="21" t="s">
        <v>43</v>
      </c>
      <c r="Y51" s="21" t="s">
        <v>43</v>
      </c>
      <c r="Z51" s="21" t="s">
        <v>43</v>
      </c>
      <c r="AA51" s="21">
        <v>11667.8</v>
      </c>
    </row>
    <row r="52" spans="1:27" ht="210" x14ac:dyDescent="0.25">
      <c r="A52" s="12">
        <v>40</v>
      </c>
      <c r="B52" s="74"/>
      <c r="C52" s="26" t="s">
        <v>108</v>
      </c>
      <c r="D52" s="8" t="s">
        <v>109</v>
      </c>
      <c r="E52" s="8" t="s">
        <v>43</v>
      </c>
      <c r="F52" s="9" t="s">
        <v>53</v>
      </c>
      <c r="G52" s="20" t="s">
        <v>43</v>
      </c>
      <c r="H52" s="14" t="s">
        <v>44</v>
      </c>
      <c r="I52" s="9" t="s">
        <v>43</v>
      </c>
      <c r="J52" s="9" t="s">
        <v>43</v>
      </c>
      <c r="K52" s="9" t="s">
        <v>43</v>
      </c>
      <c r="L52" s="9" t="s">
        <v>43</v>
      </c>
      <c r="M52" s="9" t="s">
        <v>43</v>
      </c>
      <c r="N52" s="9" t="s">
        <v>43</v>
      </c>
      <c r="O52" s="9" t="s">
        <v>43</v>
      </c>
      <c r="P52" s="9" t="s">
        <v>43</v>
      </c>
      <c r="Q52" s="9" t="s">
        <v>43</v>
      </c>
      <c r="R52" s="9">
        <v>102800</v>
      </c>
      <c r="S52" s="9" t="s">
        <v>43</v>
      </c>
      <c r="T52" s="9" t="s">
        <v>43</v>
      </c>
      <c r="U52" s="9" t="s">
        <v>43</v>
      </c>
      <c r="V52" s="9" t="s">
        <v>43</v>
      </c>
      <c r="W52" s="9" t="s">
        <v>43</v>
      </c>
      <c r="X52" s="9" t="s">
        <v>43</v>
      </c>
      <c r="Y52" s="9" t="s">
        <v>43</v>
      </c>
      <c r="Z52" s="9" t="s">
        <v>43</v>
      </c>
      <c r="AA52" s="9">
        <v>102800</v>
      </c>
    </row>
    <row r="53" spans="1:27" ht="345" x14ac:dyDescent="0.25">
      <c r="A53" s="12">
        <v>41</v>
      </c>
      <c r="B53" s="90" t="s">
        <v>110</v>
      </c>
      <c r="C53" s="14" t="s">
        <v>111</v>
      </c>
      <c r="D53" s="8" t="s">
        <v>43</v>
      </c>
      <c r="E53" s="8" t="s">
        <v>43</v>
      </c>
      <c r="F53" s="9" t="s">
        <v>43</v>
      </c>
      <c r="G53" s="9" t="s">
        <v>112</v>
      </c>
      <c r="H53" s="14" t="s">
        <v>113</v>
      </c>
      <c r="I53" s="9" t="s">
        <v>43</v>
      </c>
      <c r="J53" s="9" t="s">
        <v>43</v>
      </c>
      <c r="K53" s="9" t="s">
        <v>43</v>
      </c>
      <c r="L53" s="9" t="s">
        <v>43</v>
      </c>
      <c r="M53" s="9" t="s">
        <v>43</v>
      </c>
      <c r="N53" s="9" t="s">
        <v>43</v>
      </c>
      <c r="O53" s="9" t="s">
        <v>43</v>
      </c>
      <c r="P53" s="9" t="s">
        <v>43</v>
      </c>
      <c r="Q53" s="9" t="s">
        <v>43</v>
      </c>
      <c r="R53" s="9" t="s">
        <v>43</v>
      </c>
      <c r="S53" s="9" t="s">
        <v>43</v>
      </c>
      <c r="T53" s="9" t="s">
        <v>43</v>
      </c>
      <c r="U53" s="9" t="s">
        <v>43</v>
      </c>
      <c r="V53" s="9" t="s">
        <v>43</v>
      </c>
      <c r="W53" s="9" t="s">
        <v>43</v>
      </c>
      <c r="X53" s="9" t="s">
        <v>43</v>
      </c>
      <c r="Y53" s="9" t="s">
        <v>43</v>
      </c>
      <c r="Z53" s="9" t="s">
        <v>43</v>
      </c>
      <c r="AA53" s="9" t="s">
        <v>43</v>
      </c>
    </row>
    <row r="54" spans="1:27" s="22" customFormat="1" ht="90" x14ac:dyDescent="0.25">
      <c r="A54" s="12">
        <v>42</v>
      </c>
      <c r="B54" s="90"/>
      <c r="C54" s="18" t="s">
        <v>45</v>
      </c>
      <c r="D54" s="19" t="s">
        <v>46</v>
      </c>
      <c r="E54" s="8" t="s">
        <v>43</v>
      </c>
      <c r="F54" s="20" t="s">
        <v>43</v>
      </c>
      <c r="G54" s="20" t="s">
        <v>43</v>
      </c>
      <c r="H54" s="18" t="s">
        <v>113</v>
      </c>
      <c r="I54" s="35" t="s">
        <v>84</v>
      </c>
      <c r="J54" s="35" t="s">
        <v>107</v>
      </c>
      <c r="K54" s="20">
        <v>242</v>
      </c>
      <c r="L54" s="20" t="s">
        <v>43</v>
      </c>
      <c r="M54" s="20" t="s">
        <v>43</v>
      </c>
      <c r="N54" s="20" t="s">
        <v>43</v>
      </c>
      <c r="O54" s="20" t="s">
        <v>43</v>
      </c>
      <c r="P54" s="20" t="s">
        <v>43</v>
      </c>
      <c r="Q54" s="20" t="s">
        <v>43</v>
      </c>
      <c r="R54" s="20" t="s">
        <v>43</v>
      </c>
      <c r="S54" s="20" t="s">
        <v>43</v>
      </c>
      <c r="T54" s="20">
        <v>807.1</v>
      </c>
      <c r="U54" s="20" t="s">
        <v>43</v>
      </c>
      <c r="V54" s="20" t="s">
        <v>43</v>
      </c>
      <c r="W54" s="20" t="s">
        <v>43</v>
      </c>
      <c r="X54" s="20" t="s">
        <v>43</v>
      </c>
      <c r="Y54" s="20" t="s">
        <v>43</v>
      </c>
      <c r="Z54" s="20" t="s">
        <v>43</v>
      </c>
      <c r="AA54" s="34">
        <v>807.1</v>
      </c>
    </row>
    <row r="55" spans="1:27" s="22" customFormat="1" ht="90" x14ac:dyDescent="0.25">
      <c r="A55" s="12">
        <v>43</v>
      </c>
      <c r="B55" s="90"/>
      <c r="C55" s="18" t="s">
        <v>72</v>
      </c>
      <c r="D55" s="19" t="s">
        <v>46</v>
      </c>
      <c r="E55" s="8" t="s">
        <v>43</v>
      </c>
      <c r="F55" s="20" t="s">
        <v>43</v>
      </c>
      <c r="G55" s="20" t="s">
        <v>43</v>
      </c>
      <c r="H55" s="18" t="s">
        <v>113</v>
      </c>
      <c r="I55" s="35" t="s">
        <v>84</v>
      </c>
      <c r="J55" s="35" t="s">
        <v>107</v>
      </c>
      <c r="K55" s="20">
        <v>242</v>
      </c>
      <c r="L55" s="20" t="s">
        <v>43</v>
      </c>
      <c r="M55" s="20" t="s">
        <v>43</v>
      </c>
      <c r="N55" s="20" t="s">
        <v>43</v>
      </c>
      <c r="O55" s="20" t="s">
        <v>43</v>
      </c>
      <c r="P55" s="20" t="s">
        <v>43</v>
      </c>
      <c r="Q55" s="20" t="s">
        <v>43</v>
      </c>
      <c r="R55" s="20" t="s">
        <v>43</v>
      </c>
      <c r="S55" s="20" t="s">
        <v>43</v>
      </c>
      <c r="T55" s="21">
        <v>12644.5</v>
      </c>
      <c r="U55" s="21" t="s">
        <v>43</v>
      </c>
      <c r="V55" s="21" t="s">
        <v>43</v>
      </c>
      <c r="W55" s="21" t="s">
        <v>43</v>
      </c>
      <c r="X55" s="21" t="s">
        <v>43</v>
      </c>
      <c r="Y55" s="21" t="s">
        <v>43</v>
      </c>
      <c r="Z55" s="21" t="s">
        <v>43</v>
      </c>
      <c r="AA55" s="21">
        <v>12644.5</v>
      </c>
    </row>
    <row r="56" spans="1:27" ht="135" x14ac:dyDescent="0.25">
      <c r="A56" s="12">
        <v>44</v>
      </c>
      <c r="B56" s="90"/>
      <c r="C56" s="26" t="s">
        <v>114</v>
      </c>
      <c r="D56" s="8" t="s">
        <v>55</v>
      </c>
      <c r="E56" s="8" t="s">
        <v>43</v>
      </c>
      <c r="F56" s="32" t="s">
        <v>115</v>
      </c>
      <c r="G56" s="9" t="s">
        <v>43</v>
      </c>
      <c r="H56" s="14" t="s">
        <v>116</v>
      </c>
      <c r="I56" s="9" t="s">
        <v>43</v>
      </c>
      <c r="J56" s="9" t="s">
        <v>43</v>
      </c>
      <c r="K56" s="9" t="s">
        <v>43</v>
      </c>
      <c r="L56" s="9" t="s">
        <v>43</v>
      </c>
      <c r="M56" s="9" t="s">
        <v>43</v>
      </c>
      <c r="N56" s="9" t="s">
        <v>43</v>
      </c>
      <c r="O56" s="9" t="s">
        <v>43</v>
      </c>
      <c r="P56" s="9" t="s">
        <v>43</v>
      </c>
      <c r="Q56" s="9" t="s">
        <v>43</v>
      </c>
      <c r="R56" s="9" t="s">
        <v>43</v>
      </c>
      <c r="S56" s="9" t="s">
        <v>43</v>
      </c>
      <c r="T56" s="9">
        <v>75</v>
      </c>
      <c r="U56" s="9" t="s">
        <v>43</v>
      </c>
      <c r="V56" s="9" t="s">
        <v>43</v>
      </c>
      <c r="W56" s="9" t="s">
        <v>43</v>
      </c>
      <c r="X56" s="9" t="s">
        <v>43</v>
      </c>
      <c r="Y56" s="9" t="s">
        <v>43</v>
      </c>
      <c r="Z56" s="9" t="s">
        <v>43</v>
      </c>
      <c r="AA56" s="9">
        <v>75</v>
      </c>
    </row>
    <row r="57" spans="1:27" ht="120" x14ac:dyDescent="0.25">
      <c r="A57" s="12">
        <v>45</v>
      </c>
      <c r="B57" s="90" t="s">
        <v>117</v>
      </c>
      <c r="C57" s="13" t="s">
        <v>118</v>
      </c>
      <c r="D57" s="8" t="s">
        <v>43</v>
      </c>
      <c r="E57" s="8" t="s">
        <v>43</v>
      </c>
      <c r="F57" s="8" t="s">
        <v>43</v>
      </c>
      <c r="G57" s="9" t="s">
        <v>119</v>
      </c>
      <c r="H57" s="14" t="s">
        <v>44</v>
      </c>
      <c r="I57" s="9" t="s">
        <v>43</v>
      </c>
      <c r="J57" s="9" t="s">
        <v>43</v>
      </c>
      <c r="K57" s="9" t="s">
        <v>43</v>
      </c>
      <c r="L57" s="9" t="s">
        <v>43</v>
      </c>
      <c r="M57" s="9" t="s">
        <v>43</v>
      </c>
      <c r="N57" s="9" t="s">
        <v>43</v>
      </c>
      <c r="O57" s="9" t="s">
        <v>43</v>
      </c>
      <c r="P57" s="9" t="s">
        <v>43</v>
      </c>
      <c r="Q57" s="9" t="s">
        <v>43</v>
      </c>
      <c r="R57" s="9" t="s">
        <v>43</v>
      </c>
      <c r="S57" s="9" t="s">
        <v>43</v>
      </c>
      <c r="T57" s="9" t="s">
        <v>43</v>
      </c>
      <c r="U57" s="9" t="s">
        <v>43</v>
      </c>
      <c r="V57" s="9" t="s">
        <v>43</v>
      </c>
      <c r="W57" s="9" t="s">
        <v>43</v>
      </c>
      <c r="X57" s="9" t="s">
        <v>43</v>
      </c>
      <c r="Y57" s="9" t="s">
        <v>43</v>
      </c>
      <c r="Z57" s="9" t="s">
        <v>43</v>
      </c>
      <c r="AA57" s="9" t="s">
        <v>43</v>
      </c>
    </row>
    <row r="58" spans="1:27" ht="60" x14ac:dyDescent="0.25">
      <c r="A58" s="12">
        <v>46</v>
      </c>
      <c r="B58" s="90"/>
      <c r="C58" s="18" t="s">
        <v>120</v>
      </c>
      <c r="D58" s="19" t="s">
        <v>46</v>
      </c>
      <c r="E58" s="8" t="s">
        <v>43</v>
      </c>
      <c r="F58" s="19" t="s">
        <v>43</v>
      </c>
      <c r="G58" s="20" t="s">
        <v>43</v>
      </c>
      <c r="H58" s="18" t="s">
        <v>44</v>
      </c>
      <c r="I58" s="20">
        <v>410</v>
      </c>
      <c r="J58" s="20">
        <v>610104066</v>
      </c>
      <c r="K58" s="20">
        <v>242</v>
      </c>
      <c r="L58" s="20" t="s">
        <v>43</v>
      </c>
      <c r="M58" s="20" t="s">
        <v>43</v>
      </c>
      <c r="N58" s="34" t="s">
        <v>43</v>
      </c>
      <c r="O58" s="20" t="s">
        <v>43</v>
      </c>
      <c r="P58" s="20" t="s">
        <v>43</v>
      </c>
      <c r="Q58" s="34" t="s">
        <v>43</v>
      </c>
      <c r="R58" s="20" t="s">
        <v>43</v>
      </c>
      <c r="S58" s="20" t="s">
        <v>43</v>
      </c>
      <c r="T58" s="34" t="s">
        <v>43</v>
      </c>
      <c r="U58" s="34">
        <v>0</v>
      </c>
      <c r="V58" s="34">
        <v>0</v>
      </c>
      <c r="W58" s="34">
        <v>0</v>
      </c>
      <c r="X58" s="34">
        <v>0</v>
      </c>
      <c r="Y58" s="34">
        <v>0</v>
      </c>
      <c r="Z58" s="34">
        <v>0</v>
      </c>
      <c r="AA58" s="34">
        <v>0</v>
      </c>
    </row>
    <row r="59" spans="1:27" ht="90" x14ac:dyDescent="0.25">
      <c r="A59" s="12">
        <v>47</v>
      </c>
      <c r="B59" s="90"/>
      <c r="C59" s="26" t="s">
        <v>121</v>
      </c>
      <c r="D59" s="8" t="s">
        <v>58</v>
      </c>
      <c r="E59" s="8" t="s">
        <v>43</v>
      </c>
      <c r="F59" s="8" t="s">
        <v>53</v>
      </c>
      <c r="G59" s="9" t="s">
        <v>43</v>
      </c>
      <c r="H59" s="14" t="s">
        <v>44</v>
      </c>
      <c r="I59" s="9" t="s">
        <v>43</v>
      </c>
      <c r="J59" s="9" t="s">
        <v>43</v>
      </c>
      <c r="K59" s="9" t="s">
        <v>43</v>
      </c>
      <c r="L59" s="20" t="s">
        <v>43</v>
      </c>
      <c r="M59" s="20" t="s">
        <v>43</v>
      </c>
      <c r="N59" s="34" t="s">
        <v>43</v>
      </c>
      <c r="O59" s="20" t="s">
        <v>43</v>
      </c>
      <c r="P59" s="20" t="s">
        <v>43</v>
      </c>
      <c r="Q59" s="34" t="s">
        <v>43</v>
      </c>
      <c r="R59" s="20" t="s">
        <v>43</v>
      </c>
      <c r="S59" s="20" t="s">
        <v>43</v>
      </c>
      <c r="T59" s="34" t="s">
        <v>43</v>
      </c>
      <c r="U59" s="9">
        <v>0</v>
      </c>
      <c r="V59" s="9">
        <v>0</v>
      </c>
      <c r="W59" s="9">
        <v>0</v>
      </c>
      <c r="X59" s="9">
        <v>2</v>
      </c>
      <c r="Y59" s="9">
        <v>5</v>
      </c>
      <c r="Z59" s="9" t="s">
        <v>43</v>
      </c>
      <c r="AA59" s="9">
        <v>5</v>
      </c>
    </row>
    <row r="60" spans="1:27" ht="120" x14ac:dyDescent="0.25">
      <c r="A60" s="12">
        <v>48</v>
      </c>
      <c r="B60" s="90"/>
      <c r="C60" s="26" t="s">
        <v>122</v>
      </c>
      <c r="D60" s="8" t="s">
        <v>55</v>
      </c>
      <c r="E60" s="8" t="s">
        <v>43</v>
      </c>
      <c r="F60" s="8" t="s">
        <v>123</v>
      </c>
      <c r="G60" s="8" t="s">
        <v>43</v>
      </c>
      <c r="H60" s="14" t="s">
        <v>44</v>
      </c>
      <c r="I60" s="9" t="s">
        <v>43</v>
      </c>
      <c r="J60" s="9" t="s">
        <v>43</v>
      </c>
      <c r="K60" s="9" t="s">
        <v>43</v>
      </c>
      <c r="L60" s="20" t="s">
        <v>43</v>
      </c>
      <c r="M60" s="20" t="s">
        <v>43</v>
      </c>
      <c r="N60" s="34" t="s">
        <v>43</v>
      </c>
      <c r="O60" s="20" t="s">
        <v>43</v>
      </c>
      <c r="P60" s="20" t="s">
        <v>43</v>
      </c>
      <c r="Q60" s="34" t="s">
        <v>43</v>
      </c>
      <c r="R60" s="20" t="s">
        <v>43</v>
      </c>
      <c r="S60" s="20" t="s">
        <v>43</v>
      </c>
      <c r="T60" s="34" t="s">
        <v>43</v>
      </c>
      <c r="U60" s="9">
        <v>0</v>
      </c>
      <c r="V60" s="9">
        <v>0</v>
      </c>
      <c r="W60" s="9">
        <v>0</v>
      </c>
      <c r="X60" s="9">
        <v>5</v>
      </c>
      <c r="Y60" s="9">
        <v>60</v>
      </c>
      <c r="Z60" s="9" t="s">
        <v>43</v>
      </c>
      <c r="AA60" s="8">
        <v>60</v>
      </c>
    </row>
    <row r="61" spans="1:27" ht="60" x14ac:dyDescent="0.25">
      <c r="A61" s="12">
        <v>49</v>
      </c>
      <c r="B61" s="90"/>
      <c r="C61" s="26" t="s">
        <v>124</v>
      </c>
      <c r="D61" s="8" t="s">
        <v>58</v>
      </c>
      <c r="E61" s="8" t="s">
        <v>43</v>
      </c>
      <c r="F61" s="8" t="s">
        <v>53</v>
      </c>
      <c r="G61" s="9" t="s">
        <v>43</v>
      </c>
      <c r="H61" s="14" t="s">
        <v>44</v>
      </c>
      <c r="I61" s="8" t="s">
        <v>43</v>
      </c>
      <c r="J61" s="8" t="s">
        <v>43</v>
      </c>
      <c r="K61" s="8" t="s">
        <v>43</v>
      </c>
      <c r="L61" s="8" t="s">
        <v>43</v>
      </c>
      <c r="M61" s="8" t="s">
        <v>43</v>
      </c>
      <c r="N61" s="8" t="s">
        <v>43</v>
      </c>
      <c r="O61" s="8" t="s">
        <v>43</v>
      </c>
      <c r="P61" s="8" t="s">
        <v>43</v>
      </c>
      <c r="Q61" s="8" t="s">
        <v>43</v>
      </c>
      <c r="R61" s="8" t="s">
        <v>43</v>
      </c>
      <c r="S61" s="8" t="s">
        <v>43</v>
      </c>
      <c r="T61" s="8" t="s">
        <v>43</v>
      </c>
      <c r="U61" s="9">
        <v>0</v>
      </c>
      <c r="V61" s="9">
        <v>0</v>
      </c>
      <c r="W61" s="9">
        <v>0</v>
      </c>
      <c r="X61" s="9">
        <v>1</v>
      </c>
      <c r="Y61" s="9">
        <v>1</v>
      </c>
      <c r="Z61" s="9" t="s">
        <v>43</v>
      </c>
      <c r="AA61" s="8">
        <v>1</v>
      </c>
    </row>
    <row r="62" spans="1:27" ht="90" x14ac:dyDescent="0.25">
      <c r="A62" s="12"/>
      <c r="B62" s="93" t="s">
        <v>125</v>
      </c>
      <c r="C62" s="38" t="s">
        <v>126</v>
      </c>
      <c r="D62" s="8" t="s">
        <v>43</v>
      </c>
      <c r="E62" s="8" t="s">
        <v>43</v>
      </c>
      <c r="F62" s="8" t="s">
        <v>43</v>
      </c>
      <c r="G62" s="9" t="s">
        <v>127</v>
      </c>
      <c r="H62" s="14" t="s">
        <v>44</v>
      </c>
      <c r="I62" s="8" t="s">
        <v>43</v>
      </c>
      <c r="J62" s="8" t="s">
        <v>43</v>
      </c>
      <c r="K62" s="8" t="s">
        <v>43</v>
      </c>
      <c r="L62" s="8" t="s">
        <v>43</v>
      </c>
      <c r="M62" s="8" t="s">
        <v>43</v>
      </c>
      <c r="N62" s="8" t="s">
        <v>43</v>
      </c>
      <c r="O62" s="8" t="s">
        <v>43</v>
      </c>
      <c r="P62" s="8" t="s">
        <v>43</v>
      </c>
      <c r="Q62" s="8" t="s">
        <v>43</v>
      </c>
      <c r="R62" s="8" t="s">
        <v>43</v>
      </c>
      <c r="S62" s="8" t="s">
        <v>43</v>
      </c>
      <c r="T62" s="8" t="s">
        <v>43</v>
      </c>
      <c r="U62" s="9" t="s">
        <v>43</v>
      </c>
      <c r="V62" s="9" t="s">
        <v>43</v>
      </c>
      <c r="W62" s="9" t="s">
        <v>43</v>
      </c>
      <c r="X62" s="9" t="s">
        <v>43</v>
      </c>
      <c r="Y62" s="9" t="s">
        <v>43</v>
      </c>
      <c r="Z62" s="9" t="s">
        <v>43</v>
      </c>
      <c r="AA62" s="8" t="s">
        <v>43</v>
      </c>
    </row>
    <row r="63" spans="1:27" ht="60" x14ac:dyDescent="0.25">
      <c r="A63" s="12"/>
      <c r="B63" s="94"/>
      <c r="C63" s="18" t="s">
        <v>120</v>
      </c>
      <c r="D63" s="19" t="s">
        <v>46</v>
      </c>
      <c r="E63" s="8" t="s">
        <v>43</v>
      </c>
      <c r="F63" s="19" t="s">
        <v>43</v>
      </c>
      <c r="G63" s="20" t="s">
        <v>43</v>
      </c>
      <c r="H63" s="18" t="s">
        <v>44</v>
      </c>
      <c r="I63" s="19">
        <v>410</v>
      </c>
      <c r="J63" s="19">
        <v>610104024</v>
      </c>
      <c r="K63" s="19">
        <v>242</v>
      </c>
      <c r="L63" s="8"/>
      <c r="M63" s="8"/>
      <c r="N63" s="8"/>
      <c r="O63" s="8"/>
      <c r="P63" s="8"/>
      <c r="Q63" s="8"/>
      <c r="R63" s="8"/>
      <c r="S63" s="8"/>
      <c r="T63" s="8" t="s">
        <v>43</v>
      </c>
      <c r="U63" s="8" t="s">
        <v>43</v>
      </c>
      <c r="V63" s="8" t="s">
        <v>43</v>
      </c>
      <c r="W63" s="34">
        <v>0</v>
      </c>
      <c r="X63" s="34">
        <v>0</v>
      </c>
      <c r="Y63" s="34">
        <v>0</v>
      </c>
      <c r="Z63" s="34">
        <v>0</v>
      </c>
      <c r="AA63" s="39">
        <v>0</v>
      </c>
    </row>
    <row r="64" spans="1:27" ht="60" x14ac:dyDescent="0.25">
      <c r="A64" s="12"/>
      <c r="B64" s="94"/>
      <c r="C64" s="18" t="s">
        <v>120</v>
      </c>
      <c r="D64" s="19" t="s">
        <v>46</v>
      </c>
      <c r="E64" s="8" t="s">
        <v>43</v>
      </c>
      <c r="F64" s="19" t="s">
        <v>43</v>
      </c>
      <c r="G64" s="20" t="s">
        <v>43</v>
      </c>
      <c r="H64" s="18" t="s">
        <v>44</v>
      </c>
      <c r="I64" s="19">
        <v>410</v>
      </c>
      <c r="J64" s="19">
        <v>610104024</v>
      </c>
      <c r="K64" s="19">
        <v>246</v>
      </c>
      <c r="L64" s="8"/>
      <c r="M64" s="8"/>
      <c r="N64" s="8"/>
      <c r="O64" s="8"/>
      <c r="P64" s="8"/>
      <c r="Q64" s="8"/>
      <c r="R64" s="8"/>
      <c r="S64" s="8"/>
      <c r="T64" s="8" t="s">
        <v>43</v>
      </c>
      <c r="U64" s="8" t="s">
        <v>43</v>
      </c>
      <c r="V64" s="8" t="s">
        <v>43</v>
      </c>
      <c r="W64" s="34">
        <v>0</v>
      </c>
      <c r="X64" s="34">
        <v>0</v>
      </c>
      <c r="Y64" s="34">
        <v>0</v>
      </c>
      <c r="Z64" s="34">
        <v>0</v>
      </c>
      <c r="AA64" s="39">
        <v>0</v>
      </c>
    </row>
    <row r="65" spans="1:27" ht="90" x14ac:dyDescent="0.25">
      <c r="A65" s="12"/>
      <c r="B65" s="94"/>
      <c r="C65" s="38" t="s">
        <v>128</v>
      </c>
      <c r="D65" s="8" t="s">
        <v>58</v>
      </c>
      <c r="E65" s="8" t="s">
        <v>43</v>
      </c>
      <c r="F65" s="8" t="s">
        <v>53</v>
      </c>
      <c r="G65" s="9" t="s">
        <v>43</v>
      </c>
      <c r="H65" s="9" t="s">
        <v>43</v>
      </c>
      <c r="I65" s="9" t="s">
        <v>43</v>
      </c>
      <c r="J65" s="9" t="s">
        <v>43</v>
      </c>
      <c r="K65" s="9" t="s">
        <v>43</v>
      </c>
      <c r="L65" s="9" t="s">
        <v>43</v>
      </c>
      <c r="M65" s="9" t="s">
        <v>43</v>
      </c>
      <c r="N65" s="9" t="s">
        <v>43</v>
      </c>
      <c r="O65" s="9" t="s">
        <v>43</v>
      </c>
      <c r="P65" s="9" t="s">
        <v>43</v>
      </c>
      <c r="Q65" s="9" t="s">
        <v>43</v>
      </c>
      <c r="R65" s="9" t="s">
        <v>43</v>
      </c>
      <c r="S65" s="9" t="s">
        <v>43</v>
      </c>
      <c r="T65" s="9" t="s">
        <v>43</v>
      </c>
      <c r="U65" s="9" t="s">
        <v>43</v>
      </c>
      <c r="V65" s="9" t="s">
        <v>43</v>
      </c>
      <c r="W65" s="8">
        <v>3</v>
      </c>
      <c r="X65" s="40">
        <v>2</v>
      </c>
      <c r="Y65" s="40">
        <v>3</v>
      </c>
      <c r="Z65" s="40" t="s">
        <v>43</v>
      </c>
      <c r="AA65" s="40">
        <v>3</v>
      </c>
    </row>
    <row r="66" spans="1:27" ht="60" x14ac:dyDescent="0.25">
      <c r="A66" s="12"/>
      <c r="B66" s="95"/>
      <c r="C66" s="38" t="s">
        <v>129</v>
      </c>
      <c r="D66" s="8" t="s">
        <v>58</v>
      </c>
      <c r="E66" s="8" t="s">
        <v>43</v>
      </c>
      <c r="F66" s="8" t="s">
        <v>53</v>
      </c>
      <c r="G66" s="9" t="s">
        <v>43</v>
      </c>
      <c r="H66" s="9" t="s">
        <v>43</v>
      </c>
      <c r="I66" s="9" t="s">
        <v>43</v>
      </c>
      <c r="J66" s="9" t="s">
        <v>43</v>
      </c>
      <c r="K66" s="9" t="s">
        <v>43</v>
      </c>
      <c r="L66" s="9" t="s">
        <v>43</v>
      </c>
      <c r="M66" s="9" t="s">
        <v>43</v>
      </c>
      <c r="N66" s="9" t="s">
        <v>43</v>
      </c>
      <c r="O66" s="9" t="s">
        <v>43</v>
      </c>
      <c r="P66" s="9" t="s">
        <v>43</v>
      </c>
      <c r="Q66" s="9" t="s">
        <v>43</v>
      </c>
      <c r="R66" s="9" t="s">
        <v>43</v>
      </c>
      <c r="S66" s="9" t="s">
        <v>43</v>
      </c>
      <c r="T66" s="9" t="s">
        <v>43</v>
      </c>
      <c r="U66" s="9" t="s">
        <v>43</v>
      </c>
      <c r="V66" s="9" t="s">
        <v>43</v>
      </c>
      <c r="W66" s="8">
        <v>3</v>
      </c>
      <c r="X66" s="40">
        <v>5</v>
      </c>
      <c r="Y66" s="40">
        <v>6</v>
      </c>
      <c r="Z66" s="8" t="s">
        <v>43</v>
      </c>
      <c r="AA66" s="40">
        <v>6</v>
      </c>
    </row>
    <row r="67" spans="1:27" ht="210" x14ac:dyDescent="0.25">
      <c r="A67" s="12">
        <v>50</v>
      </c>
      <c r="B67" s="74" t="s">
        <v>130</v>
      </c>
      <c r="C67" s="31" t="s">
        <v>131</v>
      </c>
      <c r="D67" s="8" t="s">
        <v>43</v>
      </c>
      <c r="E67" s="8">
        <v>1</v>
      </c>
      <c r="F67" s="8" t="s">
        <v>43</v>
      </c>
      <c r="G67" s="9" t="s">
        <v>71</v>
      </c>
      <c r="H67" s="8" t="s">
        <v>43</v>
      </c>
      <c r="I67" s="8" t="s">
        <v>43</v>
      </c>
      <c r="J67" s="8" t="s">
        <v>43</v>
      </c>
      <c r="K67" s="8" t="s">
        <v>43</v>
      </c>
      <c r="L67" s="27" t="s">
        <v>43</v>
      </c>
      <c r="M67" s="27" t="s">
        <v>43</v>
      </c>
      <c r="N67" s="32" t="s">
        <v>43</v>
      </c>
      <c r="O67" s="8" t="s">
        <v>43</v>
      </c>
      <c r="P67" s="8" t="s">
        <v>43</v>
      </c>
      <c r="Q67" s="8" t="s">
        <v>43</v>
      </c>
      <c r="R67" s="8" t="s">
        <v>43</v>
      </c>
      <c r="S67" s="8" t="s">
        <v>43</v>
      </c>
      <c r="T67" s="8" t="s">
        <v>43</v>
      </c>
      <c r="U67" s="8" t="s">
        <v>43</v>
      </c>
      <c r="V67" s="8" t="s">
        <v>43</v>
      </c>
      <c r="W67" s="8" t="s">
        <v>43</v>
      </c>
      <c r="X67" s="8" t="s">
        <v>43</v>
      </c>
      <c r="Y67" s="8" t="s">
        <v>43</v>
      </c>
      <c r="Z67" s="8" t="s">
        <v>43</v>
      </c>
      <c r="AA67" s="8" t="s">
        <v>43</v>
      </c>
    </row>
    <row r="68" spans="1:27" s="22" customFormat="1" ht="60" x14ac:dyDescent="0.25">
      <c r="A68" s="12">
        <v>51</v>
      </c>
      <c r="B68" s="74"/>
      <c r="C68" s="30" t="s">
        <v>45</v>
      </c>
      <c r="D68" s="19" t="s">
        <v>46</v>
      </c>
      <c r="E68" s="8" t="s">
        <v>43</v>
      </c>
      <c r="F68" s="20" t="s">
        <v>43</v>
      </c>
      <c r="G68" s="20" t="s">
        <v>43</v>
      </c>
      <c r="H68" s="18" t="s">
        <v>132</v>
      </c>
      <c r="I68" s="19" t="s">
        <v>43</v>
      </c>
      <c r="J68" s="19" t="s">
        <v>43</v>
      </c>
      <c r="K68" s="19" t="s">
        <v>43</v>
      </c>
      <c r="L68" s="21" t="s">
        <v>43</v>
      </c>
      <c r="M68" s="21" t="s">
        <v>43</v>
      </c>
      <c r="N68" s="21">
        <f>N71</f>
        <v>18530</v>
      </c>
      <c r="O68" s="21">
        <v>0</v>
      </c>
      <c r="P68" s="21">
        <v>0</v>
      </c>
      <c r="Q68" s="21">
        <v>1000</v>
      </c>
      <c r="R68" s="21">
        <v>887.8</v>
      </c>
      <c r="S68" s="34">
        <v>0</v>
      </c>
      <c r="T68" s="34">
        <v>0</v>
      </c>
      <c r="U68" s="34">
        <f>U71</f>
        <v>0</v>
      </c>
      <c r="V68" s="34">
        <v>0</v>
      </c>
      <c r="W68" s="34">
        <v>0</v>
      </c>
      <c r="X68" s="34">
        <v>0</v>
      </c>
      <c r="Y68" s="34">
        <v>0</v>
      </c>
      <c r="Z68" s="34">
        <v>0</v>
      </c>
      <c r="AA68" s="34">
        <f>SUM(N68:V68)</f>
        <v>20417.8</v>
      </c>
    </row>
    <row r="69" spans="1:27" ht="165" x14ac:dyDescent="0.25">
      <c r="A69" s="12">
        <v>52</v>
      </c>
      <c r="B69" s="74"/>
      <c r="C69" s="14" t="s">
        <v>133</v>
      </c>
      <c r="D69" s="8" t="s">
        <v>55</v>
      </c>
      <c r="E69" s="8" t="s">
        <v>43</v>
      </c>
      <c r="F69" s="8" t="s">
        <v>134</v>
      </c>
      <c r="G69" s="9" t="s">
        <v>43</v>
      </c>
      <c r="H69" s="14" t="s">
        <v>132</v>
      </c>
      <c r="I69" s="9" t="s">
        <v>43</v>
      </c>
      <c r="J69" s="9" t="s">
        <v>43</v>
      </c>
      <c r="K69" s="9" t="s">
        <v>43</v>
      </c>
      <c r="L69" s="41">
        <v>100</v>
      </c>
      <c r="M69" s="41">
        <v>100</v>
      </c>
      <c r="N69" s="41">
        <v>100</v>
      </c>
      <c r="O69" s="41">
        <v>100</v>
      </c>
      <c r="P69" s="41">
        <v>100</v>
      </c>
      <c r="Q69" s="41">
        <v>100</v>
      </c>
      <c r="R69" s="41">
        <v>100</v>
      </c>
      <c r="S69" s="41">
        <v>100</v>
      </c>
      <c r="T69" s="41">
        <v>100</v>
      </c>
      <c r="U69" s="41">
        <v>100</v>
      </c>
      <c r="V69" s="41">
        <v>100</v>
      </c>
      <c r="W69" s="41">
        <v>100</v>
      </c>
      <c r="X69" s="41">
        <v>100</v>
      </c>
      <c r="Y69" s="41">
        <v>100</v>
      </c>
      <c r="Z69" s="9" t="s">
        <v>43</v>
      </c>
      <c r="AA69" s="41">
        <v>100</v>
      </c>
    </row>
    <row r="70" spans="1:27" ht="60" x14ac:dyDescent="0.25">
      <c r="A70" s="12">
        <v>53</v>
      </c>
      <c r="B70" s="74" t="s">
        <v>135</v>
      </c>
      <c r="C70" s="26" t="s">
        <v>136</v>
      </c>
      <c r="D70" s="9" t="s">
        <v>43</v>
      </c>
      <c r="E70" s="8" t="s">
        <v>43</v>
      </c>
      <c r="F70" s="9" t="s">
        <v>43</v>
      </c>
      <c r="G70" s="36" t="s">
        <v>71</v>
      </c>
      <c r="H70" s="14" t="s">
        <v>132</v>
      </c>
      <c r="I70" s="9" t="s">
        <v>43</v>
      </c>
      <c r="J70" s="9" t="s">
        <v>43</v>
      </c>
      <c r="K70" s="9" t="s">
        <v>43</v>
      </c>
      <c r="L70" s="29" t="s">
        <v>43</v>
      </c>
      <c r="M70" s="9" t="s">
        <v>43</v>
      </c>
      <c r="N70" s="29" t="s">
        <v>43</v>
      </c>
      <c r="O70" s="9" t="s">
        <v>43</v>
      </c>
      <c r="P70" s="9" t="s">
        <v>43</v>
      </c>
      <c r="Q70" s="9" t="s">
        <v>43</v>
      </c>
      <c r="R70" s="9" t="s">
        <v>43</v>
      </c>
      <c r="S70" s="9" t="s">
        <v>43</v>
      </c>
      <c r="T70" s="9" t="s">
        <v>43</v>
      </c>
      <c r="U70" s="9" t="s">
        <v>43</v>
      </c>
      <c r="V70" s="9" t="s">
        <v>43</v>
      </c>
      <c r="W70" s="9" t="s">
        <v>43</v>
      </c>
      <c r="X70" s="9" t="s">
        <v>43</v>
      </c>
      <c r="Y70" s="9" t="s">
        <v>43</v>
      </c>
      <c r="Z70" s="9" t="s">
        <v>43</v>
      </c>
      <c r="AA70" s="9" t="s">
        <v>43</v>
      </c>
    </row>
    <row r="71" spans="1:27" s="22" customFormat="1" ht="75" x14ac:dyDescent="0.25">
      <c r="A71" s="12">
        <v>54</v>
      </c>
      <c r="B71" s="74"/>
      <c r="C71" s="18" t="s">
        <v>45</v>
      </c>
      <c r="D71" s="19" t="s">
        <v>46</v>
      </c>
      <c r="E71" s="8" t="s">
        <v>43</v>
      </c>
      <c r="F71" s="20" t="s">
        <v>43</v>
      </c>
      <c r="G71" s="20" t="s">
        <v>43</v>
      </c>
      <c r="H71" s="18" t="s">
        <v>132</v>
      </c>
      <c r="I71" s="35" t="s">
        <v>84</v>
      </c>
      <c r="J71" s="33" t="s">
        <v>137</v>
      </c>
      <c r="K71" s="19" t="s">
        <v>138</v>
      </c>
      <c r="L71" s="34" t="s">
        <v>43</v>
      </c>
      <c r="M71" s="20" t="s">
        <v>43</v>
      </c>
      <c r="N71" s="21">
        <v>18530</v>
      </c>
      <c r="O71" s="21">
        <v>0</v>
      </c>
      <c r="P71" s="21">
        <v>0</v>
      </c>
      <c r="Q71" s="21">
        <v>1000</v>
      </c>
      <c r="R71" s="21">
        <v>887.8</v>
      </c>
      <c r="S71" s="34">
        <v>0</v>
      </c>
      <c r="T71" s="34">
        <v>0</v>
      </c>
      <c r="U71" s="34">
        <v>0</v>
      </c>
      <c r="V71" s="34">
        <v>0</v>
      </c>
      <c r="W71" s="34">
        <v>0</v>
      </c>
      <c r="X71" s="34">
        <v>0</v>
      </c>
      <c r="Y71" s="34">
        <v>0</v>
      </c>
      <c r="Z71" s="34">
        <v>0</v>
      </c>
      <c r="AA71" s="34">
        <f>SUM(N71:U71)</f>
        <v>20417.8</v>
      </c>
    </row>
    <row r="72" spans="1:27" ht="150" x14ac:dyDescent="0.25">
      <c r="A72" s="12">
        <v>55</v>
      </c>
      <c r="B72" s="74"/>
      <c r="C72" s="26" t="s">
        <v>139</v>
      </c>
      <c r="D72" s="8" t="s">
        <v>58</v>
      </c>
      <c r="E72" s="8" t="s">
        <v>43</v>
      </c>
      <c r="F72" s="9" t="s">
        <v>140</v>
      </c>
      <c r="G72" s="9" t="s">
        <v>43</v>
      </c>
      <c r="H72" s="14" t="s">
        <v>141</v>
      </c>
      <c r="I72" s="9" t="s">
        <v>43</v>
      </c>
      <c r="J72" s="9" t="s">
        <v>43</v>
      </c>
      <c r="K72" s="9" t="s">
        <v>43</v>
      </c>
      <c r="L72" s="9">
        <v>0</v>
      </c>
      <c r="M72" s="9">
        <v>0</v>
      </c>
      <c r="N72" s="9">
        <v>19</v>
      </c>
      <c r="O72" s="9">
        <v>36</v>
      </c>
      <c r="P72" s="9">
        <v>36</v>
      </c>
      <c r="Q72" s="9">
        <v>28</v>
      </c>
      <c r="R72" s="9">
        <v>28</v>
      </c>
      <c r="S72" s="9">
        <v>28</v>
      </c>
      <c r="T72" s="9">
        <v>36</v>
      </c>
      <c r="U72" s="9">
        <v>36</v>
      </c>
      <c r="V72" s="9">
        <v>36</v>
      </c>
      <c r="W72" s="9">
        <v>36</v>
      </c>
      <c r="X72" s="9">
        <v>36</v>
      </c>
      <c r="Y72" s="9">
        <v>36</v>
      </c>
      <c r="Z72" s="9" t="s">
        <v>43</v>
      </c>
      <c r="AA72" s="9">
        <v>36</v>
      </c>
    </row>
    <row r="73" spans="1:27" ht="105" x14ac:dyDescent="0.25">
      <c r="A73" s="12">
        <v>56</v>
      </c>
      <c r="B73" s="74"/>
      <c r="C73" s="26" t="s">
        <v>142</v>
      </c>
      <c r="D73" s="8" t="s">
        <v>58</v>
      </c>
      <c r="E73" s="8" t="s">
        <v>43</v>
      </c>
      <c r="F73" s="9" t="s">
        <v>140</v>
      </c>
      <c r="G73" s="9" t="s">
        <v>43</v>
      </c>
      <c r="H73" s="14" t="s">
        <v>141</v>
      </c>
      <c r="I73" s="9" t="s">
        <v>43</v>
      </c>
      <c r="J73" s="9" t="s">
        <v>43</v>
      </c>
      <c r="K73" s="9" t="s">
        <v>43</v>
      </c>
      <c r="L73" s="9">
        <v>0</v>
      </c>
      <c r="M73" s="9">
        <v>0</v>
      </c>
      <c r="N73" s="9">
        <v>175</v>
      </c>
      <c r="O73" s="9">
        <v>2500</v>
      </c>
      <c r="P73" s="9">
        <v>3000</v>
      </c>
      <c r="Q73" s="9">
        <v>800</v>
      </c>
      <c r="R73" s="9">
        <v>800</v>
      </c>
      <c r="S73" s="9">
        <v>800</v>
      </c>
      <c r="T73" s="9">
        <v>3500</v>
      </c>
      <c r="U73" s="9">
        <v>3500</v>
      </c>
      <c r="V73" s="9">
        <v>3500</v>
      </c>
      <c r="W73" s="9">
        <v>7000</v>
      </c>
      <c r="X73" s="9">
        <v>7000</v>
      </c>
      <c r="Y73" s="9">
        <v>7000</v>
      </c>
      <c r="Z73" s="9" t="s">
        <v>43</v>
      </c>
      <c r="AA73" s="9">
        <v>7000</v>
      </c>
    </row>
    <row r="74" spans="1:27" ht="135" x14ac:dyDescent="0.25">
      <c r="A74" s="12">
        <v>57</v>
      </c>
      <c r="B74" s="75" t="s">
        <v>143</v>
      </c>
      <c r="C74" s="31" t="s">
        <v>144</v>
      </c>
      <c r="D74" s="8" t="s">
        <v>43</v>
      </c>
      <c r="E74" s="8">
        <v>1</v>
      </c>
      <c r="F74" s="8" t="s">
        <v>43</v>
      </c>
      <c r="G74" s="9" t="s">
        <v>71</v>
      </c>
      <c r="H74" s="8" t="s">
        <v>43</v>
      </c>
      <c r="I74" s="8" t="s">
        <v>43</v>
      </c>
      <c r="J74" s="8" t="s">
        <v>43</v>
      </c>
      <c r="K74" s="8" t="s">
        <v>43</v>
      </c>
      <c r="L74" s="29" t="s">
        <v>43</v>
      </c>
      <c r="M74" s="9" t="s">
        <v>43</v>
      </c>
      <c r="N74" s="32" t="s">
        <v>43</v>
      </c>
      <c r="O74" s="8" t="s">
        <v>43</v>
      </c>
      <c r="P74" s="8" t="s">
        <v>43</v>
      </c>
      <c r="Q74" s="8" t="s">
        <v>43</v>
      </c>
      <c r="R74" s="8" t="s">
        <v>43</v>
      </c>
      <c r="S74" s="8" t="s">
        <v>43</v>
      </c>
      <c r="T74" s="8" t="s">
        <v>43</v>
      </c>
      <c r="U74" s="8" t="s">
        <v>43</v>
      </c>
      <c r="V74" s="8" t="s">
        <v>43</v>
      </c>
      <c r="W74" s="8" t="s">
        <v>43</v>
      </c>
      <c r="X74" s="8" t="s">
        <v>43</v>
      </c>
      <c r="Y74" s="8" t="s">
        <v>43</v>
      </c>
      <c r="Z74" s="8" t="s">
        <v>43</v>
      </c>
      <c r="AA74" s="8" t="s">
        <v>43</v>
      </c>
    </row>
    <row r="75" spans="1:27" s="22" customFormat="1" ht="60" x14ac:dyDescent="0.25">
      <c r="A75" s="12">
        <v>58</v>
      </c>
      <c r="B75" s="76"/>
      <c r="C75" s="30" t="s">
        <v>45</v>
      </c>
      <c r="D75" s="19" t="s">
        <v>46</v>
      </c>
      <c r="E75" s="8" t="s">
        <v>43</v>
      </c>
      <c r="F75" s="20" t="s">
        <v>43</v>
      </c>
      <c r="G75" s="20" t="s">
        <v>43</v>
      </c>
      <c r="H75" s="18" t="s">
        <v>44</v>
      </c>
      <c r="I75" s="19" t="s">
        <v>43</v>
      </c>
      <c r="J75" s="19" t="s">
        <v>43</v>
      </c>
      <c r="K75" s="19" t="s">
        <v>43</v>
      </c>
      <c r="L75" s="34" t="s">
        <v>43</v>
      </c>
      <c r="M75" s="20" t="s">
        <v>43</v>
      </c>
      <c r="N75" s="34">
        <v>8312.99</v>
      </c>
      <c r="O75" s="34">
        <v>2100</v>
      </c>
      <c r="P75" s="34">
        <v>0</v>
      </c>
      <c r="Q75" s="34">
        <v>0</v>
      </c>
      <c r="R75" s="34">
        <v>460</v>
      </c>
      <c r="S75" s="34">
        <v>658.5</v>
      </c>
      <c r="T75" s="34">
        <v>0</v>
      </c>
      <c r="U75" s="34">
        <v>0</v>
      </c>
      <c r="V75" s="34">
        <v>345.4</v>
      </c>
      <c r="W75" s="34">
        <f>W108</f>
        <v>500</v>
      </c>
      <c r="X75" s="34">
        <f>X108</f>
        <v>1000</v>
      </c>
      <c r="Y75" s="34">
        <f>Y108</f>
        <v>1000</v>
      </c>
      <c r="Z75" s="34">
        <v>0</v>
      </c>
      <c r="AA75" s="34">
        <f>SUM(N75:Z75)</f>
        <v>14376.89</v>
      </c>
    </row>
    <row r="76" spans="1:27" s="22" customFormat="1" ht="60" x14ac:dyDescent="0.25">
      <c r="A76" s="12">
        <v>59</v>
      </c>
      <c r="B76" s="76"/>
      <c r="C76" s="18" t="s">
        <v>72</v>
      </c>
      <c r="D76" s="19" t="s">
        <v>46</v>
      </c>
      <c r="E76" s="8" t="s">
        <v>43</v>
      </c>
      <c r="F76" s="20" t="s">
        <v>43</v>
      </c>
      <c r="G76" s="20" t="s">
        <v>43</v>
      </c>
      <c r="H76" s="18" t="s">
        <v>44</v>
      </c>
      <c r="I76" s="19" t="s">
        <v>43</v>
      </c>
      <c r="J76" s="19" t="s">
        <v>43</v>
      </c>
      <c r="K76" s="19" t="s">
        <v>43</v>
      </c>
      <c r="L76" s="20" t="s">
        <v>43</v>
      </c>
      <c r="M76" s="20" t="s">
        <v>43</v>
      </c>
      <c r="N76" s="20" t="s">
        <v>43</v>
      </c>
      <c r="O76" s="34">
        <v>4530</v>
      </c>
      <c r="P76" s="34">
        <v>0</v>
      </c>
      <c r="Q76" s="34">
        <v>0</v>
      </c>
      <c r="R76" s="34">
        <v>0</v>
      </c>
      <c r="S76" s="34">
        <v>0</v>
      </c>
      <c r="T76" s="34">
        <v>0</v>
      </c>
      <c r="U76" s="34">
        <v>0</v>
      </c>
      <c r="V76" s="34">
        <v>0</v>
      </c>
      <c r="W76" s="34">
        <v>0</v>
      </c>
      <c r="X76" s="34">
        <v>0</v>
      </c>
      <c r="Y76" s="34">
        <v>0</v>
      </c>
      <c r="Z76" s="34">
        <v>0</v>
      </c>
      <c r="AA76" s="34">
        <f>SUM(O76:U76)</f>
        <v>4530</v>
      </c>
    </row>
    <row r="77" spans="1:27" ht="89.25" x14ac:dyDescent="0.25">
      <c r="A77" s="12">
        <v>60</v>
      </c>
      <c r="B77" s="76"/>
      <c r="C77" s="26" t="s">
        <v>145</v>
      </c>
      <c r="D77" s="8" t="s">
        <v>55</v>
      </c>
      <c r="E77" s="8" t="s">
        <v>43</v>
      </c>
      <c r="F77" s="8" t="s">
        <v>146</v>
      </c>
      <c r="G77" s="9" t="s">
        <v>43</v>
      </c>
      <c r="H77" s="14" t="s">
        <v>44</v>
      </c>
      <c r="I77" s="9" t="s">
        <v>43</v>
      </c>
      <c r="J77" s="9" t="s">
        <v>43</v>
      </c>
      <c r="K77" s="9" t="s">
        <v>43</v>
      </c>
      <c r="L77" s="9">
        <v>0</v>
      </c>
      <c r="M77" s="9">
        <v>0</v>
      </c>
      <c r="N77" s="9">
        <v>20</v>
      </c>
      <c r="O77" s="9">
        <v>30</v>
      </c>
      <c r="P77" s="37">
        <v>40</v>
      </c>
      <c r="Q77" s="9">
        <v>45</v>
      </c>
      <c r="R77" s="9">
        <v>50</v>
      </c>
      <c r="S77" s="9">
        <v>55</v>
      </c>
      <c r="T77" s="9">
        <v>60</v>
      </c>
      <c r="U77" s="9">
        <v>65</v>
      </c>
      <c r="V77" s="8" t="s">
        <v>43</v>
      </c>
      <c r="W77" s="8" t="s">
        <v>43</v>
      </c>
      <c r="X77" s="8" t="s">
        <v>43</v>
      </c>
      <c r="Y77" s="8" t="s">
        <v>43</v>
      </c>
      <c r="Z77" s="8" t="s">
        <v>43</v>
      </c>
      <c r="AA77" s="9">
        <v>65</v>
      </c>
    </row>
    <row r="78" spans="1:27" ht="179.25" x14ac:dyDescent="0.25">
      <c r="A78" s="12">
        <v>61</v>
      </c>
      <c r="B78" s="76"/>
      <c r="C78" s="26" t="s">
        <v>147</v>
      </c>
      <c r="D78" s="8" t="s">
        <v>55</v>
      </c>
      <c r="E78" s="8" t="s">
        <v>43</v>
      </c>
      <c r="F78" s="8" t="s">
        <v>148</v>
      </c>
      <c r="G78" s="9" t="s">
        <v>43</v>
      </c>
      <c r="H78" s="14" t="s">
        <v>44</v>
      </c>
      <c r="I78" s="9" t="s">
        <v>43</v>
      </c>
      <c r="J78" s="9" t="s">
        <v>43</v>
      </c>
      <c r="K78" s="9" t="s">
        <v>43</v>
      </c>
      <c r="L78" s="9" t="s">
        <v>149</v>
      </c>
      <c r="M78" s="9" t="s">
        <v>149</v>
      </c>
      <c r="N78" s="9">
        <v>100</v>
      </c>
      <c r="O78" s="9">
        <v>100</v>
      </c>
      <c r="P78" s="37">
        <v>100</v>
      </c>
      <c r="Q78" s="9">
        <v>100</v>
      </c>
      <c r="R78" s="9">
        <v>100</v>
      </c>
      <c r="S78" s="9">
        <v>100</v>
      </c>
      <c r="T78" s="9">
        <v>100</v>
      </c>
      <c r="U78" s="9">
        <v>100</v>
      </c>
      <c r="V78" s="9">
        <v>100</v>
      </c>
      <c r="W78" s="8" t="s">
        <v>43</v>
      </c>
      <c r="X78" s="8" t="s">
        <v>43</v>
      </c>
      <c r="Y78" s="8" t="s">
        <v>43</v>
      </c>
      <c r="Z78" s="9" t="s">
        <v>43</v>
      </c>
      <c r="AA78" s="9">
        <v>100</v>
      </c>
    </row>
    <row r="79" spans="1:27" ht="60" x14ac:dyDescent="0.25">
      <c r="A79" s="12"/>
      <c r="B79" s="77"/>
      <c r="C79" s="14" t="s">
        <v>150</v>
      </c>
      <c r="D79" s="8" t="s">
        <v>58</v>
      </c>
      <c r="E79" s="8" t="s">
        <v>43</v>
      </c>
      <c r="F79" s="42" t="s">
        <v>151</v>
      </c>
      <c r="G79" s="9" t="s">
        <v>43</v>
      </c>
      <c r="H79" s="9" t="s">
        <v>43</v>
      </c>
      <c r="I79" s="9" t="s">
        <v>43</v>
      </c>
      <c r="J79" s="9" t="s">
        <v>43</v>
      </c>
      <c r="K79" s="9" t="s">
        <v>43</v>
      </c>
      <c r="L79" s="9" t="s">
        <v>43</v>
      </c>
      <c r="M79" s="9" t="s">
        <v>43</v>
      </c>
      <c r="N79" s="9" t="s">
        <v>43</v>
      </c>
      <c r="O79" s="9" t="s">
        <v>43</v>
      </c>
      <c r="P79" s="9" t="s">
        <v>43</v>
      </c>
      <c r="Q79" s="9" t="s">
        <v>43</v>
      </c>
      <c r="R79" s="9" t="s">
        <v>43</v>
      </c>
      <c r="S79" s="9" t="s">
        <v>43</v>
      </c>
      <c r="T79" s="9" t="s">
        <v>43</v>
      </c>
      <c r="U79" s="9" t="s">
        <v>43</v>
      </c>
      <c r="V79" s="9" t="s">
        <v>43</v>
      </c>
      <c r="W79" s="8">
        <v>100</v>
      </c>
      <c r="X79" s="8">
        <v>100</v>
      </c>
      <c r="Y79" s="8">
        <v>100</v>
      </c>
      <c r="Z79" s="9" t="s">
        <v>43</v>
      </c>
      <c r="AA79" s="9">
        <v>100</v>
      </c>
    </row>
    <row r="80" spans="1:27" ht="135" x14ac:dyDescent="0.25">
      <c r="A80" s="12">
        <v>62</v>
      </c>
      <c r="B80" s="74" t="s">
        <v>152</v>
      </c>
      <c r="C80" s="26" t="s">
        <v>153</v>
      </c>
      <c r="D80" s="9" t="s">
        <v>43</v>
      </c>
      <c r="E80" s="8" t="s">
        <v>43</v>
      </c>
      <c r="F80" s="9" t="s">
        <v>43</v>
      </c>
      <c r="G80" s="9" t="s">
        <v>154</v>
      </c>
      <c r="H80" s="14" t="s">
        <v>44</v>
      </c>
      <c r="I80" s="9" t="s">
        <v>43</v>
      </c>
      <c r="J80" s="9" t="s">
        <v>43</v>
      </c>
      <c r="K80" s="9" t="s">
        <v>43</v>
      </c>
      <c r="L80" s="29" t="s">
        <v>43</v>
      </c>
      <c r="M80" s="9" t="s">
        <v>43</v>
      </c>
      <c r="N80" s="29" t="s">
        <v>43</v>
      </c>
      <c r="O80" s="9" t="s">
        <v>43</v>
      </c>
      <c r="P80" s="37" t="s">
        <v>43</v>
      </c>
      <c r="Q80" s="9" t="s">
        <v>43</v>
      </c>
      <c r="R80" s="9" t="s">
        <v>43</v>
      </c>
      <c r="S80" s="9" t="s">
        <v>43</v>
      </c>
      <c r="T80" s="9" t="s">
        <v>43</v>
      </c>
      <c r="U80" s="9" t="s">
        <v>43</v>
      </c>
      <c r="V80" s="9" t="s">
        <v>43</v>
      </c>
      <c r="W80" s="9" t="s">
        <v>43</v>
      </c>
      <c r="X80" s="9" t="s">
        <v>43</v>
      </c>
      <c r="Y80" s="9" t="s">
        <v>43</v>
      </c>
      <c r="Z80" s="9" t="s">
        <v>43</v>
      </c>
      <c r="AA80" s="9" t="s">
        <v>43</v>
      </c>
    </row>
    <row r="81" spans="1:27" s="22" customFormat="1" ht="60" x14ac:dyDescent="0.25">
      <c r="A81" s="12">
        <v>63</v>
      </c>
      <c r="B81" s="74"/>
      <c r="C81" s="18" t="s">
        <v>45</v>
      </c>
      <c r="D81" s="19" t="s">
        <v>46</v>
      </c>
      <c r="E81" s="8" t="s">
        <v>43</v>
      </c>
      <c r="F81" s="20" t="s">
        <v>43</v>
      </c>
      <c r="G81" s="20" t="s">
        <v>43</v>
      </c>
      <c r="H81" s="18" t="s">
        <v>44</v>
      </c>
      <c r="I81" s="33" t="s">
        <v>84</v>
      </c>
      <c r="J81" s="33" t="s">
        <v>155</v>
      </c>
      <c r="K81" s="33" t="s">
        <v>86</v>
      </c>
      <c r="L81" s="34" t="s">
        <v>43</v>
      </c>
      <c r="M81" s="20" t="s">
        <v>43</v>
      </c>
      <c r="N81" s="34">
        <v>300</v>
      </c>
      <c r="O81" s="34">
        <v>0</v>
      </c>
      <c r="P81" s="34">
        <v>0</v>
      </c>
      <c r="Q81" s="34">
        <v>0</v>
      </c>
      <c r="R81" s="34">
        <v>0</v>
      </c>
      <c r="S81" s="34">
        <v>0</v>
      </c>
      <c r="T81" s="34">
        <v>0</v>
      </c>
      <c r="U81" s="34">
        <v>0</v>
      </c>
      <c r="V81" s="34">
        <v>0</v>
      </c>
      <c r="W81" s="20" t="s">
        <v>43</v>
      </c>
      <c r="X81" s="20" t="s">
        <v>43</v>
      </c>
      <c r="Y81" s="20" t="s">
        <v>43</v>
      </c>
      <c r="Z81" s="20" t="s">
        <v>43</v>
      </c>
      <c r="AA81" s="34">
        <f>SUM(N81:U81)</f>
        <v>300</v>
      </c>
    </row>
    <row r="82" spans="1:27" ht="75" x14ac:dyDescent="0.25">
      <c r="A82" s="12">
        <v>64</v>
      </c>
      <c r="B82" s="74"/>
      <c r="C82" s="26" t="s">
        <v>156</v>
      </c>
      <c r="D82" s="8" t="s">
        <v>55</v>
      </c>
      <c r="E82" s="8" t="s">
        <v>43</v>
      </c>
      <c r="F82" s="8" t="s">
        <v>157</v>
      </c>
      <c r="G82" s="9" t="s">
        <v>43</v>
      </c>
      <c r="H82" s="14" t="s">
        <v>44</v>
      </c>
      <c r="I82" s="9" t="s">
        <v>43</v>
      </c>
      <c r="J82" s="9" t="s">
        <v>43</v>
      </c>
      <c r="K82" s="9" t="s">
        <v>43</v>
      </c>
      <c r="L82" s="9">
        <v>5</v>
      </c>
      <c r="M82" s="9">
        <v>50</v>
      </c>
      <c r="N82" s="37">
        <v>70</v>
      </c>
      <c r="O82" s="9">
        <v>95</v>
      </c>
      <c r="P82" s="37">
        <v>95</v>
      </c>
      <c r="Q82" s="9">
        <v>100</v>
      </c>
      <c r="R82" s="9">
        <v>100</v>
      </c>
      <c r="S82" s="9">
        <v>100</v>
      </c>
      <c r="T82" s="9">
        <v>100</v>
      </c>
      <c r="U82" s="9">
        <v>100</v>
      </c>
      <c r="V82" s="9" t="s">
        <v>43</v>
      </c>
      <c r="W82" s="9" t="s">
        <v>43</v>
      </c>
      <c r="X82" s="9" t="s">
        <v>43</v>
      </c>
      <c r="Y82" s="9" t="s">
        <v>43</v>
      </c>
      <c r="Z82" s="9" t="s">
        <v>43</v>
      </c>
      <c r="AA82" s="9">
        <v>100</v>
      </c>
    </row>
    <row r="83" spans="1:27" ht="90" x14ac:dyDescent="0.25">
      <c r="A83" s="12">
        <v>65</v>
      </c>
      <c r="B83" s="74"/>
      <c r="C83" s="26" t="s">
        <v>158</v>
      </c>
      <c r="D83" s="8" t="s">
        <v>55</v>
      </c>
      <c r="E83" s="8" t="s">
        <v>43</v>
      </c>
      <c r="F83" s="8" t="s">
        <v>159</v>
      </c>
      <c r="G83" s="9" t="s">
        <v>43</v>
      </c>
      <c r="H83" s="14" t="s">
        <v>44</v>
      </c>
      <c r="I83" s="9" t="s">
        <v>43</v>
      </c>
      <c r="J83" s="9" t="s">
        <v>43</v>
      </c>
      <c r="K83" s="9" t="s">
        <v>43</v>
      </c>
      <c r="L83" s="9">
        <v>50</v>
      </c>
      <c r="M83" s="9">
        <v>60</v>
      </c>
      <c r="N83" s="9">
        <v>70</v>
      </c>
      <c r="O83" s="9">
        <v>95</v>
      </c>
      <c r="P83" s="37">
        <v>95</v>
      </c>
      <c r="Q83" s="9">
        <v>100</v>
      </c>
      <c r="R83" s="9">
        <v>100</v>
      </c>
      <c r="S83" s="9">
        <v>100</v>
      </c>
      <c r="T83" s="9">
        <v>100</v>
      </c>
      <c r="U83" s="9">
        <v>100</v>
      </c>
      <c r="V83" s="9" t="s">
        <v>43</v>
      </c>
      <c r="W83" s="9" t="s">
        <v>43</v>
      </c>
      <c r="X83" s="9" t="s">
        <v>43</v>
      </c>
      <c r="Y83" s="9" t="s">
        <v>43</v>
      </c>
      <c r="Z83" s="9" t="s">
        <v>43</v>
      </c>
      <c r="AA83" s="9">
        <v>100</v>
      </c>
    </row>
    <row r="84" spans="1:27" ht="60" x14ac:dyDescent="0.25">
      <c r="A84" s="12">
        <v>66</v>
      </c>
      <c r="B84" s="74"/>
      <c r="C84" s="26" t="s">
        <v>160</v>
      </c>
      <c r="D84" s="8" t="s">
        <v>55</v>
      </c>
      <c r="E84" s="8"/>
      <c r="F84" s="9" t="s">
        <v>56</v>
      </c>
      <c r="G84" s="9" t="s">
        <v>43</v>
      </c>
      <c r="H84" s="14" t="s">
        <v>44</v>
      </c>
      <c r="I84" s="9" t="s">
        <v>43</v>
      </c>
      <c r="J84" s="9" t="s">
        <v>43</v>
      </c>
      <c r="K84" s="9" t="s">
        <v>43</v>
      </c>
      <c r="L84" s="9">
        <v>100</v>
      </c>
      <c r="M84" s="9">
        <v>100</v>
      </c>
      <c r="N84" s="9">
        <v>100</v>
      </c>
      <c r="O84" s="9">
        <v>100</v>
      </c>
      <c r="P84" s="37">
        <v>100</v>
      </c>
      <c r="Q84" s="9">
        <v>100</v>
      </c>
      <c r="R84" s="9">
        <v>100</v>
      </c>
      <c r="S84" s="9">
        <v>100</v>
      </c>
      <c r="T84" s="9">
        <v>100</v>
      </c>
      <c r="U84" s="9">
        <v>100</v>
      </c>
      <c r="V84" s="9">
        <v>100</v>
      </c>
      <c r="W84" s="9" t="s">
        <v>43</v>
      </c>
      <c r="X84" s="9" t="s">
        <v>43</v>
      </c>
      <c r="Y84" s="9" t="s">
        <v>43</v>
      </c>
      <c r="Z84" s="9" t="s">
        <v>43</v>
      </c>
      <c r="AA84" s="9">
        <v>100</v>
      </c>
    </row>
    <row r="85" spans="1:27" ht="75" x14ac:dyDescent="0.25">
      <c r="A85" s="12">
        <v>67</v>
      </c>
      <c r="B85" s="74" t="s">
        <v>161</v>
      </c>
      <c r="C85" s="26" t="s">
        <v>162</v>
      </c>
      <c r="D85" s="9" t="s">
        <v>43</v>
      </c>
      <c r="E85" s="8" t="s">
        <v>43</v>
      </c>
      <c r="F85" s="9" t="s">
        <v>43</v>
      </c>
      <c r="G85" s="9" t="s">
        <v>71</v>
      </c>
      <c r="H85" s="14" t="s">
        <v>44</v>
      </c>
      <c r="I85" s="9" t="s">
        <v>43</v>
      </c>
      <c r="J85" s="9" t="s">
        <v>43</v>
      </c>
      <c r="K85" s="9" t="s">
        <v>43</v>
      </c>
      <c r="L85" s="29" t="s">
        <v>43</v>
      </c>
      <c r="M85" s="9" t="s">
        <v>43</v>
      </c>
      <c r="N85" s="29" t="s">
        <v>43</v>
      </c>
      <c r="O85" s="9" t="s">
        <v>43</v>
      </c>
      <c r="P85" s="37" t="s">
        <v>43</v>
      </c>
      <c r="Q85" s="9" t="s">
        <v>43</v>
      </c>
      <c r="R85" s="9" t="s">
        <v>43</v>
      </c>
      <c r="S85" s="9" t="s">
        <v>43</v>
      </c>
      <c r="T85" s="9" t="s">
        <v>43</v>
      </c>
      <c r="U85" s="9" t="s">
        <v>43</v>
      </c>
      <c r="V85" s="9" t="s">
        <v>43</v>
      </c>
      <c r="W85" s="9" t="s">
        <v>43</v>
      </c>
      <c r="X85" s="9" t="s">
        <v>43</v>
      </c>
      <c r="Y85" s="9" t="s">
        <v>43</v>
      </c>
      <c r="Z85" s="9" t="s">
        <v>43</v>
      </c>
      <c r="AA85" s="9" t="s">
        <v>43</v>
      </c>
    </row>
    <row r="86" spans="1:27" s="22" customFormat="1" ht="60" x14ac:dyDescent="0.25">
      <c r="A86" s="12">
        <v>68</v>
      </c>
      <c r="B86" s="74"/>
      <c r="C86" s="18" t="s">
        <v>45</v>
      </c>
      <c r="D86" s="19" t="s">
        <v>46</v>
      </c>
      <c r="E86" s="8" t="s">
        <v>43</v>
      </c>
      <c r="F86" s="20" t="s">
        <v>43</v>
      </c>
      <c r="G86" s="20" t="s">
        <v>43</v>
      </c>
      <c r="H86" s="18" t="s">
        <v>44</v>
      </c>
      <c r="I86" s="33" t="s">
        <v>84</v>
      </c>
      <c r="J86" s="33" t="s">
        <v>163</v>
      </c>
      <c r="K86" s="33" t="s">
        <v>86</v>
      </c>
      <c r="L86" s="34" t="s">
        <v>43</v>
      </c>
      <c r="M86" s="20" t="s">
        <v>43</v>
      </c>
      <c r="N86" s="34">
        <v>0</v>
      </c>
      <c r="O86" s="34">
        <v>1500</v>
      </c>
      <c r="P86" s="34">
        <v>0</v>
      </c>
      <c r="Q86" s="34">
        <v>0</v>
      </c>
      <c r="R86" s="34">
        <v>0</v>
      </c>
      <c r="S86" s="34">
        <v>0</v>
      </c>
      <c r="T86" s="34">
        <v>0</v>
      </c>
      <c r="U86" s="34">
        <v>0</v>
      </c>
      <c r="V86" s="34">
        <v>0</v>
      </c>
      <c r="W86" s="34">
        <v>0</v>
      </c>
      <c r="X86" s="34">
        <v>0</v>
      </c>
      <c r="Y86" s="34">
        <v>0</v>
      </c>
      <c r="Z86" s="34">
        <v>0</v>
      </c>
      <c r="AA86" s="34">
        <f>SUM(N86:U86)</f>
        <v>1500</v>
      </c>
    </row>
    <row r="87" spans="1:27" ht="90" x14ac:dyDescent="0.25">
      <c r="A87" s="12">
        <v>69</v>
      </c>
      <c r="B87" s="74"/>
      <c r="C87" s="26" t="s">
        <v>164</v>
      </c>
      <c r="D87" s="8" t="s">
        <v>55</v>
      </c>
      <c r="E87" s="8" t="s">
        <v>43</v>
      </c>
      <c r="F87" s="8" t="s">
        <v>165</v>
      </c>
      <c r="G87" s="9" t="s">
        <v>43</v>
      </c>
      <c r="H87" s="14" t="s">
        <v>44</v>
      </c>
      <c r="I87" s="9" t="s">
        <v>43</v>
      </c>
      <c r="J87" s="9" t="s">
        <v>43</v>
      </c>
      <c r="K87" s="9" t="s">
        <v>43</v>
      </c>
      <c r="L87" s="9">
        <v>0</v>
      </c>
      <c r="M87" s="9">
        <v>0</v>
      </c>
      <c r="N87" s="9">
        <v>0</v>
      </c>
      <c r="O87" s="9">
        <v>89</v>
      </c>
      <c r="P87" s="37">
        <v>89</v>
      </c>
      <c r="Q87" s="9">
        <v>90</v>
      </c>
      <c r="R87" s="9">
        <v>95</v>
      </c>
      <c r="S87" s="9">
        <v>100</v>
      </c>
      <c r="T87" s="9">
        <v>100</v>
      </c>
      <c r="U87" s="9">
        <v>100</v>
      </c>
      <c r="V87" s="9">
        <v>100</v>
      </c>
      <c r="W87" s="9">
        <v>100</v>
      </c>
      <c r="X87" s="9">
        <v>100</v>
      </c>
      <c r="Y87" s="9">
        <v>100</v>
      </c>
      <c r="Z87" s="9" t="s">
        <v>43</v>
      </c>
      <c r="AA87" s="9">
        <v>100</v>
      </c>
    </row>
    <row r="88" spans="1:27" ht="75" x14ac:dyDescent="0.25">
      <c r="A88" s="12">
        <v>70</v>
      </c>
      <c r="B88" s="74"/>
      <c r="C88" s="14" t="s">
        <v>166</v>
      </c>
      <c r="D88" s="8" t="s">
        <v>55</v>
      </c>
      <c r="E88" s="8" t="s">
        <v>43</v>
      </c>
      <c r="F88" s="8" t="s">
        <v>167</v>
      </c>
      <c r="G88" s="9" t="s">
        <v>43</v>
      </c>
      <c r="H88" s="14" t="s">
        <v>44</v>
      </c>
      <c r="I88" s="9" t="s">
        <v>43</v>
      </c>
      <c r="J88" s="9" t="s">
        <v>43</v>
      </c>
      <c r="K88" s="9" t="s">
        <v>43</v>
      </c>
      <c r="L88" s="9">
        <v>0</v>
      </c>
      <c r="M88" s="9">
        <v>0</v>
      </c>
      <c r="N88" s="9">
        <v>10</v>
      </c>
      <c r="O88" s="9">
        <v>50</v>
      </c>
      <c r="P88" s="37">
        <v>80</v>
      </c>
      <c r="Q88" s="9">
        <v>90</v>
      </c>
      <c r="R88" s="9">
        <v>90</v>
      </c>
      <c r="S88" s="9">
        <v>90</v>
      </c>
      <c r="T88" s="9">
        <v>90</v>
      </c>
      <c r="U88" s="9">
        <v>95</v>
      </c>
      <c r="V88" s="9">
        <v>95</v>
      </c>
      <c r="W88" s="9">
        <v>95</v>
      </c>
      <c r="X88" s="9">
        <v>95</v>
      </c>
      <c r="Y88" s="9">
        <v>95</v>
      </c>
      <c r="Z88" s="9" t="s">
        <v>43</v>
      </c>
      <c r="AA88" s="9">
        <v>95</v>
      </c>
    </row>
    <row r="89" spans="1:27" ht="75" x14ac:dyDescent="0.25">
      <c r="A89" s="12">
        <v>71</v>
      </c>
      <c r="B89" s="74"/>
      <c r="C89" s="26" t="s">
        <v>168</v>
      </c>
      <c r="D89" s="8" t="s">
        <v>55</v>
      </c>
      <c r="E89" s="8" t="s">
        <v>43</v>
      </c>
      <c r="F89" s="8" t="s">
        <v>169</v>
      </c>
      <c r="G89" s="9" t="s">
        <v>43</v>
      </c>
      <c r="H89" s="14" t="s">
        <v>44</v>
      </c>
      <c r="I89" s="9" t="s">
        <v>43</v>
      </c>
      <c r="J89" s="9" t="s">
        <v>43</v>
      </c>
      <c r="K89" s="9" t="s">
        <v>43</v>
      </c>
      <c r="L89" s="9">
        <v>65</v>
      </c>
      <c r="M89" s="9">
        <v>77</v>
      </c>
      <c r="N89" s="9">
        <v>77</v>
      </c>
      <c r="O89" s="9">
        <v>77</v>
      </c>
      <c r="P89" s="37">
        <v>80</v>
      </c>
      <c r="Q89" s="9">
        <v>83</v>
      </c>
      <c r="R89" s="9">
        <v>83</v>
      </c>
      <c r="S89" s="9">
        <v>83</v>
      </c>
      <c r="T89" s="9">
        <v>83</v>
      </c>
      <c r="U89" s="9">
        <v>90</v>
      </c>
      <c r="V89" s="9">
        <v>90</v>
      </c>
      <c r="W89" s="9">
        <v>90</v>
      </c>
      <c r="X89" s="9">
        <v>90</v>
      </c>
      <c r="Y89" s="9">
        <v>90</v>
      </c>
      <c r="Z89" s="9" t="s">
        <v>43</v>
      </c>
      <c r="AA89" s="9">
        <v>90</v>
      </c>
    </row>
    <row r="90" spans="1:27" ht="45" x14ac:dyDescent="0.25">
      <c r="A90" s="12">
        <v>72</v>
      </c>
      <c r="B90" s="74"/>
      <c r="C90" s="26" t="s">
        <v>170</v>
      </c>
      <c r="D90" s="8" t="s">
        <v>58</v>
      </c>
      <c r="E90" s="8" t="s">
        <v>43</v>
      </c>
      <c r="F90" s="8" t="s">
        <v>53</v>
      </c>
      <c r="G90" s="9" t="s">
        <v>43</v>
      </c>
      <c r="H90" s="14" t="s">
        <v>44</v>
      </c>
      <c r="I90" s="9" t="s">
        <v>43</v>
      </c>
      <c r="J90" s="9" t="s">
        <v>43</v>
      </c>
      <c r="K90" s="9" t="s">
        <v>43</v>
      </c>
      <c r="L90" s="37">
        <v>3</v>
      </c>
      <c r="M90" s="37">
        <v>4</v>
      </c>
      <c r="N90" s="37">
        <v>5</v>
      </c>
      <c r="O90" s="9">
        <v>6</v>
      </c>
      <c r="P90" s="37">
        <v>9</v>
      </c>
      <c r="Q90" s="9">
        <v>9</v>
      </c>
      <c r="R90" s="37">
        <v>9</v>
      </c>
      <c r="S90" s="9">
        <v>9</v>
      </c>
      <c r="T90" s="9">
        <v>11</v>
      </c>
      <c r="U90" s="9">
        <v>13</v>
      </c>
      <c r="V90" s="9">
        <v>13</v>
      </c>
      <c r="W90" s="9">
        <v>13</v>
      </c>
      <c r="X90" s="9">
        <v>13</v>
      </c>
      <c r="Y90" s="9">
        <v>13</v>
      </c>
      <c r="Z90" s="9" t="s">
        <v>43</v>
      </c>
      <c r="AA90" s="9">
        <v>13</v>
      </c>
    </row>
    <row r="91" spans="1:27" ht="165" x14ac:dyDescent="0.25">
      <c r="A91" s="12">
        <v>73</v>
      </c>
      <c r="B91" s="74" t="s">
        <v>171</v>
      </c>
      <c r="C91" s="26" t="s">
        <v>172</v>
      </c>
      <c r="D91" s="9" t="s">
        <v>43</v>
      </c>
      <c r="E91" s="8" t="s">
        <v>43</v>
      </c>
      <c r="F91" s="9" t="s">
        <v>43</v>
      </c>
      <c r="G91" s="9" t="s">
        <v>173</v>
      </c>
      <c r="H91" s="14" t="s">
        <v>44</v>
      </c>
      <c r="I91" s="9" t="s">
        <v>43</v>
      </c>
      <c r="J91" s="9" t="s">
        <v>43</v>
      </c>
      <c r="K91" s="9" t="s">
        <v>43</v>
      </c>
      <c r="L91" s="29" t="s">
        <v>43</v>
      </c>
      <c r="M91" s="9" t="s">
        <v>43</v>
      </c>
      <c r="N91" s="29" t="s">
        <v>43</v>
      </c>
      <c r="O91" s="9" t="s">
        <v>43</v>
      </c>
      <c r="P91" s="37" t="s">
        <v>43</v>
      </c>
      <c r="Q91" s="9" t="s">
        <v>43</v>
      </c>
      <c r="R91" s="9" t="s">
        <v>43</v>
      </c>
      <c r="S91" s="9" t="s">
        <v>43</v>
      </c>
      <c r="T91" s="9" t="s">
        <v>43</v>
      </c>
      <c r="U91" s="9" t="s">
        <v>43</v>
      </c>
      <c r="V91" s="9" t="s">
        <v>43</v>
      </c>
      <c r="W91" s="9" t="s">
        <v>43</v>
      </c>
      <c r="X91" s="9" t="s">
        <v>43</v>
      </c>
      <c r="Y91" s="9" t="s">
        <v>43</v>
      </c>
      <c r="Z91" s="9" t="s">
        <v>43</v>
      </c>
      <c r="AA91" s="9" t="s">
        <v>43</v>
      </c>
    </row>
    <row r="92" spans="1:27" s="22" customFormat="1" ht="60" x14ac:dyDescent="0.25">
      <c r="A92" s="12">
        <v>74</v>
      </c>
      <c r="B92" s="74"/>
      <c r="C92" s="18" t="s">
        <v>45</v>
      </c>
      <c r="D92" s="19" t="s">
        <v>46</v>
      </c>
      <c r="E92" s="8" t="s">
        <v>43</v>
      </c>
      <c r="F92" s="20" t="s">
        <v>43</v>
      </c>
      <c r="G92" s="20" t="s">
        <v>43</v>
      </c>
      <c r="H92" s="18" t="s">
        <v>44</v>
      </c>
      <c r="I92" s="33" t="s">
        <v>84</v>
      </c>
      <c r="J92" s="33" t="s">
        <v>174</v>
      </c>
      <c r="K92" s="33" t="s">
        <v>86</v>
      </c>
      <c r="L92" s="34" t="s">
        <v>43</v>
      </c>
      <c r="M92" s="20" t="s">
        <v>43</v>
      </c>
      <c r="N92" s="34">
        <v>8012.99</v>
      </c>
      <c r="O92" s="34">
        <v>0</v>
      </c>
      <c r="P92" s="34">
        <v>0</v>
      </c>
      <c r="Q92" s="34">
        <v>0</v>
      </c>
      <c r="R92" s="34">
        <v>0</v>
      </c>
      <c r="S92" s="34">
        <v>0</v>
      </c>
      <c r="T92" s="34">
        <v>0</v>
      </c>
      <c r="U92" s="34">
        <v>0</v>
      </c>
      <c r="V92" s="9" t="s">
        <v>43</v>
      </c>
      <c r="W92" s="9" t="s">
        <v>43</v>
      </c>
      <c r="X92" s="9" t="s">
        <v>43</v>
      </c>
      <c r="Y92" s="9" t="s">
        <v>43</v>
      </c>
      <c r="Z92" s="9" t="s">
        <v>43</v>
      </c>
      <c r="AA92" s="34">
        <f>SUM(N92:U92)</f>
        <v>8012.99</v>
      </c>
    </row>
    <row r="93" spans="1:27" ht="135" x14ac:dyDescent="0.25">
      <c r="A93" s="12">
        <v>75</v>
      </c>
      <c r="B93" s="74"/>
      <c r="C93" s="26" t="s">
        <v>175</v>
      </c>
      <c r="D93" s="8" t="s">
        <v>58</v>
      </c>
      <c r="E93" s="8" t="s">
        <v>43</v>
      </c>
      <c r="F93" s="9" t="s">
        <v>53</v>
      </c>
      <c r="G93" s="9" t="s">
        <v>43</v>
      </c>
      <c r="H93" s="14" t="s">
        <v>44</v>
      </c>
      <c r="I93" s="9" t="s">
        <v>43</v>
      </c>
      <c r="J93" s="9" t="s">
        <v>43</v>
      </c>
      <c r="K93" s="9" t="s">
        <v>43</v>
      </c>
      <c r="L93" s="9">
        <v>120</v>
      </c>
      <c r="M93" s="9">
        <v>120</v>
      </c>
      <c r="N93" s="37">
        <v>229</v>
      </c>
      <c r="O93" s="9">
        <v>259</v>
      </c>
      <c r="P93" s="37">
        <v>259</v>
      </c>
      <c r="Q93" s="9">
        <v>259</v>
      </c>
      <c r="R93" s="9">
        <v>259</v>
      </c>
      <c r="S93" s="9">
        <v>259</v>
      </c>
      <c r="T93" s="9">
        <v>259</v>
      </c>
      <c r="U93" s="9">
        <v>259</v>
      </c>
      <c r="V93" s="9" t="s">
        <v>43</v>
      </c>
      <c r="W93" s="9" t="s">
        <v>43</v>
      </c>
      <c r="X93" s="9" t="s">
        <v>43</v>
      </c>
      <c r="Y93" s="9" t="s">
        <v>43</v>
      </c>
      <c r="Z93" s="9" t="s">
        <v>43</v>
      </c>
      <c r="AA93" s="9">
        <v>259</v>
      </c>
    </row>
    <row r="94" spans="1:27" ht="90" x14ac:dyDescent="0.25">
      <c r="A94" s="12">
        <v>76</v>
      </c>
      <c r="B94" s="74" t="s">
        <v>176</v>
      </c>
      <c r="C94" s="26" t="s">
        <v>177</v>
      </c>
      <c r="D94" s="9" t="s">
        <v>43</v>
      </c>
      <c r="E94" s="8" t="s">
        <v>43</v>
      </c>
      <c r="F94" s="9" t="s">
        <v>43</v>
      </c>
      <c r="G94" s="9" t="s">
        <v>154</v>
      </c>
      <c r="H94" s="14" t="s">
        <v>44</v>
      </c>
      <c r="I94" s="9" t="s">
        <v>43</v>
      </c>
      <c r="J94" s="9" t="s">
        <v>43</v>
      </c>
      <c r="K94" s="9" t="s">
        <v>43</v>
      </c>
      <c r="L94" s="29" t="s">
        <v>43</v>
      </c>
      <c r="M94" s="9" t="s">
        <v>43</v>
      </c>
      <c r="N94" s="29" t="s">
        <v>43</v>
      </c>
      <c r="O94" s="9" t="s">
        <v>43</v>
      </c>
      <c r="P94" s="37" t="s">
        <v>43</v>
      </c>
      <c r="Q94" s="9" t="s">
        <v>43</v>
      </c>
      <c r="R94" s="9" t="s">
        <v>43</v>
      </c>
      <c r="S94" s="9" t="s">
        <v>43</v>
      </c>
      <c r="T94" s="9" t="s">
        <v>43</v>
      </c>
      <c r="U94" s="9" t="s">
        <v>43</v>
      </c>
      <c r="V94" s="9" t="s">
        <v>43</v>
      </c>
      <c r="W94" s="9" t="s">
        <v>43</v>
      </c>
      <c r="X94" s="9" t="s">
        <v>43</v>
      </c>
      <c r="Y94" s="9" t="s">
        <v>43</v>
      </c>
      <c r="Z94" s="9" t="s">
        <v>43</v>
      </c>
      <c r="AA94" s="9" t="s">
        <v>43</v>
      </c>
    </row>
    <row r="95" spans="1:27" s="22" customFormat="1" ht="60" x14ac:dyDescent="0.25">
      <c r="A95" s="12">
        <v>77</v>
      </c>
      <c r="B95" s="74"/>
      <c r="C95" s="18" t="s">
        <v>45</v>
      </c>
      <c r="D95" s="19" t="s">
        <v>46</v>
      </c>
      <c r="E95" s="8" t="s">
        <v>43</v>
      </c>
      <c r="F95" s="20" t="s">
        <v>43</v>
      </c>
      <c r="G95" s="20" t="s">
        <v>43</v>
      </c>
      <c r="H95" s="18" t="s">
        <v>44</v>
      </c>
      <c r="I95" s="33" t="s">
        <v>84</v>
      </c>
      <c r="J95" s="33" t="s">
        <v>178</v>
      </c>
      <c r="K95" s="33" t="s">
        <v>86</v>
      </c>
      <c r="L95" s="34" t="s">
        <v>43</v>
      </c>
      <c r="M95" s="20" t="s">
        <v>43</v>
      </c>
      <c r="N95" s="34">
        <v>0</v>
      </c>
      <c r="O95" s="34">
        <v>600</v>
      </c>
      <c r="P95" s="34">
        <v>0</v>
      </c>
      <c r="Q95" s="34">
        <v>0</v>
      </c>
      <c r="R95" s="34">
        <v>0</v>
      </c>
      <c r="S95" s="34">
        <v>658.5</v>
      </c>
      <c r="T95" s="34">
        <v>0</v>
      </c>
      <c r="U95" s="34">
        <v>0</v>
      </c>
      <c r="V95" s="34">
        <v>0</v>
      </c>
      <c r="W95" s="34" t="s">
        <v>43</v>
      </c>
      <c r="X95" s="34" t="s">
        <v>43</v>
      </c>
      <c r="Y95" s="34" t="s">
        <v>43</v>
      </c>
      <c r="Z95" s="34" t="s">
        <v>43</v>
      </c>
      <c r="AA95" s="34">
        <f t="shared" ref="AA95:AA98" si="3">SUM(N95:U95)</f>
        <v>1258.5</v>
      </c>
    </row>
    <row r="96" spans="1:27" s="22" customFormat="1" ht="45" x14ac:dyDescent="0.25">
      <c r="A96" s="12">
        <v>78</v>
      </c>
      <c r="B96" s="74"/>
      <c r="C96" s="18" t="s">
        <v>45</v>
      </c>
      <c r="D96" s="19" t="s">
        <v>46</v>
      </c>
      <c r="E96" s="8" t="s">
        <v>43</v>
      </c>
      <c r="F96" s="20" t="s">
        <v>43</v>
      </c>
      <c r="G96" s="20" t="s">
        <v>43</v>
      </c>
      <c r="H96" s="18" t="s">
        <v>92</v>
      </c>
      <c r="I96" s="33" t="s">
        <v>84</v>
      </c>
      <c r="J96" s="33" t="s">
        <v>178</v>
      </c>
      <c r="K96" s="33" t="s">
        <v>86</v>
      </c>
      <c r="L96" s="34" t="s">
        <v>43</v>
      </c>
      <c r="M96" s="20" t="s">
        <v>43</v>
      </c>
      <c r="N96" s="34">
        <v>0</v>
      </c>
      <c r="O96" s="34">
        <v>0</v>
      </c>
      <c r="P96" s="34">
        <v>0</v>
      </c>
      <c r="Q96" s="34">
        <v>0</v>
      </c>
      <c r="R96" s="34">
        <v>0</v>
      </c>
      <c r="S96" s="34">
        <v>0</v>
      </c>
      <c r="T96" s="34">
        <v>0</v>
      </c>
      <c r="U96" s="34">
        <v>0</v>
      </c>
      <c r="V96" s="34">
        <v>0</v>
      </c>
      <c r="W96" s="34" t="s">
        <v>43</v>
      </c>
      <c r="X96" s="34" t="s">
        <v>43</v>
      </c>
      <c r="Y96" s="34" t="s">
        <v>43</v>
      </c>
      <c r="Z96" s="34" t="s">
        <v>43</v>
      </c>
      <c r="AA96" s="34">
        <f t="shared" si="3"/>
        <v>0</v>
      </c>
    </row>
    <row r="97" spans="1:27" s="22" customFormat="1" ht="30" x14ac:dyDescent="0.25">
      <c r="A97" s="12">
        <v>79</v>
      </c>
      <c r="B97" s="74"/>
      <c r="C97" s="18" t="s">
        <v>45</v>
      </c>
      <c r="D97" s="19" t="s">
        <v>46</v>
      </c>
      <c r="E97" s="8" t="s">
        <v>43</v>
      </c>
      <c r="F97" s="20" t="s">
        <v>43</v>
      </c>
      <c r="G97" s="20" t="s">
        <v>43</v>
      </c>
      <c r="H97" s="18" t="s">
        <v>179</v>
      </c>
      <c r="I97" s="33" t="s">
        <v>84</v>
      </c>
      <c r="J97" s="33" t="s">
        <v>178</v>
      </c>
      <c r="K97" s="33" t="s">
        <v>86</v>
      </c>
      <c r="L97" s="34" t="s">
        <v>43</v>
      </c>
      <c r="M97" s="20" t="s">
        <v>43</v>
      </c>
      <c r="N97" s="34">
        <v>0</v>
      </c>
      <c r="O97" s="34">
        <v>0</v>
      </c>
      <c r="P97" s="34">
        <v>0</v>
      </c>
      <c r="Q97" s="34">
        <v>0</v>
      </c>
      <c r="R97" s="34">
        <v>0</v>
      </c>
      <c r="S97" s="34">
        <v>0</v>
      </c>
      <c r="T97" s="34">
        <v>0</v>
      </c>
      <c r="U97" s="34">
        <v>0</v>
      </c>
      <c r="V97" s="34">
        <v>0</v>
      </c>
      <c r="W97" s="34" t="s">
        <v>43</v>
      </c>
      <c r="X97" s="34" t="s">
        <v>43</v>
      </c>
      <c r="Y97" s="34" t="s">
        <v>43</v>
      </c>
      <c r="Z97" s="34" t="s">
        <v>43</v>
      </c>
      <c r="AA97" s="34">
        <f t="shared" si="3"/>
        <v>0</v>
      </c>
    </row>
    <row r="98" spans="1:27" s="22" customFormat="1" ht="30" x14ac:dyDescent="0.25">
      <c r="A98" s="12">
        <v>80</v>
      </c>
      <c r="B98" s="74"/>
      <c r="C98" s="18" t="s">
        <v>45</v>
      </c>
      <c r="D98" s="19" t="s">
        <v>46</v>
      </c>
      <c r="E98" s="8" t="s">
        <v>43</v>
      </c>
      <c r="F98" s="20" t="s">
        <v>43</v>
      </c>
      <c r="G98" s="20" t="s">
        <v>43</v>
      </c>
      <c r="H98" s="18" t="s">
        <v>180</v>
      </c>
      <c r="I98" s="33" t="s">
        <v>84</v>
      </c>
      <c r="J98" s="33" t="s">
        <v>178</v>
      </c>
      <c r="K98" s="33" t="s">
        <v>86</v>
      </c>
      <c r="L98" s="34" t="s">
        <v>43</v>
      </c>
      <c r="M98" s="20" t="s">
        <v>43</v>
      </c>
      <c r="N98" s="34">
        <v>0</v>
      </c>
      <c r="O98" s="34">
        <v>0</v>
      </c>
      <c r="P98" s="34">
        <v>0</v>
      </c>
      <c r="Q98" s="34">
        <v>0</v>
      </c>
      <c r="R98" s="34">
        <v>0</v>
      </c>
      <c r="S98" s="34">
        <v>0</v>
      </c>
      <c r="T98" s="34">
        <v>0</v>
      </c>
      <c r="U98" s="34">
        <v>0</v>
      </c>
      <c r="V98" s="34">
        <v>0</v>
      </c>
      <c r="W98" s="34" t="s">
        <v>43</v>
      </c>
      <c r="X98" s="34" t="s">
        <v>43</v>
      </c>
      <c r="Y98" s="34" t="s">
        <v>43</v>
      </c>
      <c r="Z98" s="34" t="s">
        <v>43</v>
      </c>
      <c r="AA98" s="34">
        <f t="shared" si="3"/>
        <v>0</v>
      </c>
    </row>
    <row r="99" spans="1:27" s="22" customFormat="1" ht="30" x14ac:dyDescent="0.25">
      <c r="A99" s="12">
        <v>81</v>
      </c>
      <c r="B99" s="74"/>
      <c r="C99" s="18" t="s">
        <v>45</v>
      </c>
      <c r="D99" s="19" t="s">
        <v>46</v>
      </c>
      <c r="E99" s="8" t="s">
        <v>43</v>
      </c>
      <c r="F99" s="20" t="s">
        <v>43</v>
      </c>
      <c r="G99" s="20" t="s">
        <v>43</v>
      </c>
      <c r="H99" s="18" t="s">
        <v>181</v>
      </c>
      <c r="I99" s="33" t="s">
        <v>84</v>
      </c>
      <c r="J99" s="33" t="s">
        <v>178</v>
      </c>
      <c r="K99" s="33" t="s">
        <v>86</v>
      </c>
      <c r="L99" s="34" t="s">
        <v>43</v>
      </c>
      <c r="M99" s="20" t="s">
        <v>43</v>
      </c>
      <c r="N99" s="20" t="s">
        <v>43</v>
      </c>
      <c r="O99" s="34">
        <v>0</v>
      </c>
      <c r="P99" s="34">
        <v>0</v>
      </c>
      <c r="Q99" s="34">
        <v>0</v>
      </c>
      <c r="R99" s="34">
        <v>0</v>
      </c>
      <c r="S99" s="34">
        <v>0</v>
      </c>
      <c r="T99" s="34">
        <v>0</v>
      </c>
      <c r="U99" s="34">
        <v>0</v>
      </c>
      <c r="V99" s="34">
        <v>0</v>
      </c>
      <c r="W99" s="34" t="s">
        <v>43</v>
      </c>
      <c r="X99" s="34" t="s">
        <v>43</v>
      </c>
      <c r="Y99" s="34" t="s">
        <v>43</v>
      </c>
      <c r="Z99" s="34" t="s">
        <v>43</v>
      </c>
      <c r="AA99" s="34">
        <f>SUM(P99:T99)</f>
        <v>0</v>
      </c>
    </row>
    <row r="100" spans="1:27" s="22" customFormat="1" ht="60" x14ac:dyDescent="0.25">
      <c r="A100" s="12">
        <v>82</v>
      </c>
      <c r="B100" s="74"/>
      <c r="C100" s="18" t="s">
        <v>72</v>
      </c>
      <c r="D100" s="19" t="s">
        <v>46</v>
      </c>
      <c r="E100" s="8" t="s">
        <v>43</v>
      </c>
      <c r="F100" s="20" t="s">
        <v>43</v>
      </c>
      <c r="G100" s="20" t="s">
        <v>43</v>
      </c>
      <c r="H100" s="18" t="s">
        <v>44</v>
      </c>
      <c r="I100" s="33" t="s">
        <v>84</v>
      </c>
      <c r="J100" s="33" t="s">
        <v>87</v>
      </c>
      <c r="K100" s="33" t="s">
        <v>86</v>
      </c>
      <c r="L100" s="20" t="s">
        <v>43</v>
      </c>
      <c r="M100" s="20" t="s">
        <v>43</v>
      </c>
      <c r="N100" s="20" t="s">
        <v>43</v>
      </c>
      <c r="O100" s="34">
        <v>4530</v>
      </c>
      <c r="P100" s="34">
        <v>0</v>
      </c>
      <c r="Q100" s="34">
        <v>0</v>
      </c>
      <c r="R100" s="34">
        <v>0</v>
      </c>
      <c r="S100" s="34">
        <v>0</v>
      </c>
      <c r="T100" s="34">
        <v>0</v>
      </c>
      <c r="U100" s="34">
        <v>0</v>
      </c>
      <c r="V100" s="34">
        <v>0</v>
      </c>
      <c r="W100" s="34" t="s">
        <v>43</v>
      </c>
      <c r="X100" s="34" t="s">
        <v>43</v>
      </c>
      <c r="Y100" s="34" t="s">
        <v>43</v>
      </c>
      <c r="Z100" s="34" t="s">
        <v>43</v>
      </c>
      <c r="AA100" s="34">
        <f>SUM(O100:U100)</f>
        <v>4530</v>
      </c>
    </row>
    <row r="101" spans="1:27" ht="60" x14ac:dyDescent="0.25">
      <c r="A101" s="12">
        <v>83</v>
      </c>
      <c r="B101" s="74"/>
      <c r="C101" s="26" t="s">
        <v>182</v>
      </c>
      <c r="D101" s="8" t="s">
        <v>55</v>
      </c>
      <c r="E101" s="8" t="s">
        <v>43</v>
      </c>
      <c r="F101" s="8" t="s">
        <v>183</v>
      </c>
      <c r="G101" s="9" t="s">
        <v>43</v>
      </c>
      <c r="H101" s="14" t="s">
        <v>179</v>
      </c>
      <c r="I101" s="8" t="s">
        <v>43</v>
      </c>
      <c r="J101" s="8" t="s">
        <v>43</v>
      </c>
      <c r="K101" s="8" t="s">
        <v>43</v>
      </c>
      <c r="L101" s="8" t="s">
        <v>149</v>
      </c>
      <c r="M101" s="8" t="s">
        <v>149</v>
      </c>
      <c r="N101" s="32" t="s">
        <v>43</v>
      </c>
      <c r="O101" s="9">
        <v>0</v>
      </c>
      <c r="P101" s="37">
        <v>0</v>
      </c>
      <c r="Q101" s="37">
        <v>0</v>
      </c>
      <c r="R101" s="9">
        <v>0</v>
      </c>
      <c r="S101" s="9">
        <v>0</v>
      </c>
      <c r="T101" s="9">
        <v>0</v>
      </c>
      <c r="U101" s="9">
        <v>0</v>
      </c>
      <c r="V101" s="9">
        <v>0</v>
      </c>
      <c r="W101" s="8" t="s">
        <v>43</v>
      </c>
      <c r="X101" s="8" t="s">
        <v>43</v>
      </c>
      <c r="Y101" s="8" t="s">
        <v>43</v>
      </c>
      <c r="Z101" s="8" t="s">
        <v>43</v>
      </c>
      <c r="AA101" s="9">
        <v>0</v>
      </c>
    </row>
    <row r="102" spans="1:27" ht="60" x14ac:dyDescent="0.25">
      <c r="A102" s="12">
        <v>84</v>
      </c>
      <c r="B102" s="74"/>
      <c r="C102" s="26" t="s">
        <v>184</v>
      </c>
      <c r="D102" s="8" t="s">
        <v>55</v>
      </c>
      <c r="E102" s="8" t="s">
        <v>43</v>
      </c>
      <c r="F102" s="8" t="s">
        <v>185</v>
      </c>
      <c r="G102" s="9" t="s">
        <v>43</v>
      </c>
      <c r="H102" s="14" t="s">
        <v>180</v>
      </c>
      <c r="I102" s="8" t="s">
        <v>43</v>
      </c>
      <c r="J102" s="8" t="s">
        <v>43</v>
      </c>
      <c r="K102" s="8" t="s">
        <v>43</v>
      </c>
      <c r="L102" s="8" t="s">
        <v>149</v>
      </c>
      <c r="M102" s="8" t="s">
        <v>149</v>
      </c>
      <c r="N102" s="32" t="s">
        <v>43</v>
      </c>
      <c r="O102" s="9">
        <v>0</v>
      </c>
      <c r="P102" s="37">
        <v>0</v>
      </c>
      <c r="Q102" s="37">
        <v>0</v>
      </c>
      <c r="R102" s="9">
        <v>40</v>
      </c>
      <c r="S102" s="9">
        <v>60</v>
      </c>
      <c r="T102" s="9">
        <v>60</v>
      </c>
      <c r="U102" s="9">
        <v>85</v>
      </c>
      <c r="V102" s="9">
        <v>85</v>
      </c>
      <c r="W102" s="8" t="s">
        <v>43</v>
      </c>
      <c r="X102" s="8" t="s">
        <v>43</v>
      </c>
      <c r="Y102" s="8" t="s">
        <v>43</v>
      </c>
      <c r="Z102" s="8" t="s">
        <v>43</v>
      </c>
      <c r="AA102" s="9">
        <v>85</v>
      </c>
    </row>
    <row r="103" spans="1:27" ht="75" x14ac:dyDescent="0.25">
      <c r="A103" s="12">
        <v>85</v>
      </c>
      <c r="B103" s="74"/>
      <c r="C103" s="26" t="s">
        <v>186</v>
      </c>
      <c r="D103" s="8" t="s">
        <v>55</v>
      </c>
      <c r="E103" s="8" t="s">
        <v>43</v>
      </c>
      <c r="F103" s="8" t="s">
        <v>187</v>
      </c>
      <c r="G103" s="9" t="s">
        <v>43</v>
      </c>
      <c r="H103" s="14" t="s">
        <v>180</v>
      </c>
      <c r="I103" s="8" t="s">
        <v>43</v>
      </c>
      <c r="J103" s="8" t="s">
        <v>43</v>
      </c>
      <c r="K103" s="8" t="s">
        <v>43</v>
      </c>
      <c r="L103" s="8" t="s">
        <v>149</v>
      </c>
      <c r="M103" s="8" t="s">
        <v>149</v>
      </c>
      <c r="N103" s="32" t="s">
        <v>43</v>
      </c>
      <c r="O103" s="9">
        <v>0</v>
      </c>
      <c r="P103" s="37">
        <v>0</v>
      </c>
      <c r="Q103" s="37">
        <v>0</v>
      </c>
      <c r="R103" s="9">
        <v>2.54</v>
      </c>
      <c r="S103" s="9">
        <v>3.35</v>
      </c>
      <c r="T103" s="9">
        <v>4.16</v>
      </c>
      <c r="U103" s="9">
        <v>4.16</v>
      </c>
      <c r="V103" s="9">
        <v>4.16</v>
      </c>
      <c r="W103" s="8" t="s">
        <v>43</v>
      </c>
      <c r="X103" s="8" t="s">
        <v>43</v>
      </c>
      <c r="Y103" s="8" t="s">
        <v>43</v>
      </c>
      <c r="Z103" s="8" t="s">
        <v>43</v>
      </c>
      <c r="AA103" s="9">
        <v>4.16</v>
      </c>
    </row>
    <row r="104" spans="1:27" ht="120" x14ac:dyDescent="0.25">
      <c r="A104" s="12">
        <v>86</v>
      </c>
      <c r="B104" s="74"/>
      <c r="C104" s="26" t="s">
        <v>188</v>
      </c>
      <c r="D104" s="8" t="s">
        <v>55</v>
      </c>
      <c r="E104" s="8" t="s">
        <v>43</v>
      </c>
      <c r="F104" s="8" t="s">
        <v>189</v>
      </c>
      <c r="G104" s="9" t="s">
        <v>43</v>
      </c>
      <c r="H104" s="14" t="s">
        <v>181</v>
      </c>
      <c r="I104" s="8" t="s">
        <v>43</v>
      </c>
      <c r="J104" s="8" t="s">
        <v>43</v>
      </c>
      <c r="K104" s="8" t="s">
        <v>43</v>
      </c>
      <c r="L104" s="8" t="s">
        <v>43</v>
      </c>
      <c r="M104" s="8" t="s">
        <v>43</v>
      </c>
      <c r="N104" s="43">
        <v>70</v>
      </c>
      <c r="O104" s="9">
        <v>71</v>
      </c>
      <c r="P104" s="37">
        <v>73</v>
      </c>
      <c r="Q104" s="9">
        <v>74</v>
      </c>
      <c r="R104" s="9">
        <v>75</v>
      </c>
      <c r="S104" s="9">
        <v>75</v>
      </c>
      <c r="T104" s="9">
        <v>75</v>
      </c>
      <c r="U104" s="9">
        <v>76</v>
      </c>
      <c r="V104" s="9">
        <v>76</v>
      </c>
      <c r="W104" s="8" t="s">
        <v>43</v>
      </c>
      <c r="X104" s="8" t="s">
        <v>43</v>
      </c>
      <c r="Y104" s="8" t="s">
        <v>43</v>
      </c>
      <c r="Z104" s="8" t="s">
        <v>43</v>
      </c>
      <c r="AA104" s="9">
        <v>76</v>
      </c>
    </row>
    <row r="105" spans="1:27" ht="75" x14ac:dyDescent="0.25">
      <c r="A105" s="12">
        <v>87</v>
      </c>
      <c r="B105" s="74"/>
      <c r="C105" s="26" t="s">
        <v>190</v>
      </c>
      <c r="D105" s="8" t="s">
        <v>55</v>
      </c>
      <c r="E105" s="8" t="s">
        <v>43</v>
      </c>
      <c r="F105" s="8" t="s">
        <v>191</v>
      </c>
      <c r="G105" s="9" t="s">
        <v>43</v>
      </c>
      <c r="H105" s="14" t="s">
        <v>181</v>
      </c>
      <c r="I105" s="8" t="s">
        <v>43</v>
      </c>
      <c r="J105" s="8" t="s">
        <v>43</v>
      </c>
      <c r="K105" s="8" t="s">
        <v>43</v>
      </c>
      <c r="L105" s="8" t="s">
        <v>149</v>
      </c>
      <c r="M105" s="8" t="s">
        <v>149</v>
      </c>
      <c r="N105" s="32" t="s">
        <v>43</v>
      </c>
      <c r="O105" s="32" t="s">
        <v>43</v>
      </c>
      <c r="P105" s="43" t="s">
        <v>43</v>
      </c>
      <c r="Q105" s="8">
        <v>100</v>
      </c>
      <c r="R105" s="8">
        <v>100</v>
      </c>
      <c r="S105" s="8">
        <v>100</v>
      </c>
      <c r="T105" s="8">
        <v>100</v>
      </c>
      <c r="U105" s="8">
        <v>100</v>
      </c>
      <c r="V105" s="8">
        <v>100</v>
      </c>
      <c r="W105" s="8" t="s">
        <v>43</v>
      </c>
      <c r="X105" s="8" t="s">
        <v>43</v>
      </c>
      <c r="Y105" s="8" t="s">
        <v>43</v>
      </c>
      <c r="Z105" s="8" t="s">
        <v>43</v>
      </c>
      <c r="AA105" s="9">
        <v>100</v>
      </c>
    </row>
    <row r="106" spans="1:27" ht="60" x14ac:dyDescent="0.25">
      <c r="A106" s="12">
        <v>88</v>
      </c>
      <c r="B106" s="74"/>
      <c r="C106" s="26" t="s">
        <v>192</v>
      </c>
      <c r="D106" s="8" t="s">
        <v>58</v>
      </c>
      <c r="E106" s="8" t="s">
        <v>43</v>
      </c>
      <c r="F106" s="9" t="s">
        <v>53</v>
      </c>
      <c r="G106" s="9" t="s">
        <v>43</v>
      </c>
      <c r="H106" s="14" t="s">
        <v>92</v>
      </c>
      <c r="I106" s="8" t="s">
        <v>43</v>
      </c>
      <c r="J106" s="8" t="s">
        <v>43</v>
      </c>
      <c r="K106" s="8" t="s">
        <v>43</v>
      </c>
      <c r="L106" s="8" t="s">
        <v>149</v>
      </c>
      <c r="M106" s="8" t="s">
        <v>149</v>
      </c>
      <c r="N106" s="32" t="s">
        <v>43</v>
      </c>
      <c r="O106" s="9">
        <v>0</v>
      </c>
      <c r="P106" s="37">
        <v>0</v>
      </c>
      <c r="Q106" s="9">
        <v>0</v>
      </c>
      <c r="R106" s="9">
        <v>0</v>
      </c>
      <c r="S106" s="9">
        <v>0</v>
      </c>
      <c r="T106" s="9">
        <v>0</v>
      </c>
      <c r="U106" s="9">
        <v>6</v>
      </c>
      <c r="V106" s="9">
        <v>6</v>
      </c>
      <c r="W106" s="8" t="s">
        <v>43</v>
      </c>
      <c r="X106" s="8" t="s">
        <v>43</v>
      </c>
      <c r="Y106" s="8" t="s">
        <v>43</v>
      </c>
      <c r="Z106" s="9" t="s">
        <v>43</v>
      </c>
      <c r="AA106" s="9">
        <v>6</v>
      </c>
    </row>
    <row r="107" spans="1:27" ht="105" x14ac:dyDescent="0.25">
      <c r="A107" s="12">
        <v>89</v>
      </c>
      <c r="B107" s="90" t="s">
        <v>193</v>
      </c>
      <c r="C107" s="26" t="s">
        <v>194</v>
      </c>
      <c r="D107" s="9" t="s">
        <v>43</v>
      </c>
      <c r="E107" s="8" t="s">
        <v>43</v>
      </c>
      <c r="F107" s="9" t="s">
        <v>43</v>
      </c>
      <c r="G107" s="9" t="s">
        <v>71</v>
      </c>
      <c r="H107" s="14" t="s">
        <v>44</v>
      </c>
      <c r="I107" s="9" t="s">
        <v>43</v>
      </c>
      <c r="J107" s="9" t="s">
        <v>43</v>
      </c>
      <c r="K107" s="9" t="s">
        <v>43</v>
      </c>
      <c r="L107" s="29" t="s">
        <v>43</v>
      </c>
      <c r="M107" s="9" t="s">
        <v>43</v>
      </c>
      <c r="N107" s="29" t="s">
        <v>43</v>
      </c>
      <c r="O107" s="9" t="s">
        <v>43</v>
      </c>
      <c r="P107" s="9" t="s">
        <v>43</v>
      </c>
      <c r="Q107" s="9" t="s">
        <v>43</v>
      </c>
      <c r="R107" s="9" t="s">
        <v>43</v>
      </c>
      <c r="S107" s="9" t="s">
        <v>43</v>
      </c>
      <c r="T107" s="9" t="s">
        <v>43</v>
      </c>
      <c r="U107" s="9" t="s">
        <v>43</v>
      </c>
      <c r="V107" s="9" t="s">
        <v>43</v>
      </c>
      <c r="W107" s="9" t="s">
        <v>43</v>
      </c>
      <c r="X107" s="9" t="s">
        <v>43</v>
      </c>
      <c r="Y107" s="9" t="s">
        <v>43</v>
      </c>
      <c r="Z107" s="9" t="s">
        <v>43</v>
      </c>
      <c r="AA107" s="9" t="s">
        <v>43</v>
      </c>
    </row>
    <row r="108" spans="1:27" s="22" customFormat="1" ht="60" x14ac:dyDescent="0.25">
      <c r="A108" s="12">
        <v>90</v>
      </c>
      <c r="B108" s="90"/>
      <c r="C108" s="18" t="s">
        <v>45</v>
      </c>
      <c r="D108" s="19" t="s">
        <v>46</v>
      </c>
      <c r="E108" s="8" t="s">
        <v>43</v>
      </c>
      <c r="F108" s="20" t="s">
        <v>43</v>
      </c>
      <c r="G108" s="20" t="s">
        <v>43</v>
      </c>
      <c r="H108" s="18" t="s">
        <v>44</v>
      </c>
      <c r="I108" s="33" t="s">
        <v>84</v>
      </c>
      <c r="J108" s="33" t="s">
        <v>195</v>
      </c>
      <c r="K108" s="33" t="s">
        <v>86</v>
      </c>
      <c r="L108" s="34" t="s">
        <v>43</v>
      </c>
      <c r="M108" s="20" t="s">
        <v>43</v>
      </c>
      <c r="N108" s="34">
        <v>0</v>
      </c>
      <c r="O108" s="34">
        <v>0</v>
      </c>
      <c r="P108" s="34">
        <v>0</v>
      </c>
      <c r="Q108" s="34">
        <v>0</v>
      </c>
      <c r="R108" s="34">
        <v>460</v>
      </c>
      <c r="S108" s="34">
        <v>0</v>
      </c>
      <c r="T108" s="34">
        <v>0</v>
      </c>
      <c r="U108" s="34">
        <v>0</v>
      </c>
      <c r="V108" s="34">
        <v>345.4</v>
      </c>
      <c r="W108" s="34">
        <v>500</v>
      </c>
      <c r="X108" s="34">
        <v>1000</v>
      </c>
      <c r="Y108" s="34">
        <v>1000</v>
      </c>
      <c r="Z108" s="34">
        <v>0</v>
      </c>
      <c r="AA108" s="34">
        <f>SUM(N108:Z108)</f>
        <v>3305.4</v>
      </c>
    </row>
    <row r="109" spans="1:27" ht="105" x14ac:dyDescent="0.25">
      <c r="A109" s="12">
        <v>91</v>
      </c>
      <c r="B109" s="90"/>
      <c r="C109" s="44" t="s">
        <v>196</v>
      </c>
      <c r="D109" s="8" t="s">
        <v>55</v>
      </c>
      <c r="E109" s="8" t="s">
        <v>43</v>
      </c>
      <c r="F109" s="8" t="s">
        <v>197</v>
      </c>
      <c r="G109" s="9" t="s">
        <v>43</v>
      </c>
      <c r="H109" s="14" t="s">
        <v>44</v>
      </c>
      <c r="I109" s="9" t="s">
        <v>43</v>
      </c>
      <c r="J109" s="9" t="s">
        <v>43</v>
      </c>
      <c r="K109" s="9" t="s">
        <v>43</v>
      </c>
      <c r="L109" s="9">
        <v>8</v>
      </c>
      <c r="M109" s="9">
        <v>10</v>
      </c>
      <c r="N109" s="9">
        <v>30</v>
      </c>
      <c r="O109" s="9">
        <v>35</v>
      </c>
      <c r="P109" s="9">
        <v>40</v>
      </c>
      <c r="Q109" s="9">
        <v>40</v>
      </c>
      <c r="R109" s="9">
        <v>40</v>
      </c>
      <c r="S109" s="9">
        <v>40</v>
      </c>
      <c r="T109" s="9">
        <v>40</v>
      </c>
      <c r="U109" s="9">
        <v>45</v>
      </c>
      <c r="V109" s="9">
        <v>45</v>
      </c>
      <c r="W109" s="9">
        <v>45</v>
      </c>
      <c r="X109" s="9">
        <v>45</v>
      </c>
      <c r="Y109" s="9">
        <v>45</v>
      </c>
      <c r="Z109" s="9" t="s">
        <v>43</v>
      </c>
      <c r="AA109" s="9">
        <v>45</v>
      </c>
    </row>
    <row r="110" spans="1:27" ht="75" x14ac:dyDescent="0.25">
      <c r="A110" s="12">
        <v>92</v>
      </c>
      <c r="B110" s="90"/>
      <c r="C110" s="45" t="s">
        <v>198</v>
      </c>
      <c r="D110" s="8" t="s">
        <v>55</v>
      </c>
      <c r="E110" s="8" t="s">
        <v>43</v>
      </c>
      <c r="F110" s="8" t="s">
        <v>199</v>
      </c>
      <c r="G110" s="9" t="s">
        <v>43</v>
      </c>
      <c r="H110" s="14" t="s">
        <v>44</v>
      </c>
      <c r="I110" s="9" t="s">
        <v>43</v>
      </c>
      <c r="J110" s="9" t="s">
        <v>43</v>
      </c>
      <c r="K110" s="9" t="s">
        <v>43</v>
      </c>
      <c r="L110" s="9">
        <v>25</v>
      </c>
      <c r="M110" s="9">
        <v>30</v>
      </c>
      <c r="N110" s="9">
        <v>30</v>
      </c>
      <c r="O110" s="9">
        <v>35</v>
      </c>
      <c r="P110" s="9">
        <v>40</v>
      </c>
      <c r="Q110" s="9">
        <v>40</v>
      </c>
      <c r="R110" s="9">
        <v>40</v>
      </c>
      <c r="S110" s="9">
        <v>40</v>
      </c>
      <c r="T110" s="9">
        <v>40</v>
      </c>
      <c r="U110" s="9">
        <v>50</v>
      </c>
      <c r="V110" s="9">
        <v>50</v>
      </c>
      <c r="W110" s="9">
        <v>50</v>
      </c>
      <c r="X110" s="9">
        <v>50</v>
      </c>
      <c r="Y110" s="9">
        <v>50</v>
      </c>
      <c r="Z110" s="9" t="s">
        <v>43</v>
      </c>
      <c r="AA110" s="9">
        <v>50</v>
      </c>
    </row>
    <row r="111" spans="1:27" ht="90" x14ac:dyDescent="0.25">
      <c r="A111" s="12">
        <v>93</v>
      </c>
      <c r="B111" s="74" t="s">
        <v>200</v>
      </c>
      <c r="C111" s="31" t="s">
        <v>201</v>
      </c>
      <c r="D111" s="8" t="s">
        <v>43</v>
      </c>
      <c r="E111" s="8">
        <v>1</v>
      </c>
      <c r="F111" s="8" t="s">
        <v>43</v>
      </c>
      <c r="G111" s="9" t="s">
        <v>71</v>
      </c>
      <c r="H111" s="8" t="s">
        <v>43</v>
      </c>
      <c r="I111" s="8" t="s">
        <v>43</v>
      </c>
      <c r="J111" s="8" t="s">
        <v>43</v>
      </c>
      <c r="K111" s="8" t="s">
        <v>43</v>
      </c>
      <c r="L111" s="29" t="s">
        <v>43</v>
      </c>
      <c r="M111" s="9" t="s">
        <v>43</v>
      </c>
      <c r="N111" s="32" t="s">
        <v>43</v>
      </c>
      <c r="O111" s="8" t="s">
        <v>43</v>
      </c>
      <c r="P111" s="8" t="s">
        <v>43</v>
      </c>
      <c r="Q111" s="8" t="s">
        <v>43</v>
      </c>
      <c r="R111" s="8" t="s">
        <v>43</v>
      </c>
      <c r="S111" s="8" t="s">
        <v>43</v>
      </c>
      <c r="T111" s="8" t="s">
        <v>43</v>
      </c>
      <c r="U111" s="8" t="s">
        <v>43</v>
      </c>
      <c r="V111" s="8" t="s">
        <v>43</v>
      </c>
      <c r="W111" s="8" t="s">
        <v>43</v>
      </c>
      <c r="X111" s="8" t="s">
        <v>43</v>
      </c>
      <c r="Y111" s="8" t="s">
        <v>43</v>
      </c>
      <c r="Z111" s="8" t="s">
        <v>43</v>
      </c>
      <c r="AA111" s="8" t="s">
        <v>43</v>
      </c>
    </row>
    <row r="112" spans="1:27" s="22" customFormat="1" ht="60" x14ac:dyDescent="0.25">
      <c r="A112" s="12">
        <v>94</v>
      </c>
      <c r="B112" s="74"/>
      <c r="C112" s="30" t="s">
        <v>45</v>
      </c>
      <c r="D112" s="19" t="s">
        <v>46</v>
      </c>
      <c r="E112" s="8" t="s">
        <v>43</v>
      </c>
      <c r="F112" s="19" t="s">
        <v>43</v>
      </c>
      <c r="G112" s="19" t="s">
        <v>43</v>
      </c>
      <c r="H112" s="18" t="s">
        <v>44</v>
      </c>
      <c r="I112" s="19" t="s">
        <v>43</v>
      </c>
      <c r="J112" s="19" t="s">
        <v>43</v>
      </c>
      <c r="K112" s="19" t="s">
        <v>43</v>
      </c>
      <c r="L112" s="34" t="s">
        <v>43</v>
      </c>
      <c r="M112" s="20" t="s">
        <v>43</v>
      </c>
      <c r="N112" s="34">
        <v>500</v>
      </c>
      <c r="O112" s="34">
        <v>0</v>
      </c>
      <c r="P112" s="34">
        <v>0</v>
      </c>
      <c r="Q112" s="34">
        <v>0</v>
      </c>
      <c r="R112" s="34">
        <v>100</v>
      </c>
      <c r="S112" s="34">
        <v>0</v>
      </c>
      <c r="T112" s="34">
        <v>0</v>
      </c>
      <c r="U112" s="34">
        <f>U114+U117</f>
        <v>0</v>
      </c>
      <c r="V112" s="34">
        <f>V114+V120</f>
        <v>0</v>
      </c>
      <c r="W112" s="34">
        <v>0</v>
      </c>
      <c r="X112" s="34">
        <v>0</v>
      </c>
      <c r="Y112" s="34">
        <v>0</v>
      </c>
      <c r="Z112" s="34">
        <v>0</v>
      </c>
      <c r="AA112" s="34">
        <f>SUM(N112:X112)</f>
        <v>600</v>
      </c>
    </row>
    <row r="113" spans="1:27" ht="90" x14ac:dyDescent="0.25">
      <c r="A113" s="12">
        <v>95</v>
      </c>
      <c r="B113" s="90" t="s">
        <v>202</v>
      </c>
      <c r="C113" s="26" t="s">
        <v>203</v>
      </c>
      <c r="D113" s="9" t="s">
        <v>43</v>
      </c>
      <c r="E113" s="8" t="s">
        <v>43</v>
      </c>
      <c r="F113" s="9" t="s">
        <v>43</v>
      </c>
      <c r="G113" s="9" t="s">
        <v>119</v>
      </c>
      <c r="H113" s="14" t="s">
        <v>204</v>
      </c>
      <c r="I113" s="9" t="s">
        <v>43</v>
      </c>
      <c r="J113" s="9" t="s">
        <v>43</v>
      </c>
      <c r="K113" s="9" t="s">
        <v>43</v>
      </c>
      <c r="L113" s="29" t="s">
        <v>43</v>
      </c>
      <c r="M113" s="9" t="s">
        <v>43</v>
      </c>
      <c r="N113" s="29" t="s">
        <v>43</v>
      </c>
      <c r="O113" s="9" t="s">
        <v>43</v>
      </c>
      <c r="P113" s="9" t="s">
        <v>43</v>
      </c>
      <c r="Q113" s="9" t="s">
        <v>43</v>
      </c>
      <c r="R113" s="9" t="s">
        <v>43</v>
      </c>
      <c r="S113" s="9" t="s">
        <v>43</v>
      </c>
      <c r="T113" s="9" t="s">
        <v>43</v>
      </c>
      <c r="U113" s="9" t="s">
        <v>43</v>
      </c>
      <c r="V113" s="9" t="s">
        <v>43</v>
      </c>
      <c r="W113" s="9" t="s">
        <v>43</v>
      </c>
      <c r="X113" s="9" t="s">
        <v>43</v>
      </c>
      <c r="Y113" s="9" t="s">
        <v>43</v>
      </c>
      <c r="Z113" s="9" t="s">
        <v>43</v>
      </c>
      <c r="AA113" s="9" t="s">
        <v>43</v>
      </c>
    </row>
    <row r="114" spans="1:27" s="22" customFormat="1" ht="60" x14ac:dyDescent="0.25">
      <c r="A114" s="12">
        <v>96</v>
      </c>
      <c r="B114" s="90"/>
      <c r="C114" s="18" t="s">
        <v>45</v>
      </c>
      <c r="D114" s="19" t="s">
        <v>46</v>
      </c>
      <c r="E114" s="8" t="s">
        <v>43</v>
      </c>
      <c r="F114" s="20" t="s">
        <v>43</v>
      </c>
      <c r="G114" s="20" t="s">
        <v>43</v>
      </c>
      <c r="H114" s="18" t="s">
        <v>44</v>
      </c>
      <c r="I114" s="33" t="s">
        <v>84</v>
      </c>
      <c r="J114" s="33" t="s">
        <v>205</v>
      </c>
      <c r="K114" s="33" t="s">
        <v>86</v>
      </c>
      <c r="L114" s="34" t="s">
        <v>43</v>
      </c>
      <c r="M114" s="20" t="s">
        <v>43</v>
      </c>
      <c r="N114" s="34">
        <v>0</v>
      </c>
      <c r="O114" s="34">
        <v>0</v>
      </c>
      <c r="P114" s="34">
        <v>0</v>
      </c>
      <c r="Q114" s="34">
        <v>0</v>
      </c>
      <c r="R114" s="34">
        <v>100</v>
      </c>
      <c r="S114" s="34">
        <v>0</v>
      </c>
      <c r="T114" s="34">
        <v>0</v>
      </c>
      <c r="U114" s="34">
        <v>0</v>
      </c>
      <c r="V114" s="34">
        <v>0</v>
      </c>
      <c r="W114" s="34">
        <v>0</v>
      </c>
      <c r="X114" s="34">
        <v>0</v>
      </c>
      <c r="Y114" s="34">
        <v>0</v>
      </c>
      <c r="Z114" s="34">
        <v>0</v>
      </c>
      <c r="AA114" s="34">
        <f>SUM(N114:U114)</f>
        <v>100</v>
      </c>
    </row>
    <row r="115" spans="1:27" ht="75" x14ac:dyDescent="0.25">
      <c r="A115" s="12">
        <v>97</v>
      </c>
      <c r="B115" s="90"/>
      <c r="C115" s="26" t="s">
        <v>206</v>
      </c>
      <c r="D115" s="8" t="s">
        <v>58</v>
      </c>
      <c r="E115" s="8" t="s">
        <v>43</v>
      </c>
      <c r="F115" s="9" t="s">
        <v>53</v>
      </c>
      <c r="G115" s="9" t="s">
        <v>43</v>
      </c>
      <c r="H115" s="14" t="s">
        <v>204</v>
      </c>
      <c r="I115" s="9" t="s">
        <v>43</v>
      </c>
      <c r="J115" s="9" t="s">
        <v>43</v>
      </c>
      <c r="K115" s="9" t="s">
        <v>43</v>
      </c>
      <c r="L115" s="9" t="s">
        <v>43</v>
      </c>
      <c r="M115" s="9" t="s">
        <v>43</v>
      </c>
      <c r="N115" s="9" t="s">
        <v>43</v>
      </c>
      <c r="O115" s="9" t="s">
        <v>43</v>
      </c>
      <c r="P115" s="9" t="s">
        <v>43</v>
      </c>
      <c r="Q115" s="9" t="s">
        <v>43</v>
      </c>
      <c r="R115" s="9" t="s">
        <v>43</v>
      </c>
      <c r="S115" s="9" t="s">
        <v>43</v>
      </c>
      <c r="T115" s="9" t="s">
        <v>43</v>
      </c>
      <c r="U115" s="9">
        <v>0</v>
      </c>
      <c r="V115" s="9">
        <v>0</v>
      </c>
      <c r="W115" s="9">
        <v>0</v>
      </c>
      <c r="X115" s="9">
        <v>1</v>
      </c>
      <c r="Y115" s="9">
        <v>1</v>
      </c>
      <c r="Z115" s="9" t="s">
        <v>43</v>
      </c>
      <c r="AA115" s="9">
        <v>1</v>
      </c>
    </row>
    <row r="116" spans="1:27" ht="60" x14ac:dyDescent="0.25">
      <c r="A116" s="12">
        <v>98</v>
      </c>
      <c r="B116" s="74" t="s">
        <v>207</v>
      </c>
      <c r="C116" s="26" t="s">
        <v>208</v>
      </c>
      <c r="D116" s="9" t="s">
        <v>43</v>
      </c>
      <c r="E116" s="8" t="s">
        <v>43</v>
      </c>
      <c r="F116" s="9" t="s">
        <v>43</v>
      </c>
      <c r="G116" s="9" t="s">
        <v>173</v>
      </c>
      <c r="H116" s="14" t="s">
        <v>44</v>
      </c>
      <c r="I116" s="9" t="s">
        <v>43</v>
      </c>
      <c r="J116" s="9" t="s">
        <v>43</v>
      </c>
      <c r="K116" s="9" t="s">
        <v>43</v>
      </c>
      <c r="L116" s="9" t="s">
        <v>43</v>
      </c>
      <c r="M116" s="9" t="s">
        <v>43</v>
      </c>
      <c r="N116" s="9" t="s">
        <v>43</v>
      </c>
      <c r="O116" s="9" t="s">
        <v>43</v>
      </c>
      <c r="P116" s="9" t="s">
        <v>43</v>
      </c>
      <c r="Q116" s="9" t="s">
        <v>43</v>
      </c>
      <c r="R116" s="9" t="s">
        <v>43</v>
      </c>
      <c r="S116" s="9" t="s">
        <v>43</v>
      </c>
      <c r="T116" s="9" t="s">
        <v>43</v>
      </c>
      <c r="U116" s="9" t="s">
        <v>43</v>
      </c>
      <c r="V116" s="9" t="s">
        <v>43</v>
      </c>
      <c r="W116" s="9" t="s">
        <v>43</v>
      </c>
      <c r="X116" s="9" t="s">
        <v>43</v>
      </c>
      <c r="Y116" s="9" t="s">
        <v>43</v>
      </c>
      <c r="Z116" s="9" t="s">
        <v>43</v>
      </c>
      <c r="AA116" s="9" t="s">
        <v>43</v>
      </c>
    </row>
    <row r="117" spans="1:27" s="22" customFormat="1" ht="60" x14ac:dyDescent="0.25">
      <c r="A117" s="12">
        <v>99</v>
      </c>
      <c r="B117" s="74"/>
      <c r="C117" s="18" t="s">
        <v>45</v>
      </c>
      <c r="D117" s="19" t="s">
        <v>46</v>
      </c>
      <c r="E117" s="8" t="s">
        <v>43</v>
      </c>
      <c r="F117" s="20" t="s">
        <v>43</v>
      </c>
      <c r="G117" s="20" t="s">
        <v>43</v>
      </c>
      <c r="H117" s="18" t="s">
        <v>44</v>
      </c>
      <c r="I117" s="33" t="s">
        <v>84</v>
      </c>
      <c r="J117" s="33" t="s">
        <v>209</v>
      </c>
      <c r="K117" s="33" t="s">
        <v>86</v>
      </c>
      <c r="L117" s="20" t="s">
        <v>43</v>
      </c>
      <c r="M117" s="20" t="s">
        <v>43</v>
      </c>
      <c r="N117" s="34">
        <v>500</v>
      </c>
      <c r="O117" s="34">
        <v>0</v>
      </c>
      <c r="P117" s="34">
        <v>0</v>
      </c>
      <c r="Q117" s="34">
        <v>0</v>
      </c>
      <c r="R117" s="34">
        <v>0</v>
      </c>
      <c r="S117" s="34">
        <v>0</v>
      </c>
      <c r="T117" s="34">
        <v>0</v>
      </c>
      <c r="U117" s="34">
        <v>0</v>
      </c>
      <c r="V117" s="34" t="s">
        <v>43</v>
      </c>
      <c r="W117" s="34" t="s">
        <v>43</v>
      </c>
      <c r="X117" s="34" t="s">
        <v>43</v>
      </c>
      <c r="Y117" s="34" t="s">
        <v>43</v>
      </c>
      <c r="Z117" s="34" t="s">
        <v>43</v>
      </c>
      <c r="AA117" s="34">
        <v>500</v>
      </c>
    </row>
    <row r="118" spans="1:27" ht="105" x14ac:dyDescent="0.25">
      <c r="A118" s="12">
        <v>100</v>
      </c>
      <c r="B118" s="74"/>
      <c r="C118" s="46" t="s">
        <v>210</v>
      </c>
      <c r="D118" s="8" t="s">
        <v>55</v>
      </c>
      <c r="E118" s="8" t="s">
        <v>43</v>
      </c>
      <c r="F118" s="8" t="s">
        <v>211</v>
      </c>
      <c r="G118" s="9" t="s">
        <v>43</v>
      </c>
      <c r="H118" s="14" t="s">
        <v>44</v>
      </c>
      <c r="I118" s="9" t="s">
        <v>43</v>
      </c>
      <c r="J118" s="9" t="s">
        <v>43</v>
      </c>
      <c r="K118" s="9" t="s">
        <v>43</v>
      </c>
      <c r="L118" s="9" t="s">
        <v>43</v>
      </c>
      <c r="M118" s="9" t="s">
        <v>43</v>
      </c>
      <c r="N118" s="9">
        <v>100</v>
      </c>
      <c r="O118" s="9">
        <v>100</v>
      </c>
      <c r="P118" s="9">
        <v>100</v>
      </c>
      <c r="Q118" s="9">
        <v>100</v>
      </c>
      <c r="R118" s="9">
        <v>100</v>
      </c>
      <c r="S118" s="9">
        <v>100</v>
      </c>
      <c r="T118" s="9">
        <v>100</v>
      </c>
      <c r="U118" s="9">
        <v>100</v>
      </c>
      <c r="V118" s="9" t="s">
        <v>43</v>
      </c>
      <c r="W118" s="9" t="s">
        <v>43</v>
      </c>
      <c r="X118" s="9" t="s">
        <v>43</v>
      </c>
      <c r="Y118" s="9" t="s">
        <v>43</v>
      </c>
      <c r="Z118" s="9" t="s">
        <v>43</v>
      </c>
      <c r="AA118" s="9">
        <v>100</v>
      </c>
    </row>
    <row r="119" spans="1:27" ht="90" x14ac:dyDescent="0.25">
      <c r="A119" s="12">
        <v>101</v>
      </c>
      <c r="B119" s="75" t="s">
        <v>212</v>
      </c>
      <c r="C119" s="46" t="s">
        <v>213</v>
      </c>
      <c r="D119" s="8" t="s">
        <v>43</v>
      </c>
      <c r="E119" s="8" t="s">
        <v>43</v>
      </c>
      <c r="F119" s="9" t="s">
        <v>43</v>
      </c>
      <c r="G119" s="9" t="s">
        <v>214</v>
      </c>
      <c r="H119" s="14" t="s">
        <v>204</v>
      </c>
      <c r="I119" s="9" t="s">
        <v>43</v>
      </c>
      <c r="J119" s="9" t="s">
        <v>43</v>
      </c>
      <c r="K119" s="9" t="s">
        <v>43</v>
      </c>
      <c r="L119" s="9" t="s">
        <v>43</v>
      </c>
      <c r="M119" s="9" t="s">
        <v>43</v>
      </c>
      <c r="N119" s="9" t="s">
        <v>43</v>
      </c>
      <c r="O119" s="9" t="s">
        <v>43</v>
      </c>
      <c r="P119" s="9" t="s">
        <v>43</v>
      </c>
      <c r="Q119" s="9" t="s">
        <v>43</v>
      </c>
      <c r="R119" s="9" t="s">
        <v>43</v>
      </c>
      <c r="S119" s="9" t="s">
        <v>43</v>
      </c>
      <c r="T119" s="9" t="s">
        <v>43</v>
      </c>
      <c r="U119" s="9" t="s">
        <v>43</v>
      </c>
      <c r="V119" s="9" t="s">
        <v>43</v>
      </c>
      <c r="W119" s="9" t="s">
        <v>43</v>
      </c>
      <c r="X119" s="9" t="s">
        <v>43</v>
      </c>
      <c r="Y119" s="9" t="s">
        <v>43</v>
      </c>
      <c r="Z119" s="9" t="s">
        <v>43</v>
      </c>
      <c r="AA119" s="9" t="s">
        <v>43</v>
      </c>
    </row>
    <row r="120" spans="1:27" ht="45" x14ac:dyDescent="0.25">
      <c r="A120" s="12">
        <v>102</v>
      </c>
      <c r="B120" s="76"/>
      <c r="C120" s="18" t="s">
        <v>45</v>
      </c>
      <c r="D120" s="19" t="s">
        <v>46</v>
      </c>
      <c r="E120" s="8" t="s">
        <v>43</v>
      </c>
      <c r="F120" s="9" t="s">
        <v>43</v>
      </c>
      <c r="G120" s="9" t="s">
        <v>43</v>
      </c>
      <c r="H120" s="14" t="s">
        <v>44</v>
      </c>
      <c r="I120" s="33" t="s">
        <v>84</v>
      </c>
      <c r="J120" s="33" t="s">
        <v>215</v>
      </c>
      <c r="K120" s="33" t="s">
        <v>216</v>
      </c>
      <c r="L120" s="9" t="s">
        <v>43</v>
      </c>
      <c r="M120" s="9" t="s">
        <v>43</v>
      </c>
      <c r="N120" s="9" t="s">
        <v>43</v>
      </c>
      <c r="O120" s="9" t="s">
        <v>43</v>
      </c>
      <c r="P120" s="9" t="s">
        <v>43</v>
      </c>
      <c r="Q120" s="9" t="s">
        <v>43</v>
      </c>
      <c r="R120" s="9" t="s">
        <v>43</v>
      </c>
      <c r="S120" s="9" t="s">
        <v>43</v>
      </c>
      <c r="T120" s="9" t="s">
        <v>43</v>
      </c>
      <c r="U120" s="9" t="s">
        <v>43</v>
      </c>
      <c r="V120" s="34">
        <v>0</v>
      </c>
      <c r="W120" s="34">
        <v>0</v>
      </c>
      <c r="X120" s="9" t="s">
        <v>43</v>
      </c>
      <c r="Y120" s="9" t="s">
        <v>43</v>
      </c>
      <c r="Z120" s="9" t="s">
        <v>43</v>
      </c>
      <c r="AA120" s="34">
        <f>V120</f>
        <v>0</v>
      </c>
    </row>
    <row r="121" spans="1:27" ht="75" x14ac:dyDescent="0.25">
      <c r="A121" s="12">
        <v>103</v>
      </c>
      <c r="B121" s="77"/>
      <c r="C121" s="46" t="s">
        <v>217</v>
      </c>
      <c r="D121" s="8" t="s">
        <v>58</v>
      </c>
      <c r="E121" s="8" t="s">
        <v>43</v>
      </c>
      <c r="F121" s="9" t="s">
        <v>53</v>
      </c>
      <c r="G121" s="9" t="s">
        <v>43</v>
      </c>
      <c r="H121" s="14" t="s">
        <v>204</v>
      </c>
      <c r="I121" s="9" t="s">
        <v>43</v>
      </c>
      <c r="J121" s="9" t="s">
        <v>43</v>
      </c>
      <c r="K121" s="9" t="s">
        <v>43</v>
      </c>
      <c r="L121" s="9" t="s">
        <v>43</v>
      </c>
      <c r="M121" s="9" t="s">
        <v>43</v>
      </c>
      <c r="N121" s="9" t="s">
        <v>43</v>
      </c>
      <c r="O121" s="9" t="s">
        <v>43</v>
      </c>
      <c r="P121" s="9" t="s">
        <v>43</v>
      </c>
      <c r="Q121" s="9" t="s">
        <v>43</v>
      </c>
      <c r="R121" s="9" t="s">
        <v>43</v>
      </c>
      <c r="S121" s="9" t="s">
        <v>43</v>
      </c>
      <c r="T121" s="9" t="s">
        <v>43</v>
      </c>
      <c r="U121" s="9" t="s">
        <v>43</v>
      </c>
      <c r="V121" s="9">
        <v>0</v>
      </c>
      <c r="W121" s="9">
        <v>1</v>
      </c>
      <c r="X121" s="9" t="s">
        <v>43</v>
      </c>
      <c r="Y121" s="9" t="s">
        <v>43</v>
      </c>
      <c r="Z121" s="9" t="s">
        <v>43</v>
      </c>
      <c r="AA121" s="9">
        <v>1</v>
      </c>
    </row>
    <row r="122" spans="1:27" ht="104.25" x14ac:dyDescent="0.25">
      <c r="A122" s="12">
        <v>104</v>
      </c>
      <c r="B122" s="81" t="s">
        <v>218</v>
      </c>
      <c r="C122" s="31" t="s">
        <v>219</v>
      </c>
      <c r="D122" s="8" t="s">
        <v>43</v>
      </c>
      <c r="E122" s="8">
        <v>1</v>
      </c>
      <c r="F122" s="8" t="s">
        <v>43</v>
      </c>
      <c r="G122" s="9" t="s">
        <v>71</v>
      </c>
      <c r="H122" s="8" t="s">
        <v>43</v>
      </c>
      <c r="I122" s="8" t="s">
        <v>43</v>
      </c>
      <c r="J122" s="8" t="s">
        <v>43</v>
      </c>
      <c r="K122" s="8" t="s">
        <v>43</v>
      </c>
      <c r="L122" s="29" t="s">
        <v>43</v>
      </c>
      <c r="M122" s="9" t="s">
        <v>43</v>
      </c>
      <c r="N122" s="32" t="s">
        <v>43</v>
      </c>
      <c r="O122" s="8" t="s">
        <v>43</v>
      </c>
      <c r="P122" s="8" t="s">
        <v>43</v>
      </c>
      <c r="Q122" s="8" t="s">
        <v>43</v>
      </c>
      <c r="R122" s="8" t="s">
        <v>43</v>
      </c>
      <c r="S122" s="8" t="s">
        <v>43</v>
      </c>
      <c r="T122" s="8" t="s">
        <v>43</v>
      </c>
      <c r="U122" s="8" t="s">
        <v>43</v>
      </c>
      <c r="V122" s="8" t="s">
        <v>43</v>
      </c>
      <c r="W122" s="8" t="s">
        <v>43</v>
      </c>
      <c r="X122" s="8" t="s">
        <v>43</v>
      </c>
      <c r="Y122" s="8" t="s">
        <v>43</v>
      </c>
      <c r="Z122" s="8" t="s">
        <v>43</v>
      </c>
      <c r="AA122" s="8" t="s">
        <v>43</v>
      </c>
    </row>
    <row r="123" spans="1:27" s="22" customFormat="1" ht="60" x14ac:dyDescent="0.25">
      <c r="A123" s="12">
        <v>105</v>
      </c>
      <c r="B123" s="81"/>
      <c r="C123" s="30" t="s">
        <v>45</v>
      </c>
      <c r="D123" s="19" t="s">
        <v>46</v>
      </c>
      <c r="E123" s="8" t="s">
        <v>43</v>
      </c>
      <c r="F123" s="20" t="s">
        <v>43</v>
      </c>
      <c r="G123" s="20" t="s">
        <v>43</v>
      </c>
      <c r="H123" s="18" t="s">
        <v>44</v>
      </c>
      <c r="I123" s="19" t="s">
        <v>43</v>
      </c>
      <c r="J123" s="19" t="s">
        <v>43</v>
      </c>
      <c r="K123" s="19" t="s">
        <v>43</v>
      </c>
      <c r="L123" s="34" t="s">
        <v>43</v>
      </c>
      <c r="M123" s="20" t="s">
        <v>43</v>
      </c>
      <c r="N123" s="21">
        <f>N127+N131+N134</f>
        <v>1900</v>
      </c>
      <c r="O123" s="21">
        <v>0</v>
      </c>
      <c r="P123" s="21">
        <v>1386</v>
      </c>
      <c r="Q123" s="21">
        <v>0</v>
      </c>
      <c r="R123" s="21">
        <v>0</v>
      </c>
      <c r="S123" s="21">
        <v>4961.6000000000004</v>
      </c>
      <c r="T123" s="21">
        <v>5055.1000000000004</v>
      </c>
      <c r="U123" s="21">
        <f>U127+U131</f>
        <v>0</v>
      </c>
      <c r="V123" s="21">
        <f>V127+V131</f>
        <v>14086.7</v>
      </c>
      <c r="W123" s="21">
        <f>W127+W131</f>
        <v>15000</v>
      </c>
      <c r="X123" s="21">
        <f>X127+X131</f>
        <v>6310.1</v>
      </c>
      <c r="Y123" s="21">
        <f>Y127+Y131</f>
        <v>6500</v>
      </c>
      <c r="Z123" s="21">
        <v>0</v>
      </c>
      <c r="AA123" s="21">
        <f>SUM(N123:Z123)</f>
        <v>55199.5</v>
      </c>
    </row>
    <row r="124" spans="1:27" s="22" customFormat="1" ht="60" x14ac:dyDescent="0.25">
      <c r="A124" s="12">
        <v>106</v>
      </c>
      <c r="B124" s="81"/>
      <c r="C124" s="18" t="s">
        <v>72</v>
      </c>
      <c r="D124" s="19" t="s">
        <v>46</v>
      </c>
      <c r="E124" s="8" t="s">
        <v>43</v>
      </c>
      <c r="F124" s="20" t="s">
        <v>43</v>
      </c>
      <c r="G124" s="20" t="s">
        <v>43</v>
      </c>
      <c r="H124" s="18" t="s">
        <v>44</v>
      </c>
      <c r="I124" s="19" t="s">
        <v>43</v>
      </c>
      <c r="J124" s="19" t="s">
        <v>43</v>
      </c>
      <c r="K124" s="19" t="s">
        <v>43</v>
      </c>
      <c r="L124" s="20" t="s">
        <v>43</v>
      </c>
      <c r="M124" s="20" t="s">
        <v>43</v>
      </c>
      <c r="N124" s="21" t="s">
        <v>43</v>
      </c>
      <c r="O124" s="21">
        <v>2772</v>
      </c>
      <c r="P124" s="21">
        <v>0</v>
      </c>
      <c r="Q124" s="21">
        <v>0</v>
      </c>
      <c r="R124" s="21">
        <v>0</v>
      </c>
      <c r="S124" s="21">
        <v>0</v>
      </c>
      <c r="T124" s="21">
        <v>0</v>
      </c>
      <c r="U124" s="21">
        <v>0</v>
      </c>
      <c r="V124" s="21">
        <v>0</v>
      </c>
      <c r="W124" s="21">
        <v>0</v>
      </c>
      <c r="X124" s="21">
        <v>0</v>
      </c>
      <c r="Y124" s="21">
        <v>0</v>
      </c>
      <c r="Z124" s="21">
        <v>0</v>
      </c>
      <c r="AA124" s="21">
        <f>SUM(O124:U124)</f>
        <v>2772</v>
      </c>
    </row>
    <row r="125" spans="1:27" ht="104.25" x14ac:dyDescent="0.25">
      <c r="A125" s="12">
        <v>107</v>
      </c>
      <c r="B125" s="81"/>
      <c r="C125" s="26" t="s">
        <v>220</v>
      </c>
      <c r="D125" s="8" t="s">
        <v>58</v>
      </c>
      <c r="E125" s="8" t="s">
        <v>43</v>
      </c>
      <c r="F125" s="9" t="s">
        <v>221</v>
      </c>
      <c r="G125" s="9" t="s">
        <v>43</v>
      </c>
      <c r="H125" s="14" t="s">
        <v>44</v>
      </c>
      <c r="I125" s="9" t="s">
        <v>43</v>
      </c>
      <c r="J125" s="9" t="s">
        <v>43</v>
      </c>
      <c r="K125" s="9" t="s">
        <v>43</v>
      </c>
      <c r="L125" s="9">
        <v>0</v>
      </c>
      <c r="M125" s="9">
        <v>0</v>
      </c>
      <c r="N125" s="9">
        <v>1</v>
      </c>
      <c r="O125" s="9">
        <v>2</v>
      </c>
      <c r="P125" s="9">
        <v>2</v>
      </c>
      <c r="Q125" s="9">
        <v>4</v>
      </c>
      <c r="R125" s="9">
        <v>4</v>
      </c>
      <c r="S125" s="9">
        <v>4</v>
      </c>
      <c r="T125" s="9">
        <v>7</v>
      </c>
      <c r="U125" s="9">
        <v>8</v>
      </c>
      <c r="V125" s="9">
        <v>8</v>
      </c>
      <c r="W125" s="9">
        <v>8</v>
      </c>
      <c r="X125" s="9">
        <v>8</v>
      </c>
      <c r="Y125" s="9">
        <v>8</v>
      </c>
      <c r="Z125" s="9" t="s">
        <v>43</v>
      </c>
      <c r="AA125" s="9">
        <v>8</v>
      </c>
    </row>
    <row r="126" spans="1:27" ht="135" x14ac:dyDescent="0.25">
      <c r="A126" s="12">
        <v>108</v>
      </c>
      <c r="B126" s="81" t="s">
        <v>222</v>
      </c>
      <c r="C126" s="14" t="s">
        <v>223</v>
      </c>
      <c r="D126" s="9" t="s">
        <v>43</v>
      </c>
      <c r="E126" s="8" t="s">
        <v>43</v>
      </c>
      <c r="F126" s="9" t="s">
        <v>43</v>
      </c>
      <c r="G126" s="9" t="s">
        <v>71</v>
      </c>
      <c r="H126" s="14" t="s">
        <v>44</v>
      </c>
      <c r="I126" s="9" t="s">
        <v>43</v>
      </c>
      <c r="J126" s="9" t="s">
        <v>43</v>
      </c>
      <c r="K126" s="9" t="s">
        <v>43</v>
      </c>
      <c r="L126" s="29" t="s">
        <v>43</v>
      </c>
      <c r="M126" s="9" t="s">
        <v>43</v>
      </c>
      <c r="N126" s="29" t="s">
        <v>43</v>
      </c>
      <c r="O126" s="9" t="s">
        <v>43</v>
      </c>
      <c r="P126" s="9" t="s">
        <v>43</v>
      </c>
      <c r="Q126" s="9" t="s">
        <v>43</v>
      </c>
      <c r="R126" s="9" t="s">
        <v>43</v>
      </c>
      <c r="S126" s="9" t="s">
        <v>43</v>
      </c>
      <c r="T126" s="9" t="s">
        <v>43</v>
      </c>
      <c r="U126" s="9" t="s">
        <v>43</v>
      </c>
      <c r="V126" s="9" t="s">
        <v>43</v>
      </c>
      <c r="W126" s="9" t="s">
        <v>43</v>
      </c>
      <c r="X126" s="9" t="s">
        <v>43</v>
      </c>
      <c r="Y126" s="9" t="s">
        <v>43</v>
      </c>
      <c r="Z126" s="9" t="s">
        <v>43</v>
      </c>
      <c r="AA126" s="9" t="s">
        <v>43</v>
      </c>
    </row>
    <row r="127" spans="1:27" s="22" customFormat="1" ht="60" x14ac:dyDescent="0.25">
      <c r="A127" s="12">
        <v>109</v>
      </c>
      <c r="B127" s="81"/>
      <c r="C127" s="18" t="s">
        <v>45</v>
      </c>
      <c r="D127" s="19" t="s">
        <v>46</v>
      </c>
      <c r="E127" s="8" t="s">
        <v>43</v>
      </c>
      <c r="F127" s="20" t="s">
        <v>43</v>
      </c>
      <c r="G127" s="20" t="s">
        <v>43</v>
      </c>
      <c r="H127" s="18" t="s">
        <v>44</v>
      </c>
      <c r="I127" s="33" t="s">
        <v>84</v>
      </c>
      <c r="J127" s="33" t="s">
        <v>224</v>
      </c>
      <c r="K127" s="33" t="s">
        <v>86</v>
      </c>
      <c r="L127" s="34" t="s">
        <v>43</v>
      </c>
      <c r="M127" s="20" t="s">
        <v>43</v>
      </c>
      <c r="N127" s="34">
        <v>500</v>
      </c>
      <c r="O127" s="34">
        <v>0</v>
      </c>
      <c r="P127" s="34">
        <v>1386</v>
      </c>
      <c r="Q127" s="34">
        <v>0</v>
      </c>
      <c r="R127" s="34">
        <v>0</v>
      </c>
      <c r="S127" s="34">
        <v>4961.6000000000004</v>
      </c>
      <c r="T127" s="34">
        <v>0</v>
      </c>
      <c r="U127" s="34">
        <v>0</v>
      </c>
      <c r="V127" s="21">
        <v>9086.7000000000007</v>
      </c>
      <c r="W127" s="21">
        <v>7000</v>
      </c>
      <c r="X127" s="21">
        <v>4310.1000000000004</v>
      </c>
      <c r="Y127" s="21">
        <v>2500</v>
      </c>
      <c r="Z127" s="21">
        <v>0</v>
      </c>
      <c r="AA127" s="34">
        <f>SUM(N127:Z127)</f>
        <v>29744.400000000001</v>
      </c>
    </row>
    <row r="128" spans="1:27" s="22" customFormat="1" ht="60" x14ac:dyDescent="0.25">
      <c r="A128" s="12">
        <v>110</v>
      </c>
      <c r="B128" s="81"/>
      <c r="C128" s="18" t="s">
        <v>72</v>
      </c>
      <c r="D128" s="19" t="s">
        <v>46</v>
      </c>
      <c r="E128" s="8" t="s">
        <v>43</v>
      </c>
      <c r="F128" s="20" t="s">
        <v>43</v>
      </c>
      <c r="G128" s="20" t="s">
        <v>43</v>
      </c>
      <c r="H128" s="18" t="s">
        <v>44</v>
      </c>
      <c r="I128" s="35" t="s">
        <v>84</v>
      </c>
      <c r="J128" s="35" t="s">
        <v>87</v>
      </c>
      <c r="K128" s="35" t="s">
        <v>86</v>
      </c>
      <c r="L128" s="20" t="s">
        <v>43</v>
      </c>
      <c r="M128" s="20" t="s">
        <v>43</v>
      </c>
      <c r="N128" s="20" t="s">
        <v>43</v>
      </c>
      <c r="O128" s="34">
        <v>2772</v>
      </c>
      <c r="P128" s="34">
        <v>0</v>
      </c>
      <c r="Q128" s="34">
        <v>0</v>
      </c>
      <c r="R128" s="34">
        <v>0</v>
      </c>
      <c r="S128" s="34">
        <v>0</v>
      </c>
      <c r="T128" s="34">
        <v>0</v>
      </c>
      <c r="U128" s="34">
        <v>0</v>
      </c>
      <c r="V128" s="34">
        <v>0</v>
      </c>
      <c r="W128" s="34">
        <v>0</v>
      </c>
      <c r="X128" s="34">
        <v>0</v>
      </c>
      <c r="Y128" s="34">
        <v>0</v>
      </c>
      <c r="Z128" s="34">
        <v>0</v>
      </c>
      <c r="AA128" s="21">
        <f>SUM(O128:U128)</f>
        <v>2772</v>
      </c>
    </row>
    <row r="129" spans="1:27" ht="45" x14ac:dyDescent="0.25">
      <c r="A129" s="12">
        <v>111</v>
      </c>
      <c r="B129" s="81"/>
      <c r="C129" s="26" t="s">
        <v>225</v>
      </c>
      <c r="D129" s="8" t="s">
        <v>58</v>
      </c>
      <c r="E129" s="8" t="s">
        <v>43</v>
      </c>
      <c r="F129" s="9" t="s">
        <v>221</v>
      </c>
      <c r="G129" s="9" t="s">
        <v>43</v>
      </c>
      <c r="H129" s="14" t="s">
        <v>44</v>
      </c>
      <c r="I129" s="9" t="s">
        <v>43</v>
      </c>
      <c r="J129" s="9" t="s">
        <v>43</v>
      </c>
      <c r="K129" s="9" t="s">
        <v>43</v>
      </c>
      <c r="L129" s="9">
        <v>2</v>
      </c>
      <c r="M129" s="9">
        <v>2</v>
      </c>
      <c r="N129" s="37">
        <v>2</v>
      </c>
      <c r="O129" s="9">
        <v>2</v>
      </c>
      <c r="P129" s="9">
        <v>2</v>
      </c>
      <c r="Q129" s="9">
        <v>2</v>
      </c>
      <c r="R129" s="9">
        <v>2</v>
      </c>
      <c r="S129" s="9">
        <v>2</v>
      </c>
      <c r="T129" s="9">
        <v>2</v>
      </c>
      <c r="U129" s="9">
        <v>1</v>
      </c>
      <c r="V129" s="9">
        <v>1</v>
      </c>
      <c r="W129" s="9">
        <v>1</v>
      </c>
      <c r="X129" s="9">
        <v>1</v>
      </c>
      <c r="Y129" s="9">
        <v>1</v>
      </c>
      <c r="Z129" s="9" t="s">
        <v>43</v>
      </c>
      <c r="AA129" s="9">
        <v>1</v>
      </c>
    </row>
    <row r="130" spans="1:27" ht="90" x14ac:dyDescent="0.25">
      <c r="A130" s="12">
        <v>112</v>
      </c>
      <c r="B130" s="81" t="s">
        <v>226</v>
      </c>
      <c r="C130" s="46" t="s">
        <v>227</v>
      </c>
      <c r="D130" s="9" t="s">
        <v>43</v>
      </c>
      <c r="E130" s="8" t="s">
        <v>43</v>
      </c>
      <c r="F130" s="9" t="s">
        <v>43</v>
      </c>
      <c r="G130" s="9" t="s">
        <v>71</v>
      </c>
      <c r="H130" s="14" t="s">
        <v>44</v>
      </c>
      <c r="I130" s="9" t="s">
        <v>43</v>
      </c>
      <c r="J130" s="9" t="s">
        <v>43</v>
      </c>
      <c r="K130" s="9" t="s">
        <v>43</v>
      </c>
      <c r="L130" s="29" t="s">
        <v>43</v>
      </c>
      <c r="M130" s="9" t="s">
        <v>43</v>
      </c>
      <c r="N130" s="29" t="s">
        <v>43</v>
      </c>
      <c r="O130" s="9" t="s">
        <v>43</v>
      </c>
      <c r="P130" s="9" t="s">
        <v>43</v>
      </c>
      <c r="Q130" s="9" t="s">
        <v>43</v>
      </c>
      <c r="R130" s="9" t="s">
        <v>43</v>
      </c>
      <c r="S130" s="9" t="s">
        <v>43</v>
      </c>
      <c r="T130" s="9" t="s">
        <v>43</v>
      </c>
      <c r="U130" s="9" t="s">
        <v>43</v>
      </c>
      <c r="V130" s="9" t="s">
        <v>43</v>
      </c>
      <c r="W130" s="9" t="s">
        <v>43</v>
      </c>
      <c r="X130" s="9" t="s">
        <v>43</v>
      </c>
      <c r="Y130" s="9" t="s">
        <v>43</v>
      </c>
      <c r="Z130" s="9" t="s">
        <v>43</v>
      </c>
      <c r="AA130" s="9" t="s">
        <v>43</v>
      </c>
    </row>
    <row r="131" spans="1:27" s="22" customFormat="1" ht="60" x14ac:dyDescent="0.25">
      <c r="A131" s="12">
        <v>113</v>
      </c>
      <c r="B131" s="81"/>
      <c r="C131" s="18" t="s">
        <v>45</v>
      </c>
      <c r="D131" s="19" t="s">
        <v>46</v>
      </c>
      <c r="E131" s="8" t="s">
        <v>43</v>
      </c>
      <c r="F131" s="20" t="s">
        <v>43</v>
      </c>
      <c r="G131" s="20" t="s">
        <v>43</v>
      </c>
      <c r="H131" s="18" t="s">
        <v>44</v>
      </c>
      <c r="I131" s="33" t="s">
        <v>84</v>
      </c>
      <c r="J131" s="33" t="s">
        <v>228</v>
      </c>
      <c r="K131" s="33" t="s">
        <v>86</v>
      </c>
      <c r="L131" s="34" t="s">
        <v>43</v>
      </c>
      <c r="M131" s="20" t="s">
        <v>43</v>
      </c>
      <c r="N131" s="34">
        <v>1400</v>
      </c>
      <c r="O131" s="34">
        <v>0</v>
      </c>
      <c r="P131" s="34">
        <v>0</v>
      </c>
      <c r="Q131" s="34">
        <v>0</v>
      </c>
      <c r="R131" s="34">
        <v>0</v>
      </c>
      <c r="S131" s="34">
        <v>0</v>
      </c>
      <c r="T131" s="21">
        <v>5055.1000000000004</v>
      </c>
      <c r="U131" s="21">
        <v>0</v>
      </c>
      <c r="V131" s="21">
        <v>5000</v>
      </c>
      <c r="W131" s="21">
        <v>8000</v>
      </c>
      <c r="X131" s="21">
        <v>2000</v>
      </c>
      <c r="Y131" s="21">
        <v>4000</v>
      </c>
      <c r="Z131" s="21">
        <v>0</v>
      </c>
      <c r="AA131" s="21">
        <f>SUM(N131:Z131)</f>
        <v>25455.1</v>
      </c>
    </row>
    <row r="132" spans="1:27" ht="60" x14ac:dyDescent="0.25">
      <c r="A132" s="12">
        <v>114</v>
      </c>
      <c r="B132" s="81"/>
      <c r="C132" s="26" t="s">
        <v>229</v>
      </c>
      <c r="D132" s="8" t="s">
        <v>58</v>
      </c>
      <c r="E132" s="8" t="s">
        <v>43</v>
      </c>
      <c r="F132" s="9" t="s">
        <v>221</v>
      </c>
      <c r="G132" s="9" t="s">
        <v>43</v>
      </c>
      <c r="H132" s="14" t="s">
        <v>44</v>
      </c>
      <c r="I132" s="9" t="s">
        <v>43</v>
      </c>
      <c r="J132" s="9" t="s">
        <v>43</v>
      </c>
      <c r="K132" s="9" t="s">
        <v>43</v>
      </c>
      <c r="L132" s="9">
        <v>0</v>
      </c>
      <c r="M132" s="9">
        <v>0</v>
      </c>
      <c r="N132" s="9">
        <v>1</v>
      </c>
      <c r="O132" s="9">
        <v>2</v>
      </c>
      <c r="P132" s="9">
        <v>2</v>
      </c>
      <c r="Q132" s="9">
        <v>4</v>
      </c>
      <c r="R132" s="9">
        <v>4</v>
      </c>
      <c r="S132" s="9">
        <v>4</v>
      </c>
      <c r="T132" s="9">
        <v>7</v>
      </c>
      <c r="U132" s="9">
        <v>8</v>
      </c>
      <c r="V132" s="9">
        <v>8</v>
      </c>
      <c r="W132" s="9">
        <v>8</v>
      </c>
      <c r="X132" s="9">
        <v>8</v>
      </c>
      <c r="Y132" s="9">
        <v>8</v>
      </c>
      <c r="Z132" s="9" t="s">
        <v>43</v>
      </c>
      <c r="AA132" s="9">
        <v>8</v>
      </c>
    </row>
    <row r="133" spans="1:27" ht="90" x14ac:dyDescent="0.25">
      <c r="A133" s="12">
        <v>115</v>
      </c>
      <c r="B133" s="81" t="s">
        <v>230</v>
      </c>
      <c r="C133" s="46" t="s">
        <v>231</v>
      </c>
      <c r="D133" s="9" t="s">
        <v>43</v>
      </c>
      <c r="E133" s="8" t="s">
        <v>43</v>
      </c>
      <c r="F133" s="9" t="s">
        <v>43</v>
      </c>
      <c r="G133" s="9" t="s">
        <v>95</v>
      </c>
      <c r="H133" s="14" t="s">
        <v>44</v>
      </c>
      <c r="I133" s="9" t="s">
        <v>43</v>
      </c>
      <c r="J133" s="9" t="s">
        <v>43</v>
      </c>
      <c r="K133" s="9" t="s">
        <v>43</v>
      </c>
      <c r="L133" s="29" t="s">
        <v>43</v>
      </c>
      <c r="M133" s="9" t="s">
        <v>43</v>
      </c>
      <c r="N133" s="29" t="s">
        <v>43</v>
      </c>
      <c r="O133" s="9" t="s">
        <v>43</v>
      </c>
      <c r="P133" s="9" t="s">
        <v>43</v>
      </c>
      <c r="Q133" s="9" t="s">
        <v>43</v>
      </c>
      <c r="R133" s="9" t="s">
        <v>43</v>
      </c>
      <c r="S133" s="9" t="s">
        <v>43</v>
      </c>
      <c r="T133" s="9" t="s">
        <v>43</v>
      </c>
      <c r="U133" s="9" t="s">
        <v>43</v>
      </c>
      <c r="V133" s="9" t="s">
        <v>43</v>
      </c>
      <c r="W133" s="9" t="s">
        <v>43</v>
      </c>
      <c r="X133" s="9" t="s">
        <v>43</v>
      </c>
      <c r="Y133" s="9" t="s">
        <v>43</v>
      </c>
      <c r="Z133" s="9" t="s">
        <v>43</v>
      </c>
      <c r="AA133" s="9" t="s">
        <v>43</v>
      </c>
    </row>
    <row r="134" spans="1:27" s="22" customFormat="1" ht="60" x14ac:dyDescent="0.25">
      <c r="A134" s="12">
        <v>116</v>
      </c>
      <c r="B134" s="81"/>
      <c r="C134" s="18" t="s">
        <v>45</v>
      </c>
      <c r="D134" s="19" t="s">
        <v>46</v>
      </c>
      <c r="E134" s="8" t="s">
        <v>43</v>
      </c>
      <c r="F134" s="20" t="s">
        <v>43</v>
      </c>
      <c r="G134" s="20" t="s">
        <v>43</v>
      </c>
      <c r="H134" s="18" t="s">
        <v>44</v>
      </c>
      <c r="I134" s="33" t="s">
        <v>84</v>
      </c>
      <c r="J134" s="33" t="s">
        <v>232</v>
      </c>
      <c r="K134" s="33" t="s">
        <v>86</v>
      </c>
      <c r="L134" s="34" t="s">
        <v>43</v>
      </c>
      <c r="M134" s="20" t="s">
        <v>43</v>
      </c>
      <c r="N134" s="34">
        <v>0</v>
      </c>
      <c r="O134" s="34">
        <v>0</v>
      </c>
      <c r="P134" s="34">
        <v>0</v>
      </c>
      <c r="Q134" s="34">
        <v>0</v>
      </c>
      <c r="R134" s="34">
        <v>0</v>
      </c>
      <c r="S134" s="20" t="s">
        <v>43</v>
      </c>
      <c r="T134" s="20" t="s">
        <v>43</v>
      </c>
      <c r="U134" s="20" t="s">
        <v>43</v>
      </c>
      <c r="V134" s="20" t="s">
        <v>43</v>
      </c>
      <c r="W134" s="20" t="s">
        <v>43</v>
      </c>
      <c r="X134" s="20" t="s">
        <v>43</v>
      </c>
      <c r="Y134" s="20" t="s">
        <v>43</v>
      </c>
      <c r="Z134" s="20" t="s">
        <v>43</v>
      </c>
      <c r="AA134" s="34">
        <f>SUM(N134:U134)</f>
        <v>0</v>
      </c>
    </row>
    <row r="135" spans="1:27" ht="75" x14ac:dyDescent="0.25">
      <c r="A135" s="12">
        <v>117</v>
      </c>
      <c r="B135" s="81"/>
      <c r="C135" s="26" t="s">
        <v>233</v>
      </c>
      <c r="D135" s="8" t="s">
        <v>58</v>
      </c>
      <c r="E135" s="8" t="s">
        <v>43</v>
      </c>
      <c r="F135" s="9" t="s">
        <v>221</v>
      </c>
      <c r="G135" s="9" t="s">
        <v>43</v>
      </c>
      <c r="H135" s="14" t="s">
        <v>44</v>
      </c>
      <c r="I135" s="9" t="s">
        <v>43</v>
      </c>
      <c r="J135" s="9" t="s">
        <v>43</v>
      </c>
      <c r="K135" s="9" t="s">
        <v>43</v>
      </c>
      <c r="L135" s="9">
        <v>500</v>
      </c>
      <c r="M135" s="9">
        <v>700</v>
      </c>
      <c r="N135" s="9">
        <v>900</v>
      </c>
      <c r="O135" s="9">
        <v>1050</v>
      </c>
      <c r="P135" s="9">
        <v>1050</v>
      </c>
      <c r="Q135" s="37">
        <v>1050</v>
      </c>
      <c r="R135" s="37">
        <v>1050</v>
      </c>
      <c r="S135" s="9" t="s">
        <v>43</v>
      </c>
      <c r="T135" s="9" t="s">
        <v>43</v>
      </c>
      <c r="U135" s="9" t="s">
        <v>43</v>
      </c>
      <c r="V135" s="9" t="s">
        <v>43</v>
      </c>
      <c r="W135" s="9" t="s">
        <v>43</v>
      </c>
      <c r="X135" s="9" t="s">
        <v>43</v>
      </c>
      <c r="Y135" s="9" t="s">
        <v>43</v>
      </c>
      <c r="Z135" s="9" t="s">
        <v>43</v>
      </c>
      <c r="AA135" s="9">
        <v>1050</v>
      </c>
    </row>
    <row r="136" spans="1:27" ht="59.25" x14ac:dyDescent="0.25">
      <c r="A136" s="12">
        <v>118</v>
      </c>
      <c r="B136" s="81" t="s">
        <v>234</v>
      </c>
      <c r="C136" s="31" t="s">
        <v>235</v>
      </c>
      <c r="D136" s="9" t="s">
        <v>43</v>
      </c>
      <c r="E136" s="8" t="s">
        <v>43</v>
      </c>
      <c r="F136" s="9" t="s">
        <v>43</v>
      </c>
      <c r="G136" s="9" t="s">
        <v>236</v>
      </c>
      <c r="H136" s="14" t="s">
        <v>44</v>
      </c>
      <c r="I136" s="9" t="s">
        <v>43</v>
      </c>
      <c r="J136" s="9" t="s">
        <v>43</v>
      </c>
      <c r="K136" s="9" t="s">
        <v>43</v>
      </c>
      <c r="L136" s="9" t="s">
        <v>43</v>
      </c>
      <c r="M136" s="9" t="s">
        <v>43</v>
      </c>
      <c r="N136" s="9" t="s">
        <v>43</v>
      </c>
      <c r="O136" s="9" t="s">
        <v>43</v>
      </c>
      <c r="P136" s="9" t="s">
        <v>43</v>
      </c>
      <c r="Q136" s="9" t="s">
        <v>43</v>
      </c>
      <c r="R136" s="9" t="s">
        <v>43</v>
      </c>
      <c r="S136" s="9" t="s">
        <v>43</v>
      </c>
      <c r="T136" s="9" t="s">
        <v>43</v>
      </c>
      <c r="U136" s="9" t="s">
        <v>43</v>
      </c>
      <c r="V136" s="9" t="s">
        <v>43</v>
      </c>
      <c r="W136" s="9" t="s">
        <v>43</v>
      </c>
      <c r="X136" s="9" t="s">
        <v>43</v>
      </c>
      <c r="Y136" s="9" t="s">
        <v>43</v>
      </c>
      <c r="Z136" s="9" t="s">
        <v>43</v>
      </c>
      <c r="AA136" s="9" t="s">
        <v>43</v>
      </c>
    </row>
    <row r="137" spans="1:27" s="22" customFormat="1" ht="60" x14ac:dyDescent="0.25">
      <c r="A137" s="12">
        <v>119</v>
      </c>
      <c r="B137" s="81"/>
      <c r="C137" s="18" t="s">
        <v>45</v>
      </c>
      <c r="D137" s="19" t="s">
        <v>46</v>
      </c>
      <c r="E137" s="8" t="s">
        <v>43</v>
      </c>
      <c r="F137" s="20" t="s">
        <v>43</v>
      </c>
      <c r="G137" s="20" t="s">
        <v>43</v>
      </c>
      <c r="H137" s="18" t="s">
        <v>44</v>
      </c>
      <c r="I137" s="20" t="s">
        <v>43</v>
      </c>
      <c r="J137" s="20" t="s">
        <v>43</v>
      </c>
      <c r="K137" s="20" t="s">
        <v>43</v>
      </c>
      <c r="L137" s="20" t="s">
        <v>43</v>
      </c>
      <c r="M137" s="20" t="s">
        <v>43</v>
      </c>
      <c r="N137" s="20" t="s">
        <v>43</v>
      </c>
      <c r="O137" s="20" t="s">
        <v>43</v>
      </c>
      <c r="P137" s="20" t="s">
        <v>43</v>
      </c>
      <c r="Q137" s="20" t="s">
        <v>43</v>
      </c>
      <c r="R137" s="20" t="s">
        <v>43</v>
      </c>
      <c r="S137" s="34">
        <v>0</v>
      </c>
      <c r="T137" s="21">
        <v>2919.1</v>
      </c>
      <c r="U137" s="21">
        <v>1430</v>
      </c>
      <c r="V137" s="21">
        <v>2132</v>
      </c>
      <c r="W137" s="21">
        <v>0</v>
      </c>
      <c r="X137" s="21">
        <f>X141</f>
        <v>0</v>
      </c>
      <c r="Y137" s="9" t="s">
        <v>43</v>
      </c>
      <c r="Z137" s="9" t="s">
        <v>43</v>
      </c>
      <c r="AA137" s="21">
        <f>SUM(O137:Z137)</f>
        <v>6481.1</v>
      </c>
    </row>
    <row r="138" spans="1:27" s="22" customFormat="1" ht="60" x14ac:dyDescent="0.25">
      <c r="A138" s="12">
        <v>120</v>
      </c>
      <c r="B138" s="81"/>
      <c r="C138" s="30" t="s">
        <v>237</v>
      </c>
      <c r="D138" s="19" t="s">
        <v>46</v>
      </c>
      <c r="E138" s="8" t="s">
        <v>43</v>
      </c>
      <c r="F138" s="20" t="s">
        <v>43</v>
      </c>
      <c r="G138" s="20" t="s">
        <v>43</v>
      </c>
      <c r="H138" s="18" t="s">
        <v>44</v>
      </c>
      <c r="I138" s="20" t="s">
        <v>43</v>
      </c>
      <c r="J138" s="20" t="s">
        <v>43</v>
      </c>
      <c r="K138" s="20" t="s">
        <v>43</v>
      </c>
      <c r="L138" s="34" t="s">
        <v>43</v>
      </c>
      <c r="M138" s="20" t="s">
        <v>43</v>
      </c>
      <c r="N138" s="20" t="s">
        <v>43</v>
      </c>
      <c r="O138" s="20" t="s">
        <v>43</v>
      </c>
      <c r="P138" s="20" t="s">
        <v>43</v>
      </c>
      <c r="Q138" s="20" t="s">
        <v>43</v>
      </c>
      <c r="R138" s="20" t="s">
        <v>43</v>
      </c>
      <c r="S138" s="34">
        <v>0</v>
      </c>
      <c r="T138" s="21">
        <v>5100.3</v>
      </c>
      <c r="U138" s="21">
        <v>0</v>
      </c>
      <c r="V138" s="21">
        <v>0</v>
      </c>
      <c r="W138" s="21">
        <v>0</v>
      </c>
      <c r="X138" s="21">
        <v>0</v>
      </c>
      <c r="Y138" s="9" t="s">
        <v>43</v>
      </c>
      <c r="Z138" s="9" t="s">
        <v>43</v>
      </c>
      <c r="AA138" s="21">
        <f>SUM(S138:Z138)</f>
        <v>5100.3</v>
      </c>
    </row>
    <row r="139" spans="1:27" ht="59.25" x14ac:dyDescent="0.25">
      <c r="A139" s="12">
        <v>121</v>
      </c>
      <c r="B139" s="81"/>
      <c r="C139" s="26" t="s">
        <v>238</v>
      </c>
      <c r="D139" s="8" t="s">
        <v>58</v>
      </c>
      <c r="E139" s="8" t="s">
        <v>43</v>
      </c>
      <c r="F139" s="42" t="s">
        <v>151</v>
      </c>
      <c r="G139" s="9" t="s">
        <v>43</v>
      </c>
      <c r="H139" s="14" t="s">
        <v>44</v>
      </c>
      <c r="I139" s="9" t="s">
        <v>43</v>
      </c>
      <c r="J139" s="9" t="s">
        <v>43</v>
      </c>
      <c r="K139" s="9" t="s">
        <v>43</v>
      </c>
      <c r="L139" s="9" t="s">
        <v>43</v>
      </c>
      <c r="M139" s="9" t="s">
        <v>43</v>
      </c>
      <c r="N139" s="9" t="s">
        <v>43</v>
      </c>
      <c r="O139" s="9" t="s">
        <v>43</v>
      </c>
      <c r="P139" s="9" t="s">
        <v>43</v>
      </c>
      <c r="Q139" s="9" t="s">
        <v>43</v>
      </c>
      <c r="R139" s="9" t="s">
        <v>43</v>
      </c>
      <c r="S139" s="37">
        <v>100</v>
      </c>
      <c r="T139" s="9">
        <v>100</v>
      </c>
      <c r="U139" s="9">
        <v>100</v>
      </c>
      <c r="V139" s="9">
        <v>100</v>
      </c>
      <c r="W139" s="9">
        <v>100</v>
      </c>
      <c r="X139" s="9">
        <v>100</v>
      </c>
      <c r="Y139" s="9" t="s">
        <v>43</v>
      </c>
      <c r="Z139" s="9" t="s">
        <v>43</v>
      </c>
      <c r="AA139" s="9">
        <v>100</v>
      </c>
    </row>
    <row r="140" spans="1:27" ht="120" x14ac:dyDescent="0.25">
      <c r="A140" s="12">
        <v>122</v>
      </c>
      <c r="B140" s="81" t="s">
        <v>239</v>
      </c>
      <c r="C140" s="26" t="s">
        <v>240</v>
      </c>
      <c r="D140" s="9" t="s">
        <v>43</v>
      </c>
      <c r="E140" s="8" t="s">
        <v>43</v>
      </c>
      <c r="F140" s="9" t="s">
        <v>43</v>
      </c>
      <c r="G140" s="9" t="s">
        <v>236</v>
      </c>
      <c r="H140" s="14" t="s">
        <v>44</v>
      </c>
      <c r="I140" s="9" t="s">
        <v>43</v>
      </c>
      <c r="J140" s="9" t="s">
        <v>43</v>
      </c>
      <c r="K140" s="9" t="s">
        <v>43</v>
      </c>
      <c r="L140" s="9" t="s">
        <v>43</v>
      </c>
      <c r="M140" s="9" t="s">
        <v>43</v>
      </c>
      <c r="N140" s="9" t="s">
        <v>43</v>
      </c>
      <c r="O140" s="9" t="s">
        <v>43</v>
      </c>
      <c r="P140" s="9" t="s">
        <v>43</v>
      </c>
      <c r="Q140" s="9" t="s">
        <v>43</v>
      </c>
      <c r="R140" s="9" t="s">
        <v>43</v>
      </c>
      <c r="S140" s="9" t="s">
        <v>43</v>
      </c>
      <c r="T140" s="9" t="s">
        <v>43</v>
      </c>
      <c r="U140" s="9" t="s">
        <v>43</v>
      </c>
      <c r="V140" s="9" t="s">
        <v>43</v>
      </c>
      <c r="W140" s="9" t="s">
        <v>43</v>
      </c>
      <c r="X140" s="9" t="s">
        <v>43</v>
      </c>
      <c r="Y140" s="9" t="s">
        <v>43</v>
      </c>
      <c r="Z140" s="9" t="s">
        <v>43</v>
      </c>
      <c r="AA140" s="9" t="s">
        <v>43</v>
      </c>
    </row>
    <row r="141" spans="1:27" s="22" customFormat="1" ht="60" x14ac:dyDescent="0.25">
      <c r="A141" s="12">
        <v>123</v>
      </c>
      <c r="B141" s="81"/>
      <c r="C141" s="18" t="s">
        <v>45</v>
      </c>
      <c r="D141" s="19" t="s">
        <v>46</v>
      </c>
      <c r="E141" s="8" t="s">
        <v>43</v>
      </c>
      <c r="F141" s="20" t="s">
        <v>43</v>
      </c>
      <c r="G141" s="20" t="s">
        <v>43</v>
      </c>
      <c r="H141" s="18" t="s">
        <v>44</v>
      </c>
      <c r="I141" s="33" t="s">
        <v>84</v>
      </c>
      <c r="J141" s="33" t="s">
        <v>241</v>
      </c>
      <c r="K141" s="20">
        <v>242</v>
      </c>
      <c r="L141" s="20" t="s">
        <v>43</v>
      </c>
      <c r="M141" s="20" t="s">
        <v>43</v>
      </c>
      <c r="N141" s="20" t="s">
        <v>43</v>
      </c>
      <c r="O141" s="20" t="s">
        <v>43</v>
      </c>
      <c r="P141" s="20" t="s">
        <v>43</v>
      </c>
      <c r="Q141" s="20" t="s">
        <v>43</v>
      </c>
      <c r="R141" s="20" t="s">
        <v>43</v>
      </c>
      <c r="S141" s="34">
        <v>0</v>
      </c>
      <c r="T141" s="21">
        <v>2815</v>
      </c>
      <c r="U141" s="21">
        <v>1430</v>
      </c>
      <c r="V141" s="21">
        <v>2132</v>
      </c>
      <c r="W141" s="21">
        <v>0</v>
      </c>
      <c r="X141" s="21">
        <v>0</v>
      </c>
      <c r="Y141" s="9" t="s">
        <v>43</v>
      </c>
      <c r="Z141" s="8" t="s">
        <v>43</v>
      </c>
      <c r="AA141" s="21">
        <f>SUM(S141:Z141)</f>
        <v>6377</v>
      </c>
    </row>
    <row r="142" spans="1:27" ht="240" x14ac:dyDescent="0.25">
      <c r="A142" s="12">
        <v>124</v>
      </c>
      <c r="B142" s="81"/>
      <c r="C142" s="26" t="s">
        <v>242</v>
      </c>
      <c r="D142" s="8" t="s">
        <v>55</v>
      </c>
      <c r="E142" s="8" t="s">
        <v>43</v>
      </c>
      <c r="F142" s="8" t="s">
        <v>243</v>
      </c>
      <c r="G142" s="9" t="s">
        <v>43</v>
      </c>
      <c r="H142" s="14" t="s">
        <v>44</v>
      </c>
      <c r="I142" s="9" t="s">
        <v>43</v>
      </c>
      <c r="J142" s="9" t="s">
        <v>43</v>
      </c>
      <c r="K142" s="9" t="s">
        <v>43</v>
      </c>
      <c r="L142" s="9" t="s">
        <v>43</v>
      </c>
      <c r="M142" s="9" t="s">
        <v>43</v>
      </c>
      <c r="N142" s="9" t="s">
        <v>43</v>
      </c>
      <c r="O142" s="9" t="s">
        <v>43</v>
      </c>
      <c r="P142" s="9" t="s">
        <v>43</v>
      </c>
      <c r="Q142" s="9" t="s">
        <v>43</v>
      </c>
      <c r="R142" s="9" t="s">
        <v>43</v>
      </c>
      <c r="S142" s="37">
        <v>0</v>
      </c>
      <c r="T142" s="8">
        <v>0</v>
      </c>
      <c r="U142" s="8" t="s">
        <v>244</v>
      </c>
      <c r="V142" s="8" t="s">
        <v>244</v>
      </c>
      <c r="W142" s="8" t="s">
        <v>244</v>
      </c>
      <c r="X142" s="8" t="s">
        <v>244</v>
      </c>
      <c r="Y142" s="8" t="s">
        <v>244</v>
      </c>
      <c r="Z142" s="8" t="s">
        <v>244</v>
      </c>
      <c r="AA142" s="8">
        <v>0</v>
      </c>
    </row>
    <row r="143" spans="1:27" ht="180" x14ac:dyDescent="0.25">
      <c r="A143" s="12">
        <v>125</v>
      </c>
      <c r="B143" s="81"/>
      <c r="C143" s="26" t="s">
        <v>245</v>
      </c>
      <c r="D143" s="8" t="s">
        <v>55</v>
      </c>
      <c r="E143" s="8" t="s">
        <v>43</v>
      </c>
      <c r="F143" s="8" t="s">
        <v>246</v>
      </c>
      <c r="G143" s="9" t="s">
        <v>43</v>
      </c>
      <c r="H143" s="14" t="s">
        <v>44</v>
      </c>
      <c r="I143" s="9" t="s">
        <v>43</v>
      </c>
      <c r="J143" s="9" t="s">
        <v>43</v>
      </c>
      <c r="K143" s="9" t="s">
        <v>43</v>
      </c>
      <c r="L143" s="9" t="s">
        <v>43</v>
      </c>
      <c r="M143" s="9" t="s">
        <v>43</v>
      </c>
      <c r="N143" s="9" t="s">
        <v>43</v>
      </c>
      <c r="O143" s="9" t="s">
        <v>43</v>
      </c>
      <c r="P143" s="9" t="s">
        <v>43</v>
      </c>
      <c r="Q143" s="9" t="s">
        <v>43</v>
      </c>
      <c r="R143" s="9" t="s">
        <v>43</v>
      </c>
      <c r="S143" s="37">
        <v>100</v>
      </c>
      <c r="T143" s="8">
        <v>100</v>
      </c>
      <c r="U143" s="8" t="s">
        <v>244</v>
      </c>
      <c r="V143" s="8" t="s">
        <v>244</v>
      </c>
      <c r="W143" s="8" t="s">
        <v>244</v>
      </c>
      <c r="X143" s="8" t="s">
        <v>244</v>
      </c>
      <c r="Y143" s="8" t="s">
        <v>244</v>
      </c>
      <c r="Z143" s="8" t="s">
        <v>244</v>
      </c>
      <c r="AA143" s="8">
        <v>100</v>
      </c>
    </row>
    <row r="144" spans="1:27" ht="165" x14ac:dyDescent="0.25">
      <c r="A144" s="12">
        <v>126</v>
      </c>
      <c r="B144" s="81"/>
      <c r="C144" s="26" t="s">
        <v>247</v>
      </c>
      <c r="D144" s="8" t="s">
        <v>55</v>
      </c>
      <c r="E144" s="8" t="s">
        <v>43</v>
      </c>
      <c r="F144" s="8" t="s">
        <v>248</v>
      </c>
      <c r="G144" s="9" t="s">
        <v>43</v>
      </c>
      <c r="H144" s="14" t="s">
        <v>44</v>
      </c>
      <c r="I144" s="9" t="s">
        <v>43</v>
      </c>
      <c r="J144" s="9" t="s">
        <v>43</v>
      </c>
      <c r="K144" s="9" t="s">
        <v>43</v>
      </c>
      <c r="L144" s="9" t="s">
        <v>43</v>
      </c>
      <c r="M144" s="9" t="s">
        <v>43</v>
      </c>
      <c r="N144" s="9" t="s">
        <v>43</v>
      </c>
      <c r="O144" s="9" t="s">
        <v>43</v>
      </c>
      <c r="P144" s="9" t="s">
        <v>43</v>
      </c>
      <c r="Q144" s="9" t="s">
        <v>43</v>
      </c>
      <c r="R144" s="9" t="s">
        <v>43</v>
      </c>
      <c r="S144" s="37">
        <v>0</v>
      </c>
      <c r="T144" s="37">
        <v>0</v>
      </c>
      <c r="U144" s="8" t="s">
        <v>244</v>
      </c>
      <c r="V144" s="8" t="s">
        <v>244</v>
      </c>
      <c r="W144" s="8" t="s">
        <v>244</v>
      </c>
      <c r="X144" s="8" t="s">
        <v>244</v>
      </c>
      <c r="Y144" s="8" t="s">
        <v>244</v>
      </c>
      <c r="Z144" s="8" t="s">
        <v>244</v>
      </c>
      <c r="AA144" s="8">
        <v>0</v>
      </c>
    </row>
    <row r="145" spans="1:27" ht="165" x14ac:dyDescent="0.25">
      <c r="A145" s="12">
        <v>127</v>
      </c>
      <c r="B145" s="81"/>
      <c r="C145" s="14" t="s">
        <v>249</v>
      </c>
      <c r="D145" s="8" t="s">
        <v>55</v>
      </c>
      <c r="E145" s="8" t="s">
        <v>43</v>
      </c>
      <c r="F145" s="8" t="s">
        <v>250</v>
      </c>
      <c r="G145" s="9" t="s">
        <v>43</v>
      </c>
      <c r="H145" s="14" t="s">
        <v>44</v>
      </c>
      <c r="I145" s="9" t="s">
        <v>43</v>
      </c>
      <c r="J145" s="9" t="s">
        <v>43</v>
      </c>
      <c r="K145" s="9" t="s">
        <v>43</v>
      </c>
      <c r="L145" s="9" t="s">
        <v>43</v>
      </c>
      <c r="M145" s="9" t="s">
        <v>43</v>
      </c>
      <c r="N145" s="9" t="s">
        <v>43</v>
      </c>
      <c r="O145" s="9" t="s">
        <v>43</v>
      </c>
      <c r="P145" s="9" t="s">
        <v>43</v>
      </c>
      <c r="Q145" s="9" t="s">
        <v>43</v>
      </c>
      <c r="R145" s="9" t="s">
        <v>43</v>
      </c>
      <c r="S145" s="37">
        <v>0</v>
      </c>
      <c r="T145" s="8">
        <v>10</v>
      </c>
      <c r="U145" s="8">
        <v>20</v>
      </c>
      <c r="V145" s="9" t="s">
        <v>43</v>
      </c>
      <c r="W145" s="9" t="s">
        <v>43</v>
      </c>
      <c r="X145" s="9" t="s">
        <v>43</v>
      </c>
      <c r="Y145" s="9" t="s">
        <v>43</v>
      </c>
      <c r="Z145" s="9" t="s">
        <v>43</v>
      </c>
      <c r="AA145" s="9">
        <v>40</v>
      </c>
    </row>
    <row r="146" spans="1:27" s="111" customFormat="1" ht="105" x14ac:dyDescent="0.25">
      <c r="A146" s="106">
        <v>128</v>
      </c>
      <c r="B146" s="81"/>
      <c r="C146" s="107" t="s">
        <v>251</v>
      </c>
      <c r="D146" s="108" t="s">
        <v>55</v>
      </c>
      <c r="E146" s="108" t="s">
        <v>43</v>
      </c>
      <c r="F146" s="108" t="s">
        <v>252</v>
      </c>
      <c r="G146" s="109" t="s">
        <v>43</v>
      </c>
      <c r="H146" s="110" t="s">
        <v>44</v>
      </c>
      <c r="I146" s="108" t="s">
        <v>43</v>
      </c>
      <c r="J146" s="108" t="s">
        <v>43</v>
      </c>
      <c r="K146" s="108" t="s">
        <v>43</v>
      </c>
      <c r="L146" s="108" t="s">
        <v>43</v>
      </c>
      <c r="M146" s="108" t="s">
        <v>43</v>
      </c>
      <c r="N146" s="108" t="s">
        <v>43</v>
      </c>
      <c r="O146" s="108" t="s">
        <v>43</v>
      </c>
      <c r="P146" s="108" t="s">
        <v>43</v>
      </c>
      <c r="Q146" s="108" t="s">
        <v>43</v>
      </c>
      <c r="R146" s="108" t="s">
        <v>43</v>
      </c>
      <c r="S146" s="108" t="s">
        <v>43</v>
      </c>
      <c r="T146" s="108" t="s">
        <v>43</v>
      </c>
      <c r="U146" s="109">
        <v>0</v>
      </c>
      <c r="V146" s="109">
        <v>0</v>
      </c>
      <c r="W146" s="109">
        <v>0</v>
      </c>
      <c r="X146" s="109">
        <v>100</v>
      </c>
      <c r="Y146" s="109" t="s">
        <v>43</v>
      </c>
      <c r="Z146" s="109" t="s">
        <v>43</v>
      </c>
      <c r="AA146" s="109">
        <v>100</v>
      </c>
    </row>
    <row r="147" spans="1:27" s="111" customFormat="1" ht="150" x14ac:dyDescent="0.25">
      <c r="A147" s="106"/>
      <c r="B147" s="81"/>
      <c r="C147" s="110" t="s">
        <v>253</v>
      </c>
      <c r="D147" s="108" t="s">
        <v>58</v>
      </c>
      <c r="E147" s="108" t="s">
        <v>43</v>
      </c>
      <c r="F147" s="108" t="s">
        <v>254</v>
      </c>
      <c r="G147" s="109" t="s">
        <v>43</v>
      </c>
      <c r="H147" s="110" t="s">
        <v>44</v>
      </c>
      <c r="I147" s="108" t="s">
        <v>43</v>
      </c>
      <c r="J147" s="108" t="s">
        <v>43</v>
      </c>
      <c r="K147" s="108" t="s">
        <v>43</v>
      </c>
      <c r="L147" s="108" t="s">
        <v>43</v>
      </c>
      <c r="M147" s="108" t="s">
        <v>43</v>
      </c>
      <c r="N147" s="108" t="s">
        <v>43</v>
      </c>
      <c r="O147" s="108" t="s">
        <v>43</v>
      </c>
      <c r="P147" s="108" t="s">
        <v>43</v>
      </c>
      <c r="Q147" s="108" t="s">
        <v>43</v>
      </c>
      <c r="R147" s="108" t="s">
        <v>43</v>
      </c>
      <c r="S147" s="108" t="s">
        <v>43</v>
      </c>
      <c r="T147" s="108" t="s">
        <v>43</v>
      </c>
      <c r="U147" s="109">
        <v>25</v>
      </c>
      <c r="V147" s="109">
        <v>50</v>
      </c>
      <c r="W147" s="109">
        <v>80</v>
      </c>
      <c r="X147" s="109">
        <v>82</v>
      </c>
      <c r="Y147" s="109" t="s">
        <v>43</v>
      </c>
      <c r="Z147" s="109" t="s">
        <v>43</v>
      </c>
      <c r="AA147" s="109">
        <v>80</v>
      </c>
    </row>
    <row r="148" spans="1:27" s="111" customFormat="1" ht="105" x14ac:dyDescent="0.25">
      <c r="A148" s="106">
        <v>129</v>
      </c>
      <c r="B148" s="81"/>
      <c r="C148" s="110" t="s">
        <v>255</v>
      </c>
      <c r="D148" s="108" t="s">
        <v>58</v>
      </c>
      <c r="E148" s="108" t="s">
        <v>43</v>
      </c>
      <c r="F148" s="108" t="s">
        <v>53</v>
      </c>
      <c r="G148" s="109" t="s">
        <v>43</v>
      </c>
      <c r="H148" s="110" t="s">
        <v>44</v>
      </c>
      <c r="I148" s="108" t="s">
        <v>43</v>
      </c>
      <c r="J148" s="108" t="s">
        <v>43</v>
      </c>
      <c r="K148" s="108" t="s">
        <v>43</v>
      </c>
      <c r="L148" s="108" t="s">
        <v>43</v>
      </c>
      <c r="M148" s="108" t="s">
        <v>43</v>
      </c>
      <c r="N148" s="108" t="s">
        <v>43</v>
      </c>
      <c r="O148" s="108" t="s">
        <v>43</v>
      </c>
      <c r="P148" s="108" t="s">
        <v>43</v>
      </c>
      <c r="Q148" s="108" t="s">
        <v>43</v>
      </c>
      <c r="R148" s="108" t="s">
        <v>43</v>
      </c>
      <c r="S148" s="108" t="s">
        <v>43</v>
      </c>
      <c r="T148" s="108" t="s">
        <v>43</v>
      </c>
      <c r="U148" s="109">
        <v>10</v>
      </c>
      <c r="V148" s="109">
        <v>20</v>
      </c>
      <c r="W148" s="109">
        <v>82</v>
      </c>
      <c r="X148" s="109">
        <v>82</v>
      </c>
      <c r="Y148" s="109" t="s">
        <v>43</v>
      </c>
      <c r="Z148" s="109" t="s">
        <v>43</v>
      </c>
      <c r="AA148" s="109">
        <v>50</v>
      </c>
    </row>
    <row r="149" spans="1:27" s="111" customFormat="1" ht="90" x14ac:dyDescent="0.25">
      <c r="A149" s="106"/>
      <c r="B149" s="81"/>
      <c r="C149" s="107" t="s">
        <v>256</v>
      </c>
      <c r="D149" s="108" t="s">
        <v>55</v>
      </c>
      <c r="E149" s="108" t="s">
        <v>43</v>
      </c>
      <c r="F149" s="108" t="s">
        <v>257</v>
      </c>
      <c r="G149" s="109" t="s">
        <v>43</v>
      </c>
      <c r="H149" s="110" t="s">
        <v>44</v>
      </c>
      <c r="I149" s="108" t="s">
        <v>43</v>
      </c>
      <c r="J149" s="108" t="s">
        <v>43</v>
      </c>
      <c r="K149" s="108" t="s">
        <v>43</v>
      </c>
      <c r="L149" s="108" t="s">
        <v>43</v>
      </c>
      <c r="M149" s="108" t="s">
        <v>43</v>
      </c>
      <c r="N149" s="108" t="s">
        <v>43</v>
      </c>
      <c r="O149" s="108" t="s">
        <v>43</v>
      </c>
      <c r="P149" s="108" t="s">
        <v>43</v>
      </c>
      <c r="Q149" s="108" t="s">
        <v>43</v>
      </c>
      <c r="R149" s="108" t="s">
        <v>43</v>
      </c>
      <c r="S149" s="108" t="s">
        <v>43</v>
      </c>
      <c r="T149" s="108" t="s">
        <v>43</v>
      </c>
      <c r="U149" s="109">
        <v>25</v>
      </c>
      <c r="V149" s="108">
        <v>50</v>
      </c>
      <c r="W149" s="108">
        <v>93</v>
      </c>
      <c r="X149" s="108">
        <v>95</v>
      </c>
      <c r="Y149" s="108" t="s">
        <v>43</v>
      </c>
      <c r="Z149" s="108" t="s">
        <v>43</v>
      </c>
      <c r="AA149" s="109">
        <v>80</v>
      </c>
    </row>
    <row r="150" spans="1:27" s="111" customFormat="1" ht="300" x14ac:dyDescent="0.25">
      <c r="A150" s="106"/>
      <c r="B150" s="81"/>
      <c r="C150" s="107" t="s">
        <v>258</v>
      </c>
      <c r="D150" s="112" t="s">
        <v>55</v>
      </c>
      <c r="E150" s="108" t="s">
        <v>43</v>
      </c>
      <c r="F150" s="108" t="s">
        <v>259</v>
      </c>
      <c r="G150" s="109" t="s">
        <v>43</v>
      </c>
      <c r="H150" s="113" t="s">
        <v>260</v>
      </c>
      <c r="I150" s="108" t="s">
        <v>43</v>
      </c>
      <c r="J150" s="108" t="s">
        <v>43</v>
      </c>
      <c r="K150" s="108" t="s">
        <v>43</v>
      </c>
      <c r="L150" s="108" t="s">
        <v>43</v>
      </c>
      <c r="M150" s="108" t="s">
        <v>43</v>
      </c>
      <c r="N150" s="108" t="s">
        <v>43</v>
      </c>
      <c r="O150" s="108" t="s">
        <v>43</v>
      </c>
      <c r="P150" s="108" t="s">
        <v>43</v>
      </c>
      <c r="Q150" s="108" t="s">
        <v>43</v>
      </c>
      <c r="R150" s="108" t="s">
        <v>43</v>
      </c>
      <c r="S150" s="108" t="s">
        <v>43</v>
      </c>
      <c r="T150" s="108" t="s">
        <v>43</v>
      </c>
      <c r="U150" s="109">
        <v>15</v>
      </c>
      <c r="V150" s="109">
        <v>30</v>
      </c>
      <c r="W150" s="109">
        <v>40</v>
      </c>
      <c r="X150" s="109">
        <v>50</v>
      </c>
      <c r="Y150" s="109" t="s">
        <v>43</v>
      </c>
      <c r="Z150" s="109" t="s">
        <v>43</v>
      </c>
      <c r="AA150" s="109">
        <v>50</v>
      </c>
    </row>
    <row r="151" spans="1:27" ht="105" x14ac:dyDescent="0.25">
      <c r="A151" s="12"/>
      <c r="B151" s="81"/>
      <c r="C151" s="47" t="s">
        <v>261</v>
      </c>
      <c r="D151" s="8" t="s">
        <v>55</v>
      </c>
      <c r="E151" s="8" t="s">
        <v>43</v>
      </c>
      <c r="F151" s="8" t="s">
        <v>262</v>
      </c>
      <c r="G151" s="9" t="s">
        <v>43</v>
      </c>
      <c r="H151" s="14" t="s">
        <v>44</v>
      </c>
      <c r="I151" s="9" t="s">
        <v>43</v>
      </c>
      <c r="J151" s="9" t="s">
        <v>43</v>
      </c>
      <c r="K151" s="9" t="s">
        <v>43</v>
      </c>
      <c r="L151" s="9" t="s">
        <v>43</v>
      </c>
      <c r="M151" s="9" t="s">
        <v>43</v>
      </c>
      <c r="N151" s="9" t="s">
        <v>43</v>
      </c>
      <c r="O151" s="9" t="s">
        <v>43</v>
      </c>
      <c r="P151" s="9" t="s">
        <v>43</v>
      </c>
      <c r="Q151" s="9" t="s">
        <v>43</v>
      </c>
      <c r="R151" s="9" t="s">
        <v>43</v>
      </c>
      <c r="S151" s="9" t="s">
        <v>43</v>
      </c>
      <c r="T151" s="9" t="s">
        <v>43</v>
      </c>
      <c r="U151" s="9">
        <v>25</v>
      </c>
      <c r="V151" s="8">
        <v>55</v>
      </c>
      <c r="W151" s="8">
        <v>95</v>
      </c>
      <c r="X151" s="8">
        <v>95</v>
      </c>
      <c r="Y151" s="9" t="s">
        <v>43</v>
      </c>
      <c r="Z151" s="9" t="s">
        <v>43</v>
      </c>
      <c r="AA151" s="9">
        <v>95</v>
      </c>
    </row>
    <row r="152" spans="1:27" ht="300" x14ac:dyDescent="0.25">
      <c r="A152" s="12"/>
      <c r="B152" s="92"/>
      <c r="C152" s="48" t="s">
        <v>263</v>
      </c>
      <c r="D152" s="8" t="s">
        <v>264</v>
      </c>
      <c r="E152" s="8" t="s">
        <v>43</v>
      </c>
      <c r="F152" s="8" t="s">
        <v>265</v>
      </c>
      <c r="G152" s="9" t="s">
        <v>43</v>
      </c>
      <c r="H152" s="28" t="s">
        <v>260</v>
      </c>
      <c r="I152" s="8" t="s">
        <v>43</v>
      </c>
      <c r="J152" s="8" t="s">
        <v>43</v>
      </c>
      <c r="K152" s="8" t="s">
        <v>43</v>
      </c>
      <c r="L152" s="8" t="s">
        <v>43</v>
      </c>
      <c r="M152" s="8" t="s">
        <v>43</v>
      </c>
      <c r="N152" s="8" t="s">
        <v>43</v>
      </c>
      <c r="O152" s="8" t="s">
        <v>43</v>
      </c>
      <c r="P152" s="8" t="s">
        <v>43</v>
      </c>
      <c r="Q152" s="8" t="s">
        <v>43</v>
      </c>
      <c r="R152" s="8" t="s">
        <v>43</v>
      </c>
      <c r="S152" s="8" t="s">
        <v>43</v>
      </c>
      <c r="T152" s="8" t="s">
        <v>43</v>
      </c>
      <c r="U152" s="9">
        <v>3.8</v>
      </c>
      <c r="V152" s="8">
        <v>3.9</v>
      </c>
      <c r="W152" s="8">
        <v>4</v>
      </c>
      <c r="X152" s="8">
        <v>4.4000000000000004</v>
      </c>
      <c r="Y152" s="8" t="s">
        <v>43</v>
      </c>
      <c r="Z152" s="8" t="s">
        <v>43</v>
      </c>
      <c r="AA152" s="8">
        <v>4.4000000000000004</v>
      </c>
    </row>
    <row r="153" spans="1:27" ht="135" x14ac:dyDescent="0.25">
      <c r="A153" s="12"/>
      <c r="B153" s="92"/>
      <c r="C153" s="48" t="s">
        <v>266</v>
      </c>
      <c r="D153" s="8" t="s">
        <v>58</v>
      </c>
      <c r="E153" s="8" t="s">
        <v>43</v>
      </c>
      <c r="F153" s="8" t="s">
        <v>53</v>
      </c>
      <c r="G153" s="9" t="s">
        <v>43</v>
      </c>
      <c r="H153" s="9" t="s">
        <v>43</v>
      </c>
      <c r="I153" s="9" t="s">
        <v>43</v>
      </c>
      <c r="J153" s="9" t="s">
        <v>43</v>
      </c>
      <c r="K153" s="9" t="s">
        <v>43</v>
      </c>
      <c r="L153" s="9" t="s">
        <v>43</v>
      </c>
      <c r="M153" s="9" t="s">
        <v>43</v>
      </c>
      <c r="N153" s="9" t="s">
        <v>43</v>
      </c>
      <c r="O153" s="9" t="s">
        <v>43</v>
      </c>
      <c r="P153" s="9" t="s">
        <v>43</v>
      </c>
      <c r="Q153" s="9" t="s">
        <v>43</v>
      </c>
      <c r="R153" s="9" t="s">
        <v>43</v>
      </c>
      <c r="S153" s="9" t="s">
        <v>43</v>
      </c>
      <c r="T153" s="9" t="s">
        <v>43</v>
      </c>
      <c r="U153" s="9">
        <v>0</v>
      </c>
      <c r="V153" s="8">
        <v>1</v>
      </c>
      <c r="W153" s="8">
        <v>3</v>
      </c>
      <c r="X153" s="8">
        <v>4</v>
      </c>
      <c r="Y153" s="8" t="s">
        <v>43</v>
      </c>
      <c r="Z153" s="8" t="s">
        <v>43</v>
      </c>
      <c r="AA153" s="49">
        <v>3</v>
      </c>
    </row>
    <row r="154" spans="1:27" ht="150" x14ac:dyDescent="0.25">
      <c r="A154" s="12">
        <v>130</v>
      </c>
      <c r="B154" s="81"/>
      <c r="C154" s="14" t="s">
        <v>267</v>
      </c>
      <c r="D154" s="8" t="s">
        <v>55</v>
      </c>
      <c r="E154" s="8" t="s">
        <v>43</v>
      </c>
      <c r="F154" s="8" t="s">
        <v>268</v>
      </c>
      <c r="G154" s="9" t="s">
        <v>43</v>
      </c>
      <c r="H154" s="14" t="s">
        <v>44</v>
      </c>
      <c r="I154" s="8" t="s">
        <v>43</v>
      </c>
      <c r="J154" s="8" t="s">
        <v>43</v>
      </c>
      <c r="K154" s="8" t="s">
        <v>43</v>
      </c>
      <c r="L154" s="8" t="s">
        <v>43</v>
      </c>
      <c r="M154" s="8" t="s">
        <v>43</v>
      </c>
      <c r="N154" s="8" t="s">
        <v>43</v>
      </c>
      <c r="O154" s="8" t="s">
        <v>43</v>
      </c>
      <c r="P154" s="8" t="s">
        <v>43</v>
      </c>
      <c r="Q154" s="8" t="s">
        <v>43</v>
      </c>
      <c r="R154" s="8" t="s">
        <v>43</v>
      </c>
      <c r="S154" s="8" t="s">
        <v>43</v>
      </c>
      <c r="T154" s="8" t="s">
        <v>43</v>
      </c>
      <c r="U154" s="9">
        <v>30</v>
      </c>
      <c r="V154" s="8">
        <v>50</v>
      </c>
      <c r="W154" s="8">
        <v>50</v>
      </c>
      <c r="X154" s="8">
        <v>60</v>
      </c>
      <c r="Y154" s="8" t="s">
        <v>43</v>
      </c>
      <c r="Z154" s="8" t="s">
        <v>43</v>
      </c>
      <c r="AA154" s="9">
        <v>60</v>
      </c>
    </row>
    <row r="155" spans="1:27" ht="60" x14ac:dyDescent="0.25">
      <c r="A155" s="12">
        <v>131</v>
      </c>
      <c r="B155" s="81" t="s">
        <v>269</v>
      </c>
      <c r="C155" s="14" t="s">
        <v>270</v>
      </c>
      <c r="D155" s="9" t="s">
        <v>43</v>
      </c>
      <c r="E155" s="8" t="s">
        <v>43</v>
      </c>
      <c r="F155" s="9" t="s">
        <v>43</v>
      </c>
      <c r="G155" s="9" t="s">
        <v>112</v>
      </c>
      <c r="H155" s="14" t="s">
        <v>44</v>
      </c>
      <c r="I155" s="9" t="s">
        <v>43</v>
      </c>
      <c r="J155" s="9" t="s">
        <v>43</v>
      </c>
      <c r="K155" s="9" t="s">
        <v>43</v>
      </c>
      <c r="L155" s="9" t="s">
        <v>43</v>
      </c>
      <c r="M155" s="9" t="s">
        <v>43</v>
      </c>
      <c r="N155" s="9" t="s">
        <v>43</v>
      </c>
      <c r="O155" s="9" t="s">
        <v>43</v>
      </c>
      <c r="P155" s="9" t="s">
        <v>43</v>
      </c>
      <c r="Q155" s="9" t="s">
        <v>43</v>
      </c>
      <c r="R155" s="9" t="s">
        <v>43</v>
      </c>
      <c r="S155" s="9" t="s">
        <v>43</v>
      </c>
      <c r="T155" s="9" t="s">
        <v>43</v>
      </c>
      <c r="U155" s="9" t="s">
        <v>43</v>
      </c>
      <c r="V155" s="9" t="s">
        <v>43</v>
      </c>
      <c r="W155" s="9" t="s">
        <v>43</v>
      </c>
      <c r="X155" s="9" t="s">
        <v>43</v>
      </c>
      <c r="Y155" s="9" t="s">
        <v>43</v>
      </c>
      <c r="Z155" s="9" t="s">
        <v>43</v>
      </c>
      <c r="AA155" s="9" t="s">
        <v>43</v>
      </c>
    </row>
    <row r="156" spans="1:27" s="22" customFormat="1" ht="60" x14ac:dyDescent="0.25">
      <c r="A156" s="12">
        <v>132</v>
      </c>
      <c r="B156" s="81"/>
      <c r="C156" s="30" t="s">
        <v>45</v>
      </c>
      <c r="D156" s="19" t="s">
        <v>46</v>
      </c>
      <c r="E156" s="8" t="s">
        <v>43</v>
      </c>
      <c r="F156" s="20" t="s">
        <v>43</v>
      </c>
      <c r="G156" s="20" t="s">
        <v>43</v>
      </c>
      <c r="H156" s="18" t="s">
        <v>44</v>
      </c>
      <c r="I156" s="35" t="s">
        <v>84</v>
      </c>
      <c r="J156" s="19" t="s">
        <v>271</v>
      </c>
      <c r="K156" s="35" t="s">
        <v>86</v>
      </c>
      <c r="L156" s="34" t="s">
        <v>43</v>
      </c>
      <c r="M156" s="20" t="s">
        <v>43</v>
      </c>
      <c r="N156" s="20" t="s">
        <v>43</v>
      </c>
      <c r="O156" s="20" t="s">
        <v>43</v>
      </c>
      <c r="P156" s="20" t="s">
        <v>43</v>
      </c>
      <c r="Q156" s="20" t="s">
        <v>43</v>
      </c>
      <c r="R156" s="20" t="s">
        <v>43</v>
      </c>
      <c r="S156" s="20" t="s">
        <v>43</v>
      </c>
      <c r="T156" s="34">
        <v>104.08799999999999</v>
      </c>
      <c r="U156" s="20" t="s">
        <v>43</v>
      </c>
      <c r="V156" s="20" t="s">
        <v>43</v>
      </c>
      <c r="W156" s="20" t="s">
        <v>43</v>
      </c>
      <c r="X156" s="20" t="s">
        <v>43</v>
      </c>
      <c r="Y156" s="20" t="s">
        <v>43</v>
      </c>
      <c r="Z156" s="20" t="s">
        <v>43</v>
      </c>
      <c r="AA156" s="34">
        <f t="shared" ref="AA156:AA157" si="4">SUM(O156:U156)</f>
        <v>104.08799999999999</v>
      </c>
    </row>
    <row r="157" spans="1:27" s="22" customFormat="1" ht="60" x14ac:dyDescent="0.25">
      <c r="A157" s="12">
        <v>133</v>
      </c>
      <c r="B157" s="81"/>
      <c r="C157" s="18" t="s">
        <v>72</v>
      </c>
      <c r="D157" s="19" t="s">
        <v>46</v>
      </c>
      <c r="E157" s="8" t="s">
        <v>43</v>
      </c>
      <c r="F157" s="20" t="s">
        <v>43</v>
      </c>
      <c r="G157" s="20" t="s">
        <v>43</v>
      </c>
      <c r="H157" s="18" t="s">
        <v>44</v>
      </c>
      <c r="I157" s="35" t="s">
        <v>84</v>
      </c>
      <c r="J157" s="19" t="s">
        <v>271</v>
      </c>
      <c r="K157" s="35" t="s">
        <v>86</v>
      </c>
      <c r="L157" s="20" t="s">
        <v>43</v>
      </c>
      <c r="M157" s="20" t="s">
        <v>43</v>
      </c>
      <c r="N157" s="20" t="s">
        <v>43</v>
      </c>
      <c r="O157" s="20" t="s">
        <v>43</v>
      </c>
      <c r="P157" s="20" t="s">
        <v>43</v>
      </c>
      <c r="Q157" s="20" t="s">
        <v>43</v>
      </c>
      <c r="R157" s="20" t="s">
        <v>43</v>
      </c>
      <c r="S157" s="20" t="s">
        <v>43</v>
      </c>
      <c r="T157" s="21">
        <v>5100.3</v>
      </c>
      <c r="U157" s="20" t="s">
        <v>43</v>
      </c>
      <c r="V157" s="21" t="s">
        <v>43</v>
      </c>
      <c r="W157" s="21" t="s">
        <v>43</v>
      </c>
      <c r="X157" s="21" t="s">
        <v>43</v>
      </c>
      <c r="Y157" s="21" t="s">
        <v>43</v>
      </c>
      <c r="Z157" s="21" t="s">
        <v>43</v>
      </c>
      <c r="AA157" s="21">
        <f t="shared" si="4"/>
        <v>5100.3</v>
      </c>
    </row>
    <row r="158" spans="1:27" ht="165" x14ac:dyDescent="0.25">
      <c r="A158" s="12">
        <v>134</v>
      </c>
      <c r="B158" s="81"/>
      <c r="C158" s="14" t="s">
        <v>272</v>
      </c>
      <c r="D158" s="8" t="s">
        <v>58</v>
      </c>
      <c r="E158" s="8" t="s">
        <v>43</v>
      </c>
      <c r="F158" s="8" t="s">
        <v>53</v>
      </c>
      <c r="G158" s="9" t="s">
        <v>43</v>
      </c>
      <c r="H158" s="14" t="s">
        <v>44</v>
      </c>
      <c r="I158" s="8" t="s">
        <v>43</v>
      </c>
      <c r="J158" s="8" t="s">
        <v>43</v>
      </c>
      <c r="K158" s="8" t="s">
        <v>43</v>
      </c>
      <c r="L158" s="8" t="s">
        <v>43</v>
      </c>
      <c r="M158" s="8" t="s">
        <v>43</v>
      </c>
      <c r="N158" s="8" t="s">
        <v>43</v>
      </c>
      <c r="O158" s="8" t="s">
        <v>43</v>
      </c>
      <c r="P158" s="8" t="s">
        <v>43</v>
      </c>
      <c r="Q158" s="8" t="s">
        <v>43</v>
      </c>
      <c r="R158" s="8" t="s">
        <v>43</v>
      </c>
      <c r="S158" s="8" t="s">
        <v>43</v>
      </c>
      <c r="T158" s="8">
        <v>0</v>
      </c>
      <c r="U158" s="9" t="s">
        <v>43</v>
      </c>
      <c r="V158" s="9" t="s">
        <v>43</v>
      </c>
      <c r="W158" s="9" t="s">
        <v>43</v>
      </c>
      <c r="X158" s="9" t="s">
        <v>43</v>
      </c>
      <c r="Y158" s="9" t="s">
        <v>43</v>
      </c>
      <c r="Z158" s="9" t="s">
        <v>43</v>
      </c>
      <c r="AA158" s="9">
        <v>0</v>
      </c>
    </row>
    <row r="159" spans="1:27" ht="75" x14ac:dyDescent="0.25">
      <c r="A159" s="12">
        <v>135</v>
      </c>
      <c r="B159" s="93" t="s">
        <v>273</v>
      </c>
      <c r="C159" s="14" t="s">
        <v>274</v>
      </c>
      <c r="D159" s="9" t="s">
        <v>43</v>
      </c>
      <c r="E159" s="8" t="s">
        <v>43</v>
      </c>
      <c r="F159" s="9" t="s">
        <v>43</v>
      </c>
      <c r="G159" s="9" t="s">
        <v>275</v>
      </c>
      <c r="H159" s="14" t="s">
        <v>44</v>
      </c>
      <c r="I159" s="8" t="s">
        <v>43</v>
      </c>
      <c r="J159" s="8" t="s">
        <v>43</v>
      </c>
      <c r="K159" s="8" t="s">
        <v>43</v>
      </c>
      <c r="L159" s="8" t="s">
        <v>43</v>
      </c>
      <c r="M159" s="8" t="s">
        <v>43</v>
      </c>
      <c r="N159" s="8" t="s">
        <v>43</v>
      </c>
      <c r="O159" s="8" t="s">
        <v>43</v>
      </c>
      <c r="P159" s="8" t="s">
        <v>43</v>
      </c>
      <c r="Q159" s="8" t="s">
        <v>43</v>
      </c>
      <c r="R159" s="8" t="s">
        <v>43</v>
      </c>
      <c r="S159" s="8" t="s">
        <v>43</v>
      </c>
      <c r="T159" s="8" t="s">
        <v>43</v>
      </c>
      <c r="U159" s="8" t="s">
        <v>43</v>
      </c>
      <c r="V159" s="8" t="s">
        <v>43</v>
      </c>
      <c r="W159" s="8" t="s">
        <v>43</v>
      </c>
      <c r="X159" s="8" t="s">
        <v>43</v>
      </c>
      <c r="Y159" s="8" t="s">
        <v>43</v>
      </c>
      <c r="Z159" s="8" t="s">
        <v>43</v>
      </c>
      <c r="AA159" s="8" t="s">
        <v>43</v>
      </c>
    </row>
    <row r="160" spans="1:27" ht="60" x14ac:dyDescent="0.25">
      <c r="A160" s="12">
        <v>136</v>
      </c>
      <c r="B160" s="94"/>
      <c r="C160" s="30" t="s">
        <v>45</v>
      </c>
      <c r="D160" s="19" t="s">
        <v>46</v>
      </c>
      <c r="E160" s="19" t="s">
        <v>43</v>
      </c>
      <c r="F160" s="20" t="s">
        <v>43</v>
      </c>
      <c r="G160" s="20" t="s">
        <v>43</v>
      </c>
      <c r="H160" s="18" t="s">
        <v>44</v>
      </c>
      <c r="I160" s="19" t="s">
        <v>43</v>
      </c>
      <c r="J160" s="19" t="s">
        <v>43</v>
      </c>
      <c r="K160" s="19" t="s">
        <v>43</v>
      </c>
      <c r="L160" s="19" t="s">
        <v>43</v>
      </c>
      <c r="M160" s="19" t="s">
        <v>43</v>
      </c>
      <c r="N160" s="19" t="s">
        <v>43</v>
      </c>
      <c r="O160" s="19" t="s">
        <v>43</v>
      </c>
      <c r="P160" s="19" t="s">
        <v>43</v>
      </c>
      <c r="Q160" s="19" t="s">
        <v>43</v>
      </c>
      <c r="R160" s="19" t="s">
        <v>43</v>
      </c>
      <c r="S160" s="19" t="s">
        <v>43</v>
      </c>
      <c r="T160" s="19" t="s">
        <v>43</v>
      </c>
      <c r="U160" s="34">
        <v>0</v>
      </c>
      <c r="V160" s="19" t="s">
        <v>43</v>
      </c>
      <c r="W160" s="19" t="s">
        <v>43</v>
      </c>
      <c r="X160" s="19" t="s">
        <v>43</v>
      </c>
      <c r="Y160" s="19" t="s">
        <v>43</v>
      </c>
      <c r="Z160" s="19" t="s">
        <v>43</v>
      </c>
      <c r="AA160" s="34">
        <v>0</v>
      </c>
    </row>
    <row r="161" spans="1:27" ht="60" x14ac:dyDescent="0.25">
      <c r="A161" s="12">
        <v>137</v>
      </c>
      <c r="B161" s="94"/>
      <c r="C161" s="18" t="s">
        <v>72</v>
      </c>
      <c r="D161" s="19" t="s">
        <v>46</v>
      </c>
      <c r="E161" s="19" t="s">
        <v>43</v>
      </c>
      <c r="F161" s="20" t="s">
        <v>43</v>
      </c>
      <c r="G161" s="20" t="s">
        <v>43</v>
      </c>
      <c r="H161" s="18" t="s">
        <v>44</v>
      </c>
      <c r="I161" s="19" t="s">
        <v>43</v>
      </c>
      <c r="J161" s="19" t="s">
        <v>43</v>
      </c>
      <c r="K161" s="19" t="s">
        <v>43</v>
      </c>
      <c r="L161" s="19" t="s">
        <v>43</v>
      </c>
      <c r="M161" s="19" t="s">
        <v>43</v>
      </c>
      <c r="N161" s="19" t="s">
        <v>43</v>
      </c>
      <c r="O161" s="19" t="s">
        <v>43</v>
      </c>
      <c r="P161" s="19" t="s">
        <v>43</v>
      </c>
      <c r="Q161" s="19" t="s">
        <v>43</v>
      </c>
      <c r="R161" s="19" t="s">
        <v>43</v>
      </c>
      <c r="S161" s="19" t="s">
        <v>43</v>
      </c>
      <c r="T161" s="19" t="s">
        <v>43</v>
      </c>
      <c r="U161" s="34">
        <v>0</v>
      </c>
      <c r="V161" s="19" t="s">
        <v>43</v>
      </c>
      <c r="W161" s="19" t="s">
        <v>43</v>
      </c>
      <c r="X161" s="19" t="s">
        <v>43</v>
      </c>
      <c r="Y161" s="19" t="s">
        <v>43</v>
      </c>
      <c r="Z161" s="19" t="s">
        <v>43</v>
      </c>
      <c r="AA161" s="34">
        <v>0</v>
      </c>
    </row>
    <row r="162" spans="1:27" ht="150" x14ac:dyDescent="0.25">
      <c r="A162" s="12">
        <v>138</v>
      </c>
      <c r="B162" s="94"/>
      <c r="C162" s="14" t="s">
        <v>267</v>
      </c>
      <c r="D162" s="8" t="s">
        <v>55</v>
      </c>
      <c r="E162" s="8" t="s">
        <v>43</v>
      </c>
      <c r="F162" s="8" t="s">
        <v>268</v>
      </c>
      <c r="G162" s="9" t="s">
        <v>43</v>
      </c>
      <c r="H162" s="14" t="s">
        <v>44</v>
      </c>
      <c r="I162" s="8" t="s">
        <v>43</v>
      </c>
      <c r="J162" s="8" t="s">
        <v>43</v>
      </c>
      <c r="K162" s="8" t="s">
        <v>43</v>
      </c>
      <c r="L162" s="8" t="s">
        <v>43</v>
      </c>
      <c r="M162" s="8" t="s">
        <v>43</v>
      </c>
      <c r="N162" s="8" t="s">
        <v>43</v>
      </c>
      <c r="O162" s="8" t="s">
        <v>43</v>
      </c>
      <c r="P162" s="8" t="s">
        <v>43</v>
      </c>
      <c r="Q162" s="8" t="s">
        <v>43</v>
      </c>
      <c r="R162" s="8" t="s">
        <v>43</v>
      </c>
      <c r="S162" s="8" t="s">
        <v>43</v>
      </c>
      <c r="T162" s="8" t="s">
        <v>43</v>
      </c>
      <c r="U162" s="9">
        <v>30</v>
      </c>
      <c r="V162" s="8" t="s">
        <v>43</v>
      </c>
      <c r="W162" s="8" t="s">
        <v>43</v>
      </c>
      <c r="X162" s="8" t="s">
        <v>43</v>
      </c>
      <c r="Y162" s="8" t="s">
        <v>43</v>
      </c>
      <c r="Z162" s="8" t="s">
        <v>43</v>
      </c>
      <c r="AA162" s="9">
        <v>30</v>
      </c>
    </row>
    <row r="163" spans="1:27" ht="300" x14ac:dyDescent="0.25">
      <c r="A163" s="12">
        <v>139</v>
      </c>
      <c r="B163" s="94"/>
      <c r="C163" s="38" t="s">
        <v>263</v>
      </c>
      <c r="D163" s="8" t="s">
        <v>264</v>
      </c>
      <c r="E163" s="9" t="s">
        <v>43</v>
      </c>
      <c r="F163" s="8" t="s">
        <v>265</v>
      </c>
      <c r="G163" s="9" t="s">
        <v>43</v>
      </c>
      <c r="H163" s="28" t="s">
        <v>260</v>
      </c>
      <c r="I163" s="9" t="s">
        <v>43</v>
      </c>
      <c r="J163" s="9" t="s">
        <v>43</v>
      </c>
      <c r="K163" s="9" t="s">
        <v>43</v>
      </c>
      <c r="L163" s="9" t="s">
        <v>43</v>
      </c>
      <c r="M163" s="9" t="s">
        <v>43</v>
      </c>
      <c r="N163" s="9" t="s">
        <v>43</v>
      </c>
      <c r="O163" s="9" t="s">
        <v>43</v>
      </c>
      <c r="P163" s="9" t="s">
        <v>43</v>
      </c>
      <c r="Q163" s="9" t="s">
        <v>43</v>
      </c>
      <c r="R163" s="9" t="s">
        <v>43</v>
      </c>
      <c r="S163" s="9" t="s">
        <v>43</v>
      </c>
      <c r="T163" s="9" t="s">
        <v>43</v>
      </c>
      <c r="U163" s="9" t="s">
        <v>43</v>
      </c>
      <c r="V163" s="8" t="s">
        <v>43</v>
      </c>
      <c r="W163" s="8" t="s">
        <v>43</v>
      </c>
      <c r="X163" s="8" t="s">
        <v>43</v>
      </c>
      <c r="Y163" s="8" t="s">
        <v>43</v>
      </c>
      <c r="Z163" s="8" t="s">
        <v>43</v>
      </c>
      <c r="AA163" s="8" t="s">
        <v>43</v>
      </c>
    </row>
    <row r="164" spans="1:27" ht="90" x14ac:dyDescent="0.25">
      <c r="A164" s="12">
        <v>140</v>
      </c>
      <c r="B164" s="95"/>
      <c r="C164" s="46" t="s">
        <v>256</v>
      </c>
      <c r="D164" s="8" t="s">
        <v>55</v>
      </c>
      <c r="E164" s="8" t="s">
        <v>43</v>
      </c>
      <c r="F164" s="8" t="s">
        <v>257</v>
      </c>
      <c r="G164" s="9" t="s">
        <v>43</v>
      </c>
      <c r="H164" s="14" t="s">
        <v>44</v>
      </c>
      <c r="I164" s="8" t="s">
        <v>43</v>
      </c>
      <c r="J164" s="8" t="s">
        <v>43</v>
      </c>
      <c r="K164" s="8" t="s">
        <v>43</v>
      </c>
      <c r="L164" s="8" t="s">
        <v>43</v>
      </c>
      <c r="M164" s="8" t="s">
        <v>43</v>
      </c>
      <c r="N164" s="8" t="s">
        <v>43</v>
      </c>
      <c r="O164" s="8" t="s">
        <v>43</v>
      </c>
      <c r="P164" s="8" t="s">
        <v>43</v>
      </c>
      <c r="Q164" s="8" t="s">
        <v>43</v>
      </c>
      <c r="R164" s="8" t="s">
        <v>43</v>
      </c>
      <c r="S164" s="8" t="s">
        <v>43</v>
      </c>
      <c r="T164" s="8" t="s">
        <v>43</v>
      </c>
      <c r="U164" s="9">
        <v>25</v>
      </c>
      <c r="V164" s="8" t="s">
        <v>43</v>
      </c>
      <c r="W164" s="8" t="s">
        <v>43</v>
      </c>
      <c r="X164" s="8" t="s">
        <v>43</v>
      </c>
      <c r="Y164" s="8" t="s">
        <v>43</v>
      </c>
      <c r="Z164" s="8" t="s">
        <v>43</v>
      </c>
      <c r="AA164" s="9">
        <v>25</v>
      </c>
    </row>
    <row r="165" spans="1:27" ht="59.25" x14ac:dyDescent="0.25">
      <c r="A165" s="12">
        <v>141</v>
      </c>
      <c r="B165" s="81" t="s">
        <v>276</v>
      </c>
      <c r="C165" s="31" t="s">
        <v>277</v>
      </c>
      <c r="D165" s="9" t="s">
        <v>43</v>
      </c>
      <c r="E165" s="8" t="s">
        <v>43</v>
      </c>
      <c r="F165" s="9" t="s">
        <v>43</v>
      </c>
      <c r="G165" s="9" t="s">
        <v>236</v>
      </c>
      <c r="H165" s="14" t="s">
        <v>44</v>
      </c>
      <c r="I165" s="9" t="s">
        <v>43</v>
      </c>
      <c r="J165" s="9" t="s">
        <v>43</v>
      </c>
      <c r="K165" s="9" t="s">
        <v>43</v>
      </c>
      <c r="L165" s="9" t="s">
        <v>43</v>
      </c>
      <c r="M165" s="9" t="s">
        <v>43</v>
      </c>
      <c r="N165" s="9" t="s">
        <v>43</v>
      </c>
      <c r="O165" s="9" t="s">
        <v>43</v>
      </c>
      <c r="P165" s="9" t="s">
        <v>43</v>
      </c>
      <c r="Q165" s="9" t="s">
        <v>43</v>
      </c>
      <c r="R165" s="9" t="s">
        <v>43</v>
      </c>
      <c r="S165" s="9" t="s">
        <v>43</v>
      </c>
      <c r="T165" s="9" t="s">
        <v>43</v>
      </c>
      <c r="U165" s="9" t="s">
        <v>43</v>
      </c>
      <c r="V165" s="9" t="s">
        <v>43</v>
      </c>
      <c r="W165" s="9" t="s">
        <v>43</v>
      </c>
      <c r="X165" s="9" t="s">
        <v>43</v>
      </c>
      <c r="Y165" s="9" t="s">
        <v>43</v>
      </c>
      <c r="Z165" s="9" t="s">
        <v>43</v>
      </c>
      <c r="AA165" s="9" t="s">
        <v>43</v>
      </c>
    </row>
    <row r="166" spans="1:27" s="22" customFormat="1" ht="60" x14ac:dyDescent="0.25">
      <c r="A166" s="12">
        <v>142</v>
      </c>
      <c r="B166" s="81"/>
      <c r="C166" s="30" t="s">
        <v>45</v>
      </c>
      <c r="D166" s="19" t="s">
        <v>46</v>
      </c>
      <c r="E166" s="8" t="s">
        <v>43</v>
      </c>
      <c r="F166" s="20" t="s">
        <v>43</v>
      </c>
      <c r="G166" s="20" t="s">
        <v>43</v>
      </c>
      <c r="H166" s="18" t="s">
        <v>44</v>
      </c>
      <c r="I166" s="20" t="s">
        <v>43</v>
      </c>
      <c r="J166" s="20" t="s">
        <v>43</v>
      </c>
      <c r="K166" s="20" t="s">
        <v>43</v>
      </c>
      <c r="L166" s="34" t="s">
        <v>43</v>
      </c>
      <c r="M166" s="20" t="s">
        <v>43</v>
      </c>
      <c r="N166" s="20" t="s">
        <v>43</v>
      </c>
      <c r="O166" s="20" t="s">
        <v>43</v>
      </c>
      <c r="P166" s="20" t="s">
        <v>43</v>
      </c>
      <c r="Q166" s="20" t="s">
        <v>43</v>
      </c>
      <c r="R166" s="20" t="s">
        <v>43</v>
      </c>
      <c r="S166" s="34">
        <v>0</v>
      </c>
      <c r="T166" s="21">
        <v>5000</v>
      </c>
      <c r="U166" s="21">
        <v>0</v>
      </c>
      <c r="V166" s="21">
        <f>V170</f>
        <v>5472.5</v>
      </c>
      <c r="W166" s="21">
        <v>0</v>
      </c>
      <c r="X166" s="21">
        <v>0</v>
      </c>
      <c r="Y166" s="20" t="s">
        <v>43</v>
      </c>
      <c r="Z166" s="20" t="s">
        <v>43</v>
      </c>
      <c r="AA166" s="21">
        <f>SUM(S166:Z166)</f>
        <v>10472.5</v>
      </c>
    </row>
    <row r="167" spans="1:27" s="22" customFormat="1" ht="60" x14ac:dyDescent="0.25">
      <c r="A167" s="12">
        <v>143</v>
      </c>
      <c r="B167" s="81"/>
      <c r="C167" s="18" t="s">
        <v>72</v>
      </c>
      <c r="D167" s="19" t="s">
        <v>46</v>
      </c>
      <c r="E167" s="8" t="s">
        <v>43</v>
      </c>
      <c r="F167" s="20" t="s">
        <v>43</v>
      </c>
      <c r="G167" s="20" t="s">
        <v>43</v>
      </c>
      <c r="H167" s="18" t="s">
        <v>44</v>
      </c>
      <c r="I167" s="20" t="s">
        <v>43</v>
      </c>
      <c r="J167" s="20" t="s">
        <v>43</v>
      </c>
      <c r="K167" s="20" t="s">
        <v>43</v>
      </c>
      <c r="L167" s="20" t="s">
        <v>43</v>
      </c>
      <c r="M167" s="20" t="s">
        <v>43</v>
      </c>
      <c r="N167" s="20" t="s">
        <v>43</v>
      </c>
      <c r="O167" s="20" t="s">
        <v>43</v>
      </c>
      <c r="P167" s="20" t="s">
        <v>43</v>
      </c>
      <c r="Q167" s="20" t="s">
        <v>43</v>
      </c>
      <c r="R167" s="20" t="s">
        <v>43</v>
      </c>
      <c r="S167" s="34">
        <v>0</v>
      </c>
      <c r="T167" s="34">
        <v>0</v>
      </c>
      <c r="U167" s="34">
        <v>0</v>
      </c>
      <c r="V167" s="34">
        <v>0</v>
      </c>
      <c r="W167" s="34">
        <v>0</v>
      </c>
      <c r="X167" s="34">
        <v>0</v>
      </c>
      <c r="Y167" s="20" t="s">
        <v>43</v>
      </c>
      <c r="Z167" s="20" t="s">
        <v>43</v>
      </c>
      <c r="AA167" s="34">
        <f>SUM(O167:Z167)</f>
        <v>0</v>
      </c>
    </row>
    <row r="168" spans="1:27" ht="59.25" x14ac:dyDescent="0.25">
      <c r="A168" s="12">
        <v>144</v>
      </c>
      <c r="B168" s="81"/>
      <c r="C168" s="26" t="s">
        <v>238</v>
      </c>
      <c r="D168" s="8" t="s">
        <v>58</v>
      </c>
      <c r="E168" s="8" t="s">
        <v>43</v>
      </c>
      <c r="F168" s="42" t="s">
        <v>278</v>
      </c>
      <c r="G168" s="9" t="s">
        <v>43</v>
      </c>
      <c r="H168" s="14" t="s">
        <v>44</v>
      </c>
      <c r="I168" s="9" t="s">
        <v>43</v>
      </c>
      <c r="J168" s="9" t="s">
        <v>43</v>
      </c>
      <c r="K168" s="9" t="s">
        <v>43</v>
      </c>
      <c r="L168" s="9" t="s">
        <v>43</v>
      </c>
      <c r="M168" s="9" t="s">
        <v>43</v>
      </c>
      <c r="N168" s="9" t="s">
        <v>43</v>
      </c>
      <c r="O168" s="9" t="s">
        <v>43</v>
      </c>
      <c r="P168" s="9" t="s">
        <v>43</v>
      </c>
      <c r="Q168" s="9" t="s">
        <v>43</v>
      </c>
      <c r="R168" s="9" t="s">
        <v>43</v>
      </c>
      <c r="S168" s="37">
        <v>100</v>
      </c>
      <c r="T168" s="9">
        <v>100</v>
      </c>
      <c r="U168" s="9">
        <v>100</v>
      </c>
      <c r="V168" s="9">
        <v>100</v>
      </c>
      <c r="W168" s="9">
        <v>100</v>
      </c>
      <c r="X168" s="9">
        <v>100</v>
      </c>
      <c r="Y168" s="9" t="s">
        <v>43</v>
      </c>
      <c r="Z168" s="9" t="s">
        <v>43</v>
      </c>
      <c r="AA168" s="9">
        <v>100</v>
      </c>
    </row>
    <row r="169" spans="1:27" ht="75" x14ac:dyDescent="0.25">
      <c r="A169" s="12">
        <v>145</v>
      </c>
      <c r="B169" s="93" t="s">
        <v>279</v>
      </c>
      <c r="C169" s="26" t="s">
        <v>280</v>
      </c>
      <c r="D169" s="9" t="s">
        <v>43</v>
      </c>
      <c r="E169" s="8" t="s">
        <v>43</v>
      </c>
      <c r="F169" s="9" t="s">
        <v>43</v>
      </c>
      <c r="G169" s="9" t="s">
        <v>236</v>
      </c>
      <c r="H169" s="14" t="s">
        <v>44</v>
      </c>
      <c r="I169" s="9" t="s">
        <v>43</v>
      </c>
      <c r="J169" s="9" t="s">
        <v>43</v>
      </c>
      <c r="K169" s="9" t="s">
        <v>43</v>
      </c>
      <c r="L169" s="9" t="s">
        <v>43</v>
      </c>
      <c r="M169" s="9" t="s">
        <v>43</v>
      </c>
      <c r="N169" s="9" t="s">
        <v>43</v>
      </c>
      <c r="O169" s="9" t="s">
        <v>43</v>
      </c>
      <c r="P169" s="9" t="s">
        <v>43</v>
      </c>
      <c r="Q169" s="9" t="s">
        <v>43</v>
      </c>
      <c r="R169" s="9" t="s">
        <v>43</v>
      </c>
      <c r="S169" s="9" t="s">
        <v>43</v>
      </c>
      <c r="T169" s="9" t="s">
        <v>43</v>
      </c>
      <c r="U169" s="9" t="s">
        <v>43</v>
      </c>
      <c r="V169" s="9" t="s">
        <v>43</v>
      </c>
      <c r="W169" s="9" t="s">
        <v>43</v>
      </c>
      <c r="X169" s="9" t="s">
        <v>43</v>
      </c>
      <c r="Y169" s="9" t="s">
        <v>43</v>
      </c>
      <c r="Z169" s="9" t="s">
        <v>43</v>
      </c>
      <c r="AA169" s="9" t="s">
        <v>43</v>
      </c>
    </row>
    <row r="170" spans="1:27" s="22" customFormat="1" ht="60" x14ac:dyDescent="0.25">
      <c r="A170" s="12">
        <v>146</v>
      </c>
      <c r="B170" s="94"/>
      <c r="C170" s="18" t="s">
        <v>45</v>
      </c>
      <c r="D170" s="19" t="s">
        <v>46</v>
      </c>
      <c r="E170" s="8" t="s">
        <v>43</v>
      </c>
      <c r="F170" s="20" t="s">
        <v>43</v>
      </c>
      <c r="G170" s="20" t="s">
        <v>43</v>
      </c>
      <c r="H170" s="18" t="s">
        <v>44</v>
      </c>
      <c r="I170" s="35" t="s">
        <v>84</v>
      </c>
      <c r="J170" s="33" t="s">
        <v>281</v>
      </c>
      <c r="K170" s="35" t="s">
        <v>86</v>
      </c>
      <c r="L170" s="20" t="s">
        <v>43</v>
      </c>
      <c r="M170" s="20" t="s">
        <v>43</v>
      </c>
      <c r="N170" s="20" t="s">
        <v>43</v>
      </c>
      <c r="O170" s="20" t="s">
        <v>43</v>
      </c>
      <c r="P170" s="20" t="s">
        <v>43</v>
      </c>
      <c r="Q170" s="20" t="s">
        <v>43</v>
      </c>
      <c r="R170" s="20" t="s">
        <v>43</v>
      </c>
      <c r="S170" s="34">
        <v>0</v>
      </c>
      <c r="T170" s="21">
        <v>5000</v>
      </c>
      <c r="U170" s="21">
        <v>0</v>
      </c>
      <c r="V170" s="21">
        <v>5472.5</v>
      </c>
      <c r="W170" s="21">
        <v>0</v>
      </c>
      <c r="X170" s="21">
        <v>0</v>
      </c>
      <c r="Y170" s="19" t="s">
        <v>43</v>
      </c>
      <c r="Z170" s="19" t="s">
        <v>43</v>
      </c>
      <c r="AA170" s="21">
        <f>SUM(S170:Z170)</f>
        <v>10472.5</v>
      </c>
    </row>
    <row r="171" spans="1:27" ht="75" x14ac:dyDescent="0.25">
      <c r="A171" s="12">
        <v>147</v>
      </c>
      <c r="B171" s="94"/>
      <c r="C171" s="14" t="s">
        <v>282</v>
      </c>
      <c r="D171" s="8" t="s">
        <v>283</v>
      </c>
      <c r="E171" s="8" t="s">
        <v>43</v>
      </c>
      <c r="F171" s="8" t="s">
        <v>53</v>
      </c>
      <c r="G171" s="9" t="s">
        <v>43</v>
      </c>
      <c r="H171" s="14" t="s">
        <v>284</v>
      </c>
      <c r="I171" s="9" t="s">
        <v>43</v>
      </c>
      <c r="J171" s="9" t="s">
        <v>43</v>
      </c>
      <c r="K171" s="9" t="s">
        <v>43</v>
      </c>
      <c r="L171" s="9" t="s">
        <v>43</v>
      </c>
      <c r="M171" s="9" t="s">
        <v>43</v>
      </c>
      <c r="N171" s="9" t="s">
        <v>43</v>
      </c>
      <c r="O171" s="9" t="s">
        <v>43</v>
      </c>
      <c r="P171" s="9" t="s">
        <v>43</v>
      </c>
      <c r="Q171" s="9" t="s">
        <v>43</v>
      </c>
      <c r="R171" s="9" t="s">
        <v>43</v>
      </c>
      <c r="S171" s="9">
        <v>48</v>
      </c>
      <c r="T171" s="9" t="s">
        <v>43</v>
      </c>
      <c r="U171" s="8" t="s">
        <v>43</v>
      </c>
      <c r="V171" s="9" t="s">
        <v>43</v>
      </c>
      <c r="W171" s="9" t="s">
        <v>43</v>
      </c>
      <c r="X171" s="9" t="s">
        <v>43</v>
      </c>
      <c r="Y171" s="9" t="s">
        <v>43</v>
      </c>
      <c r="Z171" s="9" t="s">
        <v>43</v>
      </c>
      <c r="AA171" s="9" t="s">
        <v>43</v>
      </c>
    </row>
    <row r="172" spans="1:27" ht="90" x14ac:dyDescent="0.25">
      <c r="A172" s="12"/>
      <c r="B172" s="96"/>
      <c r="C172" s="46" t="s">
        <v>285</v>
      </c>
      <c r="D172" s="8" t="s">
        <v>55</v>
      </c>
      <c r="E172" s="8" t="s">
        <v>43</v>
      </c>
      <c r="F172" s="8" t="s">
        <v>53</v>
      </c>
      <c r="G172" s="9" t="s">
        <v>43</v>
      </c>
      <c r="H172" s="14" t="s">
        <v>284</v>
      </c>
      <c r="I172" s="9" t="s">
        <v>43</v>
      </c>
      <c r="J172" s="9" t="s">
        <v>43</v>
      </c>
      <c r="K172" s="9" t="s">
        <v>43</v>
      </c>
      <c r="L172" s="9" t="s">
        <v>43</v>
      </c>
      <c r="M172" s="9" t="s">
        <v>43</v>
      </c>
      <c r="N172" s="9" t="s">
        <v>43</v>
      </c>
      <c r="O172" s="9" t="s">
        <v>43</v>
      </c>
      <c r="P172" s="9" t="s">
        <v>43</v>
      </c>
      <c r="Q172" s="9" t="s">
        <v>43</v>
      </c>
      <c r="R172" s="9" t="s">
        <v>43</v>
      </c>
      <c r="S172" s="9" t="s">
        <v>43</v>
      </c>
      <c r="T172" s="9" t="s">
        <v>43</v>
      </c>
      <c r="U172" s="9" t="s">
        <v>43</v>
      </c>
      <c r="V172" s="9">
        <v>100</v>
      </c>
      <c r="W172" s="9">
        <v>100</v>
      </c>
      <c r="X172" s="9">
        <v>100</v>
      </c>
      <c r="Y172" s="9" t="s">
        <v>43</v>
      </c>
      <c r="Z172" s="9" t="s">
        <v>43</v>
      </c>
      <c r="AA172" s="9">
        <v>100</v>
      </c>
    </row>
    <row r="173" spans="1:27" ht="75" x14ac:dyDescent="0.25">
      <c r="A173" s="12">
        <v>148</v>
      </c>
      <c r="B173" s="81" t="s">
        <v>286</v>
      </c>
      <c r="C173" s="14" t="s">
        <v>287</v>
      </c>
      <c r="D173" s="8" t="s">
        <v>43</v>
      </c>
      <c r="E173" s="8" t="s">
        <v>43</v>
      </c>
      <c r="F173" s="8" t="s">
        <v>43</v>
      </c>
      <c r="G173" s="9" t="s">
        <v>288</v>
      </c>
      <c r="H173" s="14" t="s">
        <v>284</v>
      </c>
      <c r="I173" s="9" t="s">
        <v>43</v>
      </c>
      <c r="J173" s="9" t="s">
        <v>43</v>
      </c>
      <c r="K173" s="9" t="s">
        <v>43</v>
      </c>
      <c r="L173" s="9" t="s">
        <v>43</v>
      </c>
      <c r="M173" s="9" t="s">
        <v>43</v>
      </c>
      <c r="N173" s="9" t="s">
        <v>43</v>
      </c>
      <c r="O173" s="9" t="s">
        <v>43</v>
      </c>
      <c r="P173" s="9" t="s">
        <v>43</v>
      </c>
      <c r="Q173" s="9" t="s">
        <v>43</v>
      </c>
      <c r="R173" s="9" t="s">
        <v>43</v>
      </c>
      <c r="S173" s="9" t="s">
        <v>43</v>
      </c>
      <c r="T173" s="9" t="s">
        <v>43</v>
      </c>
      <c r="U173" s="9" t="s">
        <v>43</v>
      </c>
      <c r="V173" s="9" t="s">
        <v>43</v>
      </c>
      <c r="W173" s="9" t="s">
        <v>43</v>
      </c>
      <c r="X173" s="9" t="s">
        <v>43</v>
      </c>
      <c r="Y173" s="9" t="s">
        <v>43</v>
      </c>
      <c r="Z173" s="9" t="s">
        <v>43</v>
      </c>
      <c r="AA173" s="9" t="s">
        <v>43</v>
      </c>
    </row>
    <row r="174" spans="1:27" s="22" customFormat="1" ht="90" x14ac:dyDescent="0.25">
      <c r="A174" s="12">
        <v>149</v>
      </c>
      <c r="B174" s="81"/>
      <c r="C174" s="30" t="s">
        <v>45</v>
      </c>
      <c r="D174" s="19" t="s">
        <v>46</v>
      </c>
      <c r="E174" s="8" t="s">
        <v>43</v>
      </c>
      <c r="F174" s="20" t="s">
        <v>43</v>
      </c>
      <c r="G174" s="20" t="s">
        <v>43</v>
      </c>
      <c r="H174" s="18" t="s">
        <v>284</v>
      </c>
      <c r="I174" s="35" t="s">
        <v>84</v>
      </c>
      <c r="J174" s="33" t="s">
        <v>289</v>
      </c>
      <c r="K174" s="35" t="s">
        <v>86</v>
      </c>
      <c r="L174" s="34" t="s">
        <v>43</v>
      </c>
      <c r="M174" s="20" t="s">
        <v>43</v>
      </c>
      <c r="N174" s="20" t="s">
        <v>43</v>
      </c>
      <c r="O174" s="20" t="s">
        <v>43</v>
      </c>
      <c r="P174" s="20" t="s">
        <v>43</v>
      </c>
      <c r="Q174" s="20" t="s">
        <v>43</v>
      </c>
      <c r="R174" s="20" t="s">
        <v>43</v>
      </c>
      <c r="S174" s="20" t="s">
        <v>43</v>
      </c>
      <c r="T174" s="20" t="s">
        <v>43</v>
      </c>
      <c r="U174" s="34">
        <v>0</v>
      </c>
      <c r="V174" s="34">
        <v>0</v>
      </c>
      <c r="W174" s="21">
        <v>0</v>
      </c>
      <c r="X174" s="21">
        <v>0</v>
      </c>
      <c r="Y174" s="19" t="s">
        <v>43</v>
      </c>
      <c r="Z174" s="19" t="s">
        <v>43</v>
      </c>
      <c r="AA174" s="34">
        <f>SUM(S174:X174)</f>
        <v>0</v>
      </c>
    </row>
    <row r="175" spans="1:27" s="22" customFormat="1" ht="90" x14ac:dyDescent="0.25">
      <c r="A175" s="12">
        <v>150</v>
      </c>
      <c r="B175" s="81"/>
      <c r="C175" s="18" t="s">
        <v>72</v>
      </c>
      <c r="D175" s="19" t="s">
        <v>46</v>
      </c>
      <c r="E175" s="8" t="s">
        <v>43</v>
      </c>
      <c r="F175" s="20" t="s">
        <v>43</v>
      </c>
      <c r="G175" s="20" t="s">
        <v>43</v>
      </c>
      <c r="H175" s="18" t="s">
        <v>284</v>
      </c>
      <c r="I175" s="35" t="s">
        <v>84</v>
      </c>
      <c r="J175" s="33" t="s">
        <v>289</v>
      </c>
      <c r="K175" s="35" t="s">
        <v>86</v>
      </c>
      <c r="L175" s="20" t="s">
        <v>43</v>
      </c>
      <c r="M175" s="20" t="s">
        <v>43</v>
      </c>
      <c r="N175" s="20" t="s">
        <v>43</v>
      </c>
      <c r="O175" s="20" t="s">
        <v>43</v>
      </c>
      <c r="P175" s="20" t="s">
        <v>43</v>
      </c>
      <c r="Q175" s="20" t="s">
        <v>43</v>
      </c>
      <c r="R175" s="20" t="s">
        <v>43</v>
      </c>
      <c r="S175" s="20" t="s">
        <v>43</v>
      </c>
      <c r="T175" s="20" t="s">
        <v>43</v>
      </c>
      <c r="U175" s="34">
        <v>0</v>
      </c>
      <c r="V175" s="34">
        <v>0</v>
      </c>
      <c r="W175" s="34">
        <v>0</v>
      </c>
      <c r="X175" s="34">
        <v>0</v>
      </c>
      <c r="Y175" s="19" t="s">
        <v>43</v>
      </c>
      <c r="Z175" s="19" t="s">
        <v>43</v>
      </c>
      <c r="AA175" s="34">
        <f>SUM(O175:V175)</f>
        <v>0</v>
      </c>
    </row>
    <row r="176" spans="1:27" ht="75" x14ac:dyDescent="0.25">
      <c r="A176" s="12">
        <v>151</v>
      </c>
      <c r="B176" s="81"/>
      <c r="C176" s="14" t="s">
        <v>282</v>
      </c>
      <c r="D176" s="8" t="s">
        <v>283</v>
      </c>
      <c r="E176" s="8" t="s">
        <v>43</v>
      </c>
      <c r="F176" s="8" t="s">
        <v>53</v>
      </c>
      <c r="G176" s="9" t="s">
        <v>43</v>
      </c>
      <c r="H176" s="14" t="s">
        <v>284</v>
      </c>
      <c r="I176" s="9" t="s">
        <v>43</v>
      </c>
      <c r="J176" s="9" t="s">
        <v>43</v>
      </c>
      <c r="K176" s="9" t="s">
        <v>43</v>
      </c>
      <c r="L176" s="9" t="s">
        <v>43</v>
      </c>
      <c r="M176" s="9" t="s">
        <v>43</v>
      </c>
      <c r="N176" s="9" t="s">
        <v>43</v>
      </c>
      <c r="O176" s="9" t="s">
        <v>43</v>
      </c>
      <c r="P176" s="9" t="s">
        <v>43</v>
      </c>
      <c r="Q176" s="9" t="s">
        <v>43</v>
      </c>
      <c r="R176" s="9" t="s">
        <v>43</v>
      </c>
      <c r="S176" s="9" t="s">
        <v>43</v>
      </c>
      <c r="T176" s="9" t="s">
        <v>43</v>
      </c>
      <c r="U176" s="8" t="s">
        <v>43</v>
      </c>
      <c r="V176" s="9" t="s">
        <v>43</v>
      </c>
      <c r="W176" s="9" t="s">
        <v>43</v>
      </c>
      <c r="X176" s="9" t="s">
        <v>43</v>
      </c>
      <c r="Y176" s="9" t="s">
        <v>43</v>
      </c>
      <c r="Z176" s="9" t="s">
        <v>43</v>
      </c>
      <c r="AA176" s="9" t="s">
        <v>43</v>
      </c>
    </row>
    <row r="177" spans="1:28" ht="60" x14ac:dyDescent="0.25">
      <c r="A177" s="12">
        <v>152</v>
      </c>
      <c r="B177" s="81" t="s">
        <v>290</v>
      </c>
      <c r="C177" s="14" t="s">
        <v>291</v>
      </c>
      <c r="D177" s="8" t="s">
        <v>43</v>
      </c>
      <c r="E177" s="8" t="s">
        <v>43</v>
      </c>
      <c r="F177" s="8" t="s">
        <v>43</v>
      </c>
      <c r="G177" s="9" t="s">
        <v>236</v>
      </c>
      <c r="H177" s="14" t="s">
        <v>44</v>
      </c>
      <c r="I177" s="9" t="s">
        <v>43</v>
      </c>
      <c r="J177" s="9" t="s">
        <v>43</v>
      </c>
      <c r="K177" s="9" t="s">
        <v>43</v>
      </c>
      <c r="L177" s="9" t="s">
        <v>43</v>
      </c>
      <c r="M177" s="9" t="s">
        <v>43</v>
      </c>
      <c r="N177" s="9" t="s">
        <v>43</v>
      </c>
      <c r="O177" s="9" t="s">
        <v>43</v>
      </c>
      <c r="P177" s="9" t="s">
        <v>43</v>
      </c>
      <c r="Q177" s="9" t="s">
        <v>43</v>
      </c>
      <c r="R177" s="9" t="s">
        <v>43</v>
      </c>
      <c r="S177" s="9" t="s">
        <v>43</v>
      </c>
      <c r="T177" s="9" t="s">
        <v>43</v>
      </c>
      <c r="U177" s="9" t="s">
        <v>43</v>
      </c>
      <c r="V177" s="9" t="s">
        <v>43</v>
      </c>
      <c r="W177" s="9" t="s">
        <v>43</v>
      </c>
      <c r="X177" s="9" t="s">
        <v>43</v>
      </c>
      <c r="Y177" s="9" t="s">
        <v>43</v>
      </c>
      <c r="Z177" s="9" t="s">
        <v>43</v>
      </c>
      <c r="AA177" s="9" t="s">
        <v>43</v>
      </c>
    </row>
    <row r="178" spans="1:28" s="22" customFormat="1" ht="60" x14ac:dyDescent="0.25">
      <c r="A178" s="12">
        <v>153</v>
      </c>
      <c r="B178" s="81"/>
      <c r="C178" s="30" t="s">
        <v>45</v>
      </c>
      <c r="D178" s="19" t="s">
        <v>46</v>
      </c>
      <c r="E178" s="8" t="s">
        <v>43</v>
      </c>
      <c r="F178" s="20" t="s">
        <v>43</v>
      </c>
      <c r="G178" s="20" t="s">
        <v>43</v>
      </c>
      <c r="H178" s="18" t="s">
        <v>44</v>
      </c>
      <c r="I178" s="35" t="s">
        <v>84</v>
      </c>
      <c r="J178" s="33" t="s">
        <v>292</v>
      </c>
      <c r="K178" s="35" t="s">
        <v>86</v>
      </c>
      <c r="L178" s="34" t="s">
        <v>43</v>
      </c>
      <c r="M178" s="20" t="s">
        <v>43</v>
      </c>
      <c r="N178" s="20" t="s">
        <v>43</v>
      </c>
      <c r="O178" s="20" t="s">
        <v>43</v>
      </c>
      <c r="P178" s="20" t="s">
        <v>43</v>
      </c>
      <c r="Q178" s="20" t="s">
        <v>43</v>
      </c>
      <c r="R178" s="20" t="s">
        <v>43</v>
      </c>
      <c r="S178" s="34">
        <v>0</v>
      </c>
      <c r="T178" s="34">
        <v>0</v>
      </c>
      <c r="U178" s="34">
        <v>0</v>
      </c>
      <c r="V178" s="34">
        <v>0</v>
      </c>
      <c r="W178" s="34">
        <v>0</v>
      </c>
      <c r="X178" s="34">
        <v>0</v>
      </c>
      <c r="Y178" s="19" t="s">
        <v>43</v>
      </c>
      <c r="Z178" s="19" t="s">
        <v>43</v>
      </c>
      <c r="AA178" s="34">
        <f>SUM(S178:V178)</f>
        <v>0</v>
      </c>
    </row>
    <row r="179" spans="1:28" ht="135" x14ac:dyDescent="0.25">
      <c r="A179" s="12">
        <v>154</v>
      </c>
      <c r="B179" s="81"/>
      <c r="C179" s="13" t="s">
        <v>293</v>
      </c>
      <c r="D179" s="8" t="s">
        <v>55</v>
      </c>
      <c r="E179" s="8" t="s">
        <v>43</v>
      </c>
      <c r="F179" s="8" t="s">
        <v>294</v>
      </c>
      <c r="G179" s="9"/>
      <c r="H179" s="14" t="s">
        <v>44</v>
      </c>
      <c r="I179" s="9" t="s">
        <v>43</v>
      </c>
      <c r="J179" s="9" t="s">
        <v>43</v>
      </c>
      <c r="K179" s="9" t="s">
        <v>43</v>
      </c>
      <c r="L179" s="9" t="s">
        <v>43</v>
      </c>
      <c r="M179" s="9" t="s">
        <v>43</v>
      </c>
      <c r="N179" s="9" t="s">
        <v>43</v>
      </c>
      <c r="O179" s="9" t="s">
        <v>43</v>
      </c>
      <c r="P179" s="9" t="s">
        <v>43</v>
      </c>
      <c r="Q179" s="9" t="s">
        <v>43</v>
      </c>
      <c r="R179" s="9" t="s">
        <v>43</v>
      </c>
      <c r="S179" s="9">
        <v>0</v>
      </c>
      <c r="T179" s="9">
        <v>70</v>
      </c>
      <c r="U179" s="37">
        <v>75</v>
      </c>
      <c r="V179" s="9">
        <v>80</v>
      </c>
      <c r="W179" s="9">
        <v>85</v>
      </c>
      <c r="X179" s="9">
        <v>90</v>
      </c>
      <c r="Y179" s="9" t="s">
        <v>43</v>
      </c>
      <c r="Z179" s="9" t="s">
        <v>43</v>
      </c>
      <c r="AA179" s="37">
        <v>90</v>
      </c>
    </row>
    <row r="180" spans="1:28" ht="57" x14ac:dyDescent="0.25">
      <c r="A180" s="12">
        <v>155</v>
      </c>
      <c r="B180" s="81" t="s">
        <v>295</v>
      </c>
      <c r="C180" s="31" t="s">
        <v>296</v>
      </c>
      <c r="D180" s="9" t="s">
        <v>43</v>
      </c>
      <c r="E180" s="8" t="s">
        <v>43</v>
      </c>
      <c r="F180" s="9" t="s">
        <v>43</v>
      </c>
      <c r="G180" s="9" t="s">
        <v>297</v>
      </c>
      <c r="H180" s="20" t="s">
        <v>43</v>
      </c>
      <c r="I180" s="20" t="s">
        <v>43</v>
      </c>
      <c r="J180" s="20" t="s">
        <v>43</v>
      </c>
      <c r="K180" s="20" t="s">
        <v>43</v>
      </c>
      <c r="L180" s="20" t="s">
        <v>43</v>
      </c>
      <c r="M180" s="20" t="s">
        <v>43</v>
      </c>
      <c r="N180" s="20" t="s">
        <v>43</v>
      </c>
      <c r="O180" s="20" t="s">
        <v>43</v>
      </c>
      <c r="P180" s="20" t="s">
        <v>43</v>
      </c>
      <c r="Q180" s="20" t="s">
        <v>43</v>
      </c>
      <c r="R180" s="20" t="s">
        <v>43</v>
      </c>
      <c r="S180" s="20" t="s">
        <v>43</v>
      </c>
      <c r="T180" s="20" t="s">
        <v>43</v>
      </c>
      <c r="U180" s="20" t="s">
        <v>43</v>
      </c>
      <c r="V180" s="20" t="s">
        <v>43</v>
      </c>
      <c r="W180" s="9" t="s">
        <v>43</v>
      </c>
      <c r="X180" s="9" t="s">
        <v>43</v>
      </c>
      <c r="Y180" s="9" t="s">
        <v>43</v>
      </c>
      <c r="Z180" s="9" t="s">
        <v>43</v>
      </c>
      <c r="AA180" s="9" t="s">
        <v>43</v>
      </c>
    </row>
    <row r="181" spans="1:28" ht="45" x14ac:dyDescent="0.25">
      <c r="A181" s="12">
        <v>156</v>
      </c>
      <c r="B181" s="81"/>
      <c r="C181" s="30" t="s">
        <v>45</v>
      </c>
      <c r="D181" s="19" t="s">
        <v>46</v>
      </c>
      <c r="E181" s="8" t="s">
        <v>43</v>
      </c>
      <c r="F181" s="8" t="s">
        <v>43</v>
      </c>
      <c r="G181" s="20" t="s">
        <v>43</v>
      </c>
      <c r="H181" s="14" t="s">
        <v>44</v>
      </c>
      <c r="I181" s="20" t="s">
        <v>43</v>
      </c>
      <c r="J181" s="20" t="s">
        <v>43</v>
      </c>
      <c r="K181" s="20" t="s">
        <v>43</v>
      </c>
      <c r="L181" s="20" t="s">
        <v>43</v>
      </c>
      <c r="M181" s="20" t="s">
        <v>43</v>
      </c>
      <c r="N181" s="20" t="s">
        <v>43</v>
      </c>
      <c r="O181" s="20" t="s">
        <v>43</v>
      </c>
      <c r="P181" s="20" t="s">
        <v>43</v>
      </c>
      <c r="Q181" s="20" t="s">
        <v>43</v>
      </c>
      <c r="R181" s="20" t="s">
        <v>43</v>
      </c>
      <c r="S181" s="20" t="s">
        <v>43</v>
      </c>
      <c r="T181" s="20" t="s">
        <v>43</v>
      </c>
      <c r="U181" s="21">
        <v>573.5</v>
      </c>
      <c r="V181" s="21">
        <f t="shared" ref="V181:V182" si="5">V185</f>
        <v>0</v>
      </c>
      <c r="W181" s="21">
        <v>0</v>
      </c>
      <c r="X181" s="21">
        <v>0</v>
      </c>
      <c r="Y181" s="19" t="s">
        <v>43</v>
      </c>
      <c r="Z181" s="19" t="s">
        <v>43</v>
      </c>
      <c r="AA181" s="21">
        <f t="shared" ref="AA181:AA186" si="6">SUM(U181:Z181)</f>
        <v>573.5</v>
      </c>
    </row>
    <row r="182" spans="1:28" ht="45" x14ac:dyDescent="0.25">
      <c r="A182" s="12">
        <v>157</v>
      </c>
      <c r="B182" s="81"/>
      <c r="C182" s="18" t="s">
        <v>72</v>
      </c>
      <c r="D182" s="19" t="s">
        <v>46</v>
      </c>
      <c r="E182" s="8" t="s">
        <v>43</v>
      </c>
      <c r="F182" s="20" t="s">
        <v>43</v>
      </c>
      <c r="G182" s="20" t="s">
        <v>43</v>
      </c>
      <c r="H182" s="14" t="s">
        <v>44</v>
      </c>
      <c r="I182" s="20" t="s">
        <v>43</v>
      </c>
      <c r="J182" s="20" t="s">
        <v>43</v>
      </c>
      <c r="K182" s="20" t="s">
        <v>43</v>
      </c>
      <c r="L182" s="20" t="s">
        <v>43</v>
      </c>
      <c r="M182" s="20" t="s">
        <v>43</v>
      </c>
      <c r="N182" s="20" t="s">
        <v>43</v>
      </c>
      <c r="O182" s="20" t="s">
        <v>43</v>
      </c>
      <c r="P182" s="20" t="s">
        <v>43</v>
      </c>
      <c r="Q182" s="20" t="s">
        <v>43</v>
      </c>
      <c r="R182" s="20" t="s">
        <v>43</v>
      </c>
      <c r="S182" s="20" t="s">
        <v>43</v>
      </c>
      <c r="T182" s="20" t="s">
        <v>43</v>
      </c>
      <c r="U182" s="21">
        <v>28100.7</v>
      </c>
      <c r="V182" s="21">
        <f t="shared" si="5"/>
        <v>0</v>
      </c>
      <c r="W182" s="21">
        <v>0</v>
      </c>
      <c r="X182" s="21">
        <v>0</v>
      </c>
      <c r="Y182" s="19" t="s">
        <v>43</v>
      </c>
      <c r="Z182" s="19" t="s">
        <v>43</v>
      </c>
      <c r="AA182" s="21">
        <f t="shared" si="6"/>
        <v>28100.7</v>
      </c>
    </row>
    <row r="183" spans="1:28" ht="59.25" x14ac:dyDescent="0.25">
      <c r="A183" s="12">
        <v>158</v>
      </c>
      <c r="B183" s="81"/>
      <c r="C183" s="26" t="s">
        <v>238</v>
      </c>
      <c r="D183" s="8" t="s">
        <v>58</v>
      </c>
      <c r="E183" s="8" t="s">
        <v>43</v>
      </c>
      <c r="F183" s="42" t="s">
        <v>278</v>
      </c>
      <c r="G183" s="9"/>
      <c r="H183" s="14" t="s">
        <v>44</v>
      </c>
      <c r="I183" s="20" t="s">
        <v>43</v>
      </c>
      <c r="J183" s="20" t="s">
        <v>43</v>
      </c>
      <c r="K183" s="20" t="s">
        <v>43</v>
      </c>
      <c r="L183" s="20" t="s">
        <v>43</v>
      </c>
      <c r="M183" s="20" t="s">
        <v>43</v>
      </c>
      <c r="N183" s="20" t="s">
        <v>43</v>
      </c>
      <c r="O183" s="20" t="s">
        <v>43</v>
      </c>
      <c r="P183" s="20" t="s">
        <v>43</v>
      </c>
      <c r="Q183" s="20" t="s">
        <v>43</v>
      </c>
      <c r="R183" s="20" t="s">
        <v>43</v>
      </c>
      <c r="S183" s="20" t="s">
        <v>43</v>
      </c>
      <c r="T183" s="20" t="s">
        <v>43</v>
      </c>
      <c r="U183" s="37">
        <v>68</v>
      </c>
      <c r="V183" s="9">
        <v>68</v>
      </c>
      <c r="W183" s="9" t="s">
        <v>43</v>
      </c>
      <c r="X183" s="9" t="s">
        <v>43</v>
      </c>
      <c r="Y183" s="9" t="s">
        <v>43</v>
      </c>
      <c r="Z183" s="9" t="s">
        <v>43</v>
      </c>
      <c r="AA183" s="37">
        <v>68</v>
      </c>
    </row>
    <row r="184" spans="1:28" ht="195" x14ac:dyDescent="0.25">
      <c r="A184" s="12">
        <v>159</v>
      </c>
      <c r="B184" s="81" t="s">
        <v>298</v>
      </c>
      <c r="C184" s="13" t="s">
        <v>299</v>
      </c>
      <c r="D184" s="8" t="s">
        <v>43</v>
      </c>
      <c r="E184" s="8">
        <v>1</v>
      </c>
      <c r="F184" s="8" t="s">
        <v>43</v>
      </c>
      <c r="G184" s="9" t="s">
        <v>300</v>
      </c>
      <c r="H184" s="14" t="s">
        <v>301</v>
      </c>
      <c r="I184" s="9" t="s">
        <v>43</v>
      </c>
      <c r="J184" s="9" t="s">
        <v>43</v>
      </c>
      <c r="K184" s="9" t="s">
        <v>43</v>
      </c>
      <c r="L184" s="9" t="s">
        <v>43</v>
      </c>
      <c r="M184" s="9" t="s">
        <v>43</v>
      </c>
      <c r="N184" s="9" t="s">
        <v>43</v>
      </c>
      <c r="O184" s="9" t="s">
        <v>43</v>
      </c>
      <c r="P184" s="9" t="s">
        <v>43</v>
      </c>
      <c r="Q184" s="9" t="s">
        <v>43</v>
      </c>
      <c r="R184" s="9" t="s">
        <v>43</v>
      </c>
      <c r="S184" s="9" t="s">
        <v>43</v>
      </c>
      <c r="T184" s="9" t="s">
        <v>43</v>
      </c>
      <c r="U184" s="9" t="s">
        <v>43</v>
      </c>
      <c r="V184" s="9" t="s">
        <v>43</v>
      </c>
      <c r="W184" s="9" t="s">
        <v>43</v>
      </c>
      <c r="X184" s="9" t="s">
        <v>43</v>
      </c>
      <c r="Y184" s="9" t="s">
        <v>43</v>
      </c>
      <c r="Z184" s="9" t="s">
        <v>43</v>
      </c>
      <c r="AA184" s="9" t="s">
        <v>43</v>
      </c>
    </row>
    <row r="185" spans="1:28" s="22" customFormat="1" ht="45" x14ac:dyDescent="0.25">
      <c r="A185" s="12">
        <v>160</v>
      </c>
      <c r="B185" s="97"/>
      <c r="C185" s="30" t="s">
        <v>45</v>
      </c>
      <c r="D185" s="19" t="s">
        <v>46</v>
      </c>
      <c r="E185" s="19" t="s">
        <v>43</v>
      </c>
      <c r="F185" s="20" t="s">
        <v>43</v>
      </c>
      <c r="G185" s="20" t="s">
        <v>43</v>
      </c>
      <c r="H185" s="18" t="s">
        <v>301</v>
      </c>
      <c r="I185" s="20" t="s">
        <v>84</v>
      </c>
      <c r="J185" s="20" t="s">
        <v>302</v>
      </c>
      <c r="K185" s="20">
        <v>240</v>
      </c>
      <c r="L185" s="20" t="s">
        <v>43</v>
      </c>
      <c r="M185" s="20" t="s">
        <v>43</v>
      </c>
      <c r="N185" s="20" t="s">
        <v>43</v>
      </c>
      <c r="O185" s="20" t="s">
        <v>43</v>
      </c>
      <c r="P185" s="20" t="s">
        <v>43</v>
      </c>
      <c r="Q185" s="20" t="s">
        <v>43</v>
      </c>
      <c r="R185" s="20" t="s">
        <v>43</v>
      </c>
      <c r="S185" s="20" t="s">
        <v>43</v>
      </c>
      <c r="T185" s="20" t="s">
        <v>43</v>
      </c>
      <c r="U185" s="21">
        <v>573.5</v>
      </c>
      <c r="V185" s="21">
        <v>0</v>
      </c>
      <c r="W185" s="8" t="s">
        <v>43</v>
      </c>
      <c r="X185" s="8" t="s">
        <v>43</v>
      </c>
      <c r="Y185" s="19" t="s">
        <v>43</v>
      </c>
      <c r="Z185" s="19" t="s">
        <v>43</v>
      </c>
      <c r="AA185" s="21">
        <f t="shared" si="6"/>
        <v>573.5</v>
      </c>
      <c r="AB185" s="24"/>
    </row>
    <row r="186" spans="1:28" s="22" customFormat="1" ht="45" x14ac:dyDescent="0.25">
      <c r="A186" s="12">
        <v>161</v>
      </c>
      <c r="B186" s="97"/>
      <c r="C186" s="30" t="s">
        <v>72</v>
      </c>
      <c r="D186" s="19" t="s">
        <v>46</v>
      </c>
      <c r="E186" s="19" t="s">
        <v>43</v>
      </c>
      <c r="F186" s="19" t="s">
        <v>43</v>
      </c>
      <c r="G186" s="20" t="s">
        <v>43</v>
      </c>
      <c r="H186" s="18" t="s">
        <v>301</v>
      </c>
      <c r="I186" s="20" t="s">
        <v>84</v>
      </c>
      <c r="J186" s="20" t="s">
        <v>302</v>
      </c>
      <c r="K186" s="20">
        <v>240</v>
      </c>
      <c r="L186" s="20" t="s">
        <v>43</v>
      </c>
      <c r="M186" s="20" t="s">
        <v>43</v>
      </c>
      <c r="N186" s="20" t="s">
        <v>43</v>
      </c>
      <c r="O186" s="20" t="s">
        <v>43</v>
      </c>
      <c r="P186" s="20" t="s">
        <v>43</v>
      </c>
      <c r="Q186" s="20" t="s">
        <v>43</v>
      </c>
      <c r="R186" s="20" t="s">
        <v>43</v>
      </c>
      <c r="S186" s="20" t="s">
        <v>43</v>
      </c>
      <c r="T186" s="20" t="s">
        <v>43</v>
      </c>
      <c r="U186" s="21">
        <v>28100.7</v>
      </c>
      <c r="V186" s="21">
        <v>0</v>
      </c>
      <c r="W186" s="8" t="s">
        <v>43</v>
      </c>
      <c r="X186" s="8" t="s">
        <v>43</v>
      </c>
      <c r="Y186" s="19" t="s">
        <v>43</v>
      </c>
      <c r="Z186" s="19" t="s">
        <v>43</v>
      </c>
      <c r="AA186" s="21">
        <f t="shared" si="6"/>
        <v>28100.7</v>
      </c>
    </row>
    <row r="187" spans="1:28" ht="135" x14ac:dyDescent="0.25">
      <c r="A187" s="12">
        <v>162</v>
      </c>
      <c r="B187" s="81"/>
      <c r="C187" s="14" t="s">
        <v>303</v>
      </c>
      <c r="D187" s="8" t="s">
        <v>55</v>
      </c>
      <c r="E187" s="8" t="s">
        <v>43</v>
      </c>
      <c r="F187" s="8" t="s">
        <v>304</v>
      </c>
      <c r="G187" s="9" t="s">
        <v>43</v>
      </c>
      <c r="H187" s="14" t="s">
        <v>301</v>
      </c>
      <c r="I187" s="9" t="s">
        <v>43</v>
      </c>
      <c r="J187" s="9" t="s">
        <v>43</v>
      </c>
      <c r="K187" s="9" t="s">
        <v>43</v>
      </c>
      <c r="L187" s="9" t="s">
        <v>43</v>
      </c>
      <c r="M187" s="9" t="s">
        <v>43</v>
      </c>
      <c r="N187" s="9" t="s">
        <v>43</v>
      </c>
      <c r="O187" s="9" t="s">
        <v>43</v>
      </c>
      <c r="P187" s="9" t="s">
        <v>43</v>
      </c>
      <c r="Q187" s="9" t="s">
        <v>43</v>
      </c>
      <c r="R187" s="9" t="s">
        <v>43</v>
      </c>
      <c r="S187" s="9" t="s">
        <v>43</v>
      </c>
      <c r="T187" s="9" t="s">
        <v>43</v>
      </c>
      <c r="U187" s="9">
        <v>100</v>
      </c>
      <c r="V187" s="9" t="s">
        <v>43</v>
      </c>
      <c r="W187" s="9" t="s">
        <v>43</v>
      </c>
      <c r="X187" s="9" t="s">
        <v>43</v>
      </c>
      <c r="Y187" s="9" t="s">
        <v>43</v>
      </c>
      <c r="Z187" s="9" t="s">
        <v>43</v>
      </c>
      <c r="AA187" s="37">
        <v>100</v>
      </c>
    </row>
    <row r="188" spans="1:28" ht="120" x14ac:dyDescent="0.25">
      <c r="A188" s="12">
        <v>163</v>
      </c>
      <c r="B188" s="81"/>
      <c r="C188" s="14" t="s">
        <v>305</v>
      </c>
      <c r="D188" s="8" t="s">
        <v>55</v>
      </c>
      <c r="E188" s="8" t="s">
        <v>43</v>
      </c>
      <c r="F188" s="8" t="s">
        <v>306</v>
      </c>
      <c r="G188" s="9" t="s">
        <v>43</v>
      </c>
      <c r="H188" s="14" t="s">
        <v>301</v>
      </c>
      <c r="I188" s="9" t="s">
        <v>43</v>
      </c>
      <c r="J188" s="9" t="s">
        <v>43</v>
      </c>
      <c r="K188" s="9" t="s">
        <v>43</v>
      </c>
      <c r="L188" s="9" t="s">
        <v>43</v>
      </c>
      <c r="M188" s="9" t="s">
        <v>43</v>
      </c>
      <c r="N188" s="9" t="s">
        <v>43</v>
      </c>
      <c r="O188" s="9" t="s">
        <v>43</v>
      </c>
      <c r="P188" s="9" t="s">
        <v>43</v>
      </c>
      <c r="Q188" s="9" t="s">
        <v>43</v>
      </c>
      <c r="R188" s="9" t="s">
        <v>43</v>
      </c>
      <c r="S188" s="9" t="s">
        <v>43</v>
      </c>
      <c r="T188" s="9" t="s">
        <v>43</v>
      </c>
      <c r="U188" s="9" t="s">
        <v>43</v>
      </c>
      <c r="V188" s="9" t="s">
        <v>43</v>
      </c>
      <c r="W188" s="9" t="s">
        <v>43</v>
      </c>
      <c r="X188" s="9" t="s">
        <v>43</v>
      </c>
      <c r="Y188" s="9" t="s">
        <v>43</v>
      </c>
      <c r="Z188" s="9" t="s">
        <v>43</v>
      </c>
      <c r="AA188" s="9" t="s">
        <v>43</v>
      </c>
    </row>
    <row r="189" spans="1:28" ht="165" x14ac:dyDescent="0.25">
      <c r="A189" s="12">
        <v>164</v>
      </c>
      <c r="B189" s="81"/>
      <c r="C189" s="14" t="s">
        <v>307</v>
      </c>
      <c r="D189" s="8" t="s">
        <v>55</v>
      </c>
      <c r="E189" s="8" t="s">
        <v>43</v>
      </c>
      <c r="F189" s="8" t="s">
        <v>308</v>
      </c>
      <c r="G189" s="9" t="s">
        <v>43</v>
      </c>
      <c r="H189" s="14" t="s">
        <v>301</v>
      </c>
      <c r="I189" s="9" t="s">
        <v>43</v>
      </c>
      <c r="J189" s="9" t="s">
        <v>43</v>
      </c>
      <c r="K189" s="9" t="s">
        <v>43</v>
      </c>
      <c r="L189" s="9" t="s">
        <v>43</v>
      </c>
      <c r="M189" s="9" t="s">
        <v>43</v>
      </c>
      <c r="N189" s="9" t="s">
        <v>43</v>
      </c>
      <c r="O189" s="9" t="s">
        <v>43</v>
      </c>
      <c r="P189" s="9" t="s">
        <v>43</v>
      </c>
      <c r="Q189" s="9" t="s">
        <v>43</v>
      </c>
      <c r="R189" s="9" t="s">
        <v>43</v>
      </c>
      <c r="S189" s="9" t="s">
        <v>43</v>
      </c>
      <c r="T189" s="9" t="s">
        <v>43</v>
      </c>
      <c r="U189" s="9" t="s">
        <v>43</v>
      </c>
      <c r="V189" s="9" t="s">
        <v>43</v>
      </c>
      <c r="W189" s="9" t="s">
        <v>43</v>
      </c>
      <c r="X189" s="9" t="s">
        <v>43</v>
      </c>
      <c r="Y189" s="9" t="s">
        <v>43</v>
      </c>
      <c r="Z189" s="9" t="s">
        <v>43</v>
      </c>
      <c r="AA189" s="9" t="s">
        <v>43</v>
      </c>
    </row>
    <row r="190" spans="1:28" ht="210" x14ac:dyDescent="0.25">
      <c r="A190" s="12">
        <v>165</v>
      </c>
      <c r="B190" s="81"/>
      <c r="C190" s="14" t="s">
        <v>309</v>
      </c>
      <c r="D190" s="8" t="s">
        <v>55</v>
      </c>
      <c r="E190" s="8" t="s">
        <v>43</v>
      </c>
      <c r="F190" s="8" t="s">
        <v>310</v>
      </c>
      <c r="G190" s="9" t="s">
        <v>43</v>
      </c>
      <c r="H190" s="14" t="s">
        <v>301</v>
      </c>
      <c r="I190" s="9" t="s">
        <v>43</v>
      </c>
      <c r="J190" s="9" t="s">
        <v>43</v>
      </c>
      <c r="K190" s="9" t="s">
        <v>43</v>
      </c>
      <c r="L190" s="9" t="s">
        <v>43</v>
      </c>
      <c r="M190" s="9" t="s">
        <v>43</v>
      </c>
      <c r="N190" s="9" t="s">
        <v>43</v>
      </c>
      <c r="O190" s="9" t="s">
        <v>43</v>
      </c>
      <c r="P190" s="9" t="s">
        <v>43</v>
      </c>
      <c r="Q190" s="9" t="s">
        <v>43</v>
      </c>
      <c r="R190" s="9" t="s">
        <v>43</v>
      </c>
      <c r="S190" s="9" t="s">
        <v>43</v>
      </c>
      <c r="T190" s="9" t="s">
        <v>43</v>
      </c>
      <c r="U190" s="9" t="s">
        <v>43</v>
      </c>
      <c r="V190" s="9" t="s">
        <v>43</v>
      </c>
      <c r="W190" s="9" t="s">
        <v>43</v>
      </c>
      <c r="X190" s="9" t="s">
        <v>43</v>
      </c>
      <c r="Y190" s="9" t="s">
        <v>43</v>
      </c>
      <c r="Z190" s="9" t="s">
        <v>43</v>
      </c>
      <c r="AA190" s="9" t="s">
        <v>43</v>
      </c>
    </row>
    <row r="191" spans="1:28" ht="180" x14ac:dyDescent="0.25">
      <c r="A191" s="12">
        <v>166</v>
      </c>
      <c r="B191" s="81" t="s">
        <v>311</v>
      </c>
      <c r="C191" s="46" t="s">
        <v>312</v>
      </c>
      <c r="D191" s="9" t="s">
        <v>43</v>
      </c>
      <c r="E191" s="8">
        <v>1</v>
      </c>
      <c r="F191" s="9" t="s">
        <v>43</v>
      </c>
      <c r="G191" s="9" t="s">
        <v>313</v>
      </c>
      <c r="H191" s="14" t="s">
        <v>314</v>
      </c>
      <c r="I191" s="9" t="s">
        <v>43</v>
      </c>
      <c r="J191" s="9" t="s">
        <v>43</v>
      </c>
      <c r="K191" s="9" t="s">
        <v>43</v>
      </c>
      <c r="L191" s="9" t="s">
        <v>43</v>
      </c>
      <c r="M191" s="9" t="s">
        <v>43</v>
      </c>
      <c r="N191" s="9" t="s">
        <v>43</v>
      </c>
      <c r="O191" s="9" t="s">
        <v>43</v>
      </c>
      <c r="P191" s="9" t="s">
        <v>43</v>
      </c>
      <c r="Q191" s="9" t="s">
        <v>43</v>
      </c>
      <c r="R191" s="9" t="s">
        <v>43</v>
      </c>
      <c r="S191" s="9" t="s">
        <v>43</v>
      </c>
      <c r="T191" s="9" t="s">
        <v>43</v>
      </c>
      <c r="U191" s="9" t="s">
        <v>43</v>
      </c>
      <c r="V191" s="9" t="s">
        <v>43</v>
      </c>
      <c r="W191" s="9" t="s">
        <v>43</v>
      </c>
      <c r="X191" s="9" t="s">
        <v>43</v>
      </c>
      <c r="Y191" s="9" t="s">
        <v>43</v>
      </c>
      <c r="Z191" s="9" t="s">
        <v>43</v>
      </c>
      <c r="AA191" s="9" t="s">
        <v>43</v>
      </c>
    </row>
    <row r="192" spans="1:28" s="22" customFormat="1" ht="30" x14ac:dyDescent="0.25">
      <c r="A192" s="12">
        <v>167</v>
      </c>
      <c r="B192" s="81"/>
      <c r="C192" s="30" t="s">
        <v>45</v>
      </c>
      <c r="D192" s="19" t="s">
        <v>46</v>
      </c>
      <c r="E192" s="19" t="s">
        <v>43</v>
      </c>
      <c r="F192" s="20" t="s">
        <v>43</v>
      </c>
      <c r="G192" s="9" t="s">
        <v>43</v>
      </c>
      <c r="H192" s="14" t="s">
        <v>314</v>
      </c>
      <c r="I192" s="20" t="s">
        <v>84</v>
      </c>
      <c r="J192" s="20" t="s">
        <v>315</v>
      </c>
      <c r="K192" s="20">
        <v>240</v>
      </c>
      <c r="L192" s="20" t="s">
        <v>43</v>
      </c>
      <c r="M192" s="20" t="s">
        <v>43</v>
      </c>
      <c r="N192" s="20" t="s">
        <v>43</v>
      </c>
      <c r="O192" s="20" t="s">
        <v>43</v>
      </c>
      <c r="P192" s="20" t="s">
        <v>43</v>
      </c>
      <c r="Q192" s="20" t="s">
        <v>43</v>
      </c>
      <c r="R192" s="20" t="s">
        <v>43</v>
      </c>
      <c r="S192" s="20" t="s">
        <v>43</v>
      </c>
      <c r="T192" s="20" t="s">
        <v>43</v>
      </c>
      <c r="U192" s="20" t="s">
        <v>43</v>
      </c>
      <c r="V192" s="20" t="s">
        <v>43</v>
      </c>
      <c r="W192" s="21">
        <v>0</v>
      </c>
      <c r="X192" s="21">
        <v>0</v>
      </c>
      <c r="Y192" s="19" t="s">
        <v>43</v>
      </c>
      <c r="Z192" s="19" t="s">
        <v>43</v>
      </c>
      <c r="AA192" s="21">
        <f>SUM(W192:X192)</f>
        <v>0</v>
      </c>
    </row>
    <row r="193" spans="1:27" s="22" customFormat="1" ht="30" x14ac:dyDescent="0.25">
      <c r="A193" s="12">
        <v>168</v>
      </c>
      <c r="B193" s="81"/>
      <c r="C193" s="18" t="s">
        <v>72</v>
      </c>
      <c r="D193" s="19" t="s">
        <v>46</v>
      </c>
      <c r="E193" s="19" t="s">
        <v>43</v>
      </c>
      <c r="F193" s="20" t="s">
        <v>43</v>
      </c>
      <c r="G193" s="9" t="s">
        <v>43</v>
      </c>
      <c r="H193" s="14" t="s">
        <v>314</v>
      </c>
      <c r="I193" s="20" t="s">
        <v>84</v>
      </c>
      <c r="J193" s="20" t="s">
        <v>315</v>
      </c>
      <c r="K193" s="20">
        <v>240</v>
      </c>
      <c r="L193" s="20" t="s">
        <v>43</v>
      </c>
      <c r="M193" s="20" t="s">
        <v>43</v>
      </c>
      <c r="N193" s="20" t="s">
        <v>43</v>
      </c>
      <c r="O193" s="20" t="s">
        <v>43</v>
      </c>
      <c r="P193" s="20" t="s">
        <v>43</v>
      </c>
      <c r="Q193" s="20" t="s">
        <v>43</v>
      </c>
      <c r="R193" s="20" t="s">
        <v>43</v>
      </c>
      <c r="S193" s="20" t="s">
        <v>43</v>
      </c>
      <c r="T193" s="20" t="s">
        <v>43</v>
      </c>
      <c r="U193" s="20" t="s">
        <v>43</v>
      </c>
      <c r="V193" s="20" t="s">
        <v>43</v>
      </c>
      <c r="W193" s="21">
        <v>0</v>
      </c>
      <c r="X193" s="21">
        <v>0</v>
      </c>
      <c r="Y193" s="19" t="s">
        <v>43</v>
      </c>
      <c r="Z193" s="19" t="s">
        <v>43</v>
      </c>
      <c r="AA193" s="21">
        <f>W193+X193</f>
        <v>0</v>
      </c>
    </row>
    <row r="194" spans="1:27" ht="225" x14ac:dyDescent="0.25">
      <c r="A194" s="12">
        <v>169</v>
      </c>
      <c r="B194" s="81"/>
      <c r="C194" s="26" t="s">
        <v>316</v>
      </c>
      <c r="D194" s="8" t="s">
        <v>55</v>
      </c>
      <c r="E194" s="8" t="s">
        <v>43</v>
      </c>
      <c r="F194" s="8" t="s">
        <v>317</v>
      </c>
      <c r="G194" s="9" t="s">
        <v>43</v>
      </c>
      <c r="H194" s="14" t="s">
        <v>314</v>
      </c>
      <c r="I194" s="9" t="s">
        <v>43</v>
      </c>
      <c r="J194" s="9" t="s">
        <v>43</v>
      </c>
      <c r="K194" s="9" t="s">
        <v>43</v>
      </c>
      <c r="L194" s="9" t="s">
        <v>43</v>
      </c>
      <c r="M194" s="9" t="s">
        <v>43</v>
      </c>
      <c r="N194" s="9" t="s">
        <v>43</v>
      </c>
      <c r="O194" s="9" t="s">
        <v>43</v>
      </c>
      <c r="P194" s="9" t="s">
        <v>43</v>
      </c>
      <c r="Q194" s="9" t="s">
        <v>43</v>
      </c>
      <c r="R194" s="9" t="s">
        <v>43</v>
      </c>
      <c r="S194" s="9" t="s">
        <v>43</v>
      </c>
      <c r="T194" s="9" t="s">
        <v>43</v>
      </c>
      <c r="U194" s="9" t="s">
        <v>43</v>
      </c>
      <c r="V194" s="9" t="s">
        <v>43</v>
      </c>
      <c r="W194" s="9" t="s">
        <v>43</v>
      </c>
      <c r="X194" s="9" t="s">
        <v>43</v>
      </c>
      <c r="Y194" s="9" t="s">
        <v>43</v>
      </c>
      <c r="Z194" s="9" t="s">
        <v>43</v>
      </c>
      <c r="AA194" s="9" t="s">
        <v>43</v>
      </c>
    </row>
    <row r="195" spans="1:27" ht="86.25" x14ac:dyDescent="0.25">
      <c r="A195" s="12">
        <v>170</v>
      </c>
      <c r="B195" s="90" t="s">
        <v>318</v>
      </c>
      <c r="C195" s="31" t="s">
        <v>319</v>
      </c>
      <c r="D195" s="9" t="s">
        <v>43</v>
      </c>
      <c r="E195" s="8">
        <v>1</v>
      </c>
      <c r="F195" s="9" t="s">
        <v>43</v>
      </c>
      <c r="G195" s="9" t="s">
        <v>214</v>
      </c>
      <c r="H195" s="9" t="s">
        <v>43</v>
      </c>
      <c r="I195" s="9" t="s">
        <v>43</v>
      </c>
      <c r="J195" s="9" t="s">
        <v>43</v>
      </c>
      <c r="K195" s="9" t="s">
        <v>43</v>
      </c>
      <c r="L195" s="9" t="s">
        <v>43</v>
      </c>
      <c r="M195" s="9" t="s">
        <v>43</v>
      </c>
      <c r="N195" s="9" t="s">
        <v>43</v>
      </c>
      <c r="O195" s="9" t="s">
        <v>43</v>
      </c>
      <c r="P195" s="9" t="s">
        <v>43</v>
      </c>
      <c r="Q195" s="9" t="s">
        <v>43</v>
      </c>
      <c r="R195" s="9" t="s">
        <v>43</v>
      </c>
      <c r="S195" s="9" t="s">
        <v>43</v>
      </c>
      <c r="T195" s="9" t="s">
        <v>43</v>
      </c>
      <c r="U195" s="9" t="s">
        <v>43</v>
      </c>
      <c r="V195" s="9" t="s">
        <v>43</v>
      </c>
      <c r="W195" s="9" t="s">
        <v>43</v>
      </c>
      <c r="X195" s="9" t="s">
        <v>43</v>
      </c>
      <c r="Y195" s="9" t="s">
        <v>43</v>
      </c>
      <c r="Z195" s="9" t="s">
        <v>43</v>
      </c>
      <c r="AA195" s="9" t="s">
        <v>43</v>
      </c>
    </row>
    <row r="196" spans="1:27" s="22" customFormat="1" ht="60" x14ac:dyDescent="0.25">
      <c r="A196" s="12">
        <v>171</v>
      </c>
      <c r="B196" s="90"/>
      <c r="C196" s="30" t="s">
        <v>45</v>
      </c>
      <c r="D196" s="19" t="s">
        <v>46</v>
      </c>
      <c r="E196" s="9" t="s">
        <v>43</v>
      </c>
      <c r="F196" s="20" t="s">
        <v>43</v>
      </c>
      <c r="G196" s="20" t="s">
        <v>43</v>
      </c>
      <c r="H196" s="18" t="s">
        <v>44</v>
      </c>
      <c r="I196" s="20" t="s">
        <v>43</v>
      </c>
      <c r="J196" s="20" t="s">
        <v>43</v>
      </c>
      <c r="K196" s="20" t="s">
        <v>43</v>
      </c>
      <c r="L196" s="34" t="s">
        <v>43</v>
      </c>
      <c r="M196" s="20" t="s">
        <v>43</v>
      </c>
      <c r="N196" s="20" t="s">
        <v>43</v>
      </c>
      <c r="O196" s="20" t="s">
        <v>43</v>
      </c>
      <c r="P196" s="20" t="s">
        <v>43</v>
      </c>
      <c r="Q196" s="20" t="s">
        <v>43</v>
      </c>
      <c r="R196" s="20" t="s">
        <v>43</v>
      </c>
      <c r="S196" s="20" t="s">
        <v>43</v>
      </c>
      <c r="T196" s="20" t="s">
        <v>43</v>
      </c>
      <c r="U196" s="20" t="s">
        <v>43</v>
      </c>
      <c r="V196" s="20" t="s">
        <v>43</v>
      </c>
      <c r="W196" s="20" t="s">
        <v>43</v>
      </c>
      <c r="X196" s="20" t="s">
        <v>43</v>
      </c>
      <c r="Y196" s="9" t="s">
        <v>43</v>
      </c>
      <c r="Z196" s="9" t="s">
        <v>43</v>
      </c>
      <c r="AA196" s="20" t="s">
        <v>43</v>
      </c>
    </row>
    <row r="197" spans="1:27" s="22" customFormat="1" ht="60" x14ac:dyDescent="0.25">
      <c r="A197" s="12">
        <v>172</v>
      </c>
      <c r="B197" s="90"/>
      <c r="C197" s="18" t="s">
        <v>72</v>
      </c>
      <c r="D197" s="19" t="s">
        <v>46</v>
      </c>
      <c r="E197" s="9" t="s">
        <v>43</v>
      </c>
      <c r="F197" s="20" t="s">
        <v>43</v>
      </c>
      <c r="G197" s="20" t="s">
        <v>43</v>
      </c>
      <c r="H197" s="18" t="s">
        <v>44</v>
      </c>
      <c r="I197" s="20" t="s">
        <v>43</v>
      </c>
      <c r="J197" s="20" t="s">
        <v>43</v>
      </c>
      <c r="K197" s="20" t="s">
        <v>43</v>
      </c>
      <c r="L197" s="20" t="s">
        <v>43</v>
      </c>
      <c r="M197" s="20" t="s">
        <v>43</v>
      </c>
      <c r="N197" s="20" t="s">
        <v>43</v>
      </c>
      <c r="O197" s="20" t="s">
        <v>43</v>
      </c>
      <c r="P197" s="20" t="s">
        <v>43</v>
      </c>
      <c r="Q197" s="20" t="s">
        <v>43</v>
      </c>
      <c r="R197" s="20" t="s">
        <v>43</v>
      </c>
      <c r="S197" s="20" t="s">
        <v>43</v>
      </c>
      <c r="T197" s="20" t="s">
        <v>43</v>
      </c>
      <c r="U197" s="20" t="s">
        <v>43</v>
      </c>
      <c r="V197" s="20" t="s">
        <v>43</v>
      </c>
      <c r="W197" s="20" t="s">
        <v>43</v>
      </c>
      <c r="X197" s="20" t="s">
        <v>43</v>
      </c>
      <c r="Y197" s="9" t="s">
        <v>43</v>
      </c>
      <c r="Z197" s="9" t="s">
        <v>43</v>
      </c>
      <c r="AA197" s="20" t="s">
        <v>43</v>
      </c>
    </row>
    <row r="198" spans="1:27" ht="409.5" x14ac:dyDescent="0.25">
      <c r="A198" s="12">
        <v>173</v>
      </c>
      <c r="B198" s="90"/>
      <c r="C198" s="26" t="s">
        <v>320</v>
      </c>
      <c r="D198" s="8" t="s">
        <v>58</v>
      </c>
      <c r="E198" s="9" t="s">
        <v>43</v>
      </c>
      <c r="F198" s="42" t="s">
        <v>321</v>
      </c>
      <c r="G198" s="9" t="s">
        <v>43</v>
      </c>
      <c r="H198" s="46" t="s">
        <v>322</v>
      </c>
      <c r="I198" s="9" t="s">
        <v>43</v>
      </c>
      <c r="J198" s="9" t="s">
        <v>43</v>
      </c>
      <c r="K198" s="9" t="s">
        <v>43</v>
      </c>
      <c r="L198" s="9" t="s">
        <v>43</v>
      </c>
      <c r="M198" s="9" t="s">
        <v>43</v>
      </c>
      <c r="N198" s="9" t="s">
        <v>43</v>
      </c>
      <c r="O198" s="9" t="s">
        <v>43</v>
      </c>
      <c r="P198" s="9" t="s">
        <v>43</v>
      </c>
      <c r="Q198" s="9" t="s">
        <v>43</v>
      </c>
      <c r="R198" s="9" t="s">
        <v>43</v>
      </c>
      <c r="S198" s="9" t="s">
        <v>43</v>
      </c>
      <c r="T198" s="9" t="s">
        <v>43</v>
      </c>
      <c r="U198" s="9" t="s">
        <v>43</v>
      </c>
      <c r="V198" s="9">
        <v>100</v>
      </c>
      <c r="W198" s="9">
        <v>100</v>
      </c>
      <c r="X198" s="9">
        <v>100</v>
      </c>
      <c r="Y198" s="9" t="s">
        <v>43</v>
      </c>
      <c r="Z198" s="9" t="s">
        <v>43</v>
      </c>
      <c r="AA198" s="9">
        <v>100</v>
      </c>
    </row>
    <row r="199" spans="1:27" ht="45" x14ac:dyDescent="0.25">
      <c r="A199" s="12">
        <v>174</v>
      </c>
      <c r="B199" s="90" t="s">
        <v>323</v>
      </c>
      <c r="C199" s="26" t="s">
        <v>324</v>
      </c>
      <c r="D199" s="9" t="s">
        <v>43</v>
      </c>
      <c r="E199" s="9" t="s">
        <v>43</v>
      </c>
      <c r="F199" s="9" t="s">
        <v>43</v>
      </c>
      <c r="G199" s="9" t="s">
        <v>214</v>
      </c>
      <c r="H199" s="14" t="s">
        <v>44</v>
      </c>
      <c r="I199" s="9" t="s">
        <v>43</v>
      </c>
      <c r="J199" s="9" t="s">
        <v>43</v>
      </c>
      <c r="K199" s="9" t="s">
        <v>43</v>
      </c>
      <c r="L199" s="9" t="s">
        <v>43</v>
      </c>
      <c r="M199" s="9" t="s">
        <v>43</v>
      </c>
      <c r="N199" s="9" t="s">
        <v>43</v>
      </c>
      <c r="O199" s="9" t="s">
        <v>43</v>
      </c>
      <c r="P199" s="9" t="s">
        <v>43</v>
      </c>
      <c r="Q199" s="9" t="s">
        <v>43</v>
      </c>
      <c r="R199" s="9" t="s">
        <v>43</v>
      </c>
      <c r="S199" s="9" t="s">
        <v>43</v>
      </c>
      <c r="T199" s="9" t="s">
        <v>43</v>
      </c>
      <c r="U199" s="9" t="s">
        <v>43</v>
      </c>
      <c r="V199" s="9" t="s">
        <v>43</v>
      </c>
      <c r="W199" s="9" t="s">
        <v>43</v>
      </c>
      <c r="X199" s="9" t="s">
        <v>43</v>
      </c>
      <c r="Y199" s="9" t="s">
        <v>43</v>
      </c>
      <c r="Z199" s="9" t="s">
        <v>43</v>
      </c>
      <c r="AA199" s="9" t="s">
        <v>43</v>
      </c>
    </row>
    <row r="200" spans="1:27" s="22" customFormat="1" ht="60" x14ac:dyDescent="0.25">
      <c r="A200" s="12">
        <v>175</v>
      </c>
      <c r="B200" s="90"/>
      <c r="C200" s="18" t="s">
        <v>45</v>
      </c>
      <c r="D200" s="19" t="s">
        <v>46</v>
      </c>
      <c r="E200" s="9" t="s">
        <v>43</v>
      </c>
      <c r="F200" s="20" t="s">
        <v>43</v>
      </c>
      <c r="G200" s="20" t="s">
        <v>43</v>
      </c>
      <c r="H200" s="18" t="s">
        <v>44</v>
      </c>
      <c r="I200" s="9" t="s">
        <v>43</v>
      </c>
      <c r="J200" s="9" t="s">
        <v>43</v>
      </c>
      <c r="K200" s="9" t="s">
        <v>43</v>
      </c>
      <c r="L200" s="20" t="s">
        <v>43</v>
      </c>
      <c r="M200" s="20" t="s">
        <v>43</v>
      </c>
      <c r="N200" s="20" t="s">
        <v>43</v>
      </c>
      <c r="O200" s="20" t="s">
        <v>43</v>
      </c>
      <c r="P200" s="20" t="s">
        <v>43</v>
      </c>
      <c r="Q200" s="20" t="s">
        <v>43</v>
      </c>
      <c r="R200" s="20" t="s">
        <v>43</v>
      </c>
      <c r="S200" s="20" t="s">
        <v>43</v>
      </c>
      <c r="T200" s="20" t="s">
        <v>43</v>
      </c>
      <c r="U200" s="9" t="s">
        <v>43</v>
      </c>
      <c r="V200" s="9" t="s">
        <v>43</v>
      </c>
      <c r="W200" s="9" t="s">
        <v>43</v>
      </c>
      <c r="X200" s="9" t="s">
        <v>43</v>
      </c>
      <c r="Y200" s="9" t="s">
        <v>43</v>
      </c>
      <c r="Z200" s="9" t="s">
        <v>43</v>
      </c>
      <c r="AA200" s="20" t="s">
        <v>43</v>
      </c>
    </row>
    <row r="201" spans="1:27" ht="90" x14ac:dyDescent="0.25">
      <c r="A201" s="12">
        <v>176</v>
      </c>
      <c r="B201" s="90"/>
      <c r="C201" s="46" t="s">
        <v>325</v>
      </c>
      <c r="D201" s="8" t="s">
        <v>58</v>
      </c>
      <c r="E201" s="9" t="s">
        <v>43</v>
      </c>
      <c r="F201" s="8" t="s">
        <v>53</v>
      </c>
      <c r="G201" s="9" t="s">
        <v>43</v>
      </c>
      <c r="H201" s="14" t="s">
        <v>44</v>
      </c>
      <c r="I201" s="9" t="s">
        <v>43</v>
      </c>
      <c r="J201" s="9" t="s">
        <v>43</v>
      </c>
      <c r="K201" s="9" t="s">
        <v>43</v>
      </c>
      <c r="L201" s="9" t="s">
        <v>43</v>
      </c>
      <c r="M201" s="9" t="s">
        <v>43</v>
      </c>
      <c r="N201" s="9" t="s">
        <v>43</v>
      </c>
      <c r="O201" s="9" t="s">
        <v>43</v>
      </c>
      <c r="P201" s="9" t="s">
        <v>43</v>
      </c>
      <c r="Q201" s="9" t="s">
        <v>43</v>
      </c>
      <c r="R201" s="9" t="s">
        <v>43</v>
      </c>
      <c r="S201" s="9" t="s">
        <v>43</v>
      </c>
      <c r="T201" s="9" t="s">
        <v>43</v>
      </c>
      <c r="U201" s="9" t="s">
        <v>43</v>
      </c>
      <c r="V201" s="9">
        <v>0</v>
      </c>
      <c r="W201" s="9">
        <v>10</v>
      </c>
      <c r="X201" s="9">
        <v>25</v>
      </c>
      <c r="Y201" s="9" t="s">
        <v>43</v>
      </c>
      <c r="Z201" s="9" t="s">
        <v>43</v>
      </c>
      <c r="AA201" s="9">
        <v>25</v>
      </c>
    </row>
    <row r="202" spans="1:27" ht="45" x14ac:dyDescent="0.25">
      <c r="A202" s="12">
        <v>177</v>
      </c>
      <c r="B202" s="90" t="s">
        <v>326</v>
      </c>
      <c r="C202" s="26" t="s">
        <v>327</v>
      </c>
      <c r="D202" s="9" t="s">
        <v>43</v>
      </c>
      <c r="E202" s="9" t="s">
        <v>43</v>
      </c>
      <c r="F202" s="9" t="s">
        <v>43</v>
      </c>
      <c r="G202" s="9" t="s">
        <v>214</v>
      </c>
      <c r="H202" s="14" t="s">
        <v>44</v>
      </c>
      <c r="I202" s="9" t="s">
        <v>43</v>
      </c>
      <c r="J202" s="9" t="s">
        <v>43</v>
      </c>
      <c r="K202" s="9" t="s">
        <v>43</v>
      </c>
      <c r="L202" s="9" t="s">
        <v>43</v>
      </c>
      <c r="M202" s="9" t="s">
        <v>43</v>
      </c>
      <c r="N202" s="9" t="s">
        <v>43</v>
      </c>
      <c r="O202" s="9" t="s">
        <v>43</v>
      </c>
      <c r="P202" s="9" t="s">
        <v>43</v>
      </c>
      <c r="Q202" s="9" t="s">
        <v>43</v>
      </c>
      <c r="R202" s="9" t="s">
        <v>43</v>
      </c>
      <c r="S202" s="9" t="s">
        <v>43</v>
      </c>
      <c r="T202" s="9" t="s">
        <v>43</v>
      </c>
      <c r="U202" s="9" t="s">
        <v>43</v>
      </c>
      <c r="V202" s="9" t="s">
        <v>43</v>
      </c>
      <c r="W202" s="9" t="s">
        <v>43</v>
      </c>
      <c r="X202" s="9" t="s">
        <v>43</v>
      </c>
      <c r="Y202" s="9" t="s">
        <v>43</v>
      </c>
      <c r="Z202" s="9" t="s">
        <v>43</v>
      </c>
      <c r="AA202" s="9" t="s">
        <v>43</v>
      </c>
    </row>
    <row r="203" spans="1:27" s="22" customFormat="1" ht="60" x14ac:dyDescent="0.25">
      <c r="A203" s="12">
        <v>178</v>
      </c>
      <c r="B203" s="90"/>
      <c r="C203" s="18" t="s">
        <v>45</v>
      </c>
      <c r="D203" s="19" t="s">
        <v>46</v>
      </c>
      <c r="E203" s="9" t="s">
        <v>43</v>
      </c>
      <c r="F203" s="20" t="s">
        <v>43</v>
      </c>
      <c r="G203" s="20" t="s">
        <v>43</v>
      </c>
      <c r="H203" s="18" t="s">
        <v>44</v>
      </c>
      <c r="I203" s="9" t="s">
        <v>43</v>
      </c>
      <c r="J203" s="9" t="s">
        <v>43</v>
      </c>
      <c r="K203" s="9" t="s">
        <v>43</v>
      </c>
      <c r="L203" s="20" t="s">
        <v>43</v>
      </c>
      <c r="M203" s="20" t="s">
        <v>43</v>
      </c>
      <c r="N203" s="20" t="s">
        <v>43</v>
      </c>
      <c r="O203" s="20" t="s">
        <v>43</v>
      </c>
      <c r="P203" s="20" t="s">
        <v>43</v>
      </c>
      <c r="Q203" s="20" t="s">
        <v>43</v>
      </c>
      <c r="R203" s="20" t="s">
        <v>43</v>
      </c>
      <c r="S203" s="20" t="s">
        <v>43</v>
      </c>
      <c r="T203" s="20" t="s">
        <v>43</v>
      </c>
      <c r="U203" s="9" t="s">
        <v>43</v>
      </c>
      <c r="V203" s="9" t="s">
        <v>43</v>
      </c>
      <c r="W203" s="9" t="s">
        <v>43</v>
      </c>
      <c r="X203" s="9" t="s">
        <v>43</v>
      </c>
      <c r="Y203" s="9" t="s">
        <v>43</v>
      </c>
      <c r="Z203" s="9" t="s">
        <v>43</v>
      </c>
      <c r="AA203" s="20" t="s">
        <v>43</v>
      </c>
    </row>
    <row r="204" spans="1:27" ht="330" x14ac:dyDescent="0.25">
      <c r="A204" s="12">
        <v>179</v>
      </c>
      <c r="B204" s="90"/>
      <c r="C204" s="46" t="s">
        <v>328</v>
      </c>
      <c r="D204" s="8" t="s">
        <v>55</v>
      </c>
      <c r="E204" s="9" t="s">
        <v>43</v>
      </c>
      <c r="F204" s="50" t="s">
        <v>329</v>
      </c>
      <c r="G204" s="9" t="s">
        <v>43</v>
      </c>
      <c r="H204" s="14" t="s">
        <v>44</v>
      </c>
      <c r="I204" s="9" t="s">
        <v>43</v>
      </c>
      <c r="J204" s="9" t="s">
        <v>43</v>
      </c>
      <c r="K204" s="9" t="s">
        <v>43</v>
      </c>
      <c r="L204" s="9" t="s">
        <v>43</v>
      </c>
      <c r="M204" s="9" t="s">
        <v>43</v>
      </c>
      <c r="N204" s="9" t="s">
        <v>43</v>
      </c>
      <c r="O204" s="9" t="s">
        <v>43</v>
      </c>
      <c r="P204" s="9" t="s">
        <v>43</v>
      </c>
      <c r="Q204" s="9" t="s">
        <v>43</v>
      </c>
      <c r="R204" s="9" t="s">
        <v>43</v>
      </c>
      <c r="S204" s="9" t="s">
        <v>43</v>
      </c>
      <c r="T204" s="9" t="s">
        <v>43</v>
      </c>
      <c r="U204" s="9" t="s">
        <v>43</v>
      </c>
      <c r="V204" s="9">
        <v>34</v>
      </c>
      <c r="W204" s="9">
        <v>40</v>
      </c>
      <c r="X204" s="9">
        <v>46</v>
      </c>
      <c r="Y204" s="9" t="s">
        <v>43</v>
      </c>
      <c r="Z204" s="9" t="s">
        <v>43</v>
      </c>
      <c r="AA204" s="9">
        <v>46</v>
      </c>
    </row>
    <row r="205" spans="1:27" ht="300" x14ac:dyDescent="0.25">
      <c r="A205" s="12">
        <v>180</v>
      </c>
      <c r="B205" s="90" t="s">
        <v>330</v>
      </c>
      <c r="C205" s="26" t="s">
        <v>331</v>
      </c>
      <c r="D205" s="9" t="s">
        <v>43</v>
      </c>
      <c r="E205" s="9" t="s">
        <v>43</v>
      </c>
      <c r="F205" s="9" t="s">
        <v>43</v>
      </c>
      <c r="G205" s="9" t="s">
        <v>214</v>
      </c>
      <c r="H205" s="28" t="s">
        <v>260</v>
      </c>
      <c r="I205" s="9" t="s">
        <v>43</v>
      </c>
      <c r="J205" s="9" t="s">
        <v>43</v>
      </c>
      <c r="K205" s="9" t="s">
        <v>43</v>
      </c>
      <c r="L205" s="9" t="s">
        <v>43</v>
      </c>
      <c r="M205" s="9" t="s">
        <v>43</v>
      </c>
      <c r="N205" s="9" t="s">
        <v>43</v>
      </c>
      <c r="O205" s="9" t="s">
        <v>43</v>
      </c>
      <c r="P205" s="9" t="s">
        <v>43</v>
      </c>
      <c r="Q205" s="9" t="s">
        <v>43</v>
      </c>
      <c r="R205" s="9" t="s">
        <v>43</v>
      </c>
      <c r="S205" s="9" t="s">
        <v>43</v>
      </c>
      <c r="T205" s="9" t="s">
        <v>43</v>
      </c>
      <c r="U205" s="9" t="s">
        <v>43</v>
      </c>
      <c r="V205" s="9" t="s">
        <v>43</v>
      </c>
      <c r="W205" s="9" t="s">
        <v>43</v>
      </c>
      <c r="X205" s="9" t="s">
        <v>43</v>
      </c>
      <c r="Y205" s="9" t="s">
        <v>43</v>
      </c>
      <c r="Z205" s="9" t="s">
        <v>43</v>
      </c>
      <c r="AA205" s="9" t="s">
        <v>43</v>
      </c>
    </row>
    <row r="206" spans="1:27" s="22" customFormat="1" ht="60" x14ac:dyDescent="0.25">
      <c r="A206" s="12">
        <v>181</v>
      </c>
      <c r="B206" s="90"/>
      <c r="C206" s="18" t="s">
        <v>45</v>
      </c>
      <c r="D206" s="19" t="s">
        <v>46</v>
      </c>
      <c r="E206" s="9" t="s">
        <v>43</v>
      </c>
      <c r="F206" s="20" t="s">
        <v>43</v>
      </c>
      <c r="G206" s="20" t="s">
        <v>43</v>
      </c>
      <c r="H206" s="51" t="s">
        <v>44</v>
      </c>
      <c r="I206" s="9" t="s">
        <v>43</v>
      </c>
      <c r="J206" s="9" t="s">
        <v>43</v>
      </c>
      <c r="K206" s="9" t="s">
        <v>43</v>
      </c>
      <c r="L206" s="20" t="s">
        <v>43</v>
      </c>
      <c r="M206" s="20" t="s">
        <v>43</v>
      </c>
      <c r="N206" s="20" t="s">
        <v>43</v>
      </c>
      <c r="O206" s="20" t="s">
        <v>43</v>
      </c>
      <c r="P206" s="20" t="s">
        <v>43</v>
      </c>
      <c r="Q206" s="20" t="s">
        <v>43</v>
      </c>
      <c r="R206" s="20" t="s">
        <v>43</v>
      </c>
      <c r="S206" s="20" t="s">
        <v>43</v>
      </c>
      <c r="T206" s="20" t="s">
        <v>43</v>
      </c>
      <c r="U206" s="9" t="s">
        <v>43</v>
      </c>
      <c r="V206" s="9" t="s">
        <v>43</v>
      </c>
      <c r="W206" s="9" t="s">
        <v>43</v>
      </c>
      <c r="X206" s="9" t="s">
        <v>43</v>
      </c>
      <c r="Y206" s="9" t="s">
        <v>43</v>
      </c>
      <c r="Z206" s="9" t="s">
        <v>43</v>
      </c>
      <c r="AA206" s="20" t="s">
        <v>43</v>
      </c>
    </row>
    <row r="207" spans="1:27" s="22" customFormat="1" ht="300" x14ac:dyDescent="0.25">
      <c r="A207" s="12">
        <v>182</v>
      </c>
      <c r="B207" s="90"/>
      <c r="C207" s="46" t="s">
        <v>332</v>
      </c>
      <c r="D207" s="8" t="s">
        <v>55</v>
      </c>
      <c r="E207" s="9" t="s">
        <v>43</v>
      </c>
      <c r="F207" s="8" t="s">
        <v>333</v>
      </c>
      <c r="G207" s="9" t="s">
        <v>43</v>
      </c>
      <c r="H207" s="28" t="s">
        <v>260</v>
      </c>
      <c r="I207" s="9" t="s">
        <v>43</v>
      </c>
      <c r="J207" s="9" t="s">
        <v>43</v>
      </c>
      <c r="K207" s="9" t="s">
        <v>43</v>
      </c>
      <c r="L207" s="9" t="s">
        <v>43</v>
      </c>
      <c r="M207" s="9" t="s">
        <v>43</v>
      </c>
      <c r="N207" s="9" t="s">
        <v>43</v>
      </c>
      <c r="O207" s="9" t="s">
        <v>43</v>
      </c>
      <c r="P207" s="9" t="s">
        <v>43</v>
      </c>
      <c r="Q207" s="9" t="s">
        <v>43</v>
      </c>
      <c r="R207" s="9" t="s">
        <v>43</v>
      </c>
      <c r="S207" s="9" t="s">
        <v>43</v>
      </c>
      <c r="T207" s="9" t="s">
        <v>43</v>
      </c>
      <c r="U207" s="9" t="s">
        <v>43</v>
      </c>
      <c r="V207" s="9">
        <v>0</v>
      </c>
      <c r="W207" s="9">
        <v>50</v>
      </c>
      <c r="X207" s="9">
        <v>67</v>
      </c>
      <c r="Y207" s="9" t="s">
        <v>43</v>
      </c>
      <c r="Z207" s="9" t="s">
        <v>43</v>
      </c>
      <c r="AA207" s="9">
        <v>3</v>
      </c>
    </row>
    <row r="208" spans="1:27" s="22" customFormat="1" ht="300" x14ac:dyDescent="0.25">
      <c r="A208" s="12">
        <v>183</v>
      </c>
      <c r="B208" s="90"/>
      <c r="C208" s="46" t="s">
        <v>334</v>
      </c>
      <c r="D208" s="8" t="s">
        <v>55</v>
      </c>
      <c r="E208" s="9" t="s">
        <v>43</v>
      </c>
      <c r="F208" s="8" t="s">
        <v>335</v>
      </c>
      <c r="G208" s="9" t="s">
        <v>43</v>
      </c>
      <c r="H208" s="28" t="s">
        <v>260</v>
      </c>
      <c r="I208" s="9" t="s">
        <v>43</v>
      </c>
      <c r="J208" s="9" t="s">
        <v>43</v>
      </c>
      <c r="K208" s="9" t="s">
        <v>43</v>
      </c>
      <c r="L208" s="9" t="s">
        <v>43</v>
      </c>
      <c r="M208" s="9" t="s">
        <v>43</v>
      </c>
      <c r="N208" s="9" t="s">
        <v>43</v>
      </c>
      <c r="O208" s="9" t="s">
        <v>43</v>
      </c>
      <c r="P208" s="9" t="s">
        <v>43</v>
      </c>
      <c r="Q208" s="9" t="s">
        <v>43</v>
      </c>
      <c r="R208" s="9" t="s">
        <v>43</v>
      </c>
      <c r="S208" s="9" t="s">
        <v>43</v>
      </c>
      <c r="T208" s="9" t="s">
        <v>43</v>
      </c>
      <c r="U208" s="9" t="s">
        <v>43</v>
      </c>
      <c r="V208" s="9">
        <v>34</v>
      </c>
      <c r="W208" s="9">
        <v>40</v>
      </c>
      <c r="X208" s="9">
        <v>46</v>
      </c>
      <c r="Y208" s="9" t="s">
        <v>43</v>
      </c>
      <c r="Z208" s="9" t="s">
        <v>43</v>
      </c>
      <c r="AA208" s="9">
        <v>46</v>
      </c>
    </row>
    <row r="209" spans="1:27" s="22" customFormat="1" ht="300" x14ac:dyDescent="0.25">
      <c r="A209" s="12">
        <v>184</v>
      </c>
      <c r="B209" s="90"/>
      <c r="C209" s="46" t="s">
        <v>336</v>
      </c>
      <c r="D209" s="8" t="s">
        <v>337</v>
      </c>
      <c r="E209" s="9" t="s">
        <v>43</v>
      </c>
      <c r="F209" s="8" t="s">
        <v>53</v>
      </c>
      <c r="G209" s="9" t="s">
        <v>43</v>
      </c>
      <c r="H209" s="28" t="s">
        <v>260</v>
      </c>
      <c r="I209" s="9" t="s">
        <v>43</v>
      </c>
      <c r="J209" s="9" t="s">
        <v>43</v>
      </c>
      <c r="K209" s="9" t="s">
        <v>43</v>
      </c>
      <c r="L209" s="9" t="s">
        <v>43</v>
      </c>
      <c r="M209" s="9" t="s">
        <v>43</v>
      </c>
      <c r="N209" s="9" t="s">
        <v>43</v>
      </c>
      <c r="O209" s="9" t="s">
        <v>43</v>
      </c>
      <c r="P209" s="9" t="s">
        <v>43</v>
      </c>
      <c r="Q209" s="9" t="s">
        <v>43</v>
      </c>
      <c r="R209" s="9" t="s">
        <v>43</v>
      </c>
      <c r="S209" s="9" t="s">
        <v>43</v>
      </c>
      <c r="T209" s="9" t="s">
        <v>43</v>
      </c>
      <c r="U209" s="9" t="s">
        <v>43</v>
      </c>
      <c r="V209" s="9">
        <v>20</v>
      </c>
      <c r="W209" s="9">
        <v>40</v>
      </c>
      <c r="X209" s="9">
        <v>50</v>
      </c>
      <c r="Y209" s="9" t="s">
        <v>43</v>
      </c>
      <c r="Z209" s="9" t="s">
        <v>43</v>
      </c>
      <c r="AA209" s="9">
        <v>50</v>
      </c>
    </row>
    <row r="210" spans="1:27" s="22" customFormat="1" ht="300" x14ac:dyDescent="0.25">
      <c r="A210" s="12">
        <v>185</v>
      </c>
      <c r="B210" s="90"/>
      <c r="C210" s="46" t="s">
        <v>258</v>
      </c>
      <c r="D210" s="19" t="s">
        <v>55</v>
      </c>
      <c r="E210" s="9" t="s">
        <v>43</v>
      </c>
      <c r="F210" s="8" t="s">
        <v>259</v>
      </c>
      <c r="G210" s="9" t="s">
        <v>43</v>
      </c>
      <c r="H210" s="28" t="s">
        <v>260</v>
      </c>
      <c r="I210" s="9" t="s">
        <v>43</v>
      </c>
      <c r="J210" s="9" t="s">
        <v>43</v>
      </c>
      <c r="K210" s="9" t="s">
        <v>43</v>
      </c>
      <c r="L210" s="9" t="s">
        <v>43</v>
      </c>
      <c r="M210" s="9" t="s">
        <v>43</v>
      </c>
      <c r="N210" s="9" t="s">
        <v>43</v>
      </c>
      <c r="O210" s="9" t="s">
        <v>43</v>
      </c>
      <c r="P210" s="9" t="s">
        <v>43</v>
      </c>
      <c r="Q210" s="9" t="s">
        <v>43</v>
      </c>
      <c r="R210" s="9" t="s">
        <v>43</v>
      </c>
      <c r="S210" s="9" t="s">
        <v>43</v>
      </c>
      <c r="T210" s="9" t="s">
        <v>43</v>
      </c>
      <c r="U210" s="9" t="s">
        <v>43</v>
      </c>
      <c r="V210" s="9">
        <v>30</v>
      </c>
      <c r="W210" s="9">
        <v>40</v>
      </c>
      <c r="X210" s="9">
        <v>50</v>
      </c>
      <c r="Y210" s="9" t="s">
        <v>43</v>
      </c>
      <c r="Z210" s="9" t="s">
        <v>43</v>
      </c>
      <c r="AA210" s="9">
        <v>50</v>
      </c>
    </row>
    <row r="211" spans="1:27" s="22" customFormat="1" ht="300" x14ac:dyDescent="0.25">
      <c r="A211" s="12">
        <v>186</v>
      </c>
      <c r="B211" s="90"/>
      <c r="C211" s="46" t="s">
        <v>338</v>
      </c>
      <c r="D211" s="19" t="s">
        <v>264</v>
      </c>
      <c r="E211" s="9" t="s">
        <v>43</v>
      </c>
      <c r="F211" s="8" t="s">
        <v>265</v>
      </c>
      <c r="G211" s="9" t="s">
        <v>43</v>
      </c>
      <c r="H211" s="28" t="s">
        <v>260</v>
      </c>
      <c r="I211" s="9" t="s">
        <v>43</v>
      </c>
      <c r="J211" s="9" t="s">
        <v>43</v>
      </c>
      <c r="K211" s="9" t="s">
        <v>43</v>
      </c>
      <c r="L211" s="9" t="s">
        <v>43</v>
      </c>
      <c r="M211" s="9" t="s">
        <v>43</v>
      </c>
      <c r="N211" s="9" t="s">
        <v>43</v>
      </c>
      <c r="O211" s="9" t="s">
        <v>43</v>
      </c>
      <c r="P211" s="9" t="s">
        <v>43</v>
      </c>
      <c r="Q211" s="9" t="s">
        <v>43</v>
      </c>
      <c r="R211" s="9" t="s">
        <v>43</v>
      </c>
      <c r="S211" s="9" t="s">
        <v>43</v>
      </c>
      <c r="T211" s="9" t="s">
        <v>43</v>
      </c>
      <c r="U211" s="9" t="s">
        <v>43</v>
      </c>
      <c r="V211" s="9">
        <v>3.9</v>
      </c>
      <c r="W211" s="9">
        <v>4</v>
      </c>
      <c r="X211" s="9">
        <v>4.4000000000000004</v>
      </c>
      <c r="Y211" s="9" t="s">
        <v>43</v>
      </c>
      <c r="Z211" s="9" t="s">
        <v>43</v>
      </c>
      <c r="AA211" s="9">
        <v>4.4000000000000004</v>
      </c>
    </row>
    <row r="212" spans="1:27" s="22" customFormat="1" ht="300" x14ac:dyDescent="0.25">
      <c r="A212" s="12">
        <v>187</v>
      </c>
      <c r="B212" s="90"/>
      <c r="C212" s="46" t="s">
        <v>339</v>
      </c>
      <c r="D212" s="19" t="s">
        <v>55</v>
      </c>
      <c r="E212" s="9" t="s">
        <v>43</v>
      </c>
      <c r="F212" s="8" t="s">
        <v>340</v>
      </c>
      <c r="G212" s="9" t="s">
        <v>43</v>
      </c>
      <c r="H212" s="28" t="s">
        <v>260</v>
      </c>
      <c r="I212" s="9" t="s">
        <v>43</v>
      </c>
      <c r="J212" s="9" t="s">
        <v>43</v>
      </c>
      <c r="K212" s="9" t="s">
        <v>43</v>
      </c>
      <c r="L212" s="9" t="s">
        <v>43</v>
      </c>
      <c r="M212" s="9" t="s">
        <v>43</v>
      </c>
      <c r="N212" s="9" t="s">
        <v>43</v>
      </c>
      <c r="O212" s="9" t="s">
        <v>43</v>
      </c>
      <c r="P212" s="9" t="s">
        <v>43</v>
      </c>
      <c r="Q212" s="9" t="s">
        <v>43</v>
      </c>
      <c r="R212" s="9" t="s">
        <v>43</v>
      </c>
      <c r="S212" s="9" t="s">
        <v>43</v>
      </c>
      <c r="T212" s="9" t="s">
        <v>43</v>
      </c>
      <c r="U212" s="9" t="s">
        <v>43</v>
      </c>
      <c r="V212" s="9">
        <v>55</v>
      </c>
      <c r="W212" s="9">
        <v>75</v>
      </c>
      <c r="X212" s="9">
        <v>95</v>
      </c>
      <c r="Y212" s="9" t="s">
        <v>43</v>
      </c>
      <c r="Z212" s="9" t="s">
        <v>43</v>
      </c>
      <c r="AA212" s="9">
        <v>95</v>
      </c>
    </row>
    <row r="213" spans="1:27" s="22" customFormat="1" ht="300" x14ac:dyDescent="0.25">
      <c r="A213" s="12">
        <v>188</v>
      </c>
      <c r="B213" s="90"/>
      <c r="C213" s="46" t="s">
        <v>341</v>
      </c>
      <c r="D213" s="19" t="s">
        <v>55</v>
      </c>
      <c r="E213" s="9" t="s">
        <v>43</v>
      </c>
      <c r="F213" s="8" t="s">
        <v>342</v>
      </c>
      <c r="G213" s="9" t="s">
        <v>43</v>
      </c>
      <c r="H213" s="28" t="s">
        <v>260</v>
      </c>
      <c r="I213" s="9" t="s">
        <v>43</v>
      </c>
      <c r="J213" s="9" t="s">
        <v>43</v>
      </c>
      <c r="K213" s="9" t="s">
        <v>43</v>
      </c>
      <c r="L213" s="9" t="s">
        <v>43</v>
      </c>
      <c r="M213" s="9" t="s">
        <v>43</v>
      </c>
      <c r="N213" s="9" t="s">
        <v>43</v>
      </c>
      <c r="O213" s="9" t="s">
        <v>43</v>
      </c>
      <c r="P213" s="9" t="s">
        <v>43</v>
      </c>
      <c r="Q213" s="9" t="s">
        <v>43</v>
      </c>
      <c r="R213" s="9" t="s">
        <v>43</v>
      </c>
      <c r="S213" s="9" t="s">
        <v>43</v>
      </c>
      <c r="T213" s="9" t="s">
        <v>43</v>
      </c>
      <c r="U213" s="9" t="s">
        <v>43</v>
      </c>
      <c r="V213" s="9">
        <v>34</v>
      </c>
      <c r="W213" s="9">
        <v>40</v>
      </c>
      <c r="X213" s="9">
        <v>46</v>
      </c>
      <c r="Y213" s="9" t="s">
        <v>43</v>
      </c>
      <c r="Z213" s="9" t="s">
        <v>43</v>
      </c>
      <c r="AA213" s="9">
        <v>46</v>
      </c>
    </row>
    <row r="214" spans="1:27" ht="345" x14ac:dyDescent="0.25">
      <c r="A214" s="12">
        <v>189</v>
      </c>
      <c r="B214" s="90" t="s">
        <v>343</v>
      </c>
      <c r="C214" s="26" t="s">
        <v>344</v>
      </c>
      <c r="D214" s="9" t="s">
        <v>43</v>
      </c>
      <c r="E214" s="9" t="s">
        <v>43</v>
      </c>
      <c r="F214" s="9" t="s">
        <v>43</v>
      </c>
      <c r="G214" s="9" t="s">
        <v>214</v>
      </c>
      <c r="H214" s="14" t="s">
        <v>345</v>
      </c>
      <c r="I214" s="9" t="s">
        <v>43</v>
      </c>
      <c r="J214" s="9" t="s">
        <v>43</v>
      </c>
      <c r="K214" s="9" t="s">
        <v>43</v>
      </c>
      <c r="L214" s="9" t="s">
        <v>43</v>
      </c>
      <c r="M214" s="9" t="s">
        <v>43</v>
      </c>
      <c r="N214" s="9" t="s">
        <v>43</v>
      </c>
      <c r="O214" s="9" t="s">
        <v>43</v>
      </c>
      <c r="P214" s="9" t="s">
        <v>43</v>
      </c>
      <c r="Q214" s="9" t="s">
        <v>43</v>
      </c>
      <c r="R214" s="9" t="s">
        <v>43</v>
      </c>
      <c r="S214" s="9" t="s">
        <v>43</v>
      </c>
      <c r="T214" s="9" t="s">
        <v>43</v>
      </c>
      <c r="U214" s="9" t="s">
        <v>43</v>
      </c>
      <c r="V214" s="9" t="s">
        <v>43</v>
      </c>
      <c r="W214" s="9" t="s">
        <v>43</v>
      </c>
      <c r="X214" s="9" t="s">
        <v>43</v>
      </c>
      <c r="Y214" s="9" t="s">
        <v>43</v>
      </c>
      <c r="Z214" s="9" t="s">
        <v>43</v>
      </c>
      <c r="AA214" s="9" t="s">
        <v>43</v>
      </c>
    </row>
    <row r="215" spans="1:27" s="22" customFormat="1" ht="60" x14ac:dyDescent="0.25">
      <c r="A215" s="12">
        <v>190</v>
      </c>
      <c r="B215" s="90"/>
      <c r="C215" s="18" t="s">
        <v>45</v>
      </c>
      <c r="D215" s="19" t="s">
        <v>46</v>
      </c>
      <c r="E215" s="9" t="s">
        <v>43</v>
      </c>
      <c r="F215" s="20" t="s">
        <v>43</v>
      </c>
      <c r="G215" s="20" t="s">
        <v>43</v>
      </c>
      <c r="H215" s="18" t="s">
        <v>44</v>
      </c>
      <c r="I215" s="9" t="s">
        <v>43</v>
      </c>
      <c r="J215" s="9" t="s">
        <v>43</v>
      </c>
      <c r="K215" s="9" t="s">
        <v>43</v>
      </c>
      <c r="L215" s="20" t="s">
        <v>43</v>
      </c>
      <c r="M215" s="20" t="s">
        <v>43</v>
      </c>
      <c r="N215" s="20" t="s">
        <v>43</v>
      </c>
      <c r="O215" s="20" t="s">
        <v>43</v>
      </c>
      <c r="P215" s="20" t="s">
        <v>43</v>
      </c>
      <c r="Q215" s="20" t="s">
        <v>43</v>
      </c>
      <c r="R215" s="20" t="s">
        <v>43</v>
      </c>
      <c r="S215" s="20" t="s">
        <v>43</v>
      </c>
      <c r="T215" s="20" t="s">
        <v>43</v>
      </c>
      <c r="U215" s="9" t="s">
        <v>43</v>
      </c>
      <c r="V215" s="9" t="s">
        <v>43</v>
      </c>
      <c r="W215" s="9" t="s">
        <v>43</v>
      </c>
      <c r="X215" s="9" t="s">
        <v>43</v>
      </c>
      <c r="Y215" s="9" t="s">
        <v>43</v>
      </c>
      <c r="Z215" s="9" t="s">
        <v>43</v>
      </c>
      <c r="AA215" s="20" t="s">
        <v>43</v>
      </c>
    </row>
    <row r="216" spans="1:27" ht="345" x14ac:dyDescent="0.25">
      <c r="A216" s="12">
        <v>191</v>
      </c>
      <c r="B216" s="90"/>
      <c r="C216" s="46" t="s">
        <v>346</v>
      </c>
      <c r="D216" s="19" t="s">
        <v>55</v>
      </c>
      <c r="E216" s="9" t="s">
        <v>43</v>
      </c>
      <c r="F216" s="8" t="s">
        <v>347</v>
      </c>
      <c r="G216" s="9" t="s">
        <v>43</v>
      </c>
      <c r="H216" s="14" t="s">
        <v>345</v>
      </c>
      <c r="I216" s="9" t="s">
        <v>43</v>
      </c>
      <c r="J216" s="9" t="s">
        <v>43</v>
      </c>
      <c r="K216" s="9" t="s">
        <v>43</v>
      </c>
      <c r="L216" s="9" t="s">
        <v>43</v>
      </c>
      <c r="M216" s="9" t="s">
        <v>43</v>
      </c>
      <c r="N216" s="9" t="s">
        <v>43</v>
      </c>
      <c r="O216" s="9" t="s">
        <v>43</v>
      </c>
      <c r="P216" s="9" t="s">
        <v>43</v>
      </c>
      <c r="Q216" s="9" t="s">
        <v>43</v>
      </c>
      <c r="R216" s="9" t="s">
        <v>43</v>
      </c>
      <c r="S216" s="9" t="s">
        <v>43</v>
      </c>
      <c r="T216" s="9" t="s">
        <v>43</v>
      </c>
      <c r="U216" s="9" t="s">
        <v>43</v>
      </c>
      <c r="V216" s="9">
        <v>0</v>
      </c>
      <c r="W216" s="9">
        <v>40</v>
      </c>
      <c r="X216" s="9">
        <v>46</v>
      </c>
      <c r="Y216" s="9" t="s">
        <v>43</v>
      </c>
      <c r="Z216" s="9" t="s">
        <v>43</v>
      </c>
      <c r="AA216" s="9">
        <v>46</v>
      </c>
    </row>
    <row r="217" spans="1:27" ht="75" x14ac:dyDescent="0.25">
      <c r="A217" s="12">
        <v>195</v>
      </c>
      <c r="B217" s="90" t="s">
        <v>348</v>
      </c>
      <c r="C217" s="26" t="s">
        <v>349</v>
      </c>
      <c r="D217" s="9" t="s">
        <v>43</v>
      </c>
      <c r="E217" s="9" t="s">
        <v>43</v>
      </c>
      <c r="F217" s="9" t="s">
        <v>43</v>
      </c>
      <c r="G217" s="9" t="s">
        <v>214</v>
      </c>
      <c r="H217" s="14" t="s">
        <v>350</v>
      </c>
      <c r="I217" s="9" t="s">
        <v>43</v>
      </c>
      <c r="J217" s="9" t="s">
        <v>43</v>
      </c>
      <c r="K217" s="9" t="s">
        <v>43</v>
      </c>
      <c r="L217" s="9" t="s">
        <v>43</v>
      </c>
      <c r="M217" s="9" t="s">
        <v>43</v>
      </c>
      <c r="N217" s="9" t="s">
        <v>43</v>
      </c>
      <c r="O217" s="9" t="s">
        <v>43</v>
      </c>
      <c r="P217" s="9" t="s">
        <v>43</v>
      </c>
      <c r="Q217" s="9" t="s">
        <v>43</v>
      </c>
      <c r="R217" s="9" t="s">
        <v>43</v>
      </c>
      <c r="S217" s="9" t="s">
        <v>43</v>
      </c>
      <c r="T217" s="9" t="s">
        <v>43</v>
      </c>
      <c r="U217" s="9" t="s">
        <v>43</v>
      </c>
      <c r="V217" s="9" t="s">
        <v>43</v>
      </c>
      <c r="W217" s="9" t="s">
        <v>43</v>
      </c>
      <c r="X217" s="9" t="s">
        <v>43</v>
      </c>
      <c r="Y217" s="9" t="s">
        <v>43</v>
      </c>
      <c r="Z217" s="9" t="s">
        <v>43</v>
      </c>
      <c r="AA217" s="9" t="s">
        <v>43</v>
      </c>
    </row>
    <row r="218" spans="1:27" s="22" customFormat="1" ht="75" x14ac:dyDescent="0.25">
      <c r="A218" s="12">
        <v>196</v>
      </c>
      <c r="B218" s="90"/>
      <c r="C218" s="18" t="s">
        <v>45</v>
      </c>
      <c r="D218" s="19" t="s">
        <v>46</v>
      </c>
      <c r="E218" s="9" t="s">
        <v>43</v>
      </c>
      <c r="F218" s="20" t="s">
        <v>43</v>
      </c>
      <c r="G218" s="20" t="s">
        <v>43</v>
      </c>
      <c r="H218" s="14" t="s">
        <v>350</v>
      </c>
      <c r="I218" s="9" t="s">
        <v>43</v>
      </c>
      <c r="J218" s="9" t="s">
        <v>43</v>
      </c>
      <c r="K218" s="9" t="s">
        <v>43</v>
      </c>
      <c r="L218" s="20" t="s">
        <v>43</v>
      </c>
      <c r="M218" s="20" t="s">
        <v>43</v>
      </c>
      <c r="N218" s="20" t="s">
        <v>43</v>
      </c>
      <c r="O218" s="20" t="s">
        <v>43</v>
      </c>
      <c r="P218" s="20" t="s">
        <v>43</v>
      </c>
      <c r="Q218" s="20" t="s">
        <v>43</v>
      </c>
      <c r="R218" s="20" t="s">
        <v>43</v>
      </c>
      <c r="S218" s="20" t="s">
        <v>43</v>
      </c>
      <c r="T218" s="20" t="s">
        <v>43</v>
      </c>
      <c r="U218" s="9" t="s">
        <v>43</v>
      </c>
      <c r="V218" s="9" t="s">
        <v>43</v>
      </c>
      <c r="W218" s="9" t="s">
        <v>43</v>
      </c>
      <c r="X218" s="9" t="s">
        <v>43</v>
      </c>
      <c r="Y218" s="9" t="s">
        <v>43</v>
      </c>
      <c r="Z218" s="9" t="s">
        <v>43</v>
      </c>
      <c r="AA218" s="20" t="s">
        <v>43</v>
      </c>
    </row>
    <row r="219" spans="1:27" ht="90" x14ac:dyDescent="0.25">
      <c r="A219" s="12">
        <v>197</v>
      </c>
      <c r="B219" s="90"/>
      <c r="C219" s="14" t="s">
        <v>351</v>
      </c>
      <c r="D219" s="8" t="s">
        <v>58</v>
      </c>
      <c r="E219" s="9" t="s">
        <v>43</v>
      </c>
      <c r="F219" s="8" t="s">
        <v>53</v>
      </c>
      <c r="G219" s="9" t="s">
        <v>43</v>
      </c>
      <c r="H219" s="14" t="s">
        <v>350</v>
      </c>
      <c r="I219" s="9" t="s">
        <v>43</v>
      </c>
      <c r="J219" s="9" t="s">
        <v>43</v>
      </c>
      <c r="K219" s="9" t="s">
        <v>43</v>
      </c>
      <c r="L219" s="9" t="s">
        <v>43</v>
      </c>
      <c r="M219" s="9" t="s">
        <v>43</v>
      </c>
      <c r="N219" s="9" t="s">
        <v>43</v>
      </c>
      <c r="O219" s="9" t="s">
        <v>43</v>
      </c>
      <c r="P219" s="9" t="s">
        <v>43</v>
      </c>
      <c r="Q219" s="9" t="s">
        <v>43</v>
      </c>
      <c r="R219" s="9" t="s">
        <v>43</v>
      </c>
      <c r="S219" s="9" t="s">
        <v>43</v>
      </c>
      <c r="T219" s="9" t="s">
        <v>43</v>
      </c>
      <c r="U219" s="9" t="s">
        <v>43</v>
      </c>
      <c r="V219" s="9">
        <v>0</v>
      </c>
      <c r="W219" s="9">
        <v>0</v>
      </c>
      <c r="X219" s="9">
        <v>100</v>
      </c>
      <c r="Y219" s="9" t="s">
        <v>43</v>
      </c>
      <c r="Z219" s="9" t="s">
        <v>43</v>
      </c>
      <c r="AA219" s="9" t="s">
        <v>43</v>
      </c>
    </row>
    <row r="220" spans="1:27" ht="45" x14ac:dyDescent="0.25">
      <c r="A220" s="12">
        <v>198</v>
      </c>
      <c r="B220" s="90" t="s">
        <v>352</v>
      </c>
      <c r="C220" s="26" t="s">
        <v>353</v>
      </c>
      <c r="D220" s="9" t="s">
        <v>43</v>
      </c>
      <c r="E220" s="9" t="s">
        <v>43</v>
      </c>
      <c r="F220" s="9" t="s">
        <v>43</v>
      </c>
      <c r="G220" s="9" t="s">
        <v>214</v>
      </c>
      <c r="H220" s="14" t="s">
        <v>44</v>
      </c>
      <c r="I220" s="9" t="s">
        <v>43</v>
      </c>
      <c r="J220" s="9" t="s">
        <v>43</v>
      </c>
      <c r="K220" s="9" t="s">
        <v>43</v>
      </c>
      <c r="L220" s="9" t="s">
        <v>43</v>
      </c>
      <c r="M220" s="9" t="s">
        <v>43</v>
      </c>
      <c r="N220" s="9" t="s">
        <v>43</v>
      </c>
      <c r="O220" s="9" t="s">
        <v>43</v>
      </c>
      <c r="P220" s="9" t="s">
        <v>43</v>
      </c>
      <c r="Q220" s="9" t="s">
        <v>43</v>
      </c>
      <c r="R220" s="9" t="s">
        <v>43</v>
      </c>
      <c r="S220" s="9" t="s">
        <v>43</v>
      </c>
      <c r="T220" s="9" t="s">
        <v>43</v>
      </c>
      <c r="U220" s="9" t="s">
        <v>43</v>
      </c>
      <c r="V220" s="9" t="s">
        <v>43</v>
      </c>
      <c r="W220" s="9" t="s">
        <v>43</v>
      </c>
      <c r="X220" s="9" t="s">
        <v>43</v>
      </c>
      <c r="Y220" s="9" t="s">
        <v>43</v>
      </c>
      <c r="Z220" s="9" t="s">
        <v>43</v>
      </c>
      <c r="AA220" s="9" t="s">
        <v>43</v>
      </c>
    </row>
    <row r="221" spans="1:27" s="22" customFormat="1" ht="60" x14ac:dyDescent="0.25">
      <c r="A221" s="12">
        <v>199</v>
      </c>
      <c r="B221" s="90"/>
      <c r="C221" s="18" t="s">
        <v>45</v>
      </c>
      <c r="D221" s="19" t="s">
        <v>46</v>
      </c>
      <c r="E221" s="9" t="s">
        <v>43</v>
      </c>
      <c r="F221" s="20" t="s">
        <v>43</v>
      </c>
      <c r="G221" s="20" t="s">
        <v>43</v>
      </c>
      <c r="H221" s="18" t="s">
        <v>44</v>
      </c>
      <c r="I221" s="9" t="s">
        <v>43</v>
      </c>
      <c r="J221" s="9" t="s">
        <v>43</v>
      </c>
      <c r="K221" s="9" t="s">
        <v>43</v>
      </c>
      <c r="L221" s="20" t="s">
        <v>43</v>
      </c>
      <c r="M221" s="20" t="s">
        <v>43</v>
      </c>
      <c r="N221" s="20" t="s">
        <v>43</v>
      </c>
      <c r="O221" s="20" t="s">
        <v>43</v>
      </c>
      <c r="P221" s="20" t="s">
        <v>43</v>
      </c>
      <c r="Q221" s="20" t="s">
        <v>43</v>
      </c>
      <c r="R221" s="20" t="s">
        <v>43</v>
      </c>
      <c r="S221" s="20" t="s">
        <v>43</v>
      </c>
      <c r="T221" s="20" t="s">
        <v>43</v>
      </c>
      <c r="U221" s="9" t="s">
        <v>43</v>
      </c>
      <c r="V221" s="9" t="s">
        <v>43</v>
      </c>
      <c r="W221" s="9" t="s">
        <v>43</v>
      </c>
      <c r="X221" s="9" t="s">
        <v>43</v>
      </c>
      <c r="Y221" s="9" t="s">
        <v>43</v>
      </c>
      <c r="Z221" s="9" t="s">
        <v>43</v>
      </c>
      <c r="AA221" s="20" t="s">
        <v>43</v>
      </c>
    </row>
    <row r="222" spans="1:27" ht="45" x14ac:dyDescent="0.25">
      <c r="A222" s="12">
        <v>200</v>
      </c>
      <c r="B222" s="90"/>
      <c r="C222" s="46" t="s">
        <v>354</v>
      </c>
      <c r="D222" s="8" t="s">
        <v>58</v>
      </c>
      <c r="E222" s="9" t="s">
        <v>43</v>
      </c>
      <c r="F222" s="8" t="s">
        <v>53</v>
      </c>
      <c r="G222" s="9" t="s">
        <v>43</v>
      </c>
      <c r="H222" s="14" t="s">
        <v>44</v>
      </c>
      <c r="I222" s="9" t="s">
        <v>43</v>
      </c>
      <c r="J222" s="9" t="s">
        <v>43</v>
      </c>
      <c r="K222" s="9" t="s">
        <v>43</v>
      </c>
      <c r="L222" s="9" t="s">
        <v>43</v>
      </c>
      <c r="M222" s="9" t="s">
        <v>43</v>
      </c>
      <c r="N222" s="9" t="s">
        <v>43</v>
      </c>
      <c r="O222" s="9" t="s">
        <v>43</v>
      </c>
      <c r="P222" s="9" t="s">
        <v>43</v>
      </c>
      <c r="Q222" s="9" t="s">
        <v>43</v>
      </c>
      <c r="R222" s="9" t="s">
        <v>43</v>
      </c>
      <c r="S222" s="9" t="s">
        <v>43</v>
      </c>
      <c r="T222" s="9" t="s">
        <v>43</v>
      </c>
      <c r="U222" s="9" t="s">
        <v>43</v>
      </c>
      <c r="V222" s="9">
        <v>0</v>
      </c>
      <c r="W222" s="9">
        <v>0</v>
      </c>
      <c r="X222" s="9">
        <v>1</v>
      </c>
      <c r="Y222" s="9" t="s">
        <v>43</v>
      </c>
      <c r="Z222" s="9" t="s">
        <v>43</v>
      </c>
      <c r="AA222" s="9" t="s">
        <v>43</v>
      </c>
    </row>
    <row r="223" spans="1:27" ht="90" x14ac:dyDescent="0.25">
      <c r="A223" s="12">
        <v>201</v>
      </c>
      <c r="B223" s="90" t="s">
        <v>355</v>
      </c>
      <c r="C223" s="26" t="s">
        <v>356</v>
      </c>
      <c r="D223" s="9" t="s">
        <v>43</v>
      </c>
      <c r="E223" s="9" t="s">
        <v>43</v>
      </c>
      <c r="F223" s="9" t="s">
        <v>43</v>
      </c>
      <c r="G223" s="9" t="s">
        <v>214</v>
      </c>
      <c r="H223" s="14" t="s">
        <v>357</v>
      </c>
      <c r="I223" s="9" t="s">
        <v>43</v>
      </c>
      <c r="J223" s="9" t="s">
        <v>43</v>
      </c>
      <c r="K223" s="9" t="s">
        <v>43</v>
      </c>
      <c r="L223" s="9" t="s">
        <v>43</v>
      </c>
      <c r="M223" s="9" t="s">
        <v>43</v>
      </c>
      <c r="N223" s="9" t="s">
        <v>43</v>
      </c>
      <c r="O223" s="9" t="s">
        <v>43</v>
      </c>
      <c r="P223" s="9" t="s">
        <v>43</v>
      </c>
      <c r="Q223" s="9" t="s">
        <v>43</v>
      </c>
      <c r="R223" s="9" t="s">
        <v>43</v>
      </c>
      <c r="S223" s="9" t="s">
        <v>43</v>
      </c>
      <c r="T223" s="9" t="s">
        <v>43</v>
      </c>
      <c r="U223" s="9" t="s">
        <v>43</v>
      </c>
      <c r="V223" s="9" t="s">
        <v>43</v>
      </c>
      <c r="W223" s="9" t="s">
        <v>43</v>
      </c>
      <c r="X223" s="9" t="s">
        <v>43</v>
      </c>
      <c r="Y223" s="9" t="s">
        <v>43</v>
      </c>
      <c r="Z223" s="9" t="s">
        <v>43</v>
      </c>
      <c r="AA223" s="9" t="s">
        <v>43</v>
      </c>
    </row>
    <row r="224" spans="1:27" s="22" customFormat="1" ht="60" x14ac:dyDescent="0.25">
      <c r="A224" s="12">
        <v>202</v>
      </c>
      <c r="B224" s="90"/>
      <c r="C224" s="18" t="s">
        <v>45</v>
      </c>
      <c r="D224" s="19" t="s">
        <v>46</v>
      </c>
      <c r="E224" s="9" t="s">
        <v>43</v>
      </c>
      <c r="F224" s="20" t="s">
        <v>43</v>
      </c>
      <c r="G224" s="20" t="s">
        <v>43</v>
      </c>
      <c r="H224" s="18" t="s">
        <v>44</v>
      </c>
      <c r="I224" s="9" t="s">
        <v>43</v>
      </c>
      <c r="J224" s="9" t="s">
        <v>43</v>
      </c>
      <c r="K224" s="9" t="s">
        <v>43</v>
      </c>
      <c r="L224" s="20" t="s">
        <v>43</v>
      </c>
      <c r="M224" s="20" t="s">
        <v>43</v>
      </c>
      <c r="N224" s="20" t="s">
        <v>43</v>
      </c>
      <c r="O224" s="20" t="s">
        <v>43</v>
      </c>
      <c r="P224" s="20" t="s">
        <v>43</v>
      </c>
      <c r="Q224" s="20" t="s">
        <v>43</v>
      </c>
      <c r="R224" s="20" t="s">
        <v>43</v>
      </c>
      <c r="S224" s="20" t="s">
        <v>43</v>
      </c>
      <c r="T224" s="20" t="s">
        <v>43</v>
      </c>
      <c r="U224" s="9" t="s">
        <v>43</v>
      </c>
      <c r="V224" s="9" t="s">
        <v>43</v>
      </c>
      <c r="W224" s="9" t="s">
        <v>43</v>
      </c>
      <c r="X224" s="9" t="s">
        <v>43</v>
      </c>
      <c r="Y224" s="9" t="s">
        <v>43</v>
      </c>
      <c r="Z224" s="9" t="s">
        <v>43</v>
      </c>
      <c r="AA224" s="20" t="s">
        <v>43</v>
      </c>
    </row>
    <row r="225" spans="1:39" ht="90" x14ac:dyDescent="0.25">
      <c r="A225" s="12">
        <v>203</v>
      </c>
      <c r="B225" s="90"/>
      <c r="C225" s="46" t="s">
        <v>358</v>
      </c>
      <c r="D225" s="8" t="s">
        <v>55</v>
      </c>
      <c r="E225" s="9" t="s">
        <v>43</v>
      </c>
      <c r="F225" s="8" t="s">
        <v>359</v>
      </c>
      <c r="G225" s="9" t="s">
        <v>43</v>
      </c>
      <c r="H225" s="14" t="s">
        <v>357</v>
      </c>
      <c r="I225" s="9" t="s">
        <v>43</v>
      </c>
      <c r="J225" s="9" t="s">
        <v>43</v>
      </c>
      <c r="K225" s="9" t="s">
        <v>43</v>
      </c>
      <c r="L225" s="9" t="s">
        <v>43</v>
      </c>
      <c r="M225" s="9" t="s">
        <v>43</v>
      </c>
      <c r="N225" s="9" t="s">
        <v>43</v>
      </c>
      <c r="O225" s="9" t="s">
        <v>43</v>
      </c>
      <c r="P225" s="9" t="s">
        <v>43</v>
      </c>
      <c r="Q225" s="9" t="s">
        <v>43</v>
      </c>
      <c r="R225" s="9" t="s">
        <v>43</v>
      </c>
      <c r="S225" s="9" t="s">
        <v>43</v>
      </c>
      <c r="T225" s="9" t="s">
        <v>43</v>
      </c>
      <c r="U225" s="9" t="s">
        <v>43</v>
      </c>
      <c r="V225" s="9">
        <v>0</v>
      </c>
      <c r="W225" s="9">
        <v>50</v>
      </c>
      <c r="X225" s="9">
        <v>150</v>
      </c>
      <c r="Y225" s="9" t="s">
        <v>43</v>
      </c>
      <c r="Z225" s="9" t="s">
        <v>43</v>
      </c>
      <c r="AA225" s="9" t="s">
        <v>43</v>
      </c>
    </row>
    <row r="226" spans="1:39" ht="45" x14ac:dyDescent="0.25">
      <c r="A226" s="12">
        <v>207</v>
      </c>
      <c r="B226" s="90" t="s">
        <v>360</v>
      </c>
      <c r="C226" s="26" t="s">
        <v>361</v>
      </c>
      <c r="D226" s="9" t="s">
        <v>43</v>
      </c>
      <c r="E226" s="9" t="s">
        <v>43</v>
      </c>
      <c r="F226" s="9" t="s">
        <v>43</v>
      </c>
      <c r="G226" s="9" t="s">
        <v>214</v>
      </c>
      <c r="H226" s="14" t="s">
        <v>44</v>
      </c>
      <c r="I226" s="9" t="s">
        <v>43</v>
      </c>
      <c r="J226" s="9" t="s">
        <v>43</v>
      </c>
      <c r="K226" s="9" t="s">
        <v>43</v>
      </c>
      <c r="L226" s="9" t="s">
        <v>43</v>
      </c>
      <c r="M226" s="9" t="s">
        <v>43</v>
      </c>
      <c r="N226" s="9" t="s">
        <v>43</v>
      </c>
      <c r="O226" s="9" t="s">
        <v>43</v>
      </c>
      <c r="P226" s="9" t="s">
        <v>43</v>
      </c>
      <c r="Q226" s="9" t="s">
        <v>43</v>
      </c>
      <c r="R226" s="9" t="s">
        <v>43</v>
      </c>
      <c r="S226" s="9" t="s">
        <v>43</v>
      </c>
      <c r="T226" s="9" t="s">
        <v>43</v>
      </c>
      <c r="U226" s="9" t="s">
        <v>43</v>
      </c>
      <c r="V226" s="9" t="s">
        <v>43</v>
      </c>
      <c r="W226" s="9" t="s">
        <v>43</v>
      </c>
      <c r="X226" s="9" t="s">
        <v>43</v>
      </c>
      <c r="Y226" s="9" t="s">
        <v>43</v>
      </c>
      <c r="Z226" s="9" t="s">
        <v>43</v>
      </c>
      <c r="AA226" s="9" t="s">
        <v>43</v>
      </c>
    </row>
    <row r="227" spans="1:39" ht="60" x14ac:dyDescent="0.25">
      <c r="A227" s="12">
        <v>208</v>
      </c>
      <c r="B227" s="90"/>
      <c r="C227" s="18" t="s">
        <v>45</v>
      </c>
      <c r="D227" s="19" t="s">
        <v>46</v>
      </c>
      <c r="E227" s="9" t="s">
        <v>43</v>
      </c>
      <c r="F227" s="20" t="s">
        <v>43</v>
      </c>
      <c r="G227" s="20" t="s">
        <v>43</v>
      </c>
      <c r="H227" s="18" t="s">
        <v>44</v>
      </c>
      <c r="I227" s="9" t="s">
        <v>43</v>
      </c>
      <c r="J227" s="9" t="s">
        <v>43</v>
      </c>
      <c r="K227" s="9" t="s">
        <v>43</v>
      </c>
      <c r="L227" s="20" t="s">
        <v>43</v>
      </c>
      <c r="M227" s="20" t="s">
        <v>43</v>
      </c>
      <c r="N227" s="20" t="s">
        <v>43</v>
      </c>
      <c r="O227" s="20" t="s">
        <v>43</v>
      </c>
      <c r="P227" s="20" t="s">
        <v>43</v>
      </c>
      <c r="Q227" s="20" t="s">
        <v>43</v>
      </c>
      <c r="R227" s="20" t="s">
        <v>43</v>
      </c>
      <c r="S227" s="20" t="s">
        <v>43</v>
      </c>
      <c r="T227" s="20" t="s">
        <v>43</v>
      </c>
      <c r="U227" s="9" t="s">
        <v>43</v>
      </c>
      <c r="V227" s="9" t="s">
        <v>43</v>
      </c>
      <c r="W227" s="9" t="s">
        <v>43</v>
      </c>
      <c r="X227" s="9" t="s">
        <v>43</v>
      </c>
      <c r="Y227" s="9" t="s">
        <v>43</v>
      </c>
      <c r="Z227" s="9" t="s">
        <v>43</v>
      </c>
      <c r="AA227" s="9" t="s">
        <v>43</v>
      </c>
    </row>
    <row r="228" spans="1:39" ht="105" x14ac:dyDescent="0.25">
      <c r="A228" s="12">
        <v>209</v>
      </c>
      <c r="B228" s="90"/>
      <c r="C228" s="46" t="s">
        <v>253</v>
      </c>
      <c r="D228" s="8" t="s">
        <v>58</v>
      </c>
      <c r="E228" s="9" t="s">
        <v>43</v>
      </c>
      <c r="F228" s="8" t="s">
        <v>53</v>
      </c>
      <c r="G228" s="9" t="s">
        <v>43</v>
      </c>
      <c r="H228" s="14" t="s">
        <v>44</v>
      </c>
      <c r="I228" s="9" t="s">
        <v>43</v>
      </c>
      <c r="J228" s="9" t="s">
        <v>43</v>
      </c>
      <c r="K228" s="9" t="s">
        <v>43</v>
      </c>
      <c r="L228" s="9" t="s">
        <v>43</v>
      </c>
      <c r="M228" s="9" t="s">
        <v>43</v>
      </c>
      <c r="N228" s="9" t="s">
        <v>43</v>
      </c>
      <c r="O228" s="9" t="s">
        <v>43</v>
      </c>
      <c r="P228" s="9" t="s">
        <v>43</v>
      </c>
      <c r="Q228" s="9" t="s">
        <v>43</v>
      </c>
      <c r="R228" s="9" t="s">
        <v>43</v>
      </c>
      <c r="S228" s="9" t="s">
        <v>43</v>
      </c>
      <c r="T228" s="9" t="s">
        <v>43</v>
      </c>
      <c r="U228" s="9" t="s">
        <v>43</v>
      </c>
      <c r="V228" s="9">
        <v>0</v>
      </c>
      <c r="W228" s="9">
        <v>6</v>
      </c>
      <c r="X228" s="9">
        <v>10</v>
      </c>
      <c r="Y228" s="9" t="s">
        <v>43</v>
      </c>
      <c r="Z228" s="9" t="s">
        <v>43</v>
      </c>
      <c r="AA228" s="9">
        <v>10</v>
      </c>
    </row>
    <row r="229" spans="1:39" ht="60" x14ac:dyDescent="0.25">
      <c r="A229" s="12">
        <v>210</v>
      </c>
      <c r="B229" s="90" t="s">
        <v>362</v>
      </c>
      <c r="C229" s="26" t="s">
        <v>363</v>
      </c>
      <c r="D229" s="9" t="s">
        <v>43</v>
      </c>
      <c r="E229" s="9" t="s">
        <v>43</v>
      </c>
      <c r="F229" s="9" t="s">
        <v>43</v>
      </c>
      <c r="G229" s="9" t="s">
        <v>214</v>
      </c>
      <c r="H229" s="14" t="s">
        <v>364</v>
      </c>
      <c r="I229" s="9" t="s">
        <v>43</v>
      </c>
      <c r="J229" s="9" t="s">
        <v>43</v>
      </c>
      <c r="K229" s="9" t="s">
        <v>43</v>
      </c>
      <c r="L229" s="9" t="s">
        <v>43</v>
      </c>
      <c r="M229" s="9" t="s">
        <v>43</v>
      </c>
      <c r="N229" s="9" t="s">
        <v>43</v>
      </c>
      <c r="O229" s="9" t="s">
        <v>43</v>
      </c>
      <c r="P229" s="9" t="s">
        <v>43</v>
      </c>
      <c r="Q229" s="9" t="s">
        <v>43</v>
      </c>
      <c r="R229" s="9" t="s">
        <v>43</v>
      </c>
      <c r="S229" s="9" t="s">
        <v>43</v>
      </c>
      <c r="T229" s="9" t="s">
        <v>43</v>
      </c>
      <c r="U229" s="9" t="s">
        <v>43</v>
      </c>
      <c r="V229" s="9" t="s">
        <v>43</v>
      </c>
      <c r="W229" s="9" t="s">
        <v>43</v>
      </c>
      <c r="X229" s="9" t="s">
        <v>43</v>
      </c>
      <c r="Y229" s="9" t="s">
        <v>43</v>
      </c>
      <c r="Z229" s="9" t="s">
        <v>43</v>
      </c>
      <c r="AA229" s="9" t="s">
        <v>43</v>
      </c>
    </row>
    <row r="230" spans="1:39" ht="60" x14ac:dyDescent="0.25">
      <c r="A230" s="12">
        <v>211</v>
      </c>
      <c r="B230" s="90"/>
      <c r="C230" s="18" t="s">
        <v>45</v>
      </c>
      <c r="D230" s="19" t="s">
        <v>46</v>
      </c>
      <c r="E230" s="9" t="s">
        <v>43</v>
      </c>
      <c r="F230" s="20" t="s">
        <v>43</v>
      </c>
      <c r="G230" s="20" t="s">
        <v>43</v>
      </c>
      <c r="H230" s="18" t="s">
        <v>44</v>
      </c>
      <c r="I230" s="9" t="s">
        <v>43</v>
      </c>
      <c r="J230" s="9" t="s">
        <v>43</v>
      </c>
      <c r="K230" s="9" t="s">
        <v>43</v>
      </c>
      <c r="L230" s="20" t="s">
        <v>43</v>
      </c>
      <c r="M230" s="20" t="s">
        <v>43</v>
      </c>
      <c r="N230" s="20" t="s">
        <v>43</v>
      </c>
      <c r="O230" s="20" t="s">
        <v>43</v>
      </c>
      <c r="P230" s="20" t="s">
        <v>43</v>
      </c>
      <c r="Q230" s="20" t="s">
        <v>43</v>
      </c>
      <c r="R230" s="20" t="s">
        <v>43</v>
      </c>
      <c r="S230" s="20" t="s">
        <v>43</v>
      </c>
      <c r="T230" s="20" t="s">
        <v>43</v>
      </c>
      <c r="U230" s="9" t="s">
        <v>43</v>
      </c>
      <c r="V230" s="9" t="s">
        <v>43</v>
      </c>
      <c r="W230" s="9" t="s">
        <v>43</v>
      </c>
      <c r="X230" s="9" t="s">
        <v>43</v>
      </c>
      <c r="Y230" s="9" t="s">
        <v>43</v>
      </c>
      <c r="Z230" s="9" t="s">
        <v>43</v>
      </c>
      <c r="AA230" s="9" t="s">
        <v>43</v>
      </c>
    </row>
    <row r="231" spans="1:39" ht="135" x14ac:dyDescent="0.25">
      <c r="A231" s="12">
        <v>212</v>
      </c>
      <c r="B231" s="90"/>
      <c r="C231" s="46" t="s">
        <v>365</v>
      </c>
      <c r="D231" s="19" t="s">
        <v>55</v>
      </c>
      <c r="E231" s="9" t="s">
        <v>43</v>
      </c>
      <c r="F231" s="8" t="s">
        <v>366</v>
      </c>
      <c r="G231" s="9" t="s">
        <v>43</v>
      </c>
      <c r="H231" s="14" t="s">
        <v>44</v>
      </c>
      <c r="I231" s="9" t="s">
        <v>43</v>
      </c>
      <c r="J231" s="9" t="s">
        <v>43</v>
      </c>
      <c r="K231" s="9" t="s">
        <v>43</v>
      </c>
      <c r="L231" s="9" t="s">
        <v>43</v>
      </c>
      <c r="M231" s="9" t="s">
        <v>43</v>
      </c>
      <c r="N231" s="9" t="s">
        <v>43</v>
      </c>
      <c r="O231" s="9" t="s">
        <v>43</v>
      </c>
      <c r="P231" s="9" t="s">
        <v>43</v>
      </c>
      <c r="Q231" s="9" t="s">
        <v>43</v>
      </c>
      <c r="R231" s="9" t="s">
        <v>43</v>
      </c>
      <c r="S231" s="9" t="s">
        <v>43</v>
      </c>
      <c r="T231" s="9" t="s">
        <v>43</v>
      </c>
      <c r="U231" s="9" t="s">
        <v>43</v>
      </c>
      <c r="V231" s="9" t="s">
        <v>43</v>
      </c>
      <c r="W231" s="52">
        <v>75</v>
      </c>
      <c r="X231" s="52">
        <v>95</v>
      </c>
      <c r="Y231" s="9" t="s">
        <v>43</v>
      </c>
      <c r="Z231" s="9" t="s">
        <v>43</v>
      </c>
      <c r="AA231" s="9">
        <v>95</v>
      </c>
    </row>
    <row r="232" spans="1:39" ht="43.5" x14ac:dyDescent="0.25">
      <c r="A232" s="12">
        <v>216</v>
      </c>
      <c r="B232" s="90" t="s">
        <v>367</v>
      </c>
      <c r="C232" s="31" t="s">
        <v>368</v>
      </c>
      <c r="D232" s="9" t="s">
        <v>43</v>
      </c>
      <c r="E232" s="9" t="s">
        <v>43</v>
      </c>
      <c r="F232" s="9" t="s">
        <v>43</v>
      </c>
      <c r="G232" s="9" t="s">
        <v>214</v>
      </c>
      <c r="H232" s="9" t="s">
        <v>43</v>
      </c>
      <c r="I232" s="9" t="s">
        <v>43</v>
      </c>
      <c r="J232" s="9" t="s">
        <v>43</v>
      </c>
      <c r="K232" s="9" t="s">
        <v>43</v>
      </c>
      <c r="L232" s="9" t="s">
        <v>43</v>
      </c>
      <c r="M232" s="9" t="s">
        <v>43</v>
      </c>
      <c r="N232" s="9" t="s">
        <v>43</v>
      </c>
      <c r="O232" s="9" t="s">
        <v>43</v>
      </c>
      <c r="P232" s="9" t="s">
        <v>43</v>
      </c>
      <c r="Q232" s="9" t="s">
        <v>43</v>
      </c>
      <c r="R232" s="9" t="s">
        <v>43</v>
      </c>
      <c r="S232" s="9" t="s">
        <v>43</v>
      </c>
      <c r="T232" s="9" t="s">
        <v>43</v>
      </c>
      <c r="U232" s="9" t="s">
        <v>43</v>
      </c>
      <c r="V232" s="9" t="s">
        <v>43</v>
      </c>
      <c r="W232" s="9" t="s">
        <v>43</v>
      </c>
      <c r="X232" s="9" t="s">
        <v>43</v>
      </c>
      <c r="Y232" s="9" t="s">
        <v>43</v>
      </c>
      <c r="Z232" s="9" t="s">
        <v>43</v>
      </c>
      <c r="AA232" s="9" t="s">
        <v>43</v>
      </c>
      <c r="AB232" s="22"/>
      <c r="AC232" s="22"/>
      <c r="AD232" s="22"/>
      <c r="AE232" s="22"/>
      <c r="AF232" s="22"/>
    </row>
    <row r="233" spans="1:39" s="22" customFormat="1" ht="60" x14ac:dyDescent="0.3">
      <c r="A233" s="12">
        <v>217</v>
      </c>
      <c r="B233" s="90"/>
      <c r="C233" s="30" t="s">
        <v>45</v>
      </c>
      <c r="D233" s="19" t="s">
        <v>46</v>
      </c>
      <c r="E233" s="9" t="s">
        <v>43</v>
      </c>
      <c r="F233" s="20" t="s">
        <v>43</v>
      </c>
      <c r="G233" s="20" t="s">
        <v>43</v>
      </c>
      <c r="H233" s="18" t="s">
        <v>44</v>
      </c>
      <c r="I233" s="20" t="s">
        <v>43</v>
      </c>
      <c r="J233" s="20" t="s">
        <v>43</v>
      </c>
      <c r="K233" s="20" t="s">
        <v>43</v>
      </c>
      <c r="L233" s="34" t="s">
        <v>43</v>
      </c>
      <c r="M233" s="20" t="s">
        <v>43</v>
      </c>
      <c r="N233" s="20" t="s">
        <v>43</v>
      </c>
      <c r="O233" s="20" t="s">
        <v>43</v>
      </c>
      <c r="P233" s="20" t="s">
        <v>43</v>
      </c>
      <c r="Q233" s="20" t="s">
        <v>43</v>
      </c>
      <c r="R233" s="20" t="s">
        <v>43</v>
      </c>
      <c r="S233" s="20" t="s">
        <v>43</v>
      </c>
      <c r="T233" s="20" t="s">
        <v>43</v>
      </c>
      <c r="U233" s="20" t="s">
        <v>43</v>
      </c>
      <c r="V233" s="21">
        <v>360</v>
      </c>
      <c r="W233" s="21">
        <v>392.2</v>
      </c>
      <c r="X233" s="21">
        <v>392.55</v>
      </c>
      <c r="Y233" s="21" t="s">
        <v>43</v>
      </c>
      <c r="Z233" s="21" t="s">
        <v>43</v>
      </c>
      <c r="AA233" s="21">
        <f t="shared" ref="AA233:AA234" si="7">SUM(V233:X233)</f>
        <v>1144.75</v>
      </c>
      <c r="AI233" s="53"/>
    </row>
    <row r="234" spans="1:39" s="22" customFormat="1" ht="60" x14ac:dyDescent="0.25">
      <c r="A234" s="12">
        <v>218</v>
      </c>
      <c r="B234" s="90"/>
      <c r="C234" s="18" t="s">
        <v>72</v>
      </c>
      <c r="D234" s="19" t="s">
        <v>46</v>
      </c>
      <c r="E234" s="9" t="s">
        <v>43</v>
      </c>
      <c r="F234" s="20" t="s">
        <v>43</v>
      </c>
      <c r="G234" s="20" t="s">
        <v>43</v>
      </c>
      <c r="H234" s="18" t="s">
        <v>44</v>
      </c>
      <c r="I234" s="20" t="s">
        <v>43</v>
      </c>
      <c r="J234" s="20" t="s">
        <v>43</v>
      </c>
      <c r="K234" s="20" t="s">
        <v>43</v>
      </c>
      <c r="L234" s="20" t="s">
        <v>43</v>
      </c>
      <c r="M234" s="20" t="s">
        <v>43</v>
      </c>
      <c r="N234" s="20" t="s">
        <v>43</v>
      </c>
      <c r="O234" s="20" t="s">
        <v>43</v>
      </c>
      <c r="P234" s="20" t="s">
        <v>43</v>
      </c>
      <c r="Q234" s="20" t="s">
        <v>43</v>
      </c>
      <c r="R234" s="20" t="s">
        <v>43</v>
      </c>
      <c r="S234" s="20" t="s">
        <v>43</v>
      </c>
      <c r="T234" s="20" t="s">
        <v>43</v>
      </c>
      <c r="U234" s="20" t="s">
        <v>43</v>
      </c>
      <c r="V234" s="21">
        <v>4288</v>
      </c>
      <c r="W234" s="21">
        <v>3965.9</v>
      </c>
      <c r="X234" s="21">
        <v>3969.1</v>
      </c>
      <c r="Y234" s="21" t="s">
        <v>43</v>
      </c>
      <c r="Z234" s="21" t="s">
        <v>43</v>
      </c>
      <c r="AA234" s="21">
        <f t="shared" si="7"/>
        <v>12223</v>
      </c>
      <c r="AB234" s="1"/>
      <c r="AC234" s="1"/>
      <c r="AD234" s="1"/>
      <c r="AE234" s="1"/>
      <c r="AF234" s="1"/>
    </row>
    <row r="235" spans="1:39" ht="59.25" x14ac:dyDescent="0.25">
      <c r="A235" s="12">
        <v>219</v>
      </c>
      <c r="B235" s="90"/>
      <c r="C235" s="26" t="s">
        <v>369</v>
      </c>
      <c r="D235" s="8" t="s">
        <v>58</v>
      </c>
      <c r="E235" s="9" t="s">
        <v>43</v>
      </c>
      <c r="F235" s="42" t="s">
        <v>278</v>
      </c>
      <c r="G235" s="9" t="s">
        <v>43</v>
      </c>
      <c r="H235" s="14" t="s">
        <v>44</v>
      </c>
      <c r="I235" s="9" t="s">
        <v>43</v>
      </c>
      <c r="J235" s="9" t="s">
        <v>43</v>
      </c>
      <c r="K235" s="9" t="s">
        <v>43</v>
      </c>
      <c r="L235" s="9" t="s">
        <v>43</v>
      </c>
      <c r="M235" s="9" t="s">
        <v>43</v>
      </c>
      <c r="N235" s="9" t="s">
        <v>43</v>
      </c>
      <c r="O235" s="9" t="s">
        <v>43</v>
      </c>
      <c r="P235" s="9" t="s">
        <v>43</v>
      </c>
      <c r="Q235" s="9" t="s">
        <v>43</v>
      </c>
      <c r="R235" s="9" t="s">
        <v>43</v>
      </c>
      <c r="S235" s="9" t="s">
        <v>43</v>
      </c>
      <c r="T235" s="9" t="s">
        <v>43</v>
      </c>
      <c r="U235" s="9" t="s">
        <v>43</v>
      </c>
      <c r="V235" s="9">
        <v>100</v>
      </c>
      <c r="W235" s="9">
        <v>100</v>
      </c>
      <c r="X235" s="9">
        <v>100</v>
      </c>
      <c r="Y235" s="9" t="s">
        <v>43</v>
      </c>
      <c r="Z235" s="9" t="s">
        <v>43</v>
      </c>
      <c r="AA235" s="9" t="s">
        <v>43</v>
      </c>
      <c r="AM235" s="54"/>
    </row>
    <row r="236" spans="1:39" ht="180" x14ac:dyDescent="0.25">
      <c r="A236" s="12">
        <v>220</v>
      </c>
      <c r="B236" s="90" t="s">
        <v>370</v>
      </c>
      <c r="C236" s="26" t="s">
        <v>371</v>
      </c>
      <c r="D236" s="9" t="s">
        <v>43</v>
      </c>
      <c r="E236" s="9" t="s">
        <v>43</v>
      </c>
      <c r="F236" s="9" t="s">
        <v>43</v>
      </c>
      <c r="G236" s="9" t="s">
        <v>214</v>
      </c>
      <c r="H236" s="14" t="s">
        <v>44</v>
      </c>
      <c r="I236" s="9" t="s">
        <v>43</v>
      </c>
      <c r="J236" s="9" t="s">
        <v>43</v>
      </c>
      <c r="K236" s="9" t="s">
        <v>43</v>
      </c>
      <c r="L236" s="9" t="s">
        <v>43</v>
      </c>
      <c r="M236" s="9" t="s">
        <v>43</v>
      </c>
      <c r="N236" s="9" t="s">
        <v>43</v>
      </c>
      <c r="O236" s="9" t="s">
        <v>43</v>
      </c>
      <c r="P236" s="9" t="s">
        <v>43</v>
      </c>
      <c r="Q236" s="9" t="s">
        <v>43</v>
      </c>
      <c r="R236" s="9" t="s">
        <v>43</v>
      </c>
      <c r="S236" s="9" t="s">
        <v>43</v>
      </c>
      <c r="T236" s="9" t="s">
        <v>43</v>
      </c>
      <c r="U236" s="9" t="s">
        <v>43</v>
      </c>
      <c r="V236" s="9" t="s">
        <v>43</v>
      </c>
      <c r="W236" s="9" t="s">
        <v>43</v>
      </c>
      <c r="X236" s="9" t="s">
        <v>43</v>
      </c>
      <c r="Y236" s="9" t="s">
        <v>43</v>
      </c>
      <c r="Z236" s="9" t="s">
        <v>43</v>
      </c>
      <c r="AA236" s="9" t="s">
        <v>43</v>
      </c>
    </row>
    <row r="237" spans="1:39" s="22" customFormat="1" ht="90" x14ac:dyDescent="0.25">
      <c r="A237" s="12">
        <v>221</v>
      </c>
      <c r="B237" s="90"/>
      <c r="C237" s="18" t="s">
        <v>45</v>
      </c>
      <c r="D237" s="19" t="s">
        <v>46</v>
      </c>
      <c r="E237" s="9" t="s">
        <v>43</v>
      </c>
      <c r="F237" s="20" t="s">
        <v>43</v>
      </c>
      <c r="G237" s="20" t="s">
        <v>43</v>
      </c>
      <c r="H237" s="18" t="s">
        <v>44</v>
      </c>
      <c r="I237" s="19" t="s">
        <v>84</v>
      </c>
      <c r="J237" s="19" t="s">
        <v>372</v>
      </c>
      <c r="K237" s="19" t="s">
        <v>624</v>
      </c>
      <c r="L237" s="20" t="s">
        <v>43</v>
      </c>
      <c r="M237" s="20" t="s">
        <v>43</v>
      </c>
      <c r="N237" s="20" t="s">
        <v>43</v>
      </c>
      <c r="O237" s="20" t="s">
        <v>43</v>
      </c>
      <c r="P237" s="20" t="s">
        <v>43</v>
      </c>
      <c r="Q237" s="20" t="s">
        <v>43</v>
      </c>
      <c r="R237" s="20" t="s">
        <v>43</v>
      </c>
      <c r="S237" s="20" t="s">
        <v>43</v>
      </c>
      <c r="T237" s="20" t="s">
        <v>43</v>
      </c>
      <c r="U237" s="9" t="s">
        <v>43</v>
      </c>
      <c r="V237" s="21">
        <v>360</v>
      </c>
      <c r="W237" s="21">
        <v>392.23099999999999</v>
      </c>
      <c r="X237" s="21">
        <v>392.548</v>
      </c>
      <c r="Y237" s="21" t="s">
        <v>43</v>
      </c>
      <c r="Z237" s="21" t="s">
        <v>43</v>
      </c>
      <c r="AA237" s="21">
        <f t="shared" ref="AA237:AA238" si="8">X237+V237+W237</f>
        <v>1144.779</v>
      </c>
    </row>
    <row r="238" spans="1:39" s="22" customFormat="1" ht="90" x14ac:dyDescent="0.25">
      <c r="A238" s="12">
        <v>222</v>
      </c>
      <c r="B238" s="90"/>
      <c r="C238" s="18" t="s">
        <v>72</v>
      </c>
      <c r="D238" s="19" t="s">
        <v>46</v>
      </c>
      <c r="E238" s="9" t="s">
        <v>43</v>
      </c>
      <c r="F238" s="20" t="s">
        <v>43</v>
      </c>
      <c r="G238" s="20" t="s">
        <v>43</v>
      </c>
      <c r="H238" s="18" t="s">
        <v>44</v>
      </c>
      <c r="I238" s="19" t="s">
        <v>84</v>
      </c>
      <c r="J238" s="19" t="s">
        <v>372</v>
      </c>
      <c r="K238" s="19" t="s">
        <v>624</v>
      </c>
      <c r="L238" s="20" t="s">
        <v>43</v>
      </c>
      <c r="M238" s="20" t="s">
        <v>43</v>
      </c>
      <c r="N238" s="20" t="s">
        <v>43</v>
      </c>
      <c r="O238" s="20" t="s">
        <v>43</v>
      </c>
      <c r="P238" s="20" t="s">
        <v>43</v>
      </c>
      <c r="Q238" s="20" t="s">
        <v>43</v>
      </c>
      <c r="R238" s="20" t="s">
        <v>43</v>
      </c>
      <c r="S238" s="20" t="s">
        <v>43</v>
      </c>
      <c r="T238" s="20" t="s">
        <v>43</v>
      </c>
      <c r="U238" s="20" t="s">
        <v>43</v>
      </c>
      <c r="V238" s="21">
        <v>4288</v>
      </c>
      <c r="W238" s="21">
        <v>3965.9</v>
      </c>
      <c r="X238" s="21">
        <v>3969.1</v>
      </c>
      <c r="Y238" s="21" t="s">
        <v>43</v>
      </c>
      <c r="Z238" s="21" t="s">
        <v>43</v>
      </c>
      <c r="AA238" s="21">
        <f t="shared" si="8"/>
        <v>12223</v>
      </c>
      <c r="AB238" s="1"/>
      <c r="AC238" s="1"/>
    </row>
    <row r="239" spans="1:39" ht="165" x14ac:dyDescent="0.25">
      <c r="A239" s="12">
        <v>223</v>
      </c>
      <c r="B239" s="90"/>
      <c r="C239" s="14" t="s">
        <v>373</v>
      </c>
      <c r="D239" s="8" t="s">
        <v>55</v>
      </c>
      <c r="E239" s="9" t="s">
        <v>43</v>
      </c>
      <c r="F239" s="42" t="s">
        <v>374</v>
      </c>
      <c r="G239" s="9" t="s">
        <v>43</v>
      </c>
      <c r="H239" s="14" t="s">
        <v>44</v>
      </c>
      <c r="I239" s="9" t="s">
        <v>43</v>
      </c>
      <c r="J239" s="9" t="s">
        <v>43</v>
      </c>
      <c r="K239" s="9" t="s">
        <v>43</v>
      </c>
      <c r="L239" s="9" t="s">
        <v>43</v>
      </c>
      <c r="M239" s="9" t="s">
        <v>43</v>
      </c>
      <c r="N239" s="9" t="s">
        <v>43</v>
      </c>
      <c r="O239" s="9" t="s">
        <v>43</v>
      </c>
      <c r="P239" s="9" t="s">
        <v>43</v>
      </c>
      <c r="Q239" s="9" t="s">
        <v>43</v>
      </c>
      <c r="R239" s="9" t="s">
        <v>43</v>
      </c>
      <c r="S239" s="9" t="s">
        <v>43</v>
      </c>
      <c r="T239" s="9" t="s">
        <v>43</v>
      </c>
      <c r="U239" s="9" t="s">
        <v>43</v>
      </c>
      <c r="V239" s="9">
        <v>30</v>
      </c>
      <c r="W239" s="9">
        <v>60</v>
      </c>
      <c r="X239" s="9">
        <v>100</v>
      </c>
      <c r="Y239" s="9" t="s">
        <v>43</v>
      </c>
      <c r="Z239" s="9" t="s">
        <v>43</v>
      </c>
      <c r="AA239" s="9" t="s">
        <v>43</v>
      </c>
    </row>
    <row r="240" spans="1:39" ht="60" x14ac:dyDescent="0.25">
      <c r="A240" s="12">
        <v>224</v>
      </c>
      <c r="B240" s="91" t="s">
        <v>375</v>
      </c>
      <c r="C240" s="26" t="s">
        <v>376</v>
      </c>
      <c r="D240" s="9" t="s">
        <v>43</v>
      </c>
      <c r="E240" s="9" t="s">
        <v>43</v>
      </c>
      <c r="F240" s="9" t="s">
        <v>43</v>
      </c>
      <c r="G240" s="9" t="s">
        <v>43</v>
      </c>
      <c r="H240" s="9" t="s">
        <v>43</v>
      </c>
      <c r="I240" s="9" t="s">
        <v>43</v>
      </c>
      <c r="J240" s="9" t="s">
        <v>43</v>
      </c>
      <c r="K240" s="9" t="s">
        <v>43</v>
      </c>
      <c r="L240" s="9" t="s">
        <v>43</v>
      </c>
      <c r="M240" s="9" t="s">
        <v>43</v>
      </c>
      <c r="N240" s="9" t="s">
        <v>43</v>
      </c>
      <c r="O240" s="9" t="s">
        <v>43</v>
      </c>
      <c r="P240" s="9" t="s">
        <v>43</v>
      </c>
      <c r="Q240" s="9" t="s">
        <v>43</v>
      </c>
      <c r="R240" s="9" t="s">
        <v>43</v>
      </c>
      <c r="S240" s="9" t="s">
        <v>43</v>
      </c>
      <c r="T240" s="9" t="s">
        <v>43</v>
      </c>
      <c r="U240" s="9" t="s">
        <v>43</v>
      </c>
      <c r="V240" s="9" t="s">
        <v>43</v>
      </c>
      <c r="W240" s="9" t="s">
        <v>43</v>
      </c>
      <c r="X240" s="9" t="s">
        <v>43</v>
      </c>
      <c r="Y240" s="9" t="s">
        <v>43</v>
      </c>
      <c r="Z240" s="9" t="s">
        <v>43</v>
      </c>
      <c r="AA240" s="9" t="s">
        <v>43</v>
      </c>
      <c r="AB240" s="22"/>
      <c r="AC240" s="22"/>
      <c r="AD240" s="22"/>
      <c r="AE240" s="22"/>
      <c r="AF240" s="22"/>
    </row>
    <row r="241" spans="1:32" ht="45" x14ac:dyDescent="0.25">
      <c r="A241" s="12">
        <v>225</v>
      </c>
      <c r="B241" s="91"/>
      <c r="C241" s="26" t="s">
        <v>377</v>
      </c>
      <c r="D241" s="9"/>
      <c r="E241" s="8">
        <v>1</v>
      </c>
      <c r="F241" s="8" t="s">
        <v>43</v>
      </c>
      <c r="G241" s="9" t="s">
        <v>378</v>
      </c>
      <c r="H241" s="14" t="s">
        <v>44</v>
      </c>
      <c r="I241" s="9" t="s">
        <v>43</v>
      </c>
      <c r="J241" s="9" t="s">
        <v>43</v>
      </c>
      <c r="K241" s="9" t="s">
        <v>43</v>
      </c>
      <c r="L241" s="29" t="s">
        <v>43</v>
      </c>
      <c r="M241" s="9" t="s">
        <v>43</v>
      </c>
      <c r="N241" s="29" t="s">
        <v>43</v>
      </c>
      <c r="O241" s="9" t="s">
        <v>43</v>
      </c>
      <c r="P241" s="9" t="s">
        <v>43</v>
      </c>
      <c r="Q241" s="9" t="s">
        <v>43</v>
      </c>
      <c r="R241" s="9" t="s">
        <v>43</v>
      </c>
      <c r="S241" s="9" t="s">
        <v>43</v>
      </c>
      <c r="T241" s="9" t="s">
        <v>43</v>
      </c>
      <c r="U241" s="9" t="s">
        <v>43</v>
      </c>
      <c r="V241" s="9" t="s">
        <v>43</v>
      </c>
      <c r="W241" s="9" t="s">
        <v>43</v>
      </c>
      <c r="X241" s="9" t="s">
        <v>43</v>
      </c>
      <c r="Y241" s="9" t="s">
        <v>43</v>
      </c>
      <c r="Z241" s="9" t="s">
        <v>43</v>
      </c>
      <c r="AA241" s="9" t="s">
        <v>43</v>
      </c>
    </row>
    <row r="242" spans="1:32" s="22" customFormat="1" ht="60" x14ac:dyDescent="0.25">
      <c r="A242" s="12">
        <v>226</v>
      </c>
      <c r="B242" s="91"/>
      <c r="C242" s="30" t="s">
        <v>45</v>
      </c>
      <c r="D242" s="19" t="s">
        <v>46</v>
      </c>
      <c r="E242" s="9" t="s">
        <v>43</v>
      </c>
      <c r="F242" s="20" t="s">
        <v>43</v>
      </c>
      <c r="G242" s="20" t="s">
        <v>43</v>
      </c>
      <c r="H242" s="18" t="s">
        <v>44</v>
      </c>
      <c r="I242" s="19" t="s">
        <v>43</v>
      </c>
      <c r="J242" s="19" t="s">
        <v>43</v>
      </c>
      <c r="K242" s="19" t="s">
        <v>43</v>
      </c>
      <c r="L242" s="34" t="s">
        <v>43</v>
      </c>
      <c r="M242" s="20" t="s">
        <v>43</v>
      </c>
      <c r="N242" s="21">
        <f>N245</f>
        <v>3800</v>
      </c>
      <c r="O242" s="34">
        <f>O245</f>
        <v>0</v>
      </c>
      <c r="P242" s="34">
        <f>P245</f>
        <v>0</v>
      </c>
      <c r="Q242" s="20" t="s">
        <v>43</v>
      </c>
      <c r="R242" s="20" t="s">
        <v>43</v>
      </c>
      <c r="S242" s="20" t="s">
        <v>43</v>
      </c>
      <c r="T242" s="20" t="s">
        <v>43</v>
      </c>
      <c r="U242" s="20" t="s">
        <v>43</v>
      </c>
      <c r="V242" s="20" t="s">
        <v>43</v>
      </c>
      <c r="W242" s="20" t="s">
        <v>43</v>
      </c>
      <c r="X242" s="20" t="s">
        <v>43</v>
      </c>
      <c r="Y242" s="20" t="s">
        <v>43</v>
      </c>
      <c r="Z242" s="20" t="s">
        <v>43</v>
      </c>
      <c r="AA242" s="21">
        <f>N242+O242+P242</f>
        <v>3800</v>
      </c>
      <c r="AB242" s="1"/>
      <c r="AC242" s="1"/>
      <c r="AD242" s="1"/>
      <c r="AE242" s="1"/>
      <c r="AF242" s="1"/>
    </row>
    <row r="243" spans="1:32" ht="45" x14ac:dyDescent="0.25">
      <c r="A243" s="12">
        <v>227</v>
      </c>
      <c r="B243" s="91"/>
      <c r="C243" s="26" t="s">
        <v>379</v>
      </c>
      <c r="D243" s="8" t="s">
        <v>55</v>
      </c>
      <c r="E243" s="8" t="s">
        <v>43</v>
      </c>
      <c r="F243" s="8" t="s">
        <v>380</v>
      </c>
      <c r="G243" s="9" t="s">
        <v>43</v>
      </c>
      <c r="H243" s="14" t="s">
        <v>44</v>
      </c>
      <c r="I243" s="9" t="s">
        <v>43</v>
      </c>
      <c r="J243" s="9" t="s">
        <v>43</v>
      </c>
      <c r="K243" s="9" t="s">
        <v>43</v>
      </c>
      <c r="L243" s="9">
        <v>0</v>
      </c>
      <c r="M243" s="9">
        <v>0.5</v>
      </c>
      <c r="N243" s="9">
        <v>0.5</v>
      </c>
      <c r="O243" s="9">
        <v>0.5</v>
      </c>
      <c r="P243" s="9">
        <v>0.5</v>
      </c>
      <c r="Q243" s="9" t="s">
        <v>43</v>
      </c>
      <c r="R243" s="9" t="s">
        <v>43</v>
      </c>
      <c r="S243" s="9" t="s">
        <v>43</v>
      </c>
      <c r="T243" s="9" t="s">
        <v>43</v>
      </c>
      <c r="U243" s="9" t="s">
        <v>43</v>
      </c>
      <c r="V243" s="9" t="s">
        <v>43</v>
      </c>
      <c r="W243" s="9" t="s">
        <v>43</v>
      </c>
      <c r="X243" s="9" t="s">
        <v>43</v>
      </c>
      <c r="Y243" s="9" t="s">
        <v>43</v>
      </c>
      <c r="Z243" s="9" t="s">
        <v>43</v>
      </c>
      <c r="AA243" s="9">
        <v>0.5</v>
      </c>
      <c r="AB243" s="22"/>
      <c r="AC243" s="22"/>
      <c r="AD243" s="22"/>
      <c r="AE243" s="22"/>
      <c r="AF243" s="22"/>
    </row>
    <row r="244" spans="1:32" ht="74.25" x14ac:dyDescent="0.25">
      <c r="A244" s="12">
        <v>228</v>
      </c>
      <c r="B244" s="74" t="s">
        <v>381</v>
      </c>
      <c r="C244" s="31" t="s">
        <v>382</v>
      </c>
      <c r="D244" s="8" t="s">
        <v>43</v>
      </c>
      <c r="E244" s="8">
        <v>1</v>
      </c>
      <c r="F244" s="8" t="s">
        <v>43</v>
      </c>
      <c r="G244" s="9" t="s">
        <v>378</v>
      </c>
      <c r="H244" s="8" t="s">
        <v>43</v>
      </c>
      <c r="I244" s="8" t="s">
        <v>43</v>
      </c>
      <c r="J244" s="8" t="s">
        <v>43</v>
      </c>
      <c r="K244" s="8" t="s">
        <v>43</v>
      </c>
      <c r="L244" s="29" t="s">
        <v>43</v>
      </c>
      <c r="M244" s="9" t="s">
        <v>43</v>
      </c>
      <c r="N244" s="32" t="s">
        <v>43</v>
      </c>
      <c r="O244" s="8" t="s">
        <v>43</v>
      </c>
      <c r="P244" s="8" t="s">
        <v>43</v>
      </c>
      <c r="Q244" s="9" t="s">
        <v>43</v>
      </c>
      <c r="R244" s="9" t="s">
        <v>43</v>
      </c>
      <c r="S244" s="9" t="s">
        <v>43</v>
      </c>
      <c r="T244" s="9" t="s">
        <v>43</v>
      </c>
      <c r="U244" s="9" t="s">
        <v>43</v>
      </c>
      <c r="V244" s="9" t="s">
        <v>43</v>
      </c>
      <c r="W244" s="9" t="s">
        <v>43</v>
      </c>
      <c r="X244" s="9" t="s">
        <v>43</v>
      </c>
      <c r="Y244" s="9" t="s">
        <v>43</v>
      </c>
      <c r="Z244" s="9" t="s">
        <v>43</v>
      </c>
      <c r="AA244" s="9" t="s">
        <v>43</v>
      </c>
      <c r="AB244" s="22"/>
      <c r="AC244" s="22"/>
      <c r="AD244" s="22"/>
      <c r="AE244" s="22"/>
      <c r="AF244" s="22"/>
    </row>
    <row r="245" spans="1:32" s="22" customFormat="1" ht="60" x14ac:dyDescent="0.25">
      <c r="A245" s="12">
        <v>229</v>
      </c>
      <c r="B245" s="74"/>
      <c r="C245" s="30" t="s">
        <v>45</v>
      </c>
      <c r="D245" s="19" t="s">
        <v>46</v>
      </c>
      <c r="E245" s="9" t="s">
        <v>43</v>
      </c>
      <c r="F245" s="20" t="s">
        <v>43</v>
      </c>
      <c r="G245" s="20" t="s">
        <v>43</v>
      </c>
      <c r="H245" s="18" t="s">
        <v>44</v>
      </c>
      <c r="I245" s="19" t="s">
        <v>43</v>
      </c>
      <c r="J245" s="19" t="s">
        <v>43</v>
      </c>
      <c r="K245" s="19" t="s">
        <v>43</v>
      </c>
      <c r="L245" s="34" t="s">
        <v>43</v>
      </c>
      <c r="M245" s="20" t="s">
        <v>43</v>
      </c>
      <c r="N245" s="21">
        <f>N248+N249+N250+N251+N257+N255+N260</f>
        <v>3800</v>
      </c>
      <c r="O245" s="34">
        <f>O248+O249+O250+O251+O257+O255+O260</f>
        <v>0</v>
      </c>
      <c r="P245" s="34">
        <f>P248+P249+P250+P251+P257+P255+P260</f>
        <v>0</v>
      </c>
      <c r="Q245" s="20" t="s">
        <v>43</v>
      </c>
      <c r="R245" s="20" t="s">
        <v>43</v>
      </c>
      <c r="S245" s="20" t="s">
        <v>43</v>
      </c>
      <c r="T245" s="20" t="s">
        <v>43</v>
      </c>
      <c r="U245" s="20" t="s">
        <v>43</v>
      </c>
      <c r="V245" s="20" t="s">
        <v>43</v>
      </c>
      <c r="W245" s="20" t="s">
        <v>43</v>
      </c>
      <c r="X245" s="20" t="s">
        <v>43</v>
      </c>
      <c r="Y245" s="20" t="s">
        <v>43</v>
      </c>
      <c r="Z245" s="20" t="s">
        <v>43</v>
      </c>
      <c r="AA245" s="21">
        <f>N245+O245+P245</f>
        <v>3800</v>
      </c>
    </row>
    <row r="246" spans="1:32" ht="45" x14ac:dyDescent="0.25">
      <c r="A246" s="12">
        <v>230</v>
      </c>
      <c r="B246" s="74"/>
      <c r="C246" s="26" t="s">
        <v>383</v>
      </c>
      <c r="D246" s="8" t="s">
        <v>58</v>
      </c>
      <c r="E246" s="8" t="s">
        <v>43</v>
      </c>
      <c r="F246" s="8" t="s">
        <v>53</v>
      </c>
      <c r="G246" s="9" t="s">
        <v>43</v>
      </c>
      <c r="H246" s="14" t="s">
        <v>44</v>
      </c>
      <c r="I246" s="9" t="s">
        <v>43</v>
      </c>
      <c r="J246" s="9" t="s">
        <v>43</v>
      </c>
      <c r="K246" s="9" t="s">
        <v>43</v>
      </c>
      <c r="L246" s="9">
        <v>0</v>
      </c>
      <c r="M246" s="9">
        <v>0</v>
      </c>
      <c r="N246" s="9">
        <v>2</v>
      </c>
      <c r="O246" s="9">
        <v>2</v>
      </c>
      <c r="P246" s="9" t="s">
        <v>244</v>
      </c>
      <c r="Q246" s="9" t="s">
        <v>43</v>
      </c>
      <c r="R246" s="9" t="s">
        <v>43</v>
      </c>
      <c r="S246" s="9" t="s">
        <v>43</v>
      </c>
      <c r="T246" s="9" t="s">
        <v>43</v>
      </c>
      <c r="U246" s="9" t="s">
        <v>43</v>
      </c>
      <c r="V246" s="9" t="s">
        <v>43</v>
      </c>
      <c r="W246" s="9" t="s">
        <v>43</v>
      </c>
      <c r="X246" s="9" t="s">
        <v>43</v>
      </c>
      <c r="Y246" s="9" t="s">
        <v>43</v>
      </c>
      <c r="Z246" s="9" t="s">
        <v>43</v>
      </c>
      <c r="AA246" s="9">
        <v>2</v>
      </c>
      <c r="AB246" s="22"/>
      <c r="AC246" s="22"/>
      <c r="AD246" s="22"/>
      <c r="AE246" s="22"/>
      <c r="AF246" s="22"/>
    </row>
    <row r="247" spans="1:32" ht="45" x14ac:dyDescent="0.25">
      <c r="A247" s="12">
        <v>231</v>
      </c>
      <c r="B247" s="84" t="s">
        <v>384</v>
      </c>
      <c r="C247" s="14" t="s">
        <v>385</v>
      </c>
      <c r="D247" s="9" t="s">
        <v>43</v>
      </c>
      <c r="E247" s="9" t="s">
        <v>43</v>
      </c>
      <c r="F247" s="9" t="s">
        <v>43</v>
      </c>
      <c r="G247" s="9" t="s">
        <v>378</v>
      </c>
      <c r="H247" s="14" t="s">
        <v>44</v>
      </c>
      <c r="I247" s="9" t="s">
        <v>43</v>
      </c>
      <c r="J247" s="9" t="s">
        <v>43</v>
      </c>
      <c r="K247" s="9" t="s">
        <v>43</v>
      </c>
      <c r="L247" s="29" t="s">
        <v>43</v>
      </c>
      <c r="M247" s="9" t="s">
        <v>43</v>
      </c>
      <c r="N247" s="29" t="s">
        <v>43</v>
      </c>
      <c r="O247" s="9" t="s">
        <v>43</v>
      </c>
      <c r="P247" s="9" t="s">
        <v>43</v>
      </c>
      <c r="Q247" s="9" t="s">
        <v>43</v>
      </c>
      <c r="R247" s="9" t="s">
        <v>43</v>
      </c>
      <c r="S247" s="9" t="s">
        <v>43</v>
      </c>
      <c r="T247" s="9" t="s">
        <v>43</v>
      </c>
      <c r="U247" s="9" t="s">
        <v>43</v>
      </c>
      <c r="V247" s="9" t="s">
        <v>43</v>
      </c>
      <c r="W247" s="9" t="s">
        <v>43</v>
      </c>
      <c r="X247" s="9" t="s">
        <v>43</v>
      </c>
      <c r="Y247" s="9" t="s">
        <v>43</v>
      </c>
      <c r="Z247" s="9" t="s">
        <v>43</v>
      </c>
      <c r="AA247" s="9" t="s">
        <v>43</v>
      </c>
    </row>
    <row r="248" spans="1:32" s="22" customFormat="1" ht="60" x14ac:dyDescent="0.25">
      <c r="A248" s="12">
        <v>232</v>
      </c>
      <c r="B248" s="74"/>
      <c r="C248" s="18" t="s">
        <v>45</v>
      </c>
      <c r="D248" s="19" t="s">
        <v>46</v>
      </c>
      <c r="E248" s="9" t="s">
        <v>43</v>
      </c>
      <c r="F248" s="20" t="s">
        <v>43</v>
      </c>
      <c r="G248" s="9" t="s">
        <v>378</v>
      </c>
      <c r="H248" s="18" t="s">
        <v>44</v>
      </c>
      <c r="I248" s="35" t="s">
        <v>84</v>
      </c>
      <c r="J248" s="35" t="s">
        <v>386</v>
      </c>
      <c r="K248" s="35" t="s">
        <v>86</v>
      </c>
      <c r="L248" s="34" t="s">
        <v>43</v>
      </c>
      <c r="M248" s="20" t="s">
        <v>43</v>
      </c>
      <c r="N248" s="21">
        <v>3800</v>
      </c>
      <c r="O248" s="34">
        <v>0</v>
      </c>
      <c r="P248" s="34">
        <v>0</v>
      </c>
      <c r="Q248" s="20" t="s">
        <v>43</v>
      </c>
      <c r="R248" s="20" t="s">
        <v>43</v>
      </c>
      <c r="S248" s="20" t="s">
        <v>43</v>
      </c>
      <c r="T248" s="20" t="s">
        <v>43</v>
      </c>
      <c r="U248" s="20" t="s">
        <v>43</v>
      </c>
      <c r="V248" s="20" t="s">
        <v>43</v>
      </c>
      <c r="W248" s="20" t="s">
        <v>43</v>
      </c>
      <c r="X248" s="20" t="s">
        <v>43</v>
      </c>
      <c r="Y248" s="20" t="s">
        <v>43</v>
      </c>
      <c r="Z248" s="20" t="s">
        <v>43</v>
      </c>
      <c r="AA248" s="21">
        <f t="shared" ref="AA248:AA260" si="9">N248+O248+P248</f>
        <v>3800</v>
      </c>
      <c r="AB248" s="1"/>
      <c r="AC248" s="1"/>
      <c r="AD248" s="1"/>
      <c r="AE248" s="1"/>
      <c r="AF248" s="1"/>
    </row>
    <row r="249" spans="1:32" s="22" customFormat="1" ht="45" x14ac:dyDescent="0.25">
      <c r="A249" s="12">
        <v>233</v>
      </c>
      <c r="B249" s="74"/>
      <c r="C249" s="18" t="s">
        <v>45</v>
      </c>
      <c r="D249" s="19" t="s">
        <v>46</v>
      </c>
      <c r="E249" s="9" t="s">
        <v>43</v>
      </c>
      <c r="F249" s="20" t="s">
        <v>43</v>
      </c>
      <c r="G249" s="9" t="s">
        <v>387</v>
      </c>
      <c r="H249" s="18" t="s">
        <v>92</v>
      </c>
      <c r="I249" s="35" t="s">
        <v>84</v>
      </c>
      <c r="J249" s="35" t="s">
        <v>386</v>
      </c>
      <c r="K249" s="35" t="s">
        <v>86</v>
      </c>
      <c r="L249" s="34" t="s">
        <v>43</v>
      </c>
      <c r="M249" s="20" t="s">
        <v>43</v>
      </c>
      <c r="N249" s="34">
        <v>0</v>
      </c>
      <c r="O249" s="34">
        <v>0</v>
      </c>
      <c r="P249" s="34">
        <v>0</v>
      </c>
      <c r="Q249" s="20" t="s">
        <v>43</v>
      </c>
      <c r="R249" s="20" t="s">
        <v>43</v>
      </c>
      <c r="S249" s="20" t="s">
        <v>43</v>
      </c>
      <c r="T249" s="20" t="s">
        <v>43</v>
      </c>
      <c r="U249" s="20" t="s">
        <v>43</v>
      </c>
      <c r="V249" s="20" t="s">
        <v>43</v>
      </c>
      <c r="W249" s="20" t="s">
        <v>43</v>
      </c>
      <c r="X249" s="20" t="s">
        <v>43</v>
      </c>
      <c r="Y249" s="20" t="s">
        <v>43</v>
      </c>
      <c r="Z249" s="20" t="s">
        <v>43</v>
      </c>
      <c r="AA249" s="34">
        <f t="shared" si="9"/>
        <v>0</v>
      </c>
      <c r="AB249" s="1"/>
      <c r="AC249" s="1"/>
      <c r="AD249" s="1"/>
      <c r="AE249" s="1"/>
      <c r="AF249" s="1"/>
    </row>
    <row r="250" spans="1:32" s="22" customFormat="1" ht="45" x14ac:dyDescent="0.25">
      <c r="A250" s="12">
        <v>234</v>
      </c>
      <c r="B250" s="74"/>
      <c r="C250" s="18" t="s">
        <v>45</v>
      </c>
      <c r="D250" s="19" t="s">
        <v>46</v>
      </c>
      <c r="E250" s="9" t="s">
        <v>43</v>
      </c>
      <c r="F250" s="20" t="s">
        <v>43</v>
      </c>
      <c r="G250" s="9" t="s">
        <v>388</v>
      </c>
      <c r="H250" s="18" t="s">
        <v>92</v>
      </c>
      <c r="I250" s="35" t="s">
        <v>84</v>
      </c>
      <c r="J250" s="35" t="s">
        <v>386</v>
      </c>
      <c r="K250" s="35" t="s">
        <v>86</v>
      </c>
      <c r="L250" s="34" t="s">
        <v>43</v>
      </c>
      <c r="M250" s="20" t="s">
        <v>43</v>
      </c>
      <c r="N250" s="34">
        <v>0</v>
      </c>
      <c r="O250" s="34">
        <v>0</v>
      </c>
      <c r="P250" s="34">
        <v>0</v>
      </c>
      <c r="Q250" s="20" t="s">
        <v>43</v>
      </c>
      <c r="R250" s="20" t="s">
        <v>43</v>
      </c>
      <c r="S250" s="20" t="s">
        <v>43</v>
      </c>
      <c r="T250" s="20" t="s">
        <v>43</v>
      </c>
      <c r="U250" s="20" t="s">
        <v>43</v>
      </c>
      <c r="V250" s="20" t="s">
        <v>43</v>
      </c>
      <c r="W250" s="20" t="s">
        <v>43</v>
      </c>
      <c r="X250" s="20" t="s">
        <v>43</v>
      </c>
      <c r="Y250" s="20" t="s">
        <v>43</v>
      </c>
      <c r="Z250" s="20" t="s">
        <v>43</v>
      </c>
      <c r="AA250" s="34">
        <f t="shared" si="9"/>
        <v>0</v>
      </c>
    </row>
    <row r="251" spans="1:32" s="22" customFormat="1" ht="45" x14ac:dyDescent="0.25">
      <c r="A251" s="12">
        <v>235</v>
      </c>
      <c r="B251" s="74"/>
      <c r="C251" s="18" t="s">
        <v>45</v>
      </c>
      <c r="D251" s="19" t="s">
        <v>46</v>
      </c>
      <c r="E251" s="9" t="s">
        <v>43</v>
      </c>
      <c r="F251" s="20" t="s">
        <v>43</v>
      </c>
      <c r="G251" s="9" t="s">
        <v>388</v>
      </c>
      <c r="H251" s="18" t="s">
        <v>92</v>
      </c>
      <c r="I251" s="35" t="s">
        <v>84</v>
      </c>
      <c r="J251" s="35" t="s">
        <v>386</v>
      </c>
      <c r="K251" s="35" t="s">
        <v>86</v>
      </c>
      <c r="L251" s="34" t="s">
        <v>43</v>
      </c>
      <c r="M251" s="20" t="s">
        <v>43</v>
      </c>
      <c r="N251" s="34">
        <v>0</v>
      </c>
      <c r="O251" s="34">
        <v>0</v>
      </c>
      <c r="P251" s="34">
        <v>0</v>
      </c>
      <c r="Q251" s="20" t="s">
        <v>43</v>
      </c>
      <c r="R251" s="20" t="s">
        <v>43</v>
      </c>
      <c r="S251" s="20" t="s">
        <v>43</v>
      </c>
      <c r="T251" s="20" t="s">
        <v>43</v>
      </c>
      <c r="U251" s="20" t="s">
        <v>43</v>
      </c>
      <c r="V251" s="20" t="s">
        <v>43</v>
      </c>
      <c r="W251" s="20" t="s">
        <v>43</v>
      </c>
      <c r="X251" s="20" t="s">
        <v>43</v>
      </c>
      <c r="Y251" s="20" t="s">
        <v>43</v>
      </c>
      <c r="Z251" s="20" t="s">
        <v>43</v>
      </c>
      <c r="AA251" s="34">
        <f t="shared" si="9"/>
        <v>0</v>
      </c>
      <c r="AB251" s="1"/>
      <c r="AC251" s="1"/>
      <c r="AD251" s="1"/>
      <c r="AE251" s="1"/>
      <c r="AF251" s="1"/>
    </row>
    <row r="252" spans="1:32" ht="105" x14ac:dyDescent="0.25">
      <c r="A252" s="12">
        <v>236</v>
      </c>
      <c r="B252" s="74"/>
      <c r="C252" s="26" t="s">
        <v>389</v>
      </c>
      <c r="D252" s="8" t="s">
        <v>55</v>
      </c>
      <c r="E252" s="8" t="s">
        <v>43</v>
      </c>
      <c r="F252" s="8" t="s">
        <v>390</v>
      </c>
      <c r="G252" s="9" t="s">
        <v>43</v>
      </c>
      <c r="H252" s="14" t="s">
        <v>92</v>
      </c>
      <c r="I252" s="9" t="s">
        <v>43</v>
      </c>
      <c r="J252" s="9" t="s">
        <v>43</v>
      </c>
      <c r="K252" s="9" t="s">
        <v>43</v>
      </c>
      <c r="L252" s="9">
        <v>0</v>
      </c>
      <c r="M252" s="9">
        <v>0</v>
      </c>
      <c r="N252" s="29" t="s">
        <v>149</v>
      </c>
      <c r="O252" s="9">
        <v>41</v>
      </c>
      <c r="P252" s="9">
        <v>82</v>
      </c>
      <c r="Q252" s="9" t="s">
        <v>43</v>
      </c>
      <c r="R252" s="9" t="s">
        <v>43</v>
      </c>
      <c r="S252" s="9" t="s">
        <v>43</v>
      </c>
      <c r="T252" s="9" t="s">
        <v>43</v>
      </c>
      <c r="U252" s="9" t="s">
        <v>43</v>
      </c>
      <c r="V252" s="9" t="s">
        <v>43</v>
      </c>
      <c r="W252" s="9" t="s">
        <v>43</v>
      </c>
      <c r="X252" s="9" t="s">
        <v>43</v>
      </c>
      <c r="Y252" s="9" t="s">
        <v>43</v>
      </c>
      <c r="Z252" s="9" t="s">
        <v>43</v>
      </c>
      <c r="AA252" s="9">
        <v>82</v>
      </c>
      <c r="AB252" s="22"/>
      <c r="AC252" s="22"/>
      <c r="AD252" s="22"/>
      <c r="AE252" s="22"/>
      <c r="AF252" s="22"/>
    </row>
    <row r="253" spans="1:32" ht="90" x14ac:dyDescent="0.25">
      <c r="A253" s="12">
        <v>237</v>
      </c>
      <c r="B253" s="74"/>
      <c r="C253" s="26" t="s">
        <v>391</v>
      </c>
      <c r="D253" s="8" t="s">
        <v>55</v>
      </c>
      <c r="E253" s="8" t="s">
        <v>43</v>
      </c>
      <c r="F253" s="8" t="s">
        <v>392</v>
      </c>
      <c r="G253" s="9" t="s">
        <v>43</v>
      </c>
      <c r="H253" s="14" t="s">
        <v>92</v>
      </c>
      <c r="I253" s="9" t="s">
        <v>43</v>
      </c>
      <c r="J253" s="9" t="s">
        <v>43</v>
      </c>
      <c r="K253" s="9" t="s">
        <v>43</v>
      </c>
      <c r="L253" s="29" t="s">
        <v>149</v>
      </c>
      <c r="M253" s="29" t="s">
        <v>149</v>
      </c>
      <c r="N253" s="29" t="s">
        <v>43</v>
      </c>
      <c r="O253" s="9" t="s">
        <v>43</v>
      </c>
      <c r="P253" s="37">
        <v>0</v>
      </c>
      <c r="Q253" s="9" t="s">
        <v>43</v>
      </c>
      <c r="R253" s="9" t="s">
        <v>43</v>
      </c>
      <c r="S253" s="9" t="s">
        <v>43</v>
      </c>
      <c r="T253" s="9" t="s">
        <v>43</v>
      </c>
      <c r="U253" s="9" t="s">
        <v>43</v>
      </c>
      <c r="V253" s="9" t="s">
        <v>43</v>
      </c>
      <c r="W253" s="9" t="s">
        <v>43</v>
      </c>
      <c r="X253" s="9" t="s">
        <v>43</v>
      </c>
      <c r="Y253" s="9" t="s">
        <v>43</v>
      </c>
      <c r="Z253" s="9" t="s">
        <v>43</v>
      </c>
      <c r="AA253" s="9">
        <v>0</v>
      </c>
    </row>
    <row r="254" spans="1:32" ht="135" x14ac:dyDescent="0.25">
      <c r="A254" s="12">
        <v>238</v>
      </c>
      <c r="B254" s="74" t="s">
        <v>393</v>
      </c>
      <c r="C254" s="55" t="s">
        <v>394</v>
      </c>
      <c r="D254" s="9" t="s">
        <v>43</v>
      </c>
      <c r="E254" s="9" t="s">
        <v>43</v>
      </c>
      <c r="F254" s="9" t="s">
        <v>43</v>
      </c>
      <c r="G254" s="9" t="s">
        <v>378</v>
      </c>
      <c r="H254" s="14" t="s">
        <v>44</v>
      </c>
      <c r="I254" s="9" t="s">
        <v>43</v>
      </c>
      <c r="J254" s="9" t="s">
        <v>43</v>
      </c>
      <c r="K254" s="9" t="s">
        <v>43</v>
      </c>
      <c r="L254" s="29" t="s">
        <v>43</v>
      </c>
      <c r="M254" s="9" t="s">
        <v>43</v>
      </c>
      <c r="N254" s="29" t="s">
        <v>43</v>
      </c>
      <c r="O254" s="9" t="s">
        <v>43</v>
      </c>
      <c r="P254" s="9" t="s">
        <v>43</v>
      </c>
      <c r="Q254" s="9" t="s">
        <v>43</v>
      </c>
      <c r="R254" s="9" t="s">
        <v>43</v>
      </c>
      <c r="S254" s="9" t="s">
        <v>43</v>
      </c>
      <c r="T254" s="9" t="s">
        <v>43</v>
      </c>
      <c r="U254" s="9" t="s">
        <v>43</v>
      </c>
      <c r="V254" s="9" t="s">
        <v>43</v>
      </c>
      <c r="W254" s="9" t="s">
        <v>43</v>
      </c>
      <c r="X254" s="9" t="s">
        <v>43</v>
      </c>
      <c r="Y254" s="9" t="s">
        <v>43</v>
      </c>
      <c r="Z254" s="9" t="s">
        <v>43</v>
      </c>
      <c r="AA254" s="9" t="s">
        <v>43</v>
      </c>
    </row>
    <row r="255" spans="1:32" s="22" customFormat="1" ht="60" x14ac:dyDescent="0.25">
      <c r="A255" s="12">
        <v>239</v>
      </c>
      <c r="B255" s="74"/>
      <c r="C255" s="18" t="s">
        <v>45</v>
      </c>
      <c r="D255" s="19" t="s">
        <v>46</v>
      </c>
      <c r="E255" s="9" t="s">
        <v>43</v>
      </c>
      <c r="F255" s="20" t="s">
        <v>43</v>
      </c>
      <c r="G255" s="20" t="s">
        <v>43</v>
      </c>
      <c r="H255" s="18" t="s">
        <v>44</v>
      </c>
      <c r="I255" s="35" t="s">
        <v>84</v>
      </c>
      <c r="J255" s="35" t="s">
        <v>395</v>
      </c>
      <c r="K255" s="35" t="s">
        <v>86</v>
      </c>
      <c r="L255" s="34" t="s">
        <v>43</v>
      </c>
      <c r="M255" s="20" t="s">
        <v>43</v>
      </c>
      <c r="N255" s="39">
        <v>0</v>
      </c>
      <c r="O255" s="34">
        <v>0</v>
      </c>
      <c r="P255" s="34">
        <v>0</v>
      </c>
      <c r="Q255" s="20" t="s">
        <v>43</v>
      </c>
      <c r="R255" s="20" t="s">
        <v>43</v>
      </c>
      <c r="S255" s="20" t="s">
        <v>43</v>
      </c>
      <c r="T255" s="20" t="s">
        <v>43</v>
      </c>
      <c r="U255" s="20" t="s">
        <v>43</v>
      </c>
      <c r="V255" s="20" t="s">
        <v>43</v>
      </c>
      <c r="W255" s="20" t="s">
        <v>43</v>
      </c>
      <c r="X255" s="20" t="s">
        <v>43</v>
      </c>
      <c r="Y255" s="20" t="s">
        <v>43</v>
      </c>
      <c r="Z255" s="20" t="s">
        <v>43</v>
      </c>
      <c r="AA255" s="34">
        <f t="shared" si="9"/>
        <v>0</v>
      </c>
    </row>
    <row r="256" spans="1:32" ht="60" x14ac:dyDescent="0.25">
      <c r="A256" s="12">
        <v>240</v>
      </c>
      <c r="B256" s="84" t="s">
        <v>396</v>
      </c>
      <c r="C256" s="14" t="s">
        <v>397</v>
      </c>
      <c r="D256" s="9" t="s">
        <v>43</v>
      </c>
      <c r="E256" s="9" t="s">
        <v>43</v>
      </c>
      <c r="F256" s="9" t="s">
        <v>43</v>
      </c>
      <c r="G256" s="36" t="s">
        <v>378</v>
      </c>
      <c r="H256" s="14" t="s">
        <v>44</v>
      </c>
      <c r="I256" s="9" t="s">
        <v>43</v>
      </c>
      <c r="J256" s="9" t="s">
        <v>43</v>
      </c>
      <c r="K256" s="9" t="s">
        <v>43</v>
      </c>
      <c r="L256" s="29" t="s">
        <v>43</v>
      </c>
      <c r="M256" s="9" t="s">
        <v>43</v>
      </c>
      <c r="N256" s="29" t="s">
        <v>43</v>
      </c>
      <c r="O256" s="9" t="s">
        <v>43</v>
      </c>
      <c r="P256" s="9" t="s">
        <v>43</v>
      </c>
      <c r="Q256" s="9" t="s">
        <v>43</v>
      </c>
      <c r="R256" s="9" t="s">
        <v>43</v>
      </c>
      <c r="S256" s="9" t="s">
        <v>43</v>
      </c>
      <c r="T256" s="9" t="s">
        <v>43</v>
      </c>
      <c r="U256" s="9" t="s">
        <v>43</v>
      </c>
      <c r="V256" s="9" t="s">
        <v>43</v>
      </c>
      <c r="W256" s="9" t="s">
        <v>43</v>
      </c>
      <c r="X256" s="9" t="s">
        <v>43</v>
      </c>
      <c r="Y256" s="9" t="s">
        <v>43</v>
      </c>
      <c r="Z256" s="9" t="s">
        <v>43</v>
      </c>
      <c r="AA256" s="9" t="s">
        <v>43</v>
      </c>
    </row>
    <row r="257" spans="1:32" s="22" customFormat="1" ht="60" x14ac:dyDescent="0.25">
      <c r="A257" s="12">
        <v>241</v>
      </c>
      <c r="B257" s="74"/>
      <c r="C257" s="18" t="s">
        <v>45</v>
      </c>
      <c r="D257" s="19" t="s">
        <v>46</v>
      </c>
      <c r="E257" s="9" t="s">
        <v>43</v>
      </c>
      <c r="F257" s="20" t="s">
        <v>43</v>
      </c>
      <c r="G257" s="20" t="s">
        <v>43</v>
      </c>
      <c r="H257" s="18" t="s">
        <v>44</v>
      </c>
      <c r="I257" s="35" t="s">
        <v>84</v>
      </c>
      <c r="J257" s="35" t="s">
        <v>398</v>
      </c>
      <c r="K257" s="35" t="s">
        <v>86</v>
      </c>
      <c r="L257" s="34" t="s">
        <v>43</v>
      </c>
      <c r="M257" s="20" t="s">
        <v>43</v>
      </c>
      <c r="N257" s="34">
        <v>0</v>
      </c>
      <c r="O257" s="34">
        <v>0</v>
      </c>
      <c r="P257" s="34">
        <v>0</v>
      </c>
      <c r="Q257" s="20" t="s">
        <v>43</v>
      </c>
      <c r="R257" s="20" t="s">
        <v>43</v>
      </c>
      <c r="S257" s="20" t="s">
        <v>43</v>
      </c>
      <c r="T257" s="20" t="s">
        <v>43</v>
      </c>
      <c r="U257" s="20" t="s">
        <v>43</v>
      </c>
      <c r="V257" s="20" t="s">
        <v>43</v>
      </c>
      <c r="W257" s="20" t="s">
        <v>43</v>
      </c>
      <c r="X257" s="20" t="s">
        <v>43</v>
      </c>
      <c r="Y257" s="20" t="s">
        <v>43</v>
      </c>
      <c r="Z257" s="20" t="s">
        <v>43</v>
      </c>
      <c r="AA257" s="34">
        <f t="shared" si="9"/>
        <v>0</v>
      </c>
      <c r="AB257" s="1"/>
      <c r="AC257" s="1"/>
      <c r="AD257" s="1"/>
      <c r="AE257" s="1"/>
      <c r="AF257" s="1"/>
    </row>
    <row r="258" spans="1:32" ht="60" x14ac:dyDescent="0.25">
      <c r="A258" s="12">
        <v>242</v>
      </c>
      <c r="B258" s="74"/>
      <c r="C258" s="26" t="s">
        <v>399</v>
      </c>
      <c r="D258" s="8" t="s">
        <v>55</v>
      </c>
      <c r="E258" s="8" t="s">
        <v>43</v>
      </c>
      <c r="F258" s="8" t="s">
        <v>400</v>
      </c>
      <c r="G258" s="9" t="s">
        <v>43</v>
      </c>
      <c r="H258" s="14" t="s">
        <v>44</v>
      </c>
      <c r="I258" s="9" t="s">
        <v>43</v>
      </c>
      <c r="J258" s="9" t="s">
        <v>43</v>
      </c>
      <c r="K258" s="9" t="s">
        <v>43</v>
      </c>
      <c r="L258" s="9">
        <v>0</v>
      </c>
      <c r="M258" s="9">
        <v>0</v>
      </c>
      <c r="N258" s="9">
        <v>0</v>
      </c>
      <c r="O258" s="9">
        <v>0</v>
      </c>
      <c r="P258" s="9">
        <v>0</v>
      </c>
      <c r="Q258" s="9" t="s">
        <v>43</v>
      </c>
      <c r="R258" s="9" t="s">
        <v>43</v>
      </c>
      <c r="S258" s="9" t="s">
        <v>43</v>
      </c>
      <c r="T258" s="9" t="s">
        <v>43</v>
      </c>
      <c r="U258" s="9" t="s">
        <v>43</v>
      </c>
      <c r="V258" s="9" t="s">
        <v>43</v>
      </c>
      <c r="W258" s="9" t="s">
        <v>43</v>
      </c>
      <c r="X258" s="9" t="s">
        <v>43</v>
      </c>
      <c r="Y258" s="9" t="s">
        <v>43</v>
      </c>
      <c r="Z258" s="9" t="s">
        <v>43</v>
      </c>
      <c r="AA258" s="9">
        <v>0</v>
      </c>
    </row>
    <row r="259" spans="1:32" ht="45" x14ac:dyDescent="0.25">
      <c r="A259" s="12">
        <v>243</v>
      </c>
      <c r="B259" s="74" t="s">
        <v>401</v>
      </c>
      <c r="C259" s="14" t="s">
        <v>402</v>
      </c>
      <c r="D259" s="9" t="s">
        <v>43</v>
      </c>
      <c r="E259" s="9" t="s">
        <v>43</v>
      </c>
      <c r="F259" s="9" t="s">
        <v>43</v>
      </c>
      <c r="G259" s="9" t="s">
        <v>378</v>
      </c>
      <c r="H259" s="14" t="s">
        <v>44</v>
      </c>
      <c r="I259" s="9" t="s">
        <v>43</v>
      </c>
      <c r="J259" s="9" t="s">
        <v>43</v>
      </c>
      <c r="K259" s="9" t="s">
        <v>43</v>
      </c>
      <c r="L259" s="29" t="s">
        <v>43</v>
      </c>
      <c r="M259" s="9" t="s">
        <v>43</v>
      </c>
      <c r="N259" s="29" t="s">
        <v>43</v>
      </c>
      <c r="O259" s="9" t="s">
        <v>43</v>
      </c>
      <c r="P259" s="9" t="s">
        <v>43</v>
      </c>
      <c r="Q259" s="9" t="s">
        <v>43</v>
      </c>
      <c r="R259" s="9" t="s">
        <v>43</v>
      </c>
      <c r="S259" s="9" t="s">
        <v>43</v>
      </c>
      <c r="T259" s="9" t="s">
        <v>43</v>
      </c>
      <c r="U259" s="9" t="s">
        <v>43</v>
      </c>
      <c r="V259" s="9" t="s">
        <v>43</v>
      </c>
      <c r="W259" s="9" t="s">
        <v>43</v>
      </c>
      <c r="X259" s="9" t="s">
        <v>43</v>
      </c>
      <c r="Y259" s="9" t="s">
        <v>43</v>
      </c>
      <c r="Z259" s="9" t="s">
        <v>43</v>
      </c>
      <c r="AA259" s="9" t="s">
        <v>43</v>
      </c>
      <c r="AB259" s="22"/>
      <c r="AC259" s="22"/>
      <c r="AD259" s="22"/>
      <c r="AE259" s="22"/>
      <c r="AF259" s="22"/>
    </row>
    <row r="260" spans="1:32" s="22" customFormat="1" ht="60" x14ac:dyDescent="0.25">
      <c r="A260" s="12">
        <v>244</v>
      </c>
      <c r="B260" s="74"/>
      <c r="C260" s="18" t="s">
        <v>45</v>
      </c>
      <c r="D260" s="19" t="s">
        <v>46</v>
      </c>
      <c r="E260" s="9" t="s">
        <v>43</v>
      </c>
      <c r="F260" s="20" t="s">
        <v>43</v>
      </c>
      <c r="G260" s="9" t="s">
        <v>388</v>
      </c>
      <c r="H260" s="18" t="s">
        <v>44</v>
      </c>
      <c r="I260" s="35" t="s">
        <v>84</v>
      </c>
      <c r="J260" s="35" t="s">
        <v>403</v>
      </c>
      <c r="K260" s="35" t="s">
        <v>86</v>
      </c>
      <c r="L260" s="34" t="s">
        <v>43</v>
      </c>
      <c r="M260" s="20" t="s">
        <v>43</v>
      </c>
      <c r="N260" s="34">
        <v>0</v>
      </c>
      <c r="O260" s="34">
        <v>0</v>
      </c>
      <c r="P260" s="34">
        <v>0</v>
      </c>
      <c r="Q260" s="20" t="s">
        <v>43</v>
      </c>
      <c r="R260" s="20" t="s">
        <v>43</v>
      </c>
      <c r="S260" s="20" t="s">
        <v>43</v>
      </c>
      <c r="T260" s="20" t="s">
        <v>43</v>
      </c>
      <c r="U260" s="20" t="s">
        <v>43</v>
      </c>
      <c r="V260" s="20" t="s">
        <v>43</v>
      </c>
      <c r="W260" s="20" t="s">
        <v>43</v>
      </c>
      <c r="X260" s="20" t="s">
        <v>43</v>
      </c>
      <c r="Y260" s="20" t="s">
        <v>43</v>
      </c>
      <c r="Z260" s="20" t="s">
        <v>43</v>
      </c>
      <c r="AA260" s="34">
        <f t="shared" si="9"/>
        <v>0</v>
      </c>
    </row>
    <row r="261" spans="1:32" ht="75" x14ac:dyDescent="0.25">
      <c r="A261" s="12">
        <v>245</v>
      </c>
      <c r="B261" s="74"/>
      <c r="C261" s="26" t="s">
        <v>404</v>
      </c>
      <c r="D261" s="8" t="s">
        <v>55</v>
      </c>
      <c r="E261" s="9" t="s">
        <v>43</v>
      </c>
      <c r="F261" s="8" t="s">
        <v>405</v>
      </c>
      <c r="G261" s="9" t="s">
        <v>43</v>
      </c>
      <c r="H261" s="14" t="s">
        <v>44</v>
      </c>
      <c r="I261" s="9" t="s">
        <v>43</v>
      </c>
      <c r="J261" s="9" t="s">
        <v>43</v>
      </c>
      <c r="K261" s="9" t="s">
        <v>43</v>
      </c>
      <c r="L261" s="9">
        <v>0</v>
      </c>
      <c r="M261" s="9">
        <v>0</v>
      </c>
      <c r="N261" s="9">
        <v>0</v>
      </c>
      <c r="O261" s="9">
        <v>0</v>
      </c>
      <c r="P261" s="9">
        <v>0</v>
      </c>
      <c r="Q261" s="9" t="s">
        <v>43</v>
      </c>
      <c r="R261" s="9" t="s">
        <v>43</v>
      </c>
      <c r="S261" s="9" t="s">
        <v>43</v>
      </c>
      <c r="T261" s="9" t="s">
        <v>43</v>
      </c>
      <c r="U261" s="9" t="s">
        <v>43</v>
      </c>
      <c r="V261" s="9" t="s">
        <v>43</v>
      </c>
      <c r="W261" s="9" t="s">
        <v>43</v>
      </c>
      <c r="X261" s="9" t="s">
        <v>43</v>
      </c>
      <c r="Y261" s="9" t="s">
        <v>43</v>
      </c>
      <c r="Z261" s="9" t="s">
        <v>43</v>
      </c>
      <c r="AA261" s="9">
        <v>0</v>
      </c>
    </row>
    <row r="262" spans="1:32" ht="60" x14ac:dyDescent="0.25">
      <c r="A262" s="12">
        <v>246</v>
      </c>
      <c r="B262" s="87">
        <v>3</v>
      </c>
      <c r="C262" s="26" t="s">
        <v>406</v>
      </c>
      <c r="D262" s="9" t="s">
        <v>43</v>
      </c>
      <c r="E262" s="9" t="s">
        <v>43</v>
      </c>
      <c r="F262" s="9" t="s">
        <v>43</v>
      </c>
      <c r="G262" s="9" t="s">
        <v>43</v>
      </c>
      <c r="H262" s="9" t="s">
        <v>43</v>
      </c>
      <c r="I262" s="9" t="s">
        <v>43</v>
      </c>
      <c r="J262" s="9" t="s">
        <v>43</v>
      </c>
      <c r="K262" s="9" t="s">
        <v>43</v>
      </c>
      <c r="L262" s="9" t="s">
        <v>43</v>
      </c>
      <c r="M262" s="9" t="s">
        <v>43</v>
      </c>
      <c r="N262" s="9" t="s">
        <v>43</v>
      </c>
      <c r="O262" s="9" t="s">
        <v>43</v>
      </c>
      <c r="P262" s="9" t="s">
        <v>43</v>
      </c>
      <c r="Q262" s="9" t="s">
        <v>43</v>
      </c>
      <c r="R262" s="9" t="s">
        <v>43</v>
      </c>
      <c r="S262" s="9" t="s">
        <v>43</v>
      </c>
      <c r="T262" s="9" t="s">
        <v>43</v>
      </c>
      <c r="U262" s="9" t="s">
        <v>43</v>
      </c>
      <c r="V262" s="9" t="s">
        <v>43</v>
      </c>
      <c r="W262" s="9" t="s">
        <v>43</v>
      </c>
      <c r="X262" s="9" t="s">
        <v>43</v>
      </c>
      <c r="Y262" s="9" t="s">
        <v>43</v>
      </c>
      <c r="Z262" s="9" t="s">
        <v>43</v>
      </c>
      <c r="AA262" s="9" t="s">
        <v>43</v>
      </c>
    </row>
    <row r="263" spans="1:32" ht="57" x14ac:dyDescent="0.25">
      <c r="A263" s="12">
        <v>247</v>
      </c>
      <c r="B263" s="88"/>
      <c r="C263" s="26" t="s">
        <v>407</v>
      </c>
      <c r="D263" s="9"/>
      <c r="E263" s="8">
        <v>1</v>
      </c>
      <c r="F263" s="8" t="s">
        <v>43</v>
      </c>
      <c r="G263" s="9" t="s">
        <v>71</v>
      </c>
      <c r="H263" s="14" t="s">
        <v>44</v>
      </c>
      <c r="I263" s="9" t="s">
        <v>43</v>
      </c>
      <c r="J263" s="9" t="s">
        <v>43</v>
      </c>
      <c r="K263" s="9" t="s">
        <v>43</v>
      </c>
      <c r="L263" s="29" t="s">
        <v>43</v>
      </c>
      <c r="M263" s="9" t="s">
        <v>43</v>
      </c>
      <c r="N263" s="29" t="s">
        <v>43</v>
      </c>
      <c r="O263" s="9" t="s">
        <v>43</v>
      </c>
      <c r="P263" s="9" t="s">
        <v>43</v>
      </c>
      <c r="Q263" s="9" t="s">
        <v>43</v>
      </c>
      <c r="R263" s="9" t="s">
        <v>43</v>
      </c>
      <c r="S263" s="9" t="s">
        <v>43</v>
      </c>
      <c r="T263" s="9" t="s">
        <v>43</v>
      </c>
      <c r="U263" s="9" t="s">
        <v>43</v>
      </c>
      <c r="V263" s="9" t="s">
        <v>43</v>
      </c>
      <c r="W263" s="9" t="s">
        <v>43</v>
      </c>
      <c r="X263" s="9" t="s">
        <v>43</v>
      </c>
      <c r="Y263" s="9" t="s">
        <v>43</v>
      </c>
      <c r="Z263" s="9" t="s">
        <v>43</v>
      </c>
      <c r="AA263" s="9" t="s">
        <v>43</v>
      </c>
      <c r="AB263" s="22"/>
      <c r="AC263" s="22"/>
      <c r="AD263" s="22"/>
      <c r="AE263" s="22"/>
      <c r="AF263" s="22"/>
    </row>
    <row r="264" spans="1:32" s="22" customFormat="1" ht="60" x14ac:dyDescent="0.25">
      <c r="A264" s="12">
        <v>248</v>
      </c>
      <c r="B264" s="88"/>
      <c r="C264" s="30" t="s">
        <v>45</v>
      </c>
      <c r="D264" s="19" t="s">
        <v>46</v>
      </c>
      <c r="E264" s="9" t="s">
        <v>43</v>
      </c>
      <c r="F264" s="20" t="s">
        <v>43</v>
      </c>
      <c r="G264" s="20" t="s">
        <v>43</v>
      </c>
      <c r="H264" s="18" t="s">
        <v>44</v>
      </c>
      <c r="I264" s="20" t="s">
        <v>43</v>
      </c>
      <c r="J264" s="20" t="s">
        <v>43</v>
      </c>
      <c r="K264" s="20" t="s">
        <v>43</v>
      </c>
      <c r="L264" s="34" t="s">
        <v>43</v>
      </c>
      <c r="M264" s="20" t="s">
        <v>43</v>
      </c>
      <c r="N264" s="21">
        <v>385</v>
      </c>
      <c r="O264" s="21">
        <v>0</v>
      </c>
      <c r="P264" s="21">
        <v>2800</v>
      </c>
      <c r="Q264" s="21">
        <v>0</v>
      </c>
      <c r="R264" s="21">
        <v>300</v>
      </c>
      <c r="S264" s="21">
        <v>98.5</v>
      </c>
      <c r="T264" s="21">
        <v>0</v>
      </c>
      <c r="U264" s="21">
        <f>U269+U280+U289</f>
        <v>0</v>
      </c>
      <c r="V264" s="21">
        <f>V269+V289</f>
        <v>20000</v>
      </c>
      <c r="W264" s="21">
        <f>W289</f>
        <v>21580</v>
      </c>
      <c r="X264" s="21">
        <f t="shared" ref="X264:Y264" si="10">X289</f>
        <v>0</v>
      </c>
      <c r="Y264" s="21">
        <f t="shared" si="10"/>
        <v>20925.400000000001</v>
      </c>
      <c r="Z264" s="21">
        <v>0</v>
      </c>
      <c r="AA264" s="21">
        <f>SUM(N264:Z264)</f>
        <v>66088.899999999994</v>
      </c>
    </row>
    <row r="265" spans="1:32" s="22" customFormat="1" ht="60" x14ac:dyDescent="0.25">
      <c r="A265" s="12">
        <v>249</v>
      </c>
      <c r="B265" s="88"/>
      <c r="C265" s="18" t="s">
        <v>72</v>
      </c>
      <c r="D265" s="19" t="s">
        <v>46</v>
      </c>
      <c r="E265" s="9" t="s">
        <v>43</v>
      </c>
      <c r="F265" s="20" t="s">
        <v>43</v>
      </c>
      <c r="G265" s="20" t="s">
        <v>43</v>
      </c>
      <c r="H265" s="18" t="s">
        <v>44</v>
      </c>
      <c r="I265" s="20" t="s">
        <v>43</v>
      </c>
      <c r="J265" s="20" t="s">
        <v>43</v>
      </c>
      <c r="K265" s="20" t="s">
        <v>43</v>
      </c>
      <c r="L265" s="20" t="s">
        <v>43</v>
      </c>
      <c r="M265" s="20" t="s">
        <v>43</v>
      </c>
      <c r="N265" s="21" t="s">
        <v>43</v>
      </c>
      <c r="O265" s="21">
        <v>1830</v>
      </c>
      <c r="P265" s="21">
        <v>0</v>
      </c>
      <c r="Q265" s="21">
        <v>0</v>
      </c>
      <c r="R265" s="21">
        <v>0</v>
      </c>
      <c r="S265" s="21">
        <v>76462</v>
      </c>
      <c r="T265" s="21">
        <f t="shared" ref="T265:V265" si="11">T290</f>
        <v>0</v>
      </c>
      <c r="U265" s="21">
        <f t="shared" si="11"/>
        <v>0</v>
      </c>
      <c r="V265" s="21">
        <f t="shared" si="11"/>
        <v>0</v>
      </c>
      <c r="W265" s="21">
        <f>W290</f>
        <v>57427</v>
      </c>
      <c r="X265" s="21">
        <f t="shared" ref="X265:Z265" si="12">X290</f>
        <v>0</v>
      </c>
      <c r="Y265" s="21">
        <f t="shared" si="12"/>
        <v>0</v>
      </c>
      <c r="Z265" s="21">
        <f t="shared" si="12"/>
        <v>0</v>
      </c>
      <c r="AA265" s="21">
        <f>SUM(O265:Z265)</f>
        <v>135719</v>
      </c>
      <c r="AB265" s="1"/>
      <c r="AC265" s="1"/>
      <c r="AD265" s="1"/>
      <c r="AE265" s="1"/>
      <c r="AF265" s="1"/>
    </row>
    <row r="266" spans="1:32" ht="105" x14ac:dyDescent="0.25">
      <c r="A266" s="12">
        <v>250</v>
      </c>
      <c r="B266" s="88"/>
      <c r="C266" s="14" t="s">
        <v>408</v>
      </c>
      <c r="D266" s="8" t="s">
        <v>55</v>
      </c>
      <c r="E266" s="8" t="s">
        <v>43</v>
      </c>
      <c r="F266" s="8" t="s">
        <v>409</v>
      </c>
      <c r="G266" s="9" t="s">
        <v>43</v>
      </c>
      <c r="H266" s="14" t="s">
        <v>44</v>
      </c>
      <c r="I266" s="9" t="s">
        <v>43</v>
      </c>
      <c r="J266" s="9" t="s">
        <v>43</v>
      </c>
      <c r="K266" s="9" t="s">
        <v>43</v>
      </c>
      <c r="L266" s="9" t="s">
        <v>43</v>
      </c>
      <c r="M266" s="9" t="s">
        <v>43</v>
      </c>
      <c r="N266" s="9" t="s">
        <v>43</v>
      </c>
      <c r="O266" s="9">
        <v>30</v>
      </c>
      <c r="P266" s="9">
        <v>30</v>
      </c>
      <c r="Q266" s="29">
        <v>5.34</v>
      </c>
      <c r="R266" s="29">
        <v>6</v>
      </c>
      <c r="S266" s="29">
        <v>7</v>
      </c>
      <c r="T266" s="29">
        <v>8</v>
      </c>
      <c r="U266" s="29">
        <v>9</v>
      </c>
      <c r="V266" s="29">
        <v>9</v>
      </c>
      <c r="W266" s="8" t="s">
        <v>43</v>
      </c>
      <c r="X266" s="8" t="s">
        <v>43</v>
      </c>
      <c r="Y266" s="8" t="s">
        <v>43</v>
      </c>
      <c r="Z266" s="8" t="s">
        <v>43</v>
      </c>
      <c r="AA266" s="29">
        <v>9</v>
      </c>
    </row>
    <row r="267" spans="1:32" ht="90" x14ac:dyDescent="0.25">
      <c r="A267" s="12"/>
      <c r="B267" s="89"/>
      <c r="C267" s="14" t="s">
        <v>410</v>
      </c>
      <c r="D267" s="8" t="s">
        <v>55</v>
      </c>
      <c r="E267" s="8" t="s">
        <v>43</v>
      </c>
      <c r="F267" s="8" t="s">
        <v>66</v>
      </c>
      <c r="G267" s="9" t="s">
        <v>43</v>
      </c>
      <c r="H267" s="14" t="s">
        <v>44</v>
      </c>
      <c r="I267" s="9" t="s">
        <v>43</v>
      </c>
      <c r="J267" s="9" t="s">
        <v>43</v>
      </c>
      <c r="K267" s="9" t="s">
        <v>43</v>
      </c>
      <c r="L267" s="9" t="s">
        <v>43</v>
      </c>
      <c r="M267" s="9" t="s">
        <v>43</v>
      </c>
      <c r="N267" s="9" t="s">
        <v>43</v>
      </c>
      <c r="O267" s="9" t="s">
        <v>43</v>
      </c>
      <c r="P267" s="9" t="s">
        <v>43</v>
      </c>
      <c r="Q267" s="9" t="s">
        <v>43</v>
      </c>
      <c r="R267" s="9" t="s">
        <v>43</v>
      </c>
      <c r="S267" s="9" t="s">
        <v>43</v>
      </c>
      <c r="T267" s="9" t="s">
        <v>43</v>
      </c>
      <c r="U267" s="9" t="s">
        <v>43</v>
      </c>
      <c r="V267" s="9" t="s">
        <v>43</v>
      </c>
      <c r="W267" s="9">
        <v>89</v>
      </c>
      <c r="X267" s="9">
        <v>90</v>
      </c>
      <c r="Y267" s="9">
        <v>91</v>
      </c>
      <c r="Z267" s="27" t="s">
        <v>43</v>
      </c>
      <c r="AA267" s="9">
        <v>91</v>
      </c>
    </row>
    <row r="268" spans="1:32" ht="135" x14ac:dyDescent="0.25">
      <c r="A268" s="12">
        <v>251</v>
      </c>
      <c r="B268" s="74" t="s">
        <v>411</v>
      </c>
      <c r="C268" s="31" t="s">
        <v>412</v>
      </c>
      <c r="D268" s="8" t="s">
        <v>43</v>
      </c>
      <c r="E268" s="8">
        <v>1</v>
      </c>
      <c r="F268" s="8" t="s">
        <v>43</v>
      </c>
      <c r="G268" s="9" t="s">
        <v>154</v>
      </c>
      <c r="H268" s="8" t="s">
        <v>43</v>
      </c>
      <c r="I268" s="8" t="s">
        <v>43</v>
      </c>
      <c r="J268" s="8" t="s">
        <v>43</v>
      </c>
      <c r="K268" s="8" t="s">
        <v>43</v>
      </c>
      <c r="L268" s="29" t="s">
        <v>43</v>
      </c>
      <c r="M268" s="9" t="s">
        <v>43</v>
      </c>
      <c r="N268" s="32" t="s">
        <v>43</v>
      </c>
      <c r="O268" s="8" t="s">
        <v>43</v>
      </c>
      <c r="P268" s="8" t="s">
        <v>43</v>
      </c>
      <c r="Q268" s="8" t="s">
        <v>43</v>
      </c>
      <c r="R268" s="8" t="s">
        <v>43</v>
      </c>
      <c r="S268" s="8" t="s">
        <v>43</v>
      </c>
      <c r="T268" s="8" t="s">
        <v>43</v>
      </c>
      <c r="U268" s="8" t="s">
        <v>43</v>
      </c>
      <c r="V268" s="8" t="s">
        <v>43</v>
      </c>
      <c r="W268" s="8" t="s">
        <v>43</v>
      </c>
      <c r="X268" s="8" t="s">
        <v>43</v>
      </c>
      <c r="Y268" s="8" t="s">
        <v>43</v>
      </c>
      <c r="Z268" s="8" t="s">
        <v>43</v>
      </c>
      <c r="AA268" s="8" t="s">
        <v>43</v>
      </c>
      <c r="AB268" s="22"/>
      <c r="AC268" s="22"/>
      <c r="AD268" s="22"/>
      <c r="AE268" s="22"/>
      <c r="AF268" s="22"/>
    </row>
    <row r="269" spans="1:32" s="22" customFormat="1" ht="60" x14ac:dyDescent="0.25">
      <c r="A269" s="12">
        <v>252</v>
      </c>
      <c r="B269" s="74"/>
      <c r="C269" s="30" t="s">
        <v>45</v>
      </c>
      <c r="D269" s="19" t="s">
        <v>46</v>
      </c>
      <c r="E269" s="9" t="s">
        <v>43</v>
      </c>
      <c r="F269" s="20" t="s">
        <v>43</v>
      </c>
      <c r="G269" s="19" t="s">
        <v>43</v>
      </c>
      <c r="H269" s="18" t="s">
        <v>44</v>
      </c>
      <c r="I269" s="19" t="s">
        <v>43</v>
      </c>
      <c r="J269" s="19" t="s">
        <v>43</v>
      </c>
      <c r="K269" s="19" t="s">
        <v>43</v>
      </c>
      <c r="L269" s="34" t="s">
        <v>43</v>
      </c>
      <c r="M269" s="20" t="s">
        <v>43</v>
      </c>
      <c r="N269" s="34">
        <f>N273+N274+N275</f>
        <v>0</v>
      </c>
      <c r="O269" s="34">
        <f>O273+O274+O275</f>
        <v>0</v>
      </c>
      <c r="P269" s="34">
        <f>P273+P274+P275</f>
        <v>0</v>
      </c>
      <c r="Q269" s="34">
        <v>0</v>
      </c>
      <c r="R269" s="34">
        <v>0</v>
      </c>
      <c r="S269" s="34">
        <v>0</v>
      </c>
      <c r="T269" s="34">
        <v>0</v>
      </c>
      <c r="U269" s="34">
        <v>0</v>
      </c>
      <c r="V269" s="34">
        <v>0</v>
      </c>
      <c r="W269" s="19" t="s">
        <v>43</v>
      </c>
      <c r="X269" s="19" t="s">
        <v>43</v>
      </c>
      <c r="Y269" s="19" t="s">
        <v>43</v>
      </c>
      <c r="Z269" s="19" t="s">
        <v>43</v>
      </c>
      <c r="AA269" s="34">
        <f>SUM(N269:U269)</f>
        <v>0</v>
      </c>
    </row>
    <row r="270" spans="1:32" s="22" customFormat="1" ht="60" x14ac:dyDescent="0.25">
      <c r="A270" s="12">
        <v>253</v>
      </c>
      <c r="B270" s="74"/>
      <c r="C270" s="18" t="s">
        <v>72</v>
      </c>
      <c r="D270" s="19" t="s">
        <v>46</v>
      </c>
      <c r="E270" s="9" t="s">
        <v>43</v>
      </c>
      <c r="F270" s="20" t="s">
        <v>43</v>
      </c>
      <c r="G270" s="20" t="s">
        <v>43</v>
      </c>
      <c r="H270" s="18" t="s">
        <v>44</v>
      </c>
      <c r="I270" s="19" t="s">
        <v>43</v>
      </c>
      <c r="J270" s="19" t="s">
        <v>43</v>
      </c>
      <c r="K270" s="19" t="s">
        <v>43</v>
      </c>
      <c r="L270" s="20" t="s">
        <v>43</v>
      </c>
      <c r="M270" s="20" t="s">
        <v>43</v>
      </c>
      <c r="N270" s="20" t="s">
        <v>43</v>
      </c>
      <c r="O270" s="21">
        <v>1830</v>
      </c>
      <c r="P270" s="34">
        <v>0</v>
      </c>
      <c r="Q270" s="34">
        <v>0</v>
      </c>
      <c r="R270" s="34">
        <v>0</v>
      </c>
      <c r="S270" s="34">
        <v>0</v>
      </c>
      <c r="T270" s="34">
        <v>0</v>
      </c>
      <c r="U270" s="34">
        <v>0</v>
      </c>
      <c r="V270" s="34">
        <v>0</v>
      </c>
      <c r="W270" s="19" t="s">
        <v>43</v>
      </c>
      <c r="X270" s="19" t="s">
        <v>43</v>
      </c>
      <c r="Y270" s="19" t="s">
        <v>43</v>
      </c>
      <c r="Z270" s="19" t="s">
        <v>43</v>
      </c>
      <c r="AA270" s="34">
        <f>SUM(O270:U270)</f>
        <v>1830</v>
      </c>
    </row>
    <row r="271" spans="1:32" ht="134.25" x14ac:dyDescent="0.25">
      <c r="A271" s="12">
        <v>254</v>
      </c>
      <c r="B271" s="74"/>
      <c r="C271" s="31" t="s">
        <v>413</v>
      </c>
      <c r="D271" s="8" t="s">
        <v>55</v>
      </c>
      <c r="E271" s="8" t="s">
        <v>43</v>
      </c>
      <c r="F271" s="8" t="s">
        <v>414</v>
      </c>
      <c r="G271" s="9" t="s">
        <v>43</v>
      </c>
      <c r="H271" s="14" t="s">
        <v>44</v>
      </c>
      <c r="I271" s="9" t="s">
        <v>43</v>
      </c>
      <c r="J271" s="9" t="s">
        <v>43</v>
      </c>
      <c r="K271" s="9" t="s">
        <v>43</v>
      </c>
      <c r="L271" s="9" t="s">
        <v>43</v>
      </c>
      <c r="M271" s="9" t="s">
        <v>43</v>
      </c>
      <c r="N271" s="9" t="s">
        <v>43</v>
      </c>
      <c r="O271" s="9">
        <v>70</v>
      </c>
      <c r="P271" s="9">
        <v>95</v>
      </c>
      <c r="Q271" s="9">
        <v>100</v>
      </c>
      <c r="R271" s="9">
        <v>100</v>
      </c>
      <c r="S271" s="9">
        <v>100</v>
      </c>
      <c r="T271" s="9">
        <v>100</v>
      </c>
      <c r="U271" s="9">
        <v>100</v>
      </c>
      <c r="V271" s="9">
        <v>100</v>
      </c>
      <c r="W271" s="8" t="s">
        <v>43</v>
      </c>
      <c r="X271" s="8" t="s">
        <v>43</v>
      </c>
      <c r="Y271" s="8" t="s">
        <v>43</v>
      </c>
      <c r="Z271" s="8" t="s">
        <v>43</v>
      </c>
      <c r="AA271" s="9">
        <v>100</v>
      </c>
      <c r="AB271" s="22"/>
      <c r="AC271" s="22"/>
      <c r="AD271" s="22"/>
      <c r="AE271" s="22"/>
      <c r="AF271" s="22"/>
    </row>
    <row r="272" spans="1:32" ht="90" x14ac:dyDescent="0.25">
      <c r="A272" s="12">
        <v>255</v>
      </c>
      <c r="B272" s="84" t="s">
        <v>415</v>
      </c>
      <c r="C272" s="46" t="s">
        <v>416</v>
      </c>
      <c r="D272" s="9" t="s">
        <v>43</v>
      </c>
      <c r="E272" s="9" t="s">
        <v>43</v>
      </c>
      <c r="F272" s="9" t="s">
        <v>43</v>
      </c>
      <c r="G272" s="9" t="s">
        <v>154</v>
      </c>
      <c r="H272" s="14" t="s">
        <v>44</v>
      </c>
      <c r="I272" s="9" t="s">
        <v>43</v>
      </c>
      <c r="J272" s="9" t="s">
        <v>43</v>
      </c>
      <c r="K272" s="9" t="s">
        <v>43</v>
      </c>
      <c r="L272" s="29" t="s">
        <v>43</v>
      </c>
      <c r="M272" s="9" t="s">
        <v>43</v>
      </c>
      <c r="N272" s="29" t="s">
        <v>43</v>
      </c>
      <c r="O272" s="9" t="s">
        <v>43</v>
      </c>
      <c r="P272" s="9" t="s">
        <v>43</v>
      </c>
      <c r="Q272" s="9" t="s">
        <v>43</v>
      </c>
      <c r="R272" s="9" t="s">
        <v>43</v>
      </c>
      <c r="S272" s="9" t="s">
        <v>43</v>
      </c>
      <c r="T272" s="9" t="s">
        <v>43</v>
      </c>
      <c r="U272" s="9" t="s">
        <v>43</v>
      </c>
      <c r="V272" s="9" t="s">
        <v>43</v>
      </c>
      <c r="W272" s="9" t="s">
        <v>43</v>
      </c>
      <c r="X272" s="9" t="s">
        <v>43</v>
      </c>
      <c r="Y272" s="9" t="s">
        <v>43</v>
      </c>
      <c r="Z272" s="9" t="s">
        <v>43</v>
      </c>
      <c r="AA272" s="9" t="s">
        <v>43</v>
      </c>
    </row>
    <row r="273" spans="1:32" s="22" customFormat="1" ht="60" x14ac:dyDescent="0.25">
      <c r="A273" s="12">
        <v>256</v>
      </c>
      <c r="B273" s="74"/>
      <c r="C273" s="18" t="s">
        <v>45</v>
      </c>
      <c r="D273" s="19" t="s">
        <v>46</v>
      </c>
      <c r="E273" s="9" t="s">
        <v>43</v>
      </c>
      <c r="F273" s="20" t="s">
        <v>43</v>
      </c>
      <c r="G273" s="20" t="s">
        <v>43</v>
      </c>
      <c r="H273" s="18" t="s">
        <v>44</v>
      </c>
      <c r="I273" s="35" t="s">
        <v>84</v>
      </c>
      <c r="J273" s="35" t="s">
        <v>417</v>
      </c>
      <c r="K273" s="35" t="s">
        <v>86</v>
      </c>
      <c r="L273" s="34" t="s">
        <v>43</v>
      </c>
      <c r="M273" s="20" t="s">
        <v>43</v>
      </c>
      <c r="N273" s="34">
        <v>0</v>
      </c>
      <c r="O273" s="34">
        <v>0</v>
      </c>
      <c r="P273" s="34">
        <v>0</v>
      </c>
      <c r="Q273" s="34">
        <v>0</v>
      </c>
      <c r="R273" s="34">
        <v>0</v>
      </c>
      <c r="S273" s="34">
        <v>0</v>
      </c>
      <c r="T273" s="34">
        <v>0</v>
      </c>
      <c r="U273" s="34">
        <v>0</v>
      </c>
      <c r="V273" s="34">
        <v>0</v>
      </c>
      <c r="W273" s="19" t="s">
        <v>43</v>
      </c>
      <c r="X273" s="19" t="s">
        <v>43</v>
      </c>
      <c r="Y273" s="19" t="s">
        <v>43</v>
      </c>
      <c r="Z273" s="19" t="s">
        <v>43</v>
      </c>
      <c r="AA273" s="34">
        <f t="shared" ref="AA273:AA275" si="13">SUM(N273:U273)</f>
        <v>0</v>
      </c>
      <c r="AB273" s="1"/>
      <c r="AC273" s="1"/>
      <c r="AD273" s="1"/>
      <c r="AE273" s="1"/>
      <c r="AF273" s="1"/>
    </row>
    <row r="274" spans="1:32" s="22" customFormat="1" ht="45" x14ac:dyDescent="0.25">
      <c r="A274" s="12">
        <v>257</v>
      </c>
      <c r="B274" s="74"/>
      <c r="C274" s="18" t="s">
        <v>45</v>
      </c>
      <c r="D274" s="19" t="s">
        <v>46</v>
      </c>
      <c r="E274" s="9" t="s">
        <v>43</v>
      </c>
      <c r="F274" s="20" t="s">
        <v>43</v>
      </c>
      <c r="G274" s="20" t="s">
        <v>43</v>
      </c>
      <c r="H274" s="18" t="s">
        <v>92</v>
      </c>
      <c r="I274" s="35" t="s">
        <v>84</v>
      </c>
      <c r="J274" s="35" t="s">
        <v>417</v>
      </c>
      <c r="K274" s="35" t="s">
        <v>86</v>
      </c>
      <c r="L274" s="34" t="s">
        <v>43</v>
      </c>
      <c r="M274" s="20" t="s">
        <v>43</v>
      </c>
      <c r="N274" s="34">
        <v>0</v>
      </c>
      <c r="O274" s="34">
        <v>0</v>
      </c>
      <c r="P274" s="34">
        <v>0</v>
      </c>
      <c r="Q274" s="34">
        <v>0</v>
      </c>
      <c r="R274" s="34">
        <v>0</v>
      </c>
      <c r="S274" s="34">
        <v>0</v>
      </c>
      <c r="T274" s="34">
        <v>0</v>
      </c>
      <c r="U274" s="34">
        <v>0</v>
      </c>
      <c r="V274" s="34">
        <v>0</v>
      </c>
      <c r="W274" s="19" t="s">
        <v>43</v>
      </c>
      <c r="X274" s="19" t="s">
        <v>43</v>
      </c>
      <c r="Y274" s="19" t="s">
        <v>43</v>
      </c>
      <c r="Z274" s="19" t="s">
        <v>43</v>
      </c>
      <c r="AA274" s="34">
        <f t="shared" si="13"/>
        <v>0</v>
      </c>
      <c r="AB274" s="1"/>
      <c r="AC274" s="1"/>
      <c r="AD274" s="1"/>
      <c r="AE274" s="1"/>
      <c r="AF274" s="1"/>
    </row>
    <row r="275" spans="1:32" s="22" customFormat="1" ht="30" x14ac:dyDescent="0.25">
      <c r="A275" s="12">
        <v>258</v>
      </c>
      <c r="B275" s="74"/>
      <c r="C275" s="18" t="s">
        <v>45</v>
      </c>
      <c r="D275" s="19" t="s">
        <v>46</v>
      </c>
      <c r="E275" s="9" t="s">
        <v>43</v>
      </c>
      <c r="F275" s="20" t="s">
        <v>43</v>
      </c>
      <c r="G275" s="20" t="s">
        <v>43</v>
      </c>
      <c r="H275" s="18" t="s">
        <v>180</v>
      </c>
      <c r="I275" s="35" t="s">
        <v>84</v>
      </c>
      <c r="J275" s="35" t="s">
        <v>417</v>
      </c>
      <c r="K275" s="35" t="s">
        <v>86</v>
      </c>
      <c r="L275" s="34" t="s">
        <v>43</v>
      </c>
      <c r="M275" s="20" t="s">
        <v>43</v>
      </c>
      <c r="N275" s="34">
        <v>0</v>
      </c>
      <c r="O275" s="34">
        <v>0</v>
      </c>
      <c r="P275" s="34">
        <v>0</v>
      </c>
      <c r="Q275" s="34">
        <v>0</v>
      </c>
      <c r="R275" s="34">
        <v>0</v>
      </c>
      <c r="S275" s="34">
        <v>0</v>
      </c>
      <c r="T275" s="34">
        <v>0</v>
      </c>
      <c r="U275" s="34">
        <v>0</v>
      </c>
      <c r="V275" s="34">
        <v>0</v>
      </c>
      <c r="W275" s="19" t="s">
        <v>43</v>
      </c>
      <c r="X275" s="19" t="s">
        <v>43</v>
      </c>
      <c r="Y275" s="19" t="s">
        <v>43</v>
      </c>
      <c r="Z275" s="19" t="s">
        <v>43</v>
      </c>
      <c r="AA275" s="34">
        <f t="shared" si="13"/>
        <v>0</v>
      </c>
    </row>
    <row r="276" spans="1:32" s="22" customFormat="1" ht="60" x14ac:dyDescent="0.25">
      <c r="A276" s="12">
        <v>259</v>
      </c>
      <c r="B276" s="74"/>
      <c r="C276" s="18" t="s">
        <v>72</v>
      </c>
      <c r="D276" s="19" t="s">
        <v>46</v>
      </c>
      <c r="E276" s="9" t="s">
        <v>43</v>
      </c>
      <c r="F276" s="20" t="s">
        <v>43</v>
      </c>
      <c r="G276" s="20" t="s">
        <v>43</v>
      </c>
      <c r="H276" s="18" t="s">
        <v>44</v>
      </c>
      <c r="I276" s="35" t="s">
        <v>84</v>
      </c>
      <c r="J276" s="35" t="s">
        <v>87</v>
      </c>
      <c r="K276" s="35" t="s">
        <v>86</v>
      </c>
      <c r="L276" s="20" t="s">
        <v>43</v>
      </c>
      <c r="M276" s="20" t="s">
        <v>43</v>
      </c>
      <c r="N276" s="20" t="s">
        <v>43</v>
      </c>
      <c r="O276" s="21">
        <v>1830</v>
      </c>
      <c r="P276" s="21">
        <v>0</v>
      </c>
      <c r="Q276" s="21">
        <v>0</v>
      </c>
      <c r="R276" s="21">
        <v>0</v>
      </c>
      <c r="S276" s="21">
        <v>0</v>
      </c>
      <c r="T276" s="21">
        <v>0</v>
      </c>
      <c r="U276" s="21">
        <v>0</v>
      </c>
      <c r="V276" s="21">
        <v>0</v>
      </c>
      <c r="W276" s="19" t="s">
        <v>43</v>
      </c>
      <c r="X276" s="19" t="s">
        <v>43</v>
      </c>
      <c r="Y276" s="19" t="s">
        <v>43</v>
      </c>
      <c r="Z276" s="19" t="s">
        <v>43</v>
      </c>
      <c r="AA276" s="21">
        <f>SUM(O276:Z276)</f>
        <v>1830</v>
      </c>
      <c r="AB276" s="1"/>
      <c r="AC276" s="1"/>
      <c r="AD276" s="1"/>
      <c r="AE276" s="1"/>
      <c r="AF276" s="1"/>
    </row>
    <row r="277" spans="1:32" ht="75" x14ac:dyDescent="0.25">
      <c r="A277" s="12">
        <v>260</v>
      </c>
      <c r="B277" s="74"/>
      <c r="C277" s="26" t="s">
        <v>418</v>
      </c>
      <c r="D277" s="8" t="s">
        <v>55</v>
      </c>
      <c r="E277" s="9" t="s">
        <v>43</v>
      </c>
      <c r="F277" s="8" t="s">
        <v>419</v>
      </c>
      <c r="G277" s="9" t="s">
        <v>43</v>
      </c>
      <c r="H277" s="14" t="s">
        <v>92</v>
      </c>
      <c r="I277" s="9" t="s">
        <v>43</v>
      </c>
      <c r="J277" s="9" t="s">
        <v>43</v>
      </c>
      <c r="K277" s="9" t="s">
        <v>43</v>
      </c>
      <c r="L277" s="9" t="s">
        <v>420</v>
      </c>
      <c r="M277" s="9" t="s">
        <v>420</v>
      </c>
      <c r="N277" s="29" t="s">
        <v>43</v>
      </c>
      <c r="O277" s="9">
        <v>0</v>
      </c>
      <c r="P277" s="9">
        <v>40</v>
      </c>
      <c r="Q277" s="9">
        <v>50</v>
      </c>
      <c r="R277" s="9">
        <v>60</v>
      </c>
      <c r="S277" s="9">
        <v>77</v>
      </c>
      <c r="T277" s="9">
        <v>77</v>
      </c>
      <c r="U277" s="9">
        <v>68</v>
      </c>
      <c r="V277" s="9">
        <v>68</v>
      </c>
      <c r="W277" s="8" t="s">
        <v>43</v>
      </c>
      <c r="X277" s="8" t="s">
        <v>43</v>
      </c>
      <c r="Y277" s="8" t="s">
        <v>43</v>
      </c>
      <c r="Z277" s="8" t="s">
        <v>43</v>
      </c>
      <c r="AA277" s="9">
        <v>68</v>
      </c>
    </row>
    <row r="278" spans="1:32" ht="60" x14ac:dyDescent="0.25">
      <c r="A278" s="12">
        <v>261</v>
      </c>
      <c r="B278" s="74"/>
      <c r="C278" s="26" t="s">
        <v>421</v>
      </c>
      <c r="D278" s="8" t="s">
        <v>55</v>
      </c>
      <c r="E278" s="9" t="s">
        <v>43</v>
      </c>
      <c r="F278" s="8" t="s">
        <v>422</v>
      </c>
      <c r="G278" s="9" t="s">
        <v>43</v>
      </c>
      <c r="H278" s="14" t="s">
        <v>180</v>
      </c>
      <c r="I278" s="8" t="s">
        <v>43</v>
      </c>
      <c r="J278" s="8" t="s">
        <v>43</v>
      </c>
      <c r="K278" s="8" t="s">
        <v>43</v>
      </c>
      <c r="L278" s="9" t="s">
        <v>420</v>
      </c>
      <c r="M278" s="9" t="s">
        <v>420</v>
      </c>
      <c r="N278" s="29" t="s">
        <v>43</v>
      </c>
      <c r="O278" s="9">
        <v>0</v>
      </c>
      <c r="P278" s="9">
        <v>0</v>
      </c>
      <c r="Q278" s="9">
        <v>0</v>
      </c>
      <c r="R278" s="9">
        <v>0</v>
      </c>
      <c r="S278" s="9">
        <v>0</v>
      </c>
      <c r="T278" s="9">
        <v>75</v>
      </c>
      <c r="U278" s="9">
        <v>75</v>
      </c>
      <c r="V278" s="9">
        <v>75</v>
      </c>
      <c r="W278" s="8" t="s">
        <v>43</v>
      </c>
      <c r="X278" s="8" t="s">
        <v>43</v>
      </c>
      <c r="Y278" s="8" t="s">
        <v>43</v>
      </c>
      <c r="Z278" s="8" t="s">
        <v>43</v>
      </c>
      <c r="AA278" s="9">
        <v>75</v>
      </c>
      <c r="AB278" s="22"/>
      <c r="AC278" s="22"/>
      <c r="AD278" s="22"/>
      <c r="AE278" s="22"/>
      <c r="AF278" s="22"/>
    </row>
    <row r="279" spans="1:32" ht="134.25" x14ac:dyDescent="0.25">
      <c r="A279" s="12">
        <v>262</v>
      </c>
      <c r="B279" s="74" t="s">
        <v>423</v>
      </c>
      <c r="C279" s="31" t="s">
        <v>424</v>
      </c>
      <c r="D279" s="8" t="s">
        <v>43</v>
      </c>
      <c r="E279" s="8">
        <v>1</v>
      </c>
      <c r="F279" s="8" t="s">
        <v>43</v>
      </c>
      <c r="G279" s="9" t="s">
        <v>173</v>
      </c>
      <c r="H279" s="8" t="s">
        <v>43</v>
      </c>
      <c r="I279" s="8" t="s">
        <v>43</v>
      </c>
      <c r="J279" s="8" t="s">
        <v>43</v>
      </c>
      <c r="K279" s="8" t="s">
        <v>43</v>
      </c>
      <c r="L279" s="29" t="s">
        <v>43</v>
      </c>
      <c r="M279" s="9" t="s">
        <v>43</v>
      </c>
      <c r="N279" s="32" t="s">
        <v>43</v>
      </c>
      <c r="O279" s="8" t="s">
        <v>43</v>
      </c>
      <c r="P279" s="8" t="s">
        <v>43</v>
      </c>
      <c r="Q279" s="8" t="s">
        <v>43</v>
      </c>
      <c r="R279" s="8" t="s">
        <v>43</v>
      </c>
      <c r="S279" s="8" t="s">
        <v>43</v>
      </c>
      <c r="T279" s="8" t="s">
        <v>43</v>
      </c>
      <c r="U279" s="8" t="s">
        <v>43</v>
      </c>
      <c r="V279" s="8" t="s">
        <v>43</v>
      </c>
      <c r="W279" s="8" t="s">
        <v>43</v>
      </c>
      <c r="X279" s="8" t="s">
        <v>43</v>
      </c>
      <c r="Y279" s="8" t="s">
        <v>43</v>
      </c>
      <c r="Z279" s="8" t="s">
        <v>43</v>
      </c>
      <c r="AA279" s="8" t="s">
        <v>43</v>
      </c>
    </row>
    <row r="280" spans="1:32" s="22" customFormat="1" ht="60" x14ac:dyDescent="0.25">
      <c r="A280" s="12">
        <v>263</v>
      </c>
      <c r="B280" s="74"/>
      <c r="C280" s="30" t="s">
        <v>45</v>
      </c>
      <c r="D280" s="19" t="s">
        <v>46</v>
      </c>
      <c r="E280" s="9" t="s">
        <v>43</v>
      </c>
      <c r="F280" s="20" t="s">
        <v>43</v>
      </c>
      <c r="G280" s="19" t="s">
        <v>43</v>
      </c>
      <c r="H280" s="18" t="s">
        <v>44</v>
      </c>
      <c r="I280" s="19" t="s">
        <v>43</v>
      </c>
      <c r="J280" s="19" t="s">
        <v>43</v>
      </c>
      <c r="K280" s="19" t="s">
        <v>43</v>
      </c>
      <c r="L280" s="34" t="s">
        <v>43</v>
      </c>
      <c r="M280" s="20" t="s">
        <v>43</v>
      </c>
      <c r="N280" s="21">
        <f>N283+N286</f>
        <v>385</v>
      </c>
      <c r="O280" s="21">
        <v>0</v>
      </c>
      <c r="P280" s="21">
        <v>2800</v>
      </c>
      <c r="Q280" s="21">
        <v>0</v>
      </c>
      <c r="R280" s="21">
        <v>300</v>
      </c>
      <c r="S280" s="21">
        <v>98.5</v>
      </c>
      <c r="T280" s="21">
        <v>0</v>
      </c>
      <c r="U280" s="21">
        <v>0</v>
      </c>
      <c r="V280" s="8" t="s">
        <v>43</v>
      </c>
      <c r="W280" s="9" t="s">
        <v>43</v>
      </c>
      <c r="X280" s="9" t="s">
        <v>43</v>
      </c>
      <c r="Y280" s="9" t="s">
        <v>43</v>
      </c>
      <c r="Z280" s="9" t="s">
        <v>43</v>
      </c>
      <c r="AA280" s="21">
        <f>SUM(N280:V280)</f>
        <v>3583.5</v>
      </c>
      <c r="AB280" s="1"/>
      <c r="AC280" s="1"/>
      <c r="AD280" s="1"/>
      <c r="AE280" s="1"/>
      <c r="AF280" s="1"/>
    </row>
    <row r="281" spans="1:32" ht="90" x14ac:dyDescent="0.25">
      <c r="A281" s="12">
        <v>264</v>
      </c>
      <c r="B281" s="74"/>
      <c r="C281" s="14" t="s">
        <v>425</v>
      </c>
      <c r="D281" s="8" t="s">
        <v>55</v>
      </c>
      <c r="E281" s="9" t="s">
        <v>43</v>
      </c>
      <c r="F281" s="8" t="s">
        <v>426</v>
      </c>
      <c r="G281" s="9" t="s">
        <v>43</v>
      </c>
      <c r="H281" s="14" t="s">
        <v>44</v>
      </c>
      <c r="I281" s="9" t="s">
        <v>43</v>
      </c>
      <c r="J281" s="9" t="s">
        <v>43</v>
      </c>
      <c r="K281" s="9" t="s">
        <v>43</v>
      </c>
      <c r="L281" s="9">
        <v>10</v>
      </c>
      <c r="M281" s="9">
        <v>20</v>
      </c>
      <c r="N281" s="9">
        <v>40</v>
      </c>
      <c r="O281" s="9">
        <v>50</v>
      </c>
      <c r="P281" s="9">
        <v>60</v>
      </c>
      <c r="Q281" s="9">
        <v>70</v>
      </c>
      <c r="R281" s="9">
        <v>80</v>
      </c>
      <c r="S281" s="9">
        <v>90</v>
      </c>
      <c r="T281" s="9">
        <v>95</v>
      </c>
      <c r="U281" s="9">
        <v>100</v>
      </c>
      <c r="V281" s="9" t="s">
        <v>43</v>
      </c>
      <c r="W281" s="9" t="s">
        <v>43</v>
      </c>
      <c r="X281" s="9" t="s">
        <v>43</v>
      </c>
      <c r="Y281" s="9" t="s">
        <v>43</v>
      </c>
      <c r="Z281" s="9" t="s">
        <v>43</v>
      </c>
      <c r="AA281" s="9">
        <v>100</v>
      </c>
      <c r="AB281" s="22"/>
      <c r="AC281" s="22"/>
      <c r="AD281" s="22"/>
      <c r="AE281" s="22"/>
      <c r="AF281" s="22"/>
    </row>
    <row r="282" spans="1:32" ht="180" x14ac:dyDescent="0.25">
      <c r="A282" s="12">
        <v>265</v>
      </c>
      <c r="B282" s="74" t="s">
        <v>427</v>
      </c>
      <c r="C282" s="14" t="s">
        <v>428</v>
      </c>
      <c r="D282" s="9" t="s">
        <v>43</v>
      </c>
      <c r="E282" s="9" t="s">
        <v>43</v>
      </c>
      <c r="F282" s="9" t="s">
        <v>43</v>
      </c>
      <c r="G282" s="9" t="s">
        <v>173</v>
      </c>
      <c r="H282" s="14" t="s">
        <v>44</v>
      </c>
      <c r="I282" s="9" t="s">
        <v>43</v>
      </c>
      <c r="J282" s="9" t="s">
        <v>43</v>
      </c>
      <c r="K282" s="9" t="s">
        <v>43</v>
      </c>
      <c r="L282" s="29" t="s">
        <v>43</v>
      </c>
      <c r="M282" s="9" t="s">
        <v>43</v>
      </c>
      <c r="N282" s="29" t="s">
        <v>43</v>
      </c>
      <c r="O282" s="9" t="s">
        <v>43</v>
      </c>
      <c r="P282" s="9" t="s">
        <v>43</v>
      </c>
      <c r="Q282" s="9" t="s">
        <v>43</v>
      </c>
      <c r="R282" s="9" t="s">
        <v>43</v>
      </c>
      <c r="S282" s="9" t="s">
        <v>43</v>
      </c>
      <c r="T282" s="9" t="s">
        <v>43</v>
      </c>
      <c r="U282" s="9" t="s">
        <v>43</v>
      </c>
      <c r="V282" s="9" t="s">
        <v>43</v>
      </c>
      <c r="W282" s="9" t="s">
        <v>43</v>
      </c>
      <c r="X282" s="9" t="s">
        <v>43</v>
      </c>
      <c r="Y282" s="9" t="s">
        <v>43</v>
      </c>
      <c r="Z282" s="9" t="s">
        <v>43</v>
      </c>
      <c r="AA282" s="9" t="s">
        <v>43</v>
      </c>
    </row>
    <row r="283" spans="1:32" s="22" customFormat="1" ht="60" x14ac:dyDescent="0.25">
      <c r="A283" s="12">
        <v>266</v>
      </c>
      <c r="B283" s="74"/>
      <c r="C283" s="18" t="s">
        <v>45</v>
      </c>
      <c r="D283" s="19" t="s">
        <v>46</v>
      </c>
      <c r="E283" s="9" t="s">
        <v>43</v>
      </c>
      <c r="F283" s="20" t="s">
        <v>43</v>
      </c>
      <c r="G283" s="20" t="s">
        <v>43</v>
      </c>
      <c r="H283" s="18" t="s">
        <v>44</v>
      </c>
      <c r="I283" s="35" t="s">
        <v>84</v>
      </c>
      <c r="J283" s="35" t="s">
        <v>429</v>
      </c>
      <c r="K283" s="35" t="s">
        <v>86</v>
      </c>
      <c r="L283" s="34" t="s">
        <v>43</v>
      </c>
      <c r="M283" s="34" t="s">
        <v>43</v>
      </c>
      <c r="N283" s="21">
        <v>385</v>
      </c>
      <c r="O283" s="21">
        <v>0</v>
      </c>
      <c r="P283" s="21">
        <v>2800</v>
      </c>
      <c r="Q283" s="21">
        <v>0</v>
      </c>
      <c r="R283" s="21">
        <v>300</v>
      </c>
      <c r="S283" s="21">
        <v>98.5</v>
      </c>
      <c r="T283" s="21">
        <v>0</v>
      </c>
      <c r="U283" s="21">
        <v>0</v>
      </c>
      <c r="V283" s="9" t="s">
        <v>43</v>
      </c>
      <c r="W283" s="9" t="s">
        <v>43</v>
      </c>
      <c r="X283" s="9" t="s">
        <v>43</v>
      </c>
      <c r="Y283" s="9" t="s">
        <v>43</v>
      </c>
      <c r="Z283" s="9" t="s">
        <v>43</v>
      </c>
      <c r="AA283" s="21">
        <f>SUM(N283:V283)</f>
        <v>3583.5</v>
      </c>
      <c r="AB283" s="1"/>
      <c r="AC283" s="1"/>
      <c r="AD283" s="1"/>
      <c r="AE283" s="1"/>
      <c r="AF283" s="1"/>
    </row>
    <row r="284" spans="1:32" ht="60" x14ac:dyDescent="0.25">
      <c r="A284" s="12">
        <v>267</v>
      </c>
      <c r="B284" s="74"/>
      <c r="C284" s="14" t="s">
        <v>430</v>
      </c>
      <c r="D284" s="8" t="s">
        <v>58</v>
      </c>
      <c r="E284" s="9" t="s">
        <v>43</v>
      </c>
      <c r="F284" s="8" t="s">
        <v>53</v>
      </c>
      <c r="G284" s="9" t="s">
        <v>43</v>
      </c>
      <c r="H284" s="14" t="s">
        <v>44</v>
      </c>
      <c r="I284" s="8" t="s">
        <v>43</v>
      </c>
      <c r="J284" s="8" t="s">
        <v>43</v>
      </c>
      <c r="K284" s="8" t="s">
        <v>43</v>
      </c>
      <c r="L284" s="8">
        <v>0</v>
      </c>
      <c r="M284" s="8">
        <v>0</v>
      </c>
      <c r="N284" s="8">
        <v>0</v>
      </c>
      <c r="O284" s="8">
        <v>1</v>
      </c>
      <c r="P284" s="8">
        <v>2</v>
      </c>
      <c r="Q284" s="8">
        <v>3</v>
      </c>
      <c r="R284" s="8">
        <v>3</v>
      </c>
      <c r="S284" s="8">
        <v>3</v>
      </c>
      <c r="T284" s="8">
        <v>4</v>
      </c>
      <c r="U284" s="8">
        <v>4</v>
      </c>
      <c r="V284" s="9" t="s">
        <v>43</v>
      </c>
      <c r="W284" s="9" t="s">
        <v>43</v>
      </c>
      <c r="X284" s="9" t="s">
        <v>43</v>
      </c>
      <c r="Y284" s="9" t="s">
        <v>43</v>
      </c>
      <c r="Z284" s="9" t="s">
        <v>43</v>
      </c>
      <c r="AA284" s="8">
        <v>4</v>
      </c>
      <c r="AB284" s="22"/>
      <c r="AC284" s="22"/>
      <c r="AD284" s="22"/>
      <c r="AE284" s="22"/>
      <c r="AF284" s="22"/>
    </row>
    <row r="285" spans="1:32" ht="45" x14ac:dyDescent="0.25">
      <c r="A285" s="12">
        <v>268</v>
      </c>
      <c r="B285" s="74" t="s">
        <v>431</v>
      </c>
      <c r="C285" s="14" t="s">
        <v>432</v>
      </c>
      <c r="D285" s="9" t="s">
        <v>43</v>
      </c>
      <c r="E285" s="9" t="s">
        <v>43</v>
      </c>
      <c r="F285" s="9" t="s">
        <v>43</v>
      </c>
      <c r="G285" s="9" t="s">
        <v>173</v>
      </c>
      <c r="H285" s="14" t="s">
        <v>44</v>
      </c>
      <c r="I285" s="9" t="s">
        <v>43</v>
      </c>
      <c r="J285" s="9" t="s">
        <v>43</v>
      </c>
      <c r="K285" s="9" t="s">
        <v>43</v>
      </c>
      <c r="L285" s="29" t="s">
        <v>43</v>
      </c>
      <c r="M285" s="9" t="s">
        <v>43</v>
      </c>
      <c r="N285" s="29" t="s">
        <v>43</v>
      </c>
      <c r="O285" s="9" t="s">
        <v>43</v>
      </c>
      <c r="P285" s="9" t="s">
        <v>43</v>
      </c>
      <c r="Q285" s="9" t="s">
        <v>43</v>
      </c>
      <c r="R285" s="9" t="s">
        <v>43</v>
      </c>
      <c r="S285" s="9" t="s">
        <v>43</v>
      </c>
      <c r="T285" s="9" t="s">
        <v>43</v>
      </c>
      <c r="U285" s="9" t="s">
        <v>43</v>
      </c>
      <c r="V285" s="9" t="s">
        <v>43</v>
      </c>
      <c r="W285" s="9" t="s">
        <v>43</v>
      </c>
      <c r="X285" s="9" t="s">
        <v>43</v>
      </c>
      <c r="Y285" s="9" t="s">
        <v>43</v>
      </c>
      <c r="Z285" s="9" t="s">
        <v>43</v>
      </c>
      <c r="AA285" s="9" t="s">
        <v>43</v>
      </c>
      <c r="AB285" s="22"/>
      <c r="AC285" s="22"/>
      <c r="AD285" s="22"/>
      <c r="AE285" s="22"/>
      <c r="AF285" s="22"/>
    </row>
    <row r="286" spans="1:32" s="22" customFormat="1" ht="60" x14ac:dyDescent="0.25">
      <c r="A286" s="12">
        <v>269</v>
      </c>
      <c r="B286" s="74"/>
      <c r="C286" s="18" t="s">
        <v>45</v>
      </c>
      <c r="D286" s="19" t="s">
        <v>46</v>
      </c>
      <c r="E286" s="9" t="s">
        <v>43</v>
      </c>
      <c r="F286" s="20" t="s">
        <v>43</v>
      </c>
      <c r="G286" s="20" t="s">
        <v>43</v>
      </c>
      <c r="H286" s="18" t="s">
        <v>44</v>
      </c>
      <c r="I286" s="35" t="s">
        <v>84</v>
      </c>
      <c r="J286" s="35" t="s">
        <v>433</v>
      </c>
      <c r="K286" s="35" t="s">
        <v>86</v>
      </c>
      <c r="L286" s="34" t="s">
        <v>43</v>
      </c>
      <c r="M286" s="20" t="s">
        <v>43</v>
      </c>
      <c r="N286" s="34">
        <v>0</v>
      </c>
      <c r="O286" s="34">
        <v>0</v>
      </c>
      <c r="P286" s="34">
        <v>0</v>
      </c>
      <c r="Q286" s="34">
        <v>0</v>
      </c>
      <c r="R286" s="34">
        <v>0</v>
      </c>
      <c r="S286" s="34">
        <v>0</v>
      </c>
      <c r="T286" s="34">
        <v>0</v>
      </c>
      <c r="U286" s="34">
        <v>0</v>
      </c>
      <c r="V286" s="9" t="s">
        <v>43</v>
      </c>
      <c r="W286" s="9" t="s">
        <v>43</v>
      </c>
      <c r="X286" s="9" t="s">
        <v>43</v>
      </c>
      <c r="Y286" s="9" t="s">
        <v>43</v>
      </c>
      <c r="Z286" s="9" t="s">
        <v>43</v>
      </c>
      <c r="AA286" s="34">
        <f>SUM(N286:U286)</f>
        <v>0</v>
      </c>
      <c r="AB286" s="1"/>
      <c r="AC286" s="1"/>
      <c r="AD286" s="1"/>
      <c r="AE286" s="1"/>
      <c r="AF286" s="1"/>
    </row>
    <row r="287" spans="1:32" ht="75" x14ac:dyDescent="0.25">
      <c r="A287" s="12">
        <v>270</v>
      </c>
      <c r="B287" s="74"/>
      <c r="C287" s="14" t="s">
        <v>434</v>
      </c>
      <c r="D287" s="8" t="s">
        <v>55</v>
      </c>
      <c r="E287" s="9" t="s">
        <v>43</v>
      </c>
      <c r="F287" s="8" t="s">
        <v>435</v>
      </c>
      <c r="G287" s="9" t="s">
        <v>43</v>
      </c>
      <c r="H287" s="14" t="s">
        <v>44</v>
      </c>
      <c r="I287" s="9" t="s">
        <v>43</v>
      </c>
      <c r="J287" s="9" t="s">
        <v>43</v>
      </c>
      <c r="K287" s="9" t="s">
        <v>43</v>
      </c>
      <c r="L287" s="9">
        <v>0</v>
      </c>
      <c r="M287" s="9">
        <v>0</v>
      </c>
      <c r="N287" s="9">
        <v>5</v>
      </c>
      <c r="O287" s="9">
        <v>10</v>
      </c>
      <c r="P287" s="9">
        <v>10</v>
      </c>
      <c r="Q287" s="9">
        <v>10</v>
      </c>
      <c r="R287" s="9">
        <v>10</v>
      </c>
      <c r="S287" s="9">
        <v>10</v>
      </c>
      <c r="T287" s="9">
        <v>20</v>
      </c>
      <c r="U287" s="9">
        <v>20</v>
      </c>
      <c r="V287" s="9" t="s">
        <v>43</v>
      </c>
      <c r="W287" s="9" t="s">
        <v>43</v>
      </c>
      <c r="X287" s="9" t="s">
        <v>43</v>
      </c>
      <c r="Y287" s="9" t="s">
        <v>43</v>
      </c>
      <c r="Z287" s="9" t="s">
        <v>43</v>
      </c>
      <c r="AA287" s="9">
        <v>20</v>
      </c>
      <c r="AB287" s="22"/>
      <c r="AC287" s="22"/>
      <c r="AD287" s="22"/>
      <c r="AE287" s="22"/>
      <c r="AF287" s="22"/>
    </row>
    <row r="288" spans="1:32" ht="45" x14ac:dyDescent="0.25">
      <c r="A288" s="12"/>
      <c r="B288" s="74" t="s">
        <v>436</v>
      </c>
      <c r="C288" s="14" t="s">
        <v>437</v>
      </c>
      <c r="D288" s="9" t="s">
        <v>43</v>
      </c>
      <c r="E288" s="8">
        <v>1</v>
      </c>
      <c r="F288" s="9" t="s">
        <v>43</v>
      </c>
      <c r="G288" s="9" t="s">
        <v>438</v>
      </c>
      <c r="H288" s="9" t="s">
        <v>43</v>
      </c>
      <c r="I288" s="9" t="s">
        <v>43</v>
      </c>
      <c r="J288" s="9" t="s">
        <v>43</v>
      </c>
      <c r="K288" s="9" t="s">
        <v>43</v>
      </c>
      <c r="L288" s="9" t="s">
        <v>43</v>
      </c>
      <c r="M288" s="9" t="s">
        <v>43</v>
      </c>
      <c r="N288" s="9" t="s">
        <v>43</v>
      </c>
      <c r="O288" s="9" t="s">
        <v>43</v>
      </c>
      <c r="P288" s="9" t="s">
        <v>43</v>
      </c>
      <c r="Q288" s="9" t="s">
        <v>43</v>
      </c>
      <c r="R288" s="9" t="s">
        <v>43</v>
      </c>
      <c r="S288" s="9" t="s">
        <v>43</v>
      </c>
      <c r="T288" s="9" t="s">
        <v>43</v>
      </c>
      <c r="U288" s="9" t="s">
        <v>43</v>
      </c>
      <c r="V288" s="9" t="s">
        <v>43</v>
      </c>
      <c r="W288" s="9" t="s">
        <v>43</v>
      </c>
      <c r="X288" s="9" t="s">
        <v>43</v>
      </c>
      <c r="Y288" s="9" t="s">
        <v>43</v>
      </c>
      <c r="Z288" s="9"/>
      <c r="AA288" s="9" t="s">
        <v>43</v>
      </c>
      <c r="AB288" s="49"/>
    </row>
    <row r="289" spans="1:32" s="22" customFormat="1" ht="60" x14ac:dyDescent="0.25">
      <c r="A289" s="12"/>
      <c r="B289" s="74"/>
      <c r="C289" s="18" t="s">
        <v>45</v>
      </c>
      <c r="D289" s="19" t="s">
        <v>46</v>
      </c>
      <c r="E289" s="9" t="s">
        <v>43</v>
      </c>
      <c r="F289" s="20" t="s">
        <v>43</v>
      </c>
      <c r="G289" s="20" t="s">
        <v>43</v>
      </c>
      <c r="H289" s="18" t="s">
        <v>44</v>
      </c>
      <c r="I289" s="19" t="s">
        <v>43</v>
      </c>
      <c r="J289" s="19" t="s">
        <v>43</v>
      </c>
      <c r="K289" s="19" t="s">
        <v>43</v>
      </c>
      <c r="L289" s="34" t="s">
        <v>43</v>
      </c>
      <c r="M289" s="20" t="s">
        <v>43</v>
      </c>
      <c r="N289" s="20" t="s">
        <v>43</v>
      </c>
      <c r="O289" s="20" t="s">
        <v>43</v>
      </c>
      <c r="P289" s="20" t="s">
        <v>43</v>
      </c>
      <c r="Q289" s="20" t="s">
        <v>43</v>
      </c>
      <c r="R289" s="34">
        <v>0</v>
      </c>
      <c r="S289" s="34">
        <v>0</v>
      </c>
      <c r="T289" s="34">
        <v>0</v>
      </c>
      <c r="U289" s="34">
        <v>0</v>
      </c>
      <c r="V289" s="34">
        <f>V295+V298</f>
        <v>20000</v>
      </c>
      <c r="W289" s="34">
        <f>W295+W301</f>
        <v>21580</v>
      </c>
      <c r="X289" s="34">
        <v>0</v>
      </c>
      <c r="Y289" s="34">
        <f>Y295</f>
        <v>20925.400000000001</v>
      </c>
      <c r="Z289" s="34">
        <v>0</v>
      </c>
      <c r="AA289" s="34">
        <f>R289+S289+T289+U289+V289+W289+X289+Y289</f>
        <v>62505.4</v>
      </c>
      <c r="AB289" s="56"/>
      <c r="AC289" s="1"/>
      <c r="AD289" s="1"/>
      <c r="AE289" s="1"/>
      <c r="AF289" s="1"/>
    </row>
    <row r="290" spans="1:32" s="22" customFormat="1" ht="60" x14ac:dyDescent="0.25">
      <c r="A290" s="12"/>
      <c r="B290" s="74"/>
      <c r="C290" s="18" t="s">
        <v>72</v>
      </c>
      <c r="D290" s="19" t="s">
        <v>46</v>
      </c>
      <c r="E290" s="9" t="s">
        <v>43</v>
      </c>
      <c r="F290" s="20" t="s">
        <v>43</v>
      </c>
      <c r="G290" s="20" t="s">
        <v>43</v>
      </c>
      <c r="H290" s="18" t="s">
        <v>44</v>
      </c>
      <c r="I290" s="19" t="s">
        <v>43</v>
      </c>
      <c r="J290" s="19" t="s">
        <v>43</v>
      </c>
      <c r="K290" s="19" t="s">
        <v>43</v>
      </c>
      <c r="L290" s="34" t="s">
        <v>43</v>
      </c>
      <c r="M290" s="20" t="s">
        <v>43</v>
      </c>
      <c r="N290" s="20" t="s">
        <v>43</v>
      </c>
      <c r="O290" s="20" t="s">
        <v>43</v>
      </c>
      <c r="P290" s="20" t="s">
        <v>43</v>
      </c>
      <c r="Q290" s="20" t="s">
        <v>43</v>
      </c>
      <c r="R290" s="34">
        <v>0</v>
      </c>
      <c r="S290" s="34">
        <v>0</v>
      </c>
      <c r="T290" s="34">
        <v>0</v>
      </c>
      <c r="U290" s="34">
        <v>0</v>
      </c>
      <c r="V290" s="34">
        <v>0</v>
      </c>
      <c r="W290" s="34">
        <f>W296+W302</f>
        <v>57427</v>
      </c>
      <c r="X290" s="34">
        <v>0</v>
      </c>
      <c r="Y290" s="34">
        <v>0</v>
      </c>
      <c r="Z290" s="34">
        <v>0</v>
      </c>
      <c r="AA290" s="34">
        <f>R290+S290+T290+U290+V290+W290+X290+Y290+Z290</f>
        <v>57427</v>
      </c>
      <c r="AB290" s="57"/>
    </row>
    <row r="291" spans="1:32" ht="75" x14ac:dyDescent="0.25">
      <c r="A291" s="12"/>
      <c r="B291" s="74" t="s">
        <v>611</v>
      </c>
      <c r="C291" s="14" t="s">
        <v>612</v>
      </c>
      <c r="D291" s="9" t="s">
        <v>43</v>
      </c>
      <c r="E291" s="9" t="s">
        <v>43</v>
      </c>
      <c r="F291" s="9" t="s">
        <v>43</v>
      </c>
      <c r="G291" s="9" t="s">
        <v>613</v>
      </c>
      <c r="H291" s="14" t="s">
        <v>44</v>
      </c>
      <c r="I291" s="9" t="s">
        <v>43</v>
      </c>
      <c r="J291" s="9" t="s">
        <v>43</v>
      </c>
      <c r="K291" s="9" t="s">
        <v>43</v>
      </c>
      <c r="L291" s="9" t="s">
        <v>43</v>
      </c>
      <c r="M291" s="9" t="s">
        <v>43</v>
      </c>
      <c r="N291" s="9" t="s">
        <v>43</v>
      </c>
      <c r="O291" s="9" t="s">
        <v>43</v>
      </c>
      <c r="P291" s="9" t="s">
        <v>43</v>
      </c>
      <c r="Q291" s="9" t="s">
        <v>43</v>
      </c>
      <c r="R291" s="9" t="s">
        <v>43</v>
      </c>
      <c r="S291" s="9" t="s">
        <v>43</v>
      </c>
      <c r="T291" s="9" t="s">
        <v>43</v>
      </c>
      <c r="U291" s="9" t="s">
        <v>43</v>
      </c>
      <c r="V291" s="9" t="s">
        <v>43</v>
      </c>
      <c r="W291" s="9" t="s">
        <v>43</v>
      </c>
      <c r="X291" s="9" t="s">
        <v>43</v>
      </c>
      <c r="Y291" s="9" t="s">
        <v>43</v>
      </c>
      <c r="Z291" s="9" t="s">
        <v>43</v>
      </c>
      <c r="AA291" s="9" t="s">
        <v>43</v>
      </c>
      <c r="AB291" s="49"/>
    </row>
    <row r="292" spans="1:32" s="22" customFormat="1" ht="60" x14ac:dyDescent="0.25">
      <c r="A292" s="12"/>
      <c r="B292" s="74"/>
      <c r="C292" s="18" t="s">
        <v>45</v>
      </c>
      <c r="D292" s="19" t="s">
        <v>46</v>
      </c>
      <c r="E292" s="9" t="s">
        <v>43</v>
      </c>
      <c r="F292" s="20" t="s">
        <v>43</v>
      </c>
      <c r="G292" s="20" t="s">
        <v>43</v>
      </c>
      <c r="H292" s="18" t="s">
        <v>44</v>
      </c>
      <c r="I292" s="35" t="s">
        <v>84</v>
      </c>
      <c r="J292" s="35" t="s">
        <v>439</v>
      </c>
      <c r="K292" s="35" t="s">
        <v>440</v>
      </c>
      <c r="L292" s="20" t="s">
        <v>43</v>
      </c>
      <c r="M292" s="20" t="s">
        <v>43</v>
      </c>
      <c r="N292" s="20" t="s">
        <v>43</v>
      </c>
      <c r="O292" s="20" t="s">
        <v>43</v>
      </c>
      <c r="P292" s="20" t="s">
        <v>43</v>
      </c>
      <c r="Q292" s="20" t="s">
        <v>43</v>
      </c>
      <c r="R292" s="20" t="s">
        <v>43</v>
      </c>
      <c r="S292" s="20" t="s">
        <v>43</v>
      </c>
      <c r="T292" s="20" t="s">
        <v>43</v>
      </c>
      <c r="U292" s="20" t="s">
        <v>43</v>
      </c>
      <c r="V292" s="20" t="s">
        <v>43</v>
      </c>
      <c r="W292" s="20" t="s">
        <v>43</v>
      </c>
      <c r="X292" s="20" t="s">
        <v>43</v>
      </c>
      <c r="Y292" s="20" t="s">
        <v>43</v>
      </c>
      <c r="Z292" s="20" t="s">
        <v>43</v>
      </c>
      <c r="AA292" s="20" t="s">
        <v>43</v>
      </c>
      <c r="AB292" s="49"/>
      <c r="AC292" s="1"/>
      <c r="AD292" s="1"/>
      <c r="AE292" s="1"/>
      <c r="AF292" s="1"/>
    </row>
    <row r="293" spans="1:32" ht="120" x14ac:dyDescent="0.25">
      <c r="A293" s="12"/>
      <c r="B293" s="74"/>
      <c r="C293" s="14" t="s">
        <v>441</v>
      </c>
      <c r="D293" s="8" t="s">
        <v>55</v>
      </c>
      <c r="E293" s="9" t="s">
        <v>43</v>
      </c>
      <c r="F293" s="8" t="s">
        <v>442</v>
      </c>
      <c r="G293" s="9" t="s">
        <v>43</v>
      </c>
      <c r="H293" s="14" t="s">
        <v>44</v>
      </c>
      <c r="I293" s="9" t="s">
        <v>43</v>
      </c>
      <c r="J293" s="9" t="s">
        <v>43</v>
      </c>
      <c r="K293" s="9" t="s">
        <v>43</v>
      </c>
      <c r="L293" s="9" t="s">
        <v>43</v>
      </c>
      <c r="M293" s="9" t="s">
        <v>43</v>
      </c>
      <c r="N293" s="9" t="s">
        <v>43</v>
      </c>
      <c r="O293" s="9" t="s">
        <v>43</v>
      </c>
      <c r="P293" s="9" t="s">
        <v>43</v>
      </c>
      <c r="Q293" s="9" t="s">
        <v>43</v>
      </c>
      <c r="R293" s="9">
        <v>20</v>
      </c>
      <c r="S293" s="9">
        <v>40</v>
      </c>
      <c r="T293" s="9" t="s">
        <v>43</v>
      </c>
      <c r="U293" s="9" t="s">
        <v>43</v>
      </c>
      <c r="V293" s="9" t="s">
        <v>43</v>
      </c>
      <c r="W293" s="9" t="s">
        <v>43</v>
      </c>
      <c r="X293" s="9" t="s">
        <v>43</v>
      </c>
      <c r="Y293" s="9" t="s">
        <v>43</v>
      </c>
      <c r="Z293" s="9" t="s">
        <v>43</v>
      </c>
      <c r="AA293" s="9" t="s">
        <v>43</v>
      </c>
      <c r="AB293" s="49"/>
    </row>
    <row r="294" spans="1:32" ht="75" x14ac:dyDescent="0.25">
      <c r="A294" s="12"/>
      <c r="B294" s="74" t="s">
        <v>443</v>
      </c>
      <c r="C294" s="58" t="s">
        <v>444</v>
      </c>
      <c r="D294" s="9" t="s">
        <v>43</v>
      </c>
      <c r="E294" s="9" t="s">
        <v>43</v>
      </c>
      <c r="F294" s="9" t="s">
        <v>43</v>
      </c>
      <c r="G294" s="9" t="s">
        <v>445</v>
      </c>
      <c r="H294" s="14" t="s">
        <v>44</v>
      </c>
      <c r="I294" s="9" t="s">
        <v>43</v>
      </c>
      <c r="J294" s="9" t="s">
        <v>43</v>
      </c>
      <c r="K294" s="9" t="s">
        <v>43</v>
      </c>
      <c r="L294" s="9" t="s">
        <v>43</v>
      </c>
      <c r="M294" s="9" t="s">
        <v>43</v>
      </c>
      <c r="N294" s="9" t="s">
        <v>43</v>
      </c>
      <c r="O294" s="9" t="s">
        <v>43</v>
      </c>
      <c r="P294" s="9" t="s">
        <v>43</v>
      </c>
      <c r="Q294" s="9" t="s">
        <v>43</v>
      </c>
      <c r="R294" s="9" t="s">
        <v>43</v>
      </c>
      <c r="S294" s="9" t="s">
        <v>43</v>
      </c>
      <c r="T294" s="9" t="s">
        <v>43</v>
      </c>
      <c r="U294" s="9" t="s">
        <v>43</v>
      </c>
      <c r="V294" s="9" t="s">
        <v>43</v>
      </c>
      <c r="W294" s="9" t="s">
        <v>43</v>
      </c>
      <c r="X294" s="9" t="s">
        <v>43</v>
      </c>
      <c r="Y294" s="9" t="s">
        <v>43</v>
      </c>
      <c r="Z294" s="9"/>
      <c r="AA294" s="9" t="s">
        <v>43</v>
      </c>
      <c r="AB294" s="49"/>
    </row>
    <row r="295" spans="1:32" s="22" customFormat="1" ht="60" x14ac:dyDescent="0.25">
      <c r="A295" s="12"/>
      <c r="B295" s="74"/>
      <c r="C295" s="18" t="s">
        <v>45</v>
      </c>
      <c r="D295" s="19" t="s">
        <v>46</v>
      </c>
      <c r="E295" s="9" t="s">
        <v>43</v>
      </c>
      <c r="F295" s="20" t="s">
        <v>43</v>
      </c>
      <c r="G295" s="20" t="s">
        <v>43</v>
      </c>
      <c r="H295" s="18" t="s">
        <v>44</v>
      </c>
      <c r="I295" s="35" t="s">
        <v>84</v>
      </c>
      <c r="J295" s="35" t="s">
        <v>446</v>
      </c>
      <c r="K295" s="35" t="s">
        <v>447</v>
      </c>
      <c r="L295" s="20" t="s">
        <v>43</v>
      </c>
      <c r="M295" s="20" t="s">
        <v>43</v>
      </c>
      <c r="N295" s="20" t="s">
        <v>43</v>
      </c>
      <c r="O295" s="20" t="s">
        <v>43</v>
      </c>
      <c r="P295" s="20" t="s">
        <v>43</v>
      </c>
      <c r="Q295" s="20" t="s">
        <v>43</v>
      </c>
      <c r="R295" s="20" t="s">
        <v>43</v>
      </c>
      <c r="S295" s="34">
        <v>0</v>
      </c>
      <c r="T295" s="34">
        <v>0</v>
      </c>
      <c r="U295" s="34">
        <v>0</v>
      </c>
      <c r="V295" s="34">
        <v>20000</v>
      </c>
      <c r="W295" s="34">
        <v>21000</v>
      </c>
      <c r="X295" s="34">
        <v>0</v>
      </c>
      <c r="Y295" s="34">
        <v>20925.400000000001</v>
      </c>
      <c r="Z295" s="34"/>
      <c r="AA295" s="34">
        <f>SUM(S295:Y295)</f>
        <v>61925.4</v>
      </c>
      <c r="AB295" s="49"/>
      <c r="AC295" s="1"/>
      <c r="AD295" s="1"/>
      <c r="AE295" s="1"/>
      <c r="AF295" s="1"/>
    </row>
    <row r="296" spans="1:32" ht="45" x14ac:dyDescent="0.25">
      <c r="A296" s="12"/>
      <c r="B296" s="74"/>
      <c r="C296" s="58" t="s">
        <v>614</v>
      </c>
      <c r="D296" s="8" t="s">
        <v>58</v>
      </c>
      <c r="E296" s="9" t="s">
        <v>43</v>
      </c>
      <c r="F296" s="8" t="s">
        <v>53</v>
      </c>
      <c r="G296" s="9" t="s">
        <v>43</v>
      </c>
      <c r="H296" s="14" t="s">
        <v>44</v>
      </c>
      <c r="I296" s="9" t="s">
        <v>43</v>
      </c>
      <c r="J296" s="9" t="s">
        <v>43</v>
      </c>
      <c r="K296" s="9" t="s">
        <v>43</v>
      </c>
      <c r="L296" s="9" t="s">
        <v>43</v>
      </c>
      <c r="M296" s="9" t="s">
        <v>43</v>
      </c>
      <c r="N296" s="9" t="s">
        <v>43</v>
      </c>
      <c r="O296" s="9" t="s">
        <v>43</v>
      </c>
      <c r="P296" s="9" t="s">
        <v>43</v>
      </c>
      <c r="Q296" s="9" t="s">
        <v>43</v>
      </c>
      <c r="R296" s="9" t="s">
        <v>43</v>
      </c>
      <c r="S296" s="9" t="s">
        <v>43</v>
      </c>
      <c r="T296" s="9" t="s">
        <v>43</v>
      </c>
      <c r="U296" s="9">
        <v>0</v>
      </c>
      <c r="V296" s="9">
        <v>10</v>
      </c>
      <c r="W296" s="9">
        <v>7</v>
      </c>
      <c r="X296" s="9">
        <v>0</v>
      </c>
      <c r="Y296" s="9">
        <v>7</v>
      </c>
      <c r="Z296" s="9"/>
      <c r="AA296" s="9">
        <v>156</v>
      </c>
      <c r="AB296" s="57"/>
      <c r="AC296" s="22"/>
      <c r="AD296" s="22"/>
      <c r="AE296" s="22"/>
      <c r="AF296" s="22"/>
    </row>
    <row r="297" spans="1:32" ht="135" x14ac:dyDescent="0.25">
      <c r="A297" s="12"/>
      <c r="B297" s="75" t="s">
        <v>448</v>
      </c>
      <c r="C297" s="59" t="s">
        <v>449</v>
      </c>
      <c r="D297" s="9" t="s">
        <v>43</v>
      </c>
      <c r="E297" s="9" t="s">
        <v>43</v>
      </c>
      <c r="F297" s="9" t="s">
        <v>43</v>
      </c>
      <c r="G297" s="9" t="s">
        <v>450</v>
      </c>
      <c r="H297" s="14" t="s">
        <v>44</v>
      </c>
      <c r="I297" s="9" t="s">
        <v>43</v>
      </c>
      <c r="J297" s="9" t="s">
        <v>43</v>
      </c>
      <c r="K297" s="9" t="s">
        <v>43</v>
      </c>
      <c r="L297" s="9" t="s">
        <v>43</v>
      </c>
      <c r="M297" s="9" t="s">
        <v>43</v>
      </c>
      <c r="N297" s="9" t="s">
        <v>43</v>
      </c>
      <c r="O297" s="9" t="s">
        <v>43</v>
      </c>
      <c r="P297" s="9" t="s">
        <v>43</v>
      </c>
      <c r="Q297" s="9" t="s">
        <v>43</v>
      </c>
      <c r="R297" s="9" t="s">
        <v>43</v>
      </c>
      <c r="S297" s="9" t="s">
        <v>43</v>
      </c>
      <c r="T297" s="9" t="s">
        <v>43</v>
      </c>
      <c r="U297" s="9" t="s">
        <v>43</v>
      </c>
      <c r="V297" s="9" t="s">
        <v>43</v>
      </c>
      <c r="W297" s="9" t="s">
        <v>43</v>
      </c>
      <c r="X297" s="9" t="s">
        <v>43</v>
      </c>
      <c r="Y297" s="9" t="s">
        <v>43</v>
      </c>
      <c r="Z297" s="9"/>
      <c r="AA297" s="9" t="s">
        <v>43</v>
      </c>
      <c r="AB297" s="49"/>
    </row>
    <row r="298" spans="1:32" ht="45" x14ac:dyDescent="0.25">
      <c r="A298" s="12"/>
      <c r="B298" s="76"/>
      <c r="C298" s="60" t="str">
        <f>C295</f>
        <v>финансирование за счет краевого бюджета</v>
      </c>
      <c r="D298" s="8" t="str">
        <f>D295</f>
        <v>тыс. рублей</v>
      </c>
      <c r="E298" s="9" t="s">
        <v>43</v>
      </c>
      <c r="F298" s="9" t="s">
        <v>43</v>
      </c>
      <c r="G298" s="9" t="s">
        <v>43</v>
      </c>
      <c r="H298" s="14" t="s">
        <v>44</v>
      </c>
      <c r="I298" s="35" t="s">
        <v>84</v>
      </c>
      <c r="J298" s="35" t="s">
        <v>451</v>
      </c>
      <c r="K298" s="35" t="s">
        <v>440</v>
      </c>
      <c r="L298" s="9" t="s">
        <v>43</v>
      </c>
      <c r="M298" s="9" t="s">
        <v>43</v>
      </c>
      <c r="N298" s="9" t="s">
        <v>43</v>
      </c>
      <c r="O298" s="9" t="s">
        <v>43</v>
      </c>
      <c r="P298" s="9" t="s">
        <v>43</v>
      </c>
      <c r="Q298" s="9" t="s">
        <v>43</v>
      </c>
      <c r="R298" s="9" t="s">
        <v>43</v>
      </c>
      <c r="S298" s="9" t="s">
        <v>43</v>
      </c>
      <c r="T298" s="9" t="s">
        <v>43</v>
      </c>
      <c r="U298" s="9" t="s">
        <v>43</v>
      </c>
      <c r="V298" s="34">
        <v>0</v>
      </c>
      <c r="W298" s="9" t="s">
        <v>43</v>
      </c>
      <c r="X298" s="9" t="s">
        <v>43</v>
      </c>
      <c r="Y298" s="9" t="s">
        <v>43</v>
      </c>
      <c r="Z298" s="9"/>
      <c r="AA298" s="9">
        <v>0</v>
      </c>
      <c r="AB298" s="49"/>
    </row>
    <row r="299" spans="1:32" ht="45" x14ac:dyDescent="0.25">
      <c r="A299" s="12"/>
      <c r="B299" s="77"/>
      <c r="C299" s="58" t="s">
        <v>452</v>
      </c>
      <c r="D299" s="9" t="s">
        <v>58</v>
      </c>
      <c r="E299" s="9" t="s">
        <v>43</v>
      </c>
      <c r="F299" s="8" t="s">
        <v>53</v>
      </c>
      <c r="G299" s="9" t="s">
        <v>43</v>
      </c>
      <c r="H299" s="14" t="s">
        <v>44</v>
      </c>
      <c r="I299" s="9" t="s">
        <v>43</v>
      </c>
      <c r="J299" s="9" t="s">
        <v>43</v>
      </c>
      <c r="K299" s="9" t="s">
        <v>43</v>
      </c>
      <c r="L299" s="9" t="s">
        <v>43</v>
      </c>
      <c r="M299" s="9" t="s">
        <v>43</v>
      </c>
      <c r="N299" s="9" t="s">
        <v>43</v>
      </c>
      <c r="O299" s="9" t="s">
        <v>43</v>
      </c>
      <c r="P299" s="9" t="s">
        <v>43</v>
      </c>
      <c r="Q299" s="9" t="s">
        <v>43</v>
      </c>
      <c r="R299" s="9" t="s">
        <v>43</v>
      </c>
      <c r="S299" s="9" t="s">
        <v>43</v>
      </c>
      <c r="T299" s="9" t="s">
        <v>43</v>
      </c>
      <c r="U299" s="9" t="s">
        <v>43</v>
      </c>
      <c r="V299" s="9" t="s">
        <v>43</v>
      </c>
      <c r="W299" s="9" t="s">
        <v>43</v>
      </c>
      <c r="X299" s="9" t="s">
        <v>43</v>
      </c>
      <c r="Y299" s="9" t="s">
        <v>43</v>
      </c>
      <c r="Z299" s="9"/>
      <c r="AA299" s="9" t="s">
        <v>43</v>
      </c>
      <c r="AB299" s="57"/>
      <c r="AC299" s="22"/>
      <c r="AD299" s="22"/>
      <c r="AE299" s="22"/>
      <c r="AF299" s="22"/>
    </row>
    <row r="300" spans="1:32" s="62" customFormat="1" ht="45" x14ac:dyDescent="0.25">
      <c r="A300" s="43"/>
      <c r="B300" s="78" t="s">
        <v>615</v>
      </c>
      <c r="C300" s="59" t="s">
        <v>616</v>
      </c>
      <c r="D300" s="9" t="s">
        <v>43</v>
      </c>
      <c r="E300" s="9" t="s">
        <v>43</v>
      </c>
      <c r="F300" s="9" t="s">
        <v>43</v>
      </c>
      <c r="G300" s="9" t="s">
        <v>127</v>
      </c>
      <c r="H300" s="14" t="s">
        <v>44</v>
      </c>
      <c r="I300" s="9" t="s">
        <v>43</v>
      </c>
      <c r="J300" s="9" t="s">
        <v>43</v>
      </c>
      <c r="K300" s="9" t="s">
        <v>43</v>
      </c>
      <c r="L300" s="9" t="s">
        <v>43</v>
      </c>
      <c r="M300" s="9" t="s">
        <v>43</v>
      </c>
      <c r="N300" s="9" t="s">
        <v>43</v>
      </c>
      <c r="O300" s="9" t="s">
        <v>43</v>
      </c>
      <c r="P300" s="9" t="s">
        <v>43</v>
      </c>
      <c r="Q300" s="9" t="s">
        <v>43</v>
      </c>
      <c r="R300" s="9" t="s">
        <v>43</v>
      </c>
      <c r="S300" s="9" t="s">
        <v>43</v>
      </c>
      <c r="T300" s="9" t="s">
        <v>43</v>
      </c>
      <c r="U300" s="9" t="s">
        <v>43</v>
      </c>
      <c r="V300" s="9" t="s">
        <v>43</v>
      </c>
      <c r="W300" s="9" t="s">
        <v>43</v>
      </c>
      <c r="X300" s="9" t="s">
        <v>43</v>
      </c>
      <c r="Y300" s="9" t="s">
        <v>43</v>
      </c>
      <c r="Z300" s="9"/>
      <c r="AA300" s="9" t="s">
        <v>43</v>
      </c>
      <c r="AB300" s="57"/>
      <c r="AC300" s="61"/>
      <c r="AD300" s="61"/>
      <c r="AE300" s="61"/>
      <c r="AF300" s="61"/>
    </row>
    <row r="301" spans="1:32" s="62" customFormat="1" ht="45" x14ac:dyDescent="0.25">
      <c r="A301" s="43"/>
      <c r="B301" s="79"/>
      <c r="C301" s="60" t="str">
        <f>C298</f>
        <v>финансирование за счет краевого бюджета</v>
      </c>
      <c r="D301" s="8" t="str">
        <f>D302</f>
        <v>тыс. рублей</v>
      </c>
      <c r="E301" s="9" t="s">
        <v>43</v>
      </c>
      <c r="F301" s="9" t="s">
        <v>43</v>
      </c>
      <c r="G301" s="9" t="s">
        <v>43</v>
      </c>
      <c r="H301" s="14" t="s">
        <v>44</v>
      </c>
      <c r="I301" s="35" t="s">
        <v>84</v>
      </c>
      <c r="J301" s="35" t="s">
        <v>617</v>
      </c>
      <c r="K301" s="35" t="s">
        <v>86</v>
      </c>
      <c r="L301" s="9" t="s">
        <v>43</v>
      </c>
      <c r="M301" s="9" t="s">
        <v>43</v>
      </c>
      <c r="N301" s="9" t="s">
        <v>43</v>
      </c>
      <c r="O301" s="9" t="s">
        <v>43</v>
      </c>
      <c r="P301" s="9" t="s">
        <v>43</v>
      </c>
      <c r="Q301" s="9" t="s">
        <v>43</v>
      </c>
      <c r="R301" s="9" t="s">
        <v>43</v>
      </c>
      <c r="S301" s="9" t="s">
        <v>43</v>
      </c>
      <c r="T301" s="9" t="s">
        <v>43</v>
      </c>
      <c r="U301" s="9" t="s">
        <v>43</v>
      </c>
      <c r="V301" s="9" t="s">
        <v>43</v>
      </c>
      <c r="W301" s="34">
        <v>580</v>
      </c>
      <c r="X301" s="9">
        <v>0</v>
      </c>
      <c r="Y301" s="9">
        <v>0</v>
      </c>
      <c r="Z301" s="9">
        <v>0</v>
      </c>
      <c r="AA301" s="34">
        <f>W301+X301+Y301</f>
        <v>580</v>
      </c>
      <c r="AB301" s="57"/>
      <c r="AC301" s="61"/>
      <c r="AD301" s="61"/>
      <c r="AE301" s="61"/>
      <c r="AF301" s="61"/>
    </row>
    <row r="302" spans="1:32" s="62" customFormat="1" ht="45" x14ac:dyDescent="0.25">
      <c r="A302" s="43"/>
      <c r="B302" s="79"/>
      <c r="C302" s="58" t="str">
        <f>C290</f>
        <v>финансирование за счет федерального бюджета</v>
      </c>
      <c r="D302" s="8" t="str">
        <f>D298</f>
        <v>тыс. рублей</v>
      </c>
      <c r="E302" s="9" t="s">
        <v>43</v>
      </c>
      <c r="F302" s="9" t="s">
        <v>43</v>
      </c>
      <c r="G302" s="9" t="s">
        <v>43</v>
      </c>
      <c r="H302" s="14" t="s">
        <v>44</v>
      </c>
      <c r="I302" s="35" t="s">
        <v>618</v>
      </c>
      <c r="J302" s="35" t="s">
        <v>619</v>
      </c>
      <c r="K302" s="35" t="s">
        <v>86</v>
      </c>
      <c r="L302" s="9" t="s">
        <v>43</v>
      </c>
      <c r="M302" s="9" t="s">
        <v>43</v>
      </c>
      <c r="N302" s="9" t="s">
        <v>43</v>
      </c>
      <c r="O302" s="9" t="s">
        <v>43</v>
      </c>
      <c r="P302" s="9" t="s">
        <v>43</v>
      </c>
      <c r="Q302" s="9" t="s">
        <v>43</v>
      </c>
      <c r="R302" s="9" t="s">
        <v>43</v>
      </c>
      <c r="S302" s="9" t="s">
        <v>43</v>
      </c>
      <c r="T302" s="9" t="s">
        <v>43</v>
      </c>
      <c r="U302" s="9" t="s">
        <v>43</v>
      </c>
      <c r="V302" s="9" t="s">
        <v>43</v>
      </c>
      <c r="W302" s="34">
        <v>57420</v>
      </c>
      <c r="X302" s="8">
        <v>0</v>
      </c>
      <c r="Y302" s="8">
        <v>0</v>
      </c>
      <c r="Z302" s="8">
        <v>0</v>
      </c>
      <c r="AA302" s="39">
        <f>W302+X302+Y302+Z302</f>
        <v>57420</v>
      </c>
      <c r="AB302" s="57"/>
      <c r="AC302" s="61"/>
      <c r="AD302" s="61"/>
      <c r="AE302" s="61"/>
      <c r="AF302" s="61"/>
    </row>
    <row r="303" spans="1:32" s="62" customFormat="1" ht="45" x14ac:dyDescent="0.25">
      <c r="A303" s="43"/>
      <c r="B303" s="80"/>
      <c r="C303" s="58" t="s">
        <v>620</v>
      </c>
      <c r="D303" s="8" t="str">
        <f>D299</f>
        <v>единиц</v>
      </c>
      <c r="E303" s="9" t="s">
        <v>43</v>
      </c>
      <c r="F303" s="8" t="str">
        <f>F299</f>
        <v>Абсолютный показатель</v>
      </c>
      <c r="G303" s="9" t="s">
        <v>43</v>
      </c>
      <c r="H303" s="14" t="s">
        <v>44</v>
      </c>
      <c r="I303" s="9" t="s">
        <v>43</v>
      </c>
      <c r="J303" s="9" t="s">
        <v>43</v>
      </c>
      <c r="K303" s="9" t="s">
        <v>43</v>
      </c>
      <c r="L303" s="9" t="s">
        <v>43</v>
      </c>
      <c r="M303" s="9" t="s">
        <v>43</v>
      </c>
      <c r="N303" s="9" t="s">
        <v>43</v>
      </c>
      <c r="O303" s="9" t="s">
        <v>43</v>
      </c>
      <c r="P303" s="9" t="s">
        <v>43</v>
      </c>
      <c r="Q303" s="9" t="s">
        <v>43</v>
      </c>
      <c r="R303" s="9" t="s">
        <v>43</v>
      </c>
      <c r="S303" s="9" t="s">
        <v>43</v>
      </c>
      <c r="T303" s="9" t="s">
        <v>43</v>
      </c>
      <c r="U303" s="9" t="s">
        <v>43</v>
      </c>
      <c r="V303" s="9" t="s">
        <v>43</v>
      </c>
      <c r="W303" s="8">
        <v>7</v>
      </c>
      <c r="X303" s="8">
        <v>7</v>
      </c>
      <c r="Y303" s="8">
        <v>7</v>
      </c>
      <c r="Z303" s="8">
        <v>7</v>
      </c>
      <c r="AA303" s="8"/>
      <c r="AB303" s="57"/>
      <c r="AC303" s="61"/>
      <c r="AD303" s="61"/>
      <c r="AE303" s="61"/>
      <c r="AF303" s="61"/>
    </row>
    <row r="304" spans="1:32" ht="75" x14ac:dyDescent="0.25">
      <c r="A304" s="12"/>
      <c r="B304" s="74" t="s">
        <v>621</v>
      </c>
      <c r="C304" s="31" t="s">
        <v>622</v>
      </c>
      <c r="D304" s="9" t="s">
        <v>43</v>
      </c>
      <c r="E304" s="9" t="s">
        <v>43</v>
      </c>
      <c r="F304" s="9" t="s">
        <v>43</v>
      </c>
      <c r="G304" s="9" t="s">
        <v>455</v>
      </c>
      <c r="H304" s="14" t="s">
        <v>44</v>
      </c>
      <c r="I304" s="9" t="s">
        <v>43</v>
      </c>
      <c r="J304" s="9" t="s">
        <v>43</v>
      </c>
      <c r="K304" s="9" t="s">
        <v>43</v>
      </c>
      <c r="L304" s="9" t="s">
        <v>43</v>
      </c>
      <c r="M304" s="9" t="s">
        <v>43</v>
      </c>
      <c r="N304" s="9" t="s">
        <v>43</v>
      </c>
      <c r="O304" s="9" t="s">
        <v>43</v>
      </c>
      <c r="P304" s="9" t="s">
        <v>43</v>
      </c>
      <c r="Q304" s="9" t="s">
        <v>43</v>
      </c>
      <c r="R304" s="9" t="s">
        <v>43</v>
      </c>
      <c r="S304" s="9" t="s">
        <v>43</v>
      </c>
      <c r="T304" s="9" t="s">
        <v>43</v>
      </c>
      <c r="U304" s="9" t="s">
        <v>43</v>
      </c>
      <c r="V304" s="9" t="s">
        <v>43</v>
      </c>
      <c r="W304" s="9" t="s">
        <v>43</v>
      </c>
      <c r="X304" s="9" t="s">
        <v>43</v>
      </c>
      <c r="Y304" s="9" t="s">
        <v>43</v>
      </c>
      <c r="Z304" s="9"/>
      <c r="AA304" s="9" t="s">
        <v>43</v>
      </c>
      <c r="AB304" s="49"/>
    </row>
    <row r="305" spans="1:32" s="22" customFormat="1" ht="60" x14ac:dyDescent="0.25">
      <c r="A305" s="12"/>
      <c r="B305" s="74"/>
      <c r="C305" s="30" t="s">
        <v>72</v>
      </c>
      <c r="D305" s="19" t="s">
        <v>46</v>
      </c>
      <c r="E305" s="9" t="s">
        <v>43</v>
      </c>
      <c r="F305" s="20" t="s">
        <v>43</v>
      </c>
      <c r="G305" s="20" t="s">
        <v>43</v>
      </c>
      <c r="H305" s="18" t="s">
        <v>44</v>
      </c>
      <c r="I305" s="20" t="s">
        <v>43</v>
      </c>
      <c r="J305" s="20" t="s">
        <v>43</v>
      </c>
      <c r="K305" s="20" t="s">
        <v>43</v>
      </c>
      <c r="L305" s="20" t="s">
        <v>43</v>
      </c>
      <c r="M305" s="20" t="s">
        <v>43</v>
      </c>
      <c r="N305" s="20" t="s">
        <v>43</v>
      </c>
      <c r="O305" s="20" t="s">
        <v>43</v>
      </c>
      <c r="P305" s="20" t="s">
        <v>43</v>
      </c>
      <c r="Q305" s="20" t="s">
        <v>43</v>
      </c>
      <c r="R305" s="20" t="s">
        <v>43</v>
      </c>
      <c r="S305" s="21">
        <v>76462</v>
      </c>
      <c r="T305" s="20" t="s">
        <v>43</v>
      </c>
      <c r="U305" s="20" t="s">
        <v>43</v>
      </c>
      <c r="V305" s="20" t="s">
        <v>43</v>
      </c>
      <c r="W305" s="20" t="s">
        <v>43</v>
      </c>
      <c r="X305" s="20" t="s">
        <v>43</v>
      </c>
      <c r="Y305" s="20" t="s">
        <v>43</v>
      </c>
      <c r="Z305" s="20"/>
      <c r="AA305" s="21">
        <v>76462</v>
      </c>
      <c r="AB305" s="49"/>
      <c r="AC305" s="1"/>
      <c r="AD305" s="1"/>
      <c r="AE305" s="1"/>
      <c r="AF305" s="1"/>
    </row>
    <row r="306" spans="1:32" ht="45" x14ac:dyDescent="0.25">
      <c r="A306" s="12"/>
      <c r="B306" s="74"/>
      <c r="C306" s="14" t="s">
        <v>623</v>
      </c>
      <c r="D306" s="8" t="s">
        <v>58</v>
      </c>
      <c r="E306" s="9" t="s">
        <v>43</v>
      </c>
      <c r="F306" s="8" t="s">
        <v>53</v>
      </c>
      <c r="G306" s="9" t="s">
        <v>43</v>
      </c>
      <c r="H306" s="14" t="s">
        <v>44</v>
      </c>
      <c r="I306" s="9" t="s">
        <v>43</v>
      </c>
      <c r="J306" s="9" t="s">
        <v>43</v>
      </c>
      <c r="K306" s="9" t="s">
        <v>43</v>
      </c>
      <c r="L306" s="9" t="s">
        <v>43</v>
      </c>
      <c r="M306" s="9" t="s">
        <v>43</v>
      </c>
      <c r="N306" s="9" t="s">
        <v>43</v>
      </c>
      <c r="O306" s="9" t="s">
        <v>43</v>
      </c>
      <c r="P306" s="9" t="s">
        <v>43</v>
      </c>
      <c r="Q306" s="9" t="s">
        <v>43</v>
      </c>
      <c r="R306" s="9" t="s">
        <v>43</v>
      </c>
      <c r="S306" s="9">
        <v>27824</v>
      </c>
      <c r="T306" s="9" t="s">
        <v>43</v>
      </c>
      <c r="U306" s="9" t="s">
        <v>43</v>
      </c>
      <c r="V306" s="9" t="s">
        <v>43</v>
      </c>
      <c r="W306" s="9" t="s">
        <v>43</v>
      </c>
      <c r="X306" s="9" t="s">
        <v>43</v>
      </c>
      <c r="Y306" s="9" t="s">
        <v>43</v>
      </c>
      <c r="Z306" s="9"/>
      <c r="AA306" s="9">
        <v>27824</v>
      </c>
      <c r="AB306" s="57"/>
      <c r="AC306" s="22"/>
      <c r="AD306" s="22"/>
      <c r="AE306" s="22"/>
      <c r="AF306" s="22"/>
    </row>
    <row r="307" spans="1:32" ht="195" x14ac:dyDescent="0.25">
      <c r="A307" s="12">
        <v>286</v>
      </c>
      <c r="B307" s="74" t="s">
        <v>453</v>
      </c>
      <c r="C307" s="14" t="s">
        <v>454</v>
      </c>
      <c r="D307" s="9" t="s">
        <v>43</v>
      </c>
      <c r="E307" s="9" t="s">
        <v>43</v>
      </c>
      <c r="F307" s="9" t="s">
        <v>43</v>
      </c>
      <c r="G307" s="9" t="s">
        <v>455</v>
      </c>
      <c r="H307" s="14" t="s">
        <v>92</v>
      </c>
      <c r="I307" s="9" t="s">
        <v>43</v>
      </c>
      <c r="J307" s="9" t="s">
        <v>43</v>
      </c>
      <c r="K307" s="9" t="s">
        <v>43</v>
      </c>
      <c r="L307" s="9" t="s">
        <v>43</v>
      </c>
      <c r="M307" s="9" t="s">
        <v>43</v>
      </c>
      <c r="N307" s="9" t="s">
        <v>43</v>
      </c>
      <c r="O307" s="9" t="s">
        <v>43</v>
      </c>
      <c r="P307" s="9" t="s">
        <v>43</v>
      </c>
      <c r="Q307" s="9" t="s">
        <v>43</v>
      </c>
      <c r="R307" s="9" t="s">
        <v>43</v>
      </c>
      <c r="S307" s="9" t="s">
        <v>43</v>
      </c>
      <c r="T307" s="9" t="s">
        <v>43</v>
      </c>
      <c r="U307" s="9" t="s">
        <v>43</v>
      </c>
      <c r="V307" s="9" t="s">
        <v>43</v>
      </c>
      <c r="W307" s="9" t="s">
        <v>43</v>
      </c>
      <c r="X307" s="9" t="s">
        <v>43</v>
      </c>
      <c r="Y307" s="9" t="s">
        <v>43</v>
      </c>
      <c r="Z307" s="9" t="s">
        <v>43</v>
      </c>
      <c r="AA307" s="9" t="s">
        <v>43</v>
      </c>
    </row>
    <row r="308" spans="1:32" s="22" customFormat="1" ht="45" x14ac:dyDescent="0.25">
      <c r="A308" s="12">
        <v>287</v>
      </c>
      <c r="B308" s="74"/>
      <c r="C308" s="30" t="s">
        <v>72</v>
      </c>
      <c r="D308" s="19" t="s">
        <v>46</v>
      </c>
      <c r="E308" s="9" t="s">
        <v>43</v>
      </c>
      <c r="F308" s="20" t="s">
        <v>43</v>
      </c>
      <c r="G308" s="20" t="s">
        <v>43</v>
      </c>
      <c r="H308" s="18" t="s">
        <v>92</v>
      </c>
      <c r="I308" s="35" t="s">
        <v>84</v>
      </c>
      <c r="J308" s="35" t="s">
        <v>456</v>
      </c>
      <c r="K308" s="35" t="s">
        <v>457</v>
      </c>
      <c r="L308" s="20" t="s">
        <v>43</v>
      </c>
      <c r="M308" s="20" t="s">
        <v>43</v>
      </c>
      <c r="N308" s="20" t="s">
        <v>43</v>
      </c>
      <c r="O308" s="20" t="s">
        <v>43</v>
      </c>
      <c r="P308" s="20" t="s">
        <v>43</v>
      </c>
      <c r="Q308" s="20" t="s">
        <v>43</v>
      </c>
      <c r="R308" s="20" t="s">
        <v>43</v>
      </c>
      <c r="S308" s="21">
        <v>23907</v>
      </c>
      <c r="T308" s="34" t="s">
        <v>43</v>
      </c>
      <c r="U308" s="34" t="s">
        <v>43</v>
      </c>
      <c r="V308" s="34" t="s">
        <v>43</v>
      </c>
      <c r="W308" s="34" t="s">
        <v>43</v>
      </c>
      <c r="X308" s="34" t="s">
        <v>43</v>
      </c>
      <c r="Y308" s="34" t="s">
        <v>43</v>
      </c>
      <c r="Z308" s="34" t="s">
        <v>43</v>
      </c>
      <c r="AA308" s="21">
        <v>23907</v>
      </c>
      <c r="AB308" s="1"/>
      <c r="AC308" s="1"/>
      <c r="AD308" s="1"/>
      <c r="AE308" s="1"/>
      <c r="AF308" s="1"/>
    </row>
    <row r="309" spans="1:32" ht="210" x14ac:dyDescent="0.25">
      <c r="A309" s="12">
        <v>288</v>
      </c>
      <c r="B309" s="74"/>
      <c r="C309" s="14" t="s">
        <v>458</v>
      </c>
      <c r="D309" s="8" t="s">
        <v>55</v>
      </c>
      <c r="E309" s="9" t="s">
        <v>43</v>
      </c>
      <c r="F309" s="8" t="s">
        <v>459</v>
      </c>
      <c r="G309" s="9" t="s">
        <v>43</v>
      </c>
      <c r="H309" s="14" t="s">
        <v>92</v>
      </c>
      <c r="I309" s="9" t="s">
        <v>43</v>
      </c>
      <c r="J309" s="9" t="s">
        <v>43</v>
      </c>
      <c r="K309" s="9" t="s">
        <v>43</v>
      </c>
      <c r="L309" s="9" t="s">
        <v>43</v>
      </c>
      <c r="M309" s="9" t="s">
        <v>43</v>
      </c>
      <c r="N309" s="9" t="s">
        <v>43</v>
      </c>
      <c r="O309" s="9" t="s">
        <v>43</v>
      </c>
      <c r="P309" s="9" t="s">
        <v>43</v>
      </c>
      <c r="Q309" s="9" t="s">
        <v>43</v>
      </c>
      <c r="R309" s="9" t="s">
        <v>43</v>
      </c>
      <c r="S309" s="9">
        <v>100</v>
      </c>
      <c r="T309" s="9" t="s">
        <v>43</v>
      </c>
      <c r="U309" s="9" t="s">
        <v>43</v>
      </c>
      <c r="V309" s="9" t="s">
        <v>43</v>
      </c>
      <c r="W309" s="9" t="s">
        <v>43</v>
      </c>
      <c r="X309" s="9" t="s">
        <v>43</v>
      </c>
      <c r="Y309" s="9" t="s">
        <v>43</v>
      </c>
      <c r="Z309" s="9" t="s">
        <v>43</v>
      </c>
      <c r="AA309" s="9">
        <v>100</v>
      </c>
      <c r="AB309" s="22"/>
      <c r="AC309" s="22"/>
      <c r="AD309" s="22"/>
      <c r="AE309" s="22"/>
      <c r="AF309" s="22"/>
    </row>
    <row r="310" spans="1:32" ht="165" x14ac:dyDescent="0.25">
      <c r="A310" s="12">
        <v>289</v>
      </c>
      <c r="B310" s="74" t="s">
        <v>460</v>
      </c>
      <c r="C310" s="14" t="s">
        <v>461</v>
      </c>
      <c r="D310" s="9" t="s">
        <v>43</v>
      </c>
      <c r="E310" s="9" t="s">
        <v>43</v>
      </c>
      <c r="F310" s="9" t="s">
        <v>43</v>
      </c>
      <c r="G310" s="9" t="s">
        <v>455</v>
      </c>
      <c r="H310" s="14" t="s">
        <v>44</v>
      </c>
      <c r="I310" s="9" t="s">
        <v>43</v>
      </c>
      <c r="J310" s="9" t="s">
        <v>43</v>
      </c>
      <c r="K310" s="9" t="s">
        <v>43</v>
      </c>
      <c r="L310" s="9" t="s">
        <v>43</v>
      </c>
      <c r="M310" s="9" t="s">
        <v>43</v>
      </c>
      <c r="N310" s="9" t="s">
        <v>43</v>
      </c>
      <c r="O310" s="9" t="s">
        <v>43</v>
      </c>
      <c r="P310" s="9" t="s">
        <v>43</v>
      </c>
      <c r="Q310" s="9" t="s">
        <v>43</v>
      </c>
      <c r="R310" s="9" t="s">
        <v>43</v>
      </c>
      <c r="S310" s="9" t="s">
        <v>43</v>
      </c>
      <c r="T310" s="9" t="s">
        <v>43</v>
      </c>
      <c r="U310" s="9" t="s">
        <v>43</v>
      </c>
      <c r="V310" s="9" t="s">
        <v>43</v>
      </c>
      <c r="W310" s="9" t="s">
        <v>43</v>
      </c>
      <c r="X310" s="9" t="s">
        <v>43</v>
      </c>
      <c r="Y310" s="9" t="s">
        <v>43</v>
      </c>
      <c r="Z310" s="9" t="s">
        <v>43</v>
      </c>
      <c r="AA310" s="9" t="s">
        <v>43</v>
      </c>
    </row>
    <row r="311" spans="1:32" s="22" customFormat="1" ht="60" x14ac:dyDescent="0.25">
      <c r="A311" s="12">
        <v>290</v>
      </c>
      <c r="B311" s="74"/>
      <c r="C311" s="30" t="s">
        <v>72</v>
      </c>
      <c r="D311" s="19" t="s">
        <v>46</v>
      </c>
      <c r="E311" s="9" t="s">
        <v>43</v>
      </c>
      <c r="F311" s="20" t="s">
        <v>43</v>
      </c>
      <c r="G311" s="20" t="s">
        <v>43</v>
      </c>
      <c r="H311" s="18" t="s">
        <v>44</v>
      </c>
      <c r="I311" s="35" t="s">
        <v>84</v>
      </c>
      <c r="J311" s="35" t="s">
        <v>462</v>
      </c>
      <c r="K311" s="35" t="s">
        <v>463</v>
      </c>
      <c r="L311" s="20" t="s">
        <v>43</v>
      </c>
      <c r="M311" s="20" t="s">
        <v>43</v>
      </c>
      <c r="N311" s="20" t="s">
        <v>43</v>
      </c>
      <c r="O311" s="20" t="s">
        <v>43</v>
      </c>
      <c r="P311" s="20" t="s">
        <v>43</v>
      </c>
      <c r="Q311" s="20" t="s">
        <v>43</v>
      </c>
      <c r="R311" s="20" t="s">
        <v>43</v>
      </c>
      <c r="S311" s="21">
        <v>49518</v>
      </c>
      <c r="T311" s="34" t="s">
        <v>43</v>
      </c>
      <c r="U311" s="34" t="s">
        <v>43</v>
      </c>
      <c r="V311" s="34" t="s">
        <v>43</v>
      </c>
      <c r="W311" s="34" t="s">
        <v>43</v>
      </c>
      <c r="X311" s="34" t="s">
        <v>43</v>
      </c>
      <c r="Y311" s="34" t="s">
        <v>43</v>
      </c>
      <c r="Z311" s="34" t="s">
        <v>43</v>
      </c>
      <c r="AA311" s="21">
        <v>49518</v>
      </c>
      <c r="AB311" s="1"/>
      <c r="AC311" s="1"/>
      <c r="AD311" s="1"/>
      <c r="AE311" s="1"/>
      <c r="AF311" s="1"/>
    </row>
    <row r="312" spans="1:32" ht="120" x14ac:dyDescent="0.25">
      <c r="A312" s="12">
        <v>291</v>
      </c>
      <c r="B312" s="74"/>
      <c r="C312" s="14" t="s">
        <v>464</v>
      </c>
      <c r="D312" s="8" t="s">
        <v>55</v>
      </c>
      <c r="E312" s="9" t="s">
        <v>43</v>
      </c>
      <c r="F312" s="8" t="s">
        <v>465</v>
      </c>
      <c r="G312" s="9" t="s">
        <v>43</v>
      </c>
      <c r="H312" s="14" t="s">
        <v>44</v>
      </c>
      <c r="I312" s="9" t="s">
        <v>43</v>
      </c>
      <c r="J312" s="9" t="s">
        <v>43</v>
      </c>
      <c r="K312" s="9" t="s">
        <v>43</v>
      </c>
      <c r="L312" s="9" t="s">
        <v>43</v>
      </c>
      <c r="M312" s="9" t="s">
        <v>43</v>
      </c>
      <c r="N312" s="9" t="s">
        <v>43</v>
      </c>
      <c r="O312" s="9" t="s">
        <v>43</v>
      </c>
      <c r="P312" s="9" t="s">
        <v>43</v>
      </c>
      <c r="Q312" s="9" t="s">
        <v>43</v>
      </c>
      <c r="R312" s="9" t="s">
        <v>43</v>
      </c>
      <c r="S312" s="9">
        <v>100</v>
      </c>
      <c r="T312" s="9" t="s">
        <v>43</v>
      </c>
      <c r="U312" s="9" t="s">
        <v>43</v>
      </c>
      <c r="V312" s="9" t="s">
        <v>43</v>
      </c>
      <c r="W312" s="9" t="s">
        <v>43</v>
      </c>
      <c r="X312" s="9" t="s">
        <v>43</v>
      </c>
      <c r="Y312" s="9" t="s">
        <v>43</v>
      </c>
      <c r="Z312" s="9" t="s">
        <v>43</v>
      </c>
      <c r="AA312" s="9">
        <v>100</v>
      </c>
    </row>
    <row r="313" spans="1:32" ht="255" x14ac:dyDescent="0.25">
      <c r="A313" s="12">
        <v>292</v>
      </c>
      <c r="B313" s="74" t="s">
        <v>466</v>
      </c>
      <c r="C313" s="46" t="s">
        <v>467</v>
      </c>
      <c r="D313" s="9" t="s">
        <v>43</v>
      </c>
      <c r="E313" s="9" t="s">
        <v>43</v>
      </c>
      <c r="F313" s="9" t="s">
        <v>43</v>
      </c>
      <c r="G313" s="9" t="s">
        <v>455</v>
      </c>
      <c r="H313" s="14" t="s">
        <v>92</v>
      </c>
      <c r="I313" s="9" t="s">
        <v>43</v>
      </c>
      <c r="J313" s="9" t="s">
        <v>43</v>
      </c>
      <c r="K313" s="9" t="s">
        <v>43</v>
      </c>
      <c r="L313" s="9" t="s">
        <v>43</v>
      </c>
      <c r="M313" s="9" t="s">
        <v>43</v>
      </c>
      <c r="N313" s="9" t="s">
        <v>43</v>
      </c>
      <c r="O313" s="9" t="s">
        <v>43</v>
      </c>
      <c r="P313" s="9" t="s">
        <v>43</v>
      </c>
      <c r="Q313" s="9" t="s">
        <v>43</v>
      </c>
      <c r="R313" s="9" t="s">
        <v>43</v>
      </c>
      <c r="S313" s="9" t="s">
        <v>43</v>
      </c>
      <c r="T313" s="9" t="s">
        <v>43</v>
      </c>
      <c r="U313" s="9" t="s">
        <v>43</v>
      </c>
      <c r="V313" s="9" t="s">
        <v>43</v>
      </c>
      <c r="W313" s="9" t="s">
        <v>43</v>
      </c>
      <c r="X313" s="9" t="s">
        <v>43</v>
      </c>
      <c r="Y313" s="9" t="s">
        <v>43</v>
      </c>
      <c r="Z313" s="9" t="s">
        <v>43</v>
      </c>
      <c r="AA313" s="9" t="s">
        <v>43</v>
      </c>
      <c r="AB313" s="22"/>
      <c r="AC313" s="22"/>
      <c r="AD313" s="22"/>
      <c r="AE313" s="22"/>
      <c r="AF313" s="22"/>
    </row>
    <row r="314" spans="1:32" s="22" customFormat="1" ht="45" x14ac:dyDescent="0.25">
      <c r="A314" s="12">
        <v>293</v>
      </c>
      <c r="B314" s="74"/>
      <c r="C314" s="30" t="s">
        <v>72</v>
      </c>
      <c r="D314" s="19" t="s">
        <v>46</v>
      </c>
      <c r="E314" s="9" t="s">
        <v>43</v>
      </c>
      <c r="F314" s="20" t="s">
        <v>43</v>
      </c>
      <c r="G314" s="20" t="s">
        <v>43</v>
      </c>
      <c r="H314" s="18" t="s">
        <v>92</v>
      </c>
      <c r="I314" s="35" t="s">
        <v>84</v>
      </c>
      <c r="J314" s="35" t="s">
        <v>468</v>
      </c>
      <c r="K314" s="35" t="s">
        <v>457</v>
      </c>
      <c r="L314" s="20" t="s">
        <v>43</v>
      </c>
      <c r="M314" s="20" t="s">
        <v>43</v>
      </c>
      <c r="N314" s="20" t="s">
        <v>43</v>
      </c>
      <c r="O314" s="20" t="s">
        <v>43</v>
      </c>
      <c r="P314" s="20" t="s">
        <v>43</v>
      </c>
      <c r="Q314" s="20" t="s">
        <v>43</v>
      </c>
      <c r="R314" s="20" t="s">
        <v>43</v>
      </c>
      <c r="S314" s="21">
        <v>3037</v>
      </c>
      <c r="T314" s="34" t="s">
        <v>43</v>
      </c>
      <c r="U314" s="34" t="s">
        <v>43</v>
      </c>
      <c r="V314" s="34" t="s">
        <v>43</v>
      </c>
      <c r="W314" s="34" t="s">
        <v>43</v>
      </c>
      <c r="X314" s="34" t="s">
        <v>43</v>
      </c>
      <c r="Y314" s="34" t="s">
        <v>43</v>
      </c>
      <c r="Z314" s="34" t="s">
        <v>43</v>
      </c>
      <c r="AA314" s="21">
        <v>3037</v>
      </c>
      <c r="AB314" s="1"/>
      <c r="AC314" s="1"/>
      <c r="AD314" s="1"/>
      <c r="AE314" s="1"/>
      <c r="AF314" s="1"/>
    </row>
    <row r="315" spans="1:32" ht="315" x14ac:dyDescent="0.25">
      <c r="A315" s="12">
        <v>294</v>
      </c>
      <c r="B315" s="74"/>
      <c r="C315" s="26" t="s">
        <v>469</v>
      </c>
      <c r="D315" s="8" t="s">
        <v>55</v>
      </c>
      <c r="E315" s="9" t="s">
        <v>43</v>
      </c>
      <c r="F315" s="8" t="s">
        <v>470</v>
      </c>
      <c r="G315" s="9" t="s">
        <v>43</v>
      </c>
      <c r="H315" s="14" t="s">
        <v>92</v>
      </c>
      <c r="I315" s="9" t="s">
        <v>43</v>
      </c>
      <c r="J315" s="9" t="s">
        <v>43</v>
      </c>
      <c r="K315" s="9" t="s">
        <v>43</v>
      </c>
      <c r="L315" s="9" t="s">
        <v>43</v>
      </c>
      <c r="M315" s="9" t="s">
        <v>43</v>
      </c>
      <c r="N315" s="9" t="s">
        <v>43</v>
      </c>
      <c r="O315" s="9" t="s">
        <v>43</v>
      </c>
      <c r="P315" s="9" t="s">
        <v>43</v>
      </c>
      <c r="Q315" s="9" t="s">
        <v>43</v>
      </c>
      <c r="R315" s="9" t="s">
        <v>43</v>
      </c>
      <c r="S315" s="9">
        <v>100</v>
      </c>
      <c r="T315" s="9" t="s">
        <v>43</v>
      </c>
      <c r="U315" s="9" t="s">
        <v>43</v>
      </c>
      <c r="V315" s="9" t="s">
        <v>43</v>
      </c>
      <c r="W315" s="9" t="s">
        <v>43</v>
      </c>
      <c r="X315" s="9" t="s">
        <v>43</v>
      </c>
      <c r="Y315" s="9" t="s">
        <v>43</v>
      </c>
      <c r="Z315" s="9" t="s">
        <v>43</v>
      </c>
      <c r="AA315" s="9">
        <v>100</v>
      </c>
      <c r="AB315" s="22"/>
      <c r="AC315" s="22"/>
      <c r="AD315" s="22"/>
      <c r="AE315" s="22"/>
      <c r="AF315" s="22"/>
    </row>
    <row r="316" spans="1:32" ht="90" x14ac:dyDescent="0.25">
      <c r="A316" s="12">
        <v>295</v>
      </c>
      <c r="B316" s="86">
        <v>4</v>
      </c>
      <c r="C316" s="14" t="s">
        <v>471</v>
      </c>
      <c r="D316" s="9" t="s">
        <v>43</v>
      </c>
      <c r="E316" s="9" t="s">
        <v>43</v>
      </c>
      <c r="F316" s="9" t="s">
        <v>43</v>
      </c>
      <c r="G316" s="9" t="s">
        <v>43</v>
      </c>
      <c r="H316" s="9" t="s">
        <v>43</v>
      </c>
      <c r="I316" s="9" t="s">
        <v>43</v>
      </c>
      <c r="J316" s="9" t="s">
        <v>43</v>
      </c>
      <c r="K316" s="9" t="s">
        <v>43</v>
      </c>
      <c r="L316" s="9" t="s">
        <v>43</v>
      </c>
      <c r="M316" s="9" t="s">
        <v>43</v>
      </c>
      <c r="N316" s="9" t="s">
        <v>43</v>
      </c>
      <c r="O316" s="9" t="s">
        <v>43</v>
      </c>
      <c r="P316" s="9" t="s">
        <v>43</v>
      </c>
      <c r="Q316" s="9" t="s">
        <v>43</v>
      </c>
      <c r="R316" s="9" t="s">
        <v>43</v>
      </c>
      <c r="S316" s="9" t="s">
        <v>43</v>
      </c>
      <c r="T316" s="9" t="s">
        <v>43</v>
      </c>
      <c r="U316" s="9" t="s">
        <v>43</v>
      </c>
      <c r="V316" s="9" t="s">
        <v>43</v>
      </c>
      <c r="W316" s="9" t="s">
        <v>43</v>
      </c>
      <c r="X316" s="9" t="s">
        <v>43</v>
      </c>
      <c r="Y316" s="9" t="s">
        <v>43</v>
      </c>
      <c r="Z316" s="9" t="s">
        <v>43</v>
      </c>
      <c r="AA316" s="9" t="s">
        <v>43</v>
      </c>
      <c r="AB316" s="22"/>
      <c r="AC316" s="22"/>
      <c r="AD316" s="22"/>
      <c r="AE316" s="22"/>
      <c r="AF316" s="22"/>
    </row>
    <row r="317" spans="1:32" ht="128.25" x14ac:dyDescent="0.25">
      <c r="A317" s="12">
        <v>296</v>
      </c>
      <c r="B317" s="86"/>
      <c r="C317" s="26" t="s">
        <v>472</v>
      </c>
      <c r="D317" s="8"/>
      <c r="E317" s="8">
        <v>1</v>
      </c>
      <c r="F317" s="8" t="s">
        <v>43</v>
      </c>
      <c r="G317" s="9" t="s">
        <v>173</v>
      </c>
      <c r="H317" s="14" t="s">
        <v>44</v>
      </c>
      <c r="I317" s="9" t="s">
        <v>43</v>
      </c>
      <c r="J317" s="9" t="s">
        <v>43</v>
      </c>
      <c r="K317" s="9" t="s">
        <v>43</v>
      </c>
      <c r="L317" s="29" t="s">
        <v>43</v>
      </c>
      <c r="M317" s="9" t="s">
        <v>43</v>
      </c>
      <c r="N317" s="29" t="s">
        <v>43</v>
      </c>
      <c r="O317" s="29" t="s">
        <v>43</v>
      </c>
      <c r="P317" s="29" t="s">
        <v>43</v>
      </c>
      <c r="Q317" s="29" t="s">
        <v>43</v>
      </c>
      <c r="R317" s="29" t="s">
        <v>43</v>
      </c>
      <c r="S317" s="29" t="s">
        <v>43</v>
      </c>
      <c r="T317" s="29" t="s">
        <v>43</v>
      </c>
      <c r="U317" s="29" t="s">
        <v>43</v>
      </c>
      <c r="V317" s="29" t="s">
        <v>43</v>
      </c>
      <c r="W317" s="29" t="s">
        <v>43</v>
      </c>
      <c r="X317" s="29" t="s">
        <v>43</v>
      </c>
      <c r="Y317" s="29" t="s">
        <v>43</v>
      </c>
      <c r="Z317" s="29" t="s">
        <v>43</v>
      </c>
      <c r="AA317" s="29" t="s">
        <v>43</v>
      </c>
    </row>
    <row r="318" spans="1:32" s="22" customFormat="1" ht="60" x14ac:dyDescent="0.25">
      <c r="A318" s="12">
        <v>297</v>
      </c>
      <c r="B318" s="86"/>
      <c r="C318" s="30" t="s">
        <v>45</v>
      </c>
      <c r="D318" s="19" t="s">
        <v>46</v>
      </c>
      <c r="E318" s="9" t="s">
        <v>43</v>
      </c>
      <c r="F318" s="20" t="s">
        <v>43</v>
      </c>
      <c r="G318" s="20" t="s">
        <v>43</v>
      </c>
      <c r="H318" s="18" t="s">
        <v>44</v>
      </c>
      <c r="I318" s="20" t="s">
        <v>43</v>
      </c>
      <c r="J318" s="20" t="s">
        <v>43</v>
      </c>
      <c r="K318" s="20" t="s">
        <v>43</v>
      </c>
      <c r="L318" s="34" t="s">
        <v>43</v>
      </c>
      <c r="M318" s="20" t="s">
        <v>43</v>
      </c>
      <c r="N318" s="34">
        <v>13690.84</v>
      </c>
      <c r="O318" s="34">
        <v>0</v>
      </c>
      <c r="P318" s="34">
        <v>0</v>
      </c>
      <c r="Q318" s="34">
        <v>0</v>
      </c>
      <c r="R318" s="34">
        <v>0</v>
      </c>
      <c r="S318" s="34">
        <v>0</v>
      </c>
      <c r="T318" s="34">
        <v>0</v>
      </c>
      <c r="U318" s="34">
        <v>0</v>
      </c>
      <c r="V318" s="20" t="s">
        <v>43</v>
      </c>
      <c r="W318" s="20" t="s">
        <v>43</v>
      </c>
      <c r="X318" s="20" t="s">
        <v>43</v>
      </c>
      <c r="Y318" s="20" t="s">
        <v>43</v>
      </c>
      <c r="Z318" s="20" t="s">
        <v>43</v>
      </c>
      <c r="AA318" s="34">
        <f>SUM(N318:V318)</f>
        <v>13690.84</v>
      </c>
      <c r="AB318" s="1"/>
      <c r="AC318" s="1"/>
      <c r="AD318" s="1"/>
      <c r="AE318" s="1"/>
      <c r="AF318" s="1"/>
    </row>
    <row r="319" spans="1:32" ht="30" x14ac:dyDescent="0.25">
      <c r="A319" s="12">
        <v>298</v>
      </c>
      <c r="B319" s="86"/>
      <c r="C319" s="13" t="s">
        <v>47</v>
      </c>
      <c r="D319" s="9"/>
      <c r="E319" s="27" t="s">
        <v>43</v>
      </c>
      <c r="F319" s="27" t="s">
        <v>43</v>
      </c>
      <c r="G319" s="9" t="s">
        <v>43</v>
      </c>
      <c r="H319" s="9" t="s">
        <v>43</v>
      </c>
      <c r="I319" s="9" t="s">
        <v>43</v>
      </c>
      <c r="J319" s="9" t="s">
        <v>43</v>
      </c>
      <c r="K319" s="9" t="s">
        <v>43</v>
      </c>
      <c r="L319" s="9" t="s">
        <v>43</v>
      </c>
      <c r="M319" s="9" t="s">
        <v>43</v>
      </c>
      <c r="N319" s="9" t="s">
        <v>43</v>
      </c>
      <c r="O319" s="9" t="s">
        <v>43</v>
      </c>
      <c r="P319" s="9" t="s">
        <v>43</v>
      </c>
      <c r="Q319" s="9" t="s">
        <v>43</v>
      </c>
      <c r="R319" s="9" t="s">
        <v>43</v>
      </c>
      <c r="S319" s="9" t="s">
        <v>43</v>
      </c>
      <c r="T319" s="9" t="s">
        <v>43</v>
      </c>
      <c r="U319" s="9" t="s">
        <v>43</v>
      </c>
      <c r="V319" s="20" t="s">
        <v>43</v>
      </c>
      <c r="W319" s="20" t="s">
        <v>43</v>
      </c>
      <c r="X319" s="20" t="s">
        <v>43</v>
      </c>
      <c r="Y319" s="20" t="s">
        <v>43</v>
      </c>
      <c r="Z319" s="20" t="s">
        <v>43</v>
      </c>
      <c r="AA319" s="9" t="s">
        <v>43</v>
      </c>
      <c r="AB319" s="22"/>
      <c r="AC319" s="22"/>
      <c r="AD319" s="22"/>
      <c r="AE319" s="22"/>
      <c r="AF319" s="22"/>
    </row>
    <row r="320" spans="1:32" s="22" customFormat="1" ht="45" x14ac:dyDescent="0.25">
      <c r="A320" s="12">
        <v>299</v>
      </c>
      <c r="B320" s="86"/>
      <c r="C320" s="30" t="s">
        <v>49</v>
      </c>
      <c r="D320" s="19" t="s">
        <v>46</v>
      </c>
      <c r="E320" s="9" t="s">
        <v>43</v>
      </c>
      <c r="F320" s="20" t="s">
        <v>43</v>
      </c>
      <c r="G320" s="20" t="s">
        <v>43</v>
      </c>
      <c r="H320" s="21" t="s">
        <v>43</v>
      </c>
      <c r="I320" s="20" t="s">
        <v>43</v>
      </c>
      <c r="J320" s="20" t="s">
        <v>43</v>
      </c>
      <c r="K320" s="20" t="s">
        <v>43</v>
      </c>
      <c r="L320" s="34" t="s">
        <v>43</v>
      </c>
      <c r="M320" s="20" t="s">
        <v>43</v>
      </c>
      <c r="N320" s="39">
        <v>24450</v>
      </c>
      <c r="O320" s="21" t="s">
        <v>43</v>
      </c>
      <c r="P320" s="21" t="s">
        <v>43</v>
      </c>
      <c r="Q320" s="21" t="s">
        <v>43</v>
      </c>
      <c r="R320" s="21" t="s">
        <v>43</v>
      </c>
      <c r="S320" s="21" t="s">
        <v>43</v>
      </c>
      <c r="T320" s="21" t="s">
        <v>43</v>
      </c>
      <c r="U320" s="20" t="s">
        <v>43</v>
      </c>
      <c r="V320" s="20" t="s">
        <v>43</v>
      </c>
      <c r="W320" s="20" t="s">
        <v>43</v>
      </c>
      <c r="X320" s="20" t="s">
        <v>43</v>
      </c>
      <c r="Y320" s="20" t="s">
        <v>43</v>
      </c>
      <c r="Z320" s="20" t="s">
        <v>43</v>
      </c>
      <c r="AA320" s="39">
        <v>24450</v>
      </c>
      <c r="AB320" s="1"/>
      <c r="AC320" s="1"/>
      <c r="AD320" s="1"/>
      <c r="AE320" s="1"/>
      <c r="AF320" s="1"/>
    </row>
    <row r="321" spans="1:32" s="22" customFormat="1" ht="30" x14ac:dyDescent="0.25">
      <c r="A321" s="12">
        <v>300</v>
      </c>
      <c r="B321" s="86"/>
      <c r="C321" s="30" t="s">
        <v>50</v>
      </c>
      <c r="D321" s="19" t="s">
        <v>46</v>
      </c>
      <c r="E321" s="9" t="s">
        <v>43</v>
      </c>
      <c r="F321" s="20" t="s">
        <v>43</v>
      </c>
      <c r="G321" s="20" t="s">
        <v>43</v>
      </c>
      <c r="H321" s="21" t="s">
        <v>43</v>
      </c>
      <c r="I321" s="20" t="s">
        <v>43</v>
      </c>
      <c r="J321" s="20" t="s">
        <v>43</v>
      </c>
      <c r="K321" s="20" t="s">
        <v>43</v>
      </c>
      <c r="L321" s="34" t="s">
        <v>43</v>
      </c>
      <c r="M321" s="20" t="s">
        <v>43</v>
      </c>
      <c r="N321" s="34">
        <v>24450.86</v>
      </c>
      <c r="O321" s="21" t="s">
        <v>43</v>
      </c>
      <c r="P321" s="21" t="s">
        <v>43</v>
      </c>
      <c r="Q321" s="21" t="s">
        <v>43</v>
      </c>
      <c r="R321" s="21" t="s">
        <v>43</v>
      </c>
      <c r="S321" s="21" t="s">
        <v>43</v>
      </c>
      <c r="T321" s="21" t="s">
        <v>43</v>
      </c>
      <c r="U321" s="20" t="s">
        <v>43</v>
      </c>
      <c r="V321" s="20" t="s">
        <v>43</v>
      </c>
      <c r="W321" s="20" t="s">
        <v>43</v>
      </c>
      <c r="X321" s="20" t="s">
        <v>43</v>
      </c>
      <c r="Y321" s="20" t="s">
        <v>43</v>
      </c>
      <c r="Z321" s="20" t="s">
        <v>43</v>
      </c>
      <c r="AA321" s="34">
        <v>24450.86</v>
      </c>
    </row>
    <row r="322" spans="1:32" ht="135" x14ac:dyDescent="0.25">
      <c r="A322" s="12">
        <v>301</v>
      </c>
      <c r="B322" s="86"/>
      <c r="C322" s="26" t="s">
        <v>473</v>
      </c>
      <c r="D322" s="8" t="s">
        <v>55</v>
      </c>
      <c r="E322" s="9" t="s">
        <v>43</v>
      </c>
      <c r="F322" s="8" t="s">
        <v>474</v>
      </c>
      <c r="G322" s="9" t="s">
        <v>43</v>
      </c>
      <c r="H322" s="14" t="s">
        <v>44</v>
      </c>
      <c r="I322" s="9" t="s">
        <v>43</v>
      </c>
      <c r="J322" s="9" t="s">
        <v>43</v>
      </c>
      <c r="K322" s="9" t="s">
        <v>43</v>
      </c>
      <c r="L322" s="9">
        <v>0</v>
      </c>
      <c r="M322" s="9">
        <v>0</v>
      </c>
      <c r="N322" s="9">
        <v>0</v>
      </c>
      <c r="O322" s="9">
        <v>40</v>
      </c>
      <c r="P322" s="9">
        <v>40</v>
      </c>
      <c r="Q322" s="9">
        <v>40</v>
      </c>
      <c r="R322" s="9">
        <v>40</v>
      </c>
      <c r="S322" s="9">
        <v>40</v>
      </c>
      <c r="T322" s="9">
        <v>40</v>
      </c>
      <c r="U322" s="9">
        <v>50</v>
      </c>
      <c r="V322" s="29" t="s">
        <v>43</v>
      </c>
      <c r="W322" s="29" t="s">
        <v>43</v>
      </c>
      <c r="X322" s="29" t="s">
        <v>43</v>
      </c>
      <c r="Y322" s="8" t="s">
        <v>43</v>
      </c>
      <c r="Z322" s="8" t="s">
        <v>43</v>
      </c>
      <c r="AA322" s="9">
        <v>50</v>
      </c>
      <c r="AB322" s="22"/>
      <c r="AC322" s="22"/>
      <c r="AD322" s="22"/>
      <c r="AE322" s="22"/>
      <c r="AF322" s="22"/>
    </row>
    <row r="323" spans="1:32" ht="105" x14ac:dyDescent="0.25">
      <c r="A323" s="12">
        <v>302</v>
      </c>
      <c r="B323" s="81" t="s">
        <v>475</v>
      </c>
      <c r="C323" s="31" t="s">
        <v>476</v>
      </c>
      <c r="D323" s="8" t="s">
        <v>43</v>
      </c>
      <c r="E323" s="8">
        <v>1</v>
      </c>
      <c r="F323" s="8" t="s">
        <v>43</v>
      </c>
      <c r="G323" s="9" t="s">
        <v>173</v>
      </c>
      <c r="H323" s="8" t="s">
        <v>43</v>
      </c>
      <c r="I323" s="8" t="s">
        <v>43</v>
      </c>
      <c r="J323" s="8" t="s">
        <v>43</v>
      </c>
      <c r="K323" s="8" t="s">
        <v>43</v>
      </c>
      <c r="L323" s="29" t="s">
        <v>43</v>
      </c>
      <c r="M323" s="9" t="s">
        <v>43</v>
      </c>
      <c r="N323" s="32" t="s">
        <v>43</v>
      </c>
      <c r="O323" s="8" t="s">
        <v>43</v>
      </c>
      <c r="P323" s="8" t="s">
        <v>43</v>
      </c>
      <c r="Q323" s="8" t="s">
        <v>43</v>
      </c>
      <c r="R323" s="8" t="s">
        <v>43</v>
      </c>
      <c r="S323" s="8" t="s">
        <v>43</v>
      </c>
      <c r="T323" s="8" t="s">
        <v>43</v>
      </c>
      <c r="U323" s="8" t="s">
        <v>43</v>
      </c>
      <c r="V323" s="8" t="s">
        <v>43</v>
      </c>
      <c r="W323" s="8" t="s">
        <v>43</v>
      </c>
      <c r="X323" s="8" t="s">
        <v>43</v>
      </c>
      <c r="Y323" s="8" t="s">
        <v>43</v>
      </c>
      <c r="Z323" s="8" t="s">
        <v>43</v>
      </c>
      <c r="AA323" s="8" t="s">
        <v>43</v>
      </c>
    </row>
    <row r="324" spans="1:32" s="22" customFormat="1" ht="60" x14ac:dyDescent="0.25">
      <c r="A324" s="12">
        <v>303</v>
      </c>
      <c r="B324" s="81"/>
      <c r="C324" s="18" t="s">
        <v>45</v>
      </c>
      <c r="D324" s="19" t="s">
        <v>46</v>
      </c>
      <c r="E324" s="9" t="s">
        <v>43</v>
      </c>
      <c r="F324" s="20" t="s">
        <v>43</v>
      </c>
      <c r="G324" s="20" t="s">
        <v>43</v>
      </c>
      <c r="H324" s="18" t="s">
        <v>44</v>
      </c>
      <c r="I324" s="19" t="s">
        <v>43</v>
      </c>
      <c r="J324" s="19" t="s">
        <v>43</v>
      </c>
      <c r="K324" s="19" t="s">
        <v>43</v>
      </c>
      <c r="L324" s="34" t="s">
        <v>43</v>
      </c>
      <c r="M324" s="20" t="s">
        <v>43</v>
      </c>
      <c r="N324" s="34">
        <v>13690.84</v>
      </c>
      <c r="O324" s="34">
        <v>0</v>
      </c>
      <c r="P324" s="34">
        <v>0</v>
      </c>
      <c r="Q324" s="34">
        <v>0</v>
      </c>
      <c r="R324" s="34">
        <v>0</v>
      </c>
      <c r="S324" s="34">
        <v>0</v>
      </c>
      <c r="T324" s="34">
        <v>0</v>
      </c>
      <c r="U324" s="34">
        <v>0</v>
      </c>
      <c r="V324" s="21" t="s">
        <v>43</v>
      </c>
      <c r="W324" s="21" t="s">
        <v>43</v>
      </c>
      <c r="X324" s="21" t="s">
        <v>43</v>
      </c>
      <c r="Y324" s="21" t="s">
        <v>43</v>
      </c>
      <c r="Z324" s="21" t="s">
        <v>43</v>
      </c>
      <c r="AA324" s="34">
        <f>SUM(N324:U324)</f>
        <v>13690.84</v>
      </c>
    </row>
    <row r="325" spans="1:32" ht="30" x14ac:dyDescent="0.25">
      <c r="A325" s="12">
        <v>304</v>
      </c>
      <c r="B325" s="81"/>
      <c r="C325" s="13" t="s">
        <v>47</v>
      </c>
      <c r="D325" s="9"/>
      <c r="E325" s="27" t="s">
        <v>43</v>
      </c>
      <c r="F325" s="27" t="s">
        <v>43</v>
      </c>
      <c r="G325" s="27" t="s">
        <v>43</v>
      </c>
      <c r="H325" s="27" t="s">
        <v>43</v>
      </c>
      <c r="I325" s="27" t="s">
        <v>43</v>
      </c>
      <c r="J325" s="27" t="s">
        <v>43</v>
      </c>
      <c r="K325" s="27" t="s">
        <v>43</v>
      </c>
      <c r="L325" s="29" t="s">
        <v>43</v>
      </c>
      <c r="M325" s="9" t="s">
        <v>43</v>
      </c>
      <c r="N325" s="27" t="s">
        <v>43</v>
      </c>
      <c r="O325" s="27" t="s">
        <v>43</v>
      </c>
      <c r="P325" s="27" t="s">
        <v>43</v>
      </c>
      <c r="Q325" s="27" t="s">
        <v>43</v>
      </c>
      <c r="R325" s="27" t="s">
        <v>43</v>
      </c>
      <c r="S325" s="27" t="s">
        <v>43</v>
      </c>
      <c r="T325" s="27" t="s">
        <v>43</v>
      </c>
      <c r="U325" s="27" t="s">
        <v>43</v>
      </c>
      <c r="V325" s="21" t="s">
        <v>43</v>
      </c>
      <c r="W325" s="21" t="s">
        <v>43</v>
      </c>
      <c r="X325" s="21" t="s">
        <v>43</v>
      </c>
      <c r="Y325" s="21" t="s">
        <v>43</v>
      </c>
      <c r="Z325" s="21" t="s">
        <v>43</v>
      </c>
      <c r="AA325" s="27" t="s">
        <v>43</v>
      </c>
      <c r="AB325" s="22"/>
      <c r="AC325" s="22"/>
      <c r="AD325" s="22"/>
      <c r="AE325" s="22"/>
      <c r="AF325" s="22"/>
    </row>
    <row r="326" spans="1:32" s="22" customFormat="1" ht="45" x14ac:dyDescent="0.25">
      <c r="A326" s="12">
        <v>305</v>
      </c>
      <c r="B326" s="81"/>
      <c r="C326" s="18" t="s">
        <v>49</v>
      </c>
      <c r="D326" s="19" t="s">
        <v>46</v>
      </c>
      <c r="E326" s="9" t="s">
        <v>43</v>
      </c>
      <c r="F326" s="20" t="s">
        <v>43</v>
      </c>
      <c r="G326" s="20" t="s">
        <v>43</v>
      </c>
      <c r="H326" s="21" t="s">
        <v>43</v>
      </c>
      <c r="I326" s="20" t="s">
        <v>43</v>
      </c>
      <c r="J326" s="20" t="s">
        <v>43</v>
      </c>
      <c r="K326" s="20" t="s">
        <v>43</v>
      </c>
      <c r="L326" s="34" t="s">
        <v>43</v>
      </c>
      <c r="M326" s="20" t="s">
        <v>43</v>
      </c>
      <c r="N326" s="39">
        <v>24450</v>
      </c>
      <c r="O326" s="21" t="s">
        <v>43</v>
      </c>
      <c r="P326" s="21" t="s">
        <v>43</v>
      </c>
      <c r="Q326" s="21" t="s">
        <v>43</v>
      </c>
      <c r="R326" s="21" t="s">
        <v>43</v>
      </c>
      <c r="S326" s="21" t="s">
        <v>43</v>
      </c>
      <c r="T326" s="21" t="s">
        <v>43</v>
      </c>
      <c r="U326" s="21" t="s">
        <v>43</v>
      </c>
      <c r="V326" s="21" t="s">
        <v>43</v>
      </c>
      <c r="W326" s="21" t="s">
        <v>43</v>
      </c>
      <c r="X326" s="21" t="s">
        <v>43</v>
      </c>
      <c r="Y326" s="21" t="s">
        <v>43</v>
      </c>
      <c r="Z326" s="21" t="s">
        <v>43</v>
      </c>
      <c r="AA326" s="39">
        <v>24450</v>
      </c>
    </row>
    <row r="327" spans="1:32" s="22" customFormat="1" ht="30" x14ac:dyDescent="0.25">
      <c r="A327" s="12">
        <v>306</v>
      </c>
      <c r="B327" s="81"/>
      <c r="C327" s="18" t="s">
        <v>50</v>
      </c>
      <c r="D327" s="19" t="s">
        <v>46</v>
      </c>
      <c r="E327" s="9" t="s">
        <v>43</v>
      </c>
      <c r="F327" s="20" t="s">
        <v>43</v>
      </c>
      <c r="G327" s="20" t="s">
        <v>43</v>
      </c>
      <c r="H327" s="21" t="s">
        <v>43</v>
      </c>
      <c r="I327" s="20" t="s">
        <v>43</v>
      </c>
      <c r="J327" s="20" t="s">
        <v>43</v>
      </c>
      <c r="K327" s="20" t="s">
        <v>43</v>
      </c>
      <c r="L327" s="34" t="s">
        <v>43</v>
      </c>
      <c r="M327" s="20" t="s">
        <v>43</v>
      </c>
      <c r="N327" s="39">
        <v>24450.86</v>
      </c>
      <c r="O327" s="21" t="s">
        <v>43</v>
      </c>
      <c r="P327" s="21" t="s">
        <v>43</v>
      </c>
      <c r="Q327" s="21" t="s">
        <v>43</v>
      </c>
      <c r="R327" s="21" t="s">
        <v>43</v>
      </c>
      <c r="S327" s="21" t="s">
        <v>43</v>
      </c>
      <c r="T327" s="21" t="s">
        <v>43</v>
      </c>
      <c r="U327" s="21" t="s">
        <v>43</v>
      </c>
      <c r="V327" s="21" t="s">
        <v>43</v>
      </c>
      <c r="W327" s="21" t="s">
        <v>43</v>
      </c>
      <c r="X327" s="21" t="s">
        <v>43</v>
      </c>
      <c r="Y327" s="21" t="s">
        <v>43</v>
      </c>
      <c r="Z327" s="21" t="s">
        <v>43</v>
      </c>
      <c r="AA327" s="39">
        <v>24450.86</v>
      </c>
      <c r="AB327" s="1"/>
      <c r="AC327" s="1"/>
      <c r="AD327" s="1"/>
      <c r="AE327" s="1"/>
      <c r="AF327" s="1"/>
    </row>
    <row r="328" spans="1:32" ht="210" x14ac:dyDescent="0.25">
      <c r="A328" s="12">
        <v>307</v>
      </c>
      <c r="B328" s="81" t="s">
        <v>477</v>
      </c>
      <c r="C328" s="46" t="s">
        <v>478</v>
      </c>
      <c r="D328" s="9" t="s">
        <v>43</v>
      </c>
      <c r="E328" s="9" t="s">
        <v>43</v>
      </c>
      <c r="F328" s="9" t="s">
        <v>43</v>
      </c>
      <c r="G328" s="9" t="s">
        <v>173</v>
      </c>
      <c r="H328" s="9" t="s">
        <v>43</v>
      </c>
      <c r="I328" s="9" t="s">
        <v>43</v>
      </c>
      <c r="J328" s="9" t="s">
        <v>43</v>
      </c>
      <c r="K328" s="9" t="s">
        <v>43</v>
      </c>
      <c r="L328" s="29" t="s">
        <v>43</v>
      </c>
      <c r="M328" s="9" t="s">
        <v>43</v>
      </c>
      <c r="N328" s="9" t="s">
        <v>43</v>
      </c>
      <c r="O328" s="9" t="s">
        <v>43</v>
      </c>
      <c r="P328" s="9" t="s">
        <v>43</v>
      </c>
      <c r="Q328" s="9" t="s">
        <v>43</v>
      </c>
      <c r="R328" s="9" t="s">
        <v>43</v>
      </c>
      <c r="S328" s="9" t="s">
        <v>43</v>
      </c>
      <c r="T328" s="9" t="s">
        <v>43</v>
      </c>
      <c r="U328" s="9" t="s">
        <v>43</v>
      </c>
      <c r="V328" s="9" t="s">
        <v>43</v>
      </c>
      <c r="W328" s="9" t="s">
        <v>43</v>
      </c>
      <c r="X328" s="9" t="s">
        <v>43</v>
      </c>
      <c r="Y328" s="9" t="s">
        <v>43</v>
      </c>
      <c r="Z328" s="9" t="s">
        <v>43</v>
      </c>
      <c r="AA328" s="9" t="s">
        <v>43</v>
      </c>
    </row>
    <row r="329" spans="1:32" s="22" customFormat="1" ht="60" x14ac:dyDescent="0.25">
      <c r="A329" s="12">
        <v>308</v>
      </c>
      <c r="B329" s="81"/>
      <c r="C329" s="18" t="s">
        <v>45</v>
      </c>
      <c r="D329" s="19" t="s">
        <v>46</v>
      </c>
      <c r="E329" s="9" t="s">
        <v>43</v>
      </c>
      <c r="F329" s="20" t="s">
        <v>43</v>
      </c>
      <c r="G329" s="20" t="s">
        <v>43</v>
      </c>
      <c r="H329" s="18" t="s">
        <v>44</v>
      </c>
      <c r="I329" s="35" t="s">
        <v>84</v>
      </c>
      <c r="J329" s="35" t="s">
        <v>479</v>
      </c>
      <c r="K329" s="20">
        <v>242</v>
      </c>
      <c r="L329" s="34" t="s">
        <v>43</v>
      </c>
      <c r="M329" s="20" t="s">
        <v>43</v>
      </c>
      <c r="N329" s="39">
        <v>8590.84</v>
      </c>
      <c r="O329" s="63">
        <v>0</v>
      </c>
      <c r="P329" s="63">
        <v>0</v>
      </c>
      <c r="Q329" s="63">
        <v>0</v>
      </c>
      <c r="R329" s="63">
        <v>0</v>
      </c>
      <c r="S329" s="63">
        <v>0</v>
      </c>
      <c r="T329" s="34">
        <v>0</v>
      </c>
      <c r="U329" s="34">
        <v>0</v>
      </c>
      <c r="V329" s="21" t="s">
        <v>43</v>
      </c>
      <c r="W329" s="21" t="s">
        <v>43</v>
      </c>
      <c r="X329" s="21" t="s">
        <v>43</v>
      </c>
      <c r="Y329" s="21" t="s">
        <v>43</v>
      </c>
      <c r="Z329" s="21" t="s">
        <v>43</v>
      </c>
      <c r="AA329" s="34">
        <f>SUM(N329:U329)</f>
        <v>8590.84</v>
      </c>
    </row>
    <row r="330" spans="1:32" s="22" customFormat="1" ht="60" x14ac:dyDescent="0.25">
      <c r="A330" s="12">
        <v>309</v>
      </c>
      <c r="B330" s="81"/>
      <c r="C330" s="18" t="s">
        <v>480</v>
      </c>
      <c r="D330" s="19" t="s">
        <v>46</v>
      </c>
      <c r="E330" s="9" t="s">
        <v>43</v>
      </c>
      <c r="F330" s="20" t="s">
        <v>43</v>
      </c>
      <c r="G330" s="20" t="s">
        <v>43</v>
      </c>
      <c r="H330" s="18" t="s">
        <v>44</v>
      </c>
      <c r="I330" s="20" t="s">
        <v>43</v>
      </c>
      <c r="J330" s="20" t="s">
        <v>43</v>
      </c>
      <c r="K330" s="20" t="s">
        <v>43</v>
      </c>
      <c r="L330" s="34" t="s">
        <v>43</v>
      </c>
      <c r="M330" s="20" t="s">
        <v>43</v>
      </c>
      <c r="N330" s="39">
        <v>8150</v>
      </c>
      <c r="O330" s="20" t="s">
        <v>43</v>
      </c>
      <c r="P330" s="20" t="s">
        <v>43</v>
      </c>
      <c r="Q330" s="20" t="s">
        <v>43</v>
      </c>
      <c r="R330" s="20" t="s">
        <v>43</v>
      </c>
      <c r="S330" s="20" t="s">
        <v>43</v>
      </c>
      <c r="T330" s="34" t="s">
        <v>43</v>
      </c>
      <c r="U330" s="34" t="s">
        <v>43</v>
      </c>
      <c r="V330" s="34" t="s">
        <v>43</v>
      </c>
      <c r="W330" s="34" t="s">
        <v>43</v>
      </c>
      <c r="X330" s="34" t="s">
        <v>43</v>
      </c>
      <c r="Y330" s="34" t="s">
        <v>43</v>
      </c>
      <c r="Z330" s="34" t="s">
        <v>43</v>
      </c>
      <c r="AA330" s="39">
        <f>SUM(N330:T330)</f>
        <v>8150</v>
      </c>
      <c r="AB330" s="1"/>
      <c r="AC330" s="1"/>
      <c r="AD330" s="1"/>
      <c r="AE330" s="1"/>
      <c r="AF330" s="1"/>
    </row>
    <row r="331" spans="1:32" s="22" customFormat="1" ht="30" x14ac:dyDescent="0.25">
      <c r="A331" s="12">
        <v>310</v>
      </c>
      <c r="B331" s="81"/>
      <c r="C331" s="18" t="s">
        <v>481</v>
      </c>
      <c r="D331" s="19" t="s">
        <v>46</v>
      </c>
      <c r="E331" s="9" t="s">
        <v>43</v>
      </c>
      <c r="F331" s="20"/>
      <c r="G331" s="20" t="s">
        <v>43</v>
      </c>
      <c r="H331" s="18" t="s">
        <v>482</v>
      </c>
      <c r="I331" s="20" t="s">
        <v>43</v>
      </c>
      <c r="J331" s="20" t="s">
        <v>43</v>
      </c>
      <c r="K331" s="20" t="s">
        <v>43</v>
      </c>
      <c r="L331" s="34" t="s">
        <v>43</v>
      </c>
      <c r="M331" s="20" t="s">
        <v>43</v>
      </c>
      <c r="N331" s="39">
        <v>24450.86</v>
      </c>
      <c r="O331" s="21" t="s">
        <v>43</v>
      </c>
      <c r="P331" s="21" t="s">
        <v>43</v>
      </c>
      <c r="Q331" s="21" t="s">
        <v>43</v>
      </c>
      <c r="R331" s="21" t="s">
        <v>43</v>
      </c>
      <c r="S331" s="21" t="s">
        <v>43</v>
      </c>
      <c r="T331" s="39" t="s">
        <v>43</v>
      </c>
      <c r="U331" s="39" t="s">
        <v>43</v>
      </c>
      <c r="V331" s="39" t="s">
        <v>43</v>
      </c>
      <c r="W331" s="39" t="s">
        <v>43</v>
      </c>
      <c r="X331" s="39" t="s">
        <v>43</v>
      </c>
      <c r="Y331" s="39" t="s">
        <v>43</v>
      </c>
      <c r="Z331" s="39" t="s">
        <v>43</v>
      </c>
      <c r="AA331" s="34">
        <f>N331</f>
        <v>24450.86</v>
      </c>
      <c r="AB331" s="1"/>
      <c r="AC331" s="1"/>
      <c r="AD331" s="1"/>
      <c r="AE331" s="1"/>
      <c r="AF331" s="1"/>
    </row>
    <row r="332" spans="1:32" ht="150" x14ac:dyDescent="0.25">
      <c r="A332" s="12">
        <v>311</v>
      </c>
      <c r="B332" s="81"/>
      <c r="C332" s="14" t="s">
        <v>483</v>
      </c>
      <c r="D332" s="8" t="s">
        <v>55</v>
      </c>
      <c r="E332" s="9" t="s">
        <v>43</v>
      </c>
      <c r="F332" s="8" t="s">
        <v>484</v>
      </c>
      <c r="G332" s="9" t="s">
        <v>43</v>
      </c>
      <c r="H332" s="14" t="s">
        <v>44</v>
      </c>
      <c r="I332" s="9" t="s">
        <v>43</v>
      </c>
      <c r="J332" s="9" t="s">
        <v>43</v>
      </c>
      <c r="K332" s="9" t="s">
        <v>43</v>
      </c>
      <c r="L332" s="29" t="s">
        <v>43</v>
      </c>
      <c r="M332" s="9" t="s">
        <v>43</v>
      </c>
      <c r="N332" s="8" t="s">
        <v>43</v>
      </c>
      <c r="O332" s="8" t="s">
        <v>43</v>
      </c>
      <c r="P332" s="8" t="s">
        <v>43</v>
      </c>
      <c r="Q332" s="8" t="s">
        <v>43</v>
      </c>
      <c r="R332" s="8" t="s">
        <v>43</v>
      </c>
      <c r="S332" s="8" t="s">
        <v>43</v>
      </c>
      <c r="T332" s="8" t="s">
        <v>43</v>
      </c>
      <c r="U332" s="8" t="s">
        <v>43</v>
      </c>
      <c r="V332" s="8" t="s">
        <v>43</v>
      </c>
      <c r="W332" s="8" t="s">
        <v>43</v>
      </c>
      <c r="X332" s="8" t="s">
        <v>43</v>
      </c>
      <c r="Y332" s="8" t="s">
        <v>43</v>
      </c>
      <c r="Z332" s="8" t="s">
        <v>43</v>
      </c>
      <c r="AA332" s="8" t="s">
        <v>43</v>
      </c>
      <c r="AB332" s="22"/>
      <c r="AC332" s="22"/>
      <c r="AD332" s="22"/>
      <c r="AE332" s="22"/>
      <c r="AF332" s="22"/>
    </row>
    <row r="333" spans="1:32" ht="45" x14ac:dyDescent="0.25">
      <c r="A333" s="12">
        <v>312</v>
      </c>
      <c r="B333" s="81" t="s">
        <v>485</v>
      </c>
      <c r="C333" s="14" t="s">
        <v>486</v>
      </c>
      <c r="D333" s="9" t="s">
        <v>43</v>
      </c>
      <c r="E333" s="9" t="s">
        <v>43</v>
      </c>
      <c r="F333" s="9" t="s">
        <v>43</v>
      </c>
      <c r="G333" s="9" t="s">
        <v>275</v>
      </c>
      <c r="H333" s="14" t="s">
        <v>44</v>
      </c>
      <c r="I333" s="9" t="s">
        <v>43</v>
      </c>
      <c r="J333" s="9" t="s">
        <v>43</v>
      </c>
      <c r="K333" s="9" t="s">
        <v>43</v>
      </c>
      <c r="L333" s="29" t="s">
        <v>43</v>
      </c>
      <c r="M333" s="9" t="s">
        <v>43</v>
      </c>
      <c r="N333" s="29" t="s">
        <v>43</v>
      </c>
      <c r="O333" s="9" t="s">
        <v>43</v>
      </c>
      <c r="P333" s="9" t="s">
        <v>43</v>
      </c>
      <c r="Q333" s="9" t="s">
        <v>43</v>
      </c>
      <c r="R333" s="9" t="s">
        <v>43</v>
      </c>
      <c r="S333" s="9" t="s">
        <v>43</v>
      </c>
      <c r="T333" s="9" t="s">
        <v>43</v>
      </c>
      <c r="U333" s="9" t="s">
        <v>43</v>
      </c>
      <c r="V333" s="9" t="s">
        <v>43</v>
      </c>
      <c r="W333" s="9" t="s">
        <v>43</v>
      </c>
      <c r="X333" s="9" t="s">
        <v>43</v>
      </c>
      <c r="Y333" s="9" t="s">
        <v>43</v>
      </c>
      <c r="Z333" s="9" t="s">
        <v>43</v>
      </c>
      <c r="AA333" s="9" t="s">
        <v>43</v>
      </c>
      <c r="AB333" s="22"/>
      <c r="AC333" s="22"/>
      <c r="AD333" s="22"/>
      <c r="AE333" s="22"/>
      <c r="AF333" s="22"/>
    </row>
    <row r="334" spans="1:32" s="22" customFormat="1" ht="60" x14ac:dyDescent="0.25">
      <c r="A334" s="12">
        <v>313</v>
      </c>
      <c r="B334" s="81"/>
      <c r="C334" s="18" t="s">
        <v>45</v>
      </c>
      <c r="D334" s="19" t="s">
        <v>46</v>
      </c>
      <c r="E334" s="9" t="s">
        <v>43</v>
      </c>
      <c r="F334" s="20" t="s">
        <v>43</v>
      </c>
      <c r="G334" s="20" t="s">
        <v>43</v>
      </c>
      <c r="H334" s="18" t="s">
        <v>44</v>
      </c>
      <c r="I334" s="35" t="s">
        <v>84</v>
      </c>
      <c r="J334" s="35" t="s">
        <v>487</v>
      </c>
      <c r="K334" s="20">
        <v>242</v>
      </c>
      <c r="L334" s="34" t="s">
        <v>43</v>
      </c>
      <c r="M334" s="20" t="s">
        <v>43</v>
      </c>
      <c r="N334" s="20" t="s">
        <v>43</v>
      </c>
      <c r="O334" s="20" t="s">
        <v>43</v>
      </c>
      <c r="P334" s="20" t="s">
        <v>43</v>
      </c>
      <c r="Q334" s="20" t="s">
        <v>43</v>
      </c>
      <c r="R334" s="20" t="s">
        <v>43</v>
      </c>
      <c r="S334" s="20" t="s">
        <v>43</v>
      </c>
      <c r="T334" s="34" t="s">
        <v>43</v>
      </c>
      <c r="U334" s="34" t="s">
        <v>43</v>
      </c>
      <c r="V334" s="34" t="s">
        <v>43</v>
      </c>
      <c r="W334" s="34" t="s">
        <v>43</v>
      </c>
      <c r="X334" s="34" t="s">
        <v>43</v>
      </c>
      <c r="Y334" s="34" t="s">
        <v>43</v>
      </c>
      <c r="Z334" s="34" t="s">
        <v>43</v>
      </c>
      <c r="AA334" s="34" t="s">
        <v>43</v>
      </c>
      <c r="AB334" s="1"/>
      <c r="AC334" s="1"/>
      <c r="AD334" s="1"/>
      <c r="AE334" s="1"/>
      <c r="AF334" s="1"/>
    </row>
    <row r="335" spans="1:32" ht="45" x14ac:dyDescent="0.25">
      <c r="A335" s="12">
        <v>314</v>
      </c>
      <c r="B335" s="81"/>
      <c r="C335" s="26" t="s">
        <v>488</v>
      </c>
      <c r="D335" s="8" t="s">
        <v>58</v>
      </c>
      <c r="E335" s="9" t="s">
        <v>43</v>
      </c>
      <c r="F335" s="8" t="s">
        <v>53</v>
      </c>
      <c r="G335" s="9" t="s">
        <v>43</v>
      </c>
      <c r="H335" s="14" t="s">
        <v>489</v>
      </c>
      <c r="I335" s="9" t="s">
        <v>43</v>
      </c>
      <c r="J335" s="9" t="s">
        <v>43</v>
      </c>
      <c r="K335" s="9" t="s">
        <v>43</v>
      </c>
      <c r="L335" s="9" t="s">
        <v>43</v>
      </c>
      <c r="M335" s="9" t="s">
        <v>43</v>
      </c>
      <c r="N335" s="9" t="s">
        <v>43</v>
      </c>
      <c r="O335" s="9" t="s">
        <v>43</v>
      </c>
      <c r="P335" s="9" t="s">
        <v>43</v>
      </c>
      <c r="Q335" s="9" t="s">
        <v>43</v>
      </c>
      <c r="R335" s="9" t="s">
        <v>43</v>
      </c>
      <c r="S335" s="9" t="s">
        <v>43</v>
      </c>
      <c r="T335" s="9" t="s">
        <v>43</v>
      </c>
      <c r="U335" s="9" t="s">
        <v>43</v>
      </c>
      <c r="V335" s="9" t="s">
        <v>43</v>
      </c>
      <c r="W335" s="9" t="s">
        <v>43</v>
      </c>
      <c r="X335" s="9" t="s">
        <v>43</v>
      </c>
      <c r="Y335" s="9" t="s">
        <v>43</v>
      </c>
      <c r="Z335" s="9" t="s">
        <v>43</v>
      </c>
      <c r="AA335" s="9" t="s">
        <v>43</v>
      </c>
    </row>
    <row r="336" spans="1:32" ht="90" x14ac:dyDescent="0.25">
      <c r="A336" s="12">
        <v>315</v>
      </c>
      <c r="B336" s="81" t="s">
        <v>490</v>
      </c>
      <c r="C336" s="14" t="s">
        <v>491</v>
      </c>
      <c r="D336" s="9" t="s">
        <v>43</v>
      </c>
      <c r="E336" s="9" t="s">
        <v>43</v>
      </c>
      <c r="F336" s="9" t="s">
        <v>43</v>
      </c>
      <c r="G336" s="9" t="s">
        <v>173</v>
      </c>
      <c r="H336" s="14" t="s">
        <v>44</v>
      </c>
      <c r="I336" s="9" t="s">
        <v>43</v>
      </c>
      <c r="J336" s="9" t="s">
        <v>43</v>
      </c>
      <c r="K336" s="9" t="s">
        <v>43</v>
      </c>
      <c r="L336" s="29" t="s">
        <v>43</v>
      </c>
      <c r="M336" s="9" t="s">
        <v>43</v>
      </c>
      <c r="N336" s="29" t="s">
        <v>43</v>
      </c>
      <c r="O336" s="9" t="s">
        <v>43</v>
      </c>
      <c r="P336" s="9" t="s">
        <v>43</v>
      </c>
      <c r="Q336" s="9" t="s">
        <v>43</v>
      </c>
      <c r="R336" s="9" t="s">
        <v>43</v>
      </c>
      <c r="S336" s="9" t="s">
        <v>43</v>
      </c>
      <c r="T336" s="9" t="s">
        <v>43</v>
      </c>
      <c r="U336" s="9" t="s">
        <v>43</v>
      </c>
      <c r="V336" s="9" t="s">
        <v>43</v>
      </c>
      <c r="W336" s="9" t="s">
        <v>43</v>
      </c>
      <c r="X336" s="9" t="s">
        <v>43</v>
      </c>
      <c r="Y336" s="9" t="s">
        <v>43</v>
      </c>
      <c r="Z336" s="9" t="s">
        <v>43</v>
      </c>
      <c r="AA336" s="9" t="s">
        <v>43</v>
      </c>
    </row>
    <row r="337" spans="1:32" s="22" customFormat="1" ht="45" x14ac:dyDescent="0.25">
      <c r="A337" s="12">
        <v>316</v>
      </c>
      <c r="B337" s="81"/>
      <c r="C337" s="18" t="s">
        <v>45</v>
      </c>
      <c r="D337" s="19" t="s">
        <v>46</v>
      </c>
      <c r="E337" s="9" t="s">
        <v>43</v>
      </c>
      <c r="F337" s="20" t="s">
        <v>43</v>
      </c>
      <c r="G337" s="20" t="s">
        <v>43</v>
      </c>
      <c r="H337" s="18" t="s">
        <v>492</v>
      </c>
      <c r="I337" s="35" t="s">
        <v>84</v>
      </c>
      <c r="J337" s="35" t="s">
        <v>493</v>
      </c>
      <c r="K337" s="20">
        <v>242</v>
      </c>
      <c r="L337" s="34" t="s">
        <v>43</v>
      </c>
      <c r="M337" s="20" t="s">
        <v>43</v>
      </c>
      <c r="N337" s="34">
        <v>4700</v>
      </c>
      <c r="O337" s="34">
        <v>0</v>
      </c>
      <c r="P337" s="34">
        <v>0</v>
      </c>
      <c r="Q337" s="34">
        <v>0</v>
      </c>
      <c r="R337" s="34">
        <v>0</v>
      </c>
      <c r="S337" s="34">
        <v>0</v>
      </c>
      <c r="T337" s="34">
        <v>0</v>
      </c>
      <c r="U337" s="34">
        <v>0</v>
      </c>
      <c r="V337" s="20" t="s">
        <v>43</v>
      </c>
      <c r="W337" s="20" t="s">
        <v>43</v>
      </c>
      <c r="X337" s="20" t="s">
        <v>43</v>
      </c>
      <c r="Y337" s="20" t="s">
        <v>43</v>
      </c>
      <c r="Z337" s="20" t="s">
        <v>43</v>
      </c>
      <c r="AA337" s="34">
        <f>SUM(N337:U337)</f>
        <v>4700</v>
      </c>
      <c r="AB337" s="1"/>
      <c r="AC337" s="1"/>
      <c r="AD337" s="1"/>
      <c r="AE337" s="1"/>
      <c r="AF337" s="1"/>
    </row>
    <row r="338" spans="1:32" s="22" customFormat="1" ht="60" x14ac:dyDescent="0.25">
      <c r="A338" s="12">
        <v>317</v>
      </c>
      <c r="B338" s="81"/>
      <c r="C338" s="18" t="s">
        <v>480</v>
      </c>
      <c r="D338" s="19" t="s">
        <v>46</v>
      </c>
      <c r="E338" s="9" t="s">
        <v>43</v>
      </c>
      <c r="F338" s="20" t="s">
        <v>43</v>
      </c>
      <c r="G338" s="20" t="s">
        <v>43</v>
      </c>
      <c r="H338" s="18" t="s">
        <v>44</v>
      </c>
      <c r="I338" s="20" t="s">
        <v>43</v>
      </c>
      <c r="J338" s="20" t="s">
        <v>43</v>
      </c>
      <c r="K338" s="20" t="s">
        <v>43</v>
      </c>
      <c r="L338" s="34" t="s">
        <v>43</v>
      </c>
      <c r="M338" s="20" t="s">
        <v>43</v>
      </c>
      <c r="N338" s="21">
        <v>16300</v>
      </c>
      <c r="O338" s="20" t="s">
        <v>43</v>
      </c>
      <c r="P338" s="20" t="s">
        <v>43</v>
      </c>
      <c r="Q338" s="20" t="s">
        <v>43</v>
      </c>
      <c r="R338" s="20" t="s">
        <v>43</v>
      </c>
      <c r="S338" s="20" t="s">
        <v>43</v>
      </c>
      <c r="T338" s="20" t="s">
        <v>43</v>
      </c>
      <c r="U338" s="20" t="s">
        <v>43</v>
      </c>
      <c r="V338" s="20" t="s">
        <v>43</v>
      </c>
      <c r="W338" s="20" t="s">
        <v>43</v>
      </c>
      <c r="X338" s="20" t="s">
        <v>43</v>
      </c>
      <c r="Y338" s="20" t="s">
        <v>43</v>
      </c>
      <c r="Z338" s="20" t="s">
        <v>43</v>
      </c>
      <c r="AA338" s="39">
        <f>SUM(N338:T338)</f>
        <v>16300</v>
      </c>
      <c r="AB338" s="1"/>
      <c r="AC338" s="1"/>
      <c r="AD338" s="1"/>
      <c r="AE338" s="1"/>
      <c r="AF338" s="1"/>
    </row>
    <row r="339" spans="1:32" ht="135" x14ac:dyDescent="0.25">
      <c r="A339" s="12">
        <v>318</v>
      </c>
      <c r="B339" s="81"/>
      <c r="C339" s="26" t="s">
        <v>494</v>
      </c>
      <c r="D339" s="8" t="s">
        <v>55</v>
      </c>
      <c r="E339" s="9" t="s">
        <v>43</v>
      </c>
      <c r="F339" s="8" t="s">
        <v>495</v>
      </c>
      <c r="G339" s="9" t="s">
        <v>43</v>
      </c>
      <c r="H339" s="14" t="s">
        <v>496</v>
      </c>
      <c r="I339" s="9" t="s">
        <v>43</v>
      </c>
      <c r="J339" s="9" t="s">
        <v>43</v>
      </c>
      <c r="K339" s="9" t="s">
        <v>43</v>
      </c>
      <c r="L339" s="9">
        <v>0</v>
      </c>
      <c r="M339" s="9">
        <v>0</v>
      </c>
      <c r="N339" s="9">
        <v>0</v>
      </c>
      <c r="O339" s="9">
        <v>0</v>
      </c>
      <c r="P339" s="9">
        <v>0</v>
      </c>
      <c r="Q339" s="9">
        <v>0</v>
      </c>
      <c r="R339" s="9">
        <v>0</v>
      </c>
      <c r="S339" s="9">
        <v>0</v>
      </c>
      <c r="T339" s="9">
        <v>0</v>
      </c>
      <c r="U339" s="9">
        <v>20</v>
      </c>
      <c r="V339" s="29" t="s">
        <v>43</v>
      </c>
      <c r="W339" s="29" t="s">
        <v>43</v>
      </c>
      <c r="X339" s="29" t="s">
        <v>43</v>
      </c>
      <c r="Y339" s="9" t="s">
        <v>43</v>
      </c>
      <c r="Z339" s="9" t="s">
        <v>43</v>
      </c>
      <c r="AA339" s="9">
        <v>20</v>
      </c>
    </row>
    <row r="340" spans="1:32" ht="135" x14ac:dyDescent="0.25">
      <c r="A340" s="12">
        <v>319</v>
      </c>
      <c r="B340" s="81"/>
      <c r="C340" s="26" t="s">
        <v>497</v>
      </c>
      <c r="D340" s="8" t="s">
        <v>55</v>
      </c>
      <c r="E340" s="9" t="s">
        <v>43</v>
      </c>
      <c r="F340" s="8" t="s">
        <v>498</v>
      </c>
      <c r="G340" s="9" t="s">
        <v>43</v>
      </c>
      <c r="H340" s="14" t="s">
        <v>499</v>
      </c>
      <c r="I340" s="9" t="s">
        <v>43</v>
      </c>
      <c r="J340" s="9" t="s">
        <v>43</v>
      </c>
      <c r="K340" s="9" t="s">
        <v>43</v>
      </c>
      <c r="L340" s="9">
        <v>0</v>
      </c>
      <c r="M340" s="9">
        <v>0</v>
      </c>
      <c r="N340" s="9">
        <v>0</v>
      </c>
      <c r="O340" s="9">
        <v>0</v>
      </c>
      <c r="P340" s="9">
        <v>0</v>
      </c>
      <c r="Q340" s="9">
        <v>0</v>
      </c>
      <c r="R340" s="9">
        <v>0</v>
      </c>
      <c r="S340" s="9">
        <v>0</v>
      </c>
      <c r="T340" s="9">
        <v>0</v>
      </c>
      <c r="U340" s="9">
        <v>20</v>
      </c>
      <c r="V340" s="29" t="s">
        <v>43</v>
      </c>
      <c r="W340" s="29" t="s">
        <v>43</v>
      </c>
      <c r="X340" s="29" t="s">
        <v>43</v>
      </c>
      <c r="Y340" s="9" t="s">
        <v>43</v>
      </c>
      <c r="Z340" s="9" t="s">
        <v>43</v>
      </c>
      <c r="AA340" s="9">
        <v>20</v>
      </c>
      <c r="AB340" s="22"/>
      <c r="AC340" s="22"/>
      <c r="AD340" s="22"/>
      <c r="AE340" s="22"/>
      <c r="AF340" s="22"/>
    </row>
    <row r="341" spans="1:32" ht="135" x14ac:dyDescent="0.25">
      <c r="A341" s="12">
        <v>320</v>
      </c>
      <c r="B341" s="81"/>
      <c r="C341" s="26" t="s">
        <v>500</v>
      </c>
      <c r="D341" s="8" t="s">
        <v>55</v>
      </c>
      <c r="E341" s="9" t="s">
        <v>43</v>
      </c>
      <c r="F341" s="8" t="s">
        <v>501</v>
      </c>
      <c r="G341" s="9" t="s">
        <v>43</v>
      </c>
      <c r="H341" s="14" t="s">
        <v>502</v>
      </c>
      <c r="I341" s="9" t="s">
        <v>43</v>
      </c>
      <c r="J341" s="9" t="s">
        <v>43</v>
      </c>
      <c r="K341" s="9" t="s">
        <v>43</v>
      </c>
      <c r="L341" s="9">
        <v>0</v>
      </c>
      <c r="M341" s="9">
        <v>0</v>
      </c>
      <c r="N341" s="9">
        <v>0</v>
      </c>
      <c r="O341" s="9">
        <v>0</v>
      </c>
      <c r="P341" s="9">
        <v>0</v>
      </c>
      <c r="Q341" s="9">
        <v>0</v>
      </c>
      <c r="R341" s="9">
        <v>0</v>
      </c>
      <c r="S341" s="9">
        <v>0</v>
      </c>
      <c r="T341" s="9">
        <v>0</v>
      </c>
      <c r="U341" s="9">
        <v>20</v>
      </c>
      <c r="V341" s="29" t="s">
        <v>43</v>
      </c>
      <c r="W341" s="29" t="s">
        <v>43</v>
      </c>
      <c r="X341" s="29" t="s">
        <v>43</v>
      </c>
      <c r="Y341" s="9" t="s">
        <v>43</v>
      </c>
      <c r="Z341" s="9" t="s">
        <v>43</v>
      </c>
      <c r="AA341" s="9">
        <v>30</v>
      </c>
    </row>
    <row r="342" spans="1:32" ht="150" x14ac:dyDescent="0.25">
      <c r="A342" s="12">
        <v>321</v>
      </c>
      <c r="B342" s="74"/>
      <c r="C342" s="26" t="s">
        <v>503</v>
      </c>
      <c r="D342" s="8" t="s">
        <v>55</v>
      </c>
      <c r="E342" s="9" t="s">
        <v>43</v>
      </c>
      <c r="F342" s="8" t="s">
        <v>504</v>
      </c>
      <c r="G342" s="9" t="s">
        <v>43</v>
      </c>
      <c r="H342" s="14" t="s">
        <v>496</v>
      </c>
      <c r="I342" s="9" t="s">
        <v>43</v>
      </c>
      <c r="J342" s="9" t="s">
        <v>43</v>
      </c>
      <c r="K342" s="9" t="s">
        <v>43</v>
      </c>
      <c r="L342" s="9">
        <v>0</v>
      </c>
      <c r="M342" s="9">
        <v>0</v>
      </c>
      <c r="N342" s="9">
        <v>0</v>
      </c>
      <c r="O342" s="9">
        <v>0</v>
      </c>
      <c r="P342" s="9">
        <v>0</v>
      </c>
      <c r="Q342" s="9">
        <v>0</v>
      </c>
      <c r="R342" s="9">
        <v>0</v>
      </c>
      <c r="S342" s="9">
        <v>0</v>
      </c>
      <c r="T342" s="9">
        <v>0</v>
      </c>
      <c r="U342" s="9">
        <v>20</v>
      </c>
      <c r="V342" s="29" t="s">
        <v>43</v>
      </c>
      <c r="W342" s="29" t="s">
        <v>43</v>
      </c>
      <c r="X342" s="29" t="s">
        <v>43</v>
      </c>
      <c r="Y342" s="9" t="s">
        <v>43</v>
      </c>
      <c r="Z342" s="9" t="s">
        <v>43</v>
      </c>
      <c r="AA342" s="9">
        <v>20</v>
      </c>
    </row>
    <row r="343" spans="1:32" ht="135" x14ac:dyDescent="0.25">
      <c r="A343" s="12">
        <v>322</v>
      </c>
      <c r="B343" s="74"/>
      <c r="C343" s="26" t="s">
        <v>505</v>
      </c>
      <c r="D343" s="8" t="s">
        <v>55</v>
      </c>
      <c r="E343" s="9" t="s">
        <v>43</v>
      </c>
      <c r="F343" s="8" t="s">
        <v>506</v>
      </c>
      <c r="G343" s="9" t="s">
        <v>43</v>
      </c>
      <c r="H343" s="14" t="s">
        <v>44</v>
      </c>
      <c r="I343" s="9" t="s">
        <v>43</v>
      </c>
      <c r="J343" s="9" t="s">
        <v>43</v>
      </c>
      <c r="K343" s="9" t="s">
        <v>43</v>
      </c>
      <c r="L343" s="9">
        <v>0</v>
      </c>
      <c r="M343" s="9">
        <v>0</v>
      </c>
      <c r="N343" s="9">
        <v>0</v>
      </c>
      <c r="O343" s="9">
        <v>0</v>
      </c>
      <c r="P343" s="9">
        <v>0</v>
      </c>
      <c r="Q343" s="9">
        <v>0</v>
      </c>
      <c r="R343" s="9">
        <v>0</v>
      </c>
      <c r="S343" s="9">
        <v>0</v>
      </c>
      <c r="T343" s="9">
        <v>0</v>
      </c>
      <c r="U343" s="9">
        <v>20</v>
      </c>
      <c r="V343" s="29" t="s">
        <v>43</v>
      </c>
      <c r="W343" s="29" t="s">
        <v>43</v>
      </c>
      <c r="X343" s="29" t="s">
        <v>43</v>
      </c>
      <c r="Y343" s="9" t="s">
        <v>43</v>
      </c>
      <c r="Z343" s="9" t="s">
        <v>43</v>
      </c>
      <c r="AA343" s="9">
        <v>20</v>
      </c>
      <c r="AB343" s="22"/>
      <c r="AC343" s="22"/>
      <c r="AD343" s="22"/>
      <c r="AE343" s="22"/>
      <c r="AF343" s="22"/>
    </row>
    <row r="344" spans="1:32" ht="60" x14ac:dyDescent="0.25">
      <c r="A344" s="12">
        <v>323</v>
      </c>
      <c r="B344" s="81" t="s">
        <v>507</v>
      </c>
      <c r="C344" s="46" t="s">
        <v>508</v>
      </c>
      <c r="D344" s="9" t="s">
        <v>43</v>
      </c>
      <c r="E344" s="9" t="s">
        <v>43</v>
      </c>
      <c r="F344" s="9" t="s">
        <v>43</v>
      </c>
      <c r="G344" s="9" t="s">
        <v>275</v>
      </c>
      <c r="H344" s="14" t="s">
        <v>179</v>
      </c>
      <c r="I344" s="9" t="s">
        <v>43</v>
      </c>
      <c r="J344" s="9" t="s">
        <v>43</v>
      </c>
      <c r="K344" s="9" t="s">
        <v>43</v>
      </c>
      <c r="L344" s="29" t="s">
        <v>43</v>
      </c>
      <c r="M344" s="9" t="s">
        <v>43</v>
      </c>
      <c r="N344" s="29" t="s">
        <v>43</v>
      </c>
      <c r="O344" s="9" t="s">
        <v>43</v>
      </c>
      <c r="P344" s="9" t="s">
        <v>43</v>
      </c>
      <c r="Q344" s="9" t="s">
        <v>43</v>
      </c>
      <c r="R344" s="9" t="s">
        <v>43</v>
      </c>
      <c r="S344" s="9" t="s">
        <v>43</v>
      </c>
      <c r="T344" s="9" t="s">
        <v>43</v>
      </c>
      <c r="U344" s="9" t="s">
        <v>43</v>
      </c>
      <c r="V344" s="9" t="s">
        <v>43</v>
      </c>
      <c r="W344" s="9" t="s">
        <v>43</v>
      </c>
      <c r="X344" s="9" t="s">
        <v>43</v>
      </c>
      <c r="Y344" s="9" t="s">
        <v>43</v>
      </c>
      <c r="Z344" s="9" t="s">
        <v>43</v>
      </c>
      <c r="AA344" s="9" t="s">
        <v>43</v>
      </c>
    </row>
    <row r="345" spans="1:32" s="22" customFormat="1" ht="30" x14ac:dyDescent="0.25">
      <c r="A345" s="12">
        <v>324</v>
      </c>
      <c r="B345" s="81"/>
      <c r="C345" s="18" t="s">
        <v>45</v>
      </c>
      <c r="D345" s="19" t="s">
        <v>46</v>
      </c>
      <c r="E345" s="9" t="s">
        <v>43</v>
      </c>
      <c r="F345" s="20" t="s">
        <v>43</v>
      </c>
      <c r="G345" s="20" t="s">
        <v>43</v>
      </c>
      <c r="H345" s="18" t="s">
        <v>179</v>
      </c>
      <c r="I345" s="35" t="s">
        <v>84</v>
      </c>
      <c r="J345" s="35" t="s">
        <v>509</v>
      </c>
      <c r="K345" s="20">
        <v>242</v>
      </c>
      <c r="L345" s="34" t="s">
        <v>43</v>
      </c>
      <c r="M345" s="20" t="s">
        <v>43</v>
      </c>
      <c r="N345" s="20" t="s">
        <v>43</v>
      </c>
      <c r="O345" s="20" t="s">
        <v>43</v>
      </c>
      <c r="P345" s="20" t="s">
        <v>43</v>
      </c>
      <c r="Q345" s="20" t="s">
        <v>43</v>
      </c>
      <c r="R345" s="20" t="s">
        <v>43</v>
      </c>
      <c r="S345" s="20" t="s">
        <v>43</v>
      </c>
      <c r="T345" s="20" t="s">
        <v>43</v>
      </c>
      <c r="U345" s="34">
        <v>0</v>
      </c>
      <c r="V345" s="20" t="s">
        <v>43</v>
      </c>
      <c r="W345" s="20" t="s">
        <v>43</v>
      </c>
      <c r="X345" s="20" t="s">
        <v>43</v>
      </c>
      <c r="Y345" s="20" t="s">
        <v>43</v>
      </c>
      <c r="Z345" s="20" t="s">
        <v>43</v>
      </c>
      <c r="AA345" s="34">
        <f>SUM(N345:T345)</f>
        <v>0</v>
      </c>
      <c r="AB345" s="1"/>
      <c r="AC345" s="1"/>
      <c r="AD345" s="1"/>
      <c r="AE345" s="1"/>
      <c r="AF345" s="1"/>
    </row>
    <row r="346" spans="1:32" ht="75" x14ac:dyDescent="0.25">
      <c r="A346" s="12">
        <v>325</v>
      </c>
      <c r="B346" s="81"/>
      <c r="C346" s="14" t="s">
        <v>510</v>
      </c>
      <c r="D346" s="8" t="s">
        <v>55</v>
      </c>
      <c r="E346" s="9" t="s">
        <v>43</v>
      </c>
      <c r="F346" s="8" t="s">
        <v>511</v>
      </c>
      <c r="G346" s="9" t="s">
        <v>43</v>
      </c>
      <c r="H346" s="14" t="s">
        <v>179</v>
      </c>
      <c r="I346" s="8" t="s">
        <v>43</v>
      </c>
      <c r="J346" s="8" t="s">
        <v>43</v>
      </c>
      <c r="K346" s="8" t="s">
        <v>43</v>
      </c>
      <c r="L346" s="8" t="s">
        <v>43</v>
      </c>
      <c r="M346" s="8" t="s">
        <v>43</v>
      </c>
      <c r="N346" s="8" t="s">
        <v>43</v>
      </c>
      <c r="O346" s="8" t="s">
        <v>43</v>
      </c>
      <c r="P346" s="8" t="s">
        <v>43</v>
      </c>
      <c r="Q346" s="8" t="s">
        <v>43</v>
      </c>
      <c r="R346" s="8" t="s">
        <v>43</v>
      </c>
      <c r="S346" s="8" t="s">
        <v>43</v>
      </c>
      <c r="T346" s="8" t="s">
        <v>43</v>
      </c>
      <c r="U346" s="8" t="s">
        <v>43</v>
      </c>
      <c r="V346" s="9" t="s">
        <v>43</v>
      </c>
      <c r="W346" s="9" t="s">
        <v>43</v>
      </c>
      <c r="X346" s="9" t="s">
        <v>43</v>
      </c>
      <c r="Y346" s="9" t="s">
        <v>43</v>
      </c>
      <c r="Z346" s="9" t="s">
        <v>43</v>
      </c>
      <c r="AA346" s="9" t="s">
        <v>43</v>
      </c>
    </row>
    <row r="347" spans="1:32" ht="75" x14ac:dyDescent="0.25">
      <c r="A347" s="12">
        <v>326</v>
      </c>
      <c r="B347" s="81" t="s">
        <v>512</v>
      </c>
      <c r="C347" s="14" t="s">
        <v>513</v>
      </c>
      <c r="D347" s="9" t="s">
        <v>43</v>
      </c>
      <c r="E347" s="9" t="s">
        <v>43</v>
      </c>
      <c r="F347" s="9" t="s">
        <v>43</v>
      </c>
      <c r="G347" s="36" t="s">
        <v>173</v>
      </c>
      <c r="H347" s="14" t="s">
        <v>44</v>
      </c>
      <c r="I347" s="9" t="s">
        <v>43</v>
      </c>
      <c r="J347" s="9" t="s">
        <v>43</v>
      </c>
      <c r="K347" s="9" t="s">
        <v>43</v>
      </c>
      <c r="L347" s="29" t="s">
        <v>43</v>
      </c>
      <c r="M347" s="9" t="s">
        <v>43</v>
      </c>
      <c r="N347" s="29" t="s">
        <v>43</v>
      </c>
      <c r="O347" s="9" t="s">
        <v>43</v>
      </c>
      <c r="P347" s="9" t="s">
        <v>43</v>
      </c>
      <c r="Q347" s="9" t="s">
        <v>43</v>
      </c>
      <c r="R347" s="9" t="s">
        <v>43</v>
      </c>
      <c r="S347" s="9" t="s">
        <v>43</v>
      </c>
      <c r="T347" s="9" t="s">
        <v>43</v>
      </c>
      <c r="U347" s="9" t="s">
        <v>43</v>
      </c>
      <c r="V347" s="9" t="s">
        <v>43</v>
      </c>
      <c r="W347" s="9" t="s">
        <v>43</v>
      </c>
      <c r="X347" s="9" t="s">
        <v>43</v>
      </c>
      <c r="Y347" s="9" t="s">
        <v>43</v>
      </c>
      <c r="Z347" s="9" t="s">
        <v>43</v>
      </c>
      <c r="AA347" s="9" t="s">
        <v>43</v>
      </c>
      <c r="AB347" s="22"/>
      <c r="AC347" s="22"/>
      <c r="AD347" s="22"/>
      <c r="AE347" s="22"/>
      <c r="AF347" s="22"/>
    </row>
    <row r="348" spans="1:32" s="22" customFormat="1" ht="60" x14ac:dyDescent="0.25">
      <c r="A348" s="12">
        <v>327</v>
      </c>
      <c r="B348" s="81"/>
      <c r="C348" s="18" t="s">
        <v>45</v>
      </c>
      <c r="D348" s="19" t="s">
        <v>46</v>
      </c>
      <c r="E348" s="9" t="s">
        <v>43</v>
      </c>
      <c r="F348" s="20" t="s">
        <v>43</v>
      </c>
      <c r="G348" s="20" t="s">
        <v>43</v>
      </c>
      <c r="H348" s="18" t="s">
        <v>44</v>
      </c>
      <c r="I348" s="35" t="s">
        <v>84</v>
      </c>
      <c r="J348" s="35" t="s">
        <v>514</v>
      </c>
      <c r="K348" s="20">
        <v>242</v>
      </c>
      <c r="L348" s="34" t="s">
        <v>43</v>
      </c>
      <c r="M348" s="20" t="s">
        <v>43</v>
      </c>
      <c r="N348" s="34">
        <v>400</v>
      </c>
      <c r="O348" s="34">
        <v>0</v>
      </c>
      <c r="P348" s="34">
        <v>0</v>
      </c>
      <c r="Q348" s="34">
        <v>0</v>
      </c>
      <c r="R348" s="34">
        <v>0</v>
      </c>
      <c r="S348" s="34">
        <v>0</v>
      </c>
      <c r="T348" s="34">
        <v>0</v>
      </c>
      <c r="U348" s="34">
        <v>0</v>
      </c>
      <c r="V348" s="64" t="s">
        <v>43</v>
      </c>
      <c r="W348" s="64" t="s">
        <v>43</v>
      </c>
      <c r="X348" s="64" t="s">
        <v>43</v>
      </c>
      <c r="Y348" s="64" t="s">
        <v>43</v>
      </c>
      <c r="Z348" s="64" t="s">
        <v>43</v>
      </c>
      <c r="AA348" s="34">
        <f>SUM(N348:U348)</f>
        <v>400</v>
      </c>
      <c r="AB348" s="1"/>
      <c r="AC348" s="1"/>
      <c r="AD348" s="1"/>
      <c r="AE348" s="1"/>
      <c r="AF348" s="1"/>
    </row>
    <row r="349" spans="1:32" ht="165" x14ac:dyDescent="0.25">
      <c r="A349" s="12">
        <v>328</v>
      </c>
      <c r="B349" s="81"/>
      <c r="C349" s="26" t="s">
        <v>515</v>
      </c>
      <c r="D349" s="9" t="s">
        <v>55</v>
      </c>
      <c r="E349" s="9" t="s">
        <v>43</v>
      </c>
      <c r="F349" s="8" t="s">
        <v>516</v>
      </c>
      <c r="G349" s="9" t="s">
        <v>43</v>
      </c>
      <c r="H349" s="14" t="s">
        <v>44</v>
      </c>
      <c r="I349" s="9" t="s">
        <v>43</v>
      </c>
      <c r="J349" s="9" t="s">
        <v>43</v>
      </c>
      <c r="K349" s="9" t="s">
        <v>43</v>
      </c>
      <c r="L349" s="8" t="s">
        <v>420</v>
      </c>
      <c r="M349" s="8" t="s">
        <v>420</v>
      </c>
      <c r="N349" s="9">
        <v>10</v>
      </c>
      <c r="O349" s="9">
        <v>20</v>
      </c>
      <c r="P349" s="9">
        <v>20</v>
      </c>
      <c r="Q349" s="9">
        <v>20</v>
      </c>
      <c r="R349" s="9">
        <v>20</v>
      </c>
      <c r="S349" s="9">
        <v>20</v>
      </c>
      <c r="T349" s="9">
        <v>20</v>
      </c>
      <c r="U349" s="9">
        <v>40</v>
      </c>
      <c r="V349" s="9" t="s">
        <v>43</v>
      </c>
      <c r="W349" s="9" t="s">
        <v>43</v>
      </c>
      <c r="X349" s="9" t="s">
        <v>43</v>
      </c>
      <c r="Y349" s="9" t="s">
        <v>43</v>
      </c>
      <c r="Z349" s="9" t="s">
        <v>43</v>
      </c>
      <c r="AA349" s="9">
        <v>40</v>
      </c>
    </row>
    <row r="350" spans="1:32" ht="60" x14ac:dyDescent="0.25">
      <c r="A350" s="12">
        <v>329</v>
      </c>
      <c r="B350" s="85">
        <v>5</v>
      </c>
      <c r="C350" s="26" t="s">
        <v>517</v>
      </c>
      <c r="D350" s="9" t="s">
        <v>43</v>
      </c>
      <c r="E350" s="9" t="s">
        <v>43</v>
      </c>
      <c r="F350" s="9" t="s">
        <v>43</v>
      </c>
      <c r="G350" s="9" t="s">
        <v>43</v>
      </c>
      <c r="H350" s="9" t="s">
        <v>43</v>
      </c>
      <c r="I350" s="9" t="s">
        <v>43</v>
      </c>
      <c r="J350" s="9" t="s">
        <v>43</v>
      </c>
      <c r="K350" s="9" t="s">
        <v>43</v>
      </c>
      <c r="L350" s="9" t="s">
        <v>43</v>
      </c>
      <c r="M350" s="9" t="s">
        <v>43</v>
      </c>
      <c r="N350" s="9" t="s">
        <v>43</v>
      </c>
      <c r="O350" s="9" t="s">
        <v>43</v>
      </c>
      <c r="P350" s="9" t="s">
        <v>43</v>
      </c>
      <c r="Q350" s="9" t="s">
        <v>43</v>
      </c>
      <c r="R350" s="9" t="s">
        <v>43</v>
      </c>
      <c r="S350" s="9" t="s">
        <v>43</v>
      </c>
      <c r="T350" s="9" t="s">
        <v>43</v>
      </c>
      <c r="U350" s="9" t="s">
        <v>43</v>
      </c>
      <c r="V350" s="9" t="s">
        <v>43</v>
      </c>
      <c r="W350" s="9" t="s">
        <v>43</v>
      </c>
      <c r="X350" s="9" t="s">
        <v>43</v>
      </c>
      <c r="Y350" s="9" t="s">
        <v>43</v>
      </c>
      <c r="Z350" s="9" t="s">
        <v>43</v>
      </c>
      <c r="AA350" s="9" t="s">
        <v>43</v>
      </c>
      <c r="AB350" s="22"/>
      <c r="AC350" s="22"/>
      <c r="AD350" s="22"/>
      <c r="AE350" s="22"/>
      <c r="AF350" s="22"/>
    </row>
    <row r="351" spans="1:32" ht="45" x14ac:dyDescent="0.25">
      <c r="A351" s="12">
        <v>330</v>
      </c>
      <c r="B351" s="85"/>
      <c r="C351" s="26" t="s">
        <v>518</v>
      </c>
      <c r="D351" s="9"/>
      <c r="E351" s="8">
        <v>1</v>
      </c>
      <c r="F351" s="8" t="s">
        <v>43</v>
      </c>
      <c r="G351" s="9" t="s">
        <v>71</v>
      </c>
      <c r="H351" s="14" t="s">
        <v>44</v>
      </c>
      <c r="I351" s="9" t="s">
        <v>43</v>
      </c>
      <c r="J351" s="9" t="s">
        <v>43</v>
      </c>
      <c r="K351" s="9" t="s">
        <v>43</v>
      </c>
      <c r="L351" s="9" t="s">
        <v>43</v>
      </c>
      <c r="M351" s="9" t="s">
        <v>43</v>
      </c>
      <c r="N351" s="29" t="s">
        <v>43</v>
      </c>
      <c r="O351" s="9" t="s">
        <v>43</v>
      </c>
      <c r="P351" s="9" t="s">
        <v>43</v>
      </c>
      <c r="Q351" s="9" t="s">
        <v>43</v>
      </c>
      <c r="R351" s="9" t="s">
        <v>43</v>
      </c>
      <c r="S351" s="9" t="s">
        <v>43</v>
      </c>
      <c r="T351" s="9" t="s">
        <v>43</v>
      </c>
      <c r="U351" s="9" t="s">
        <v>43</v>
      </c>
      <c r="V351" s="9" t="s">
        <v>43</v>
      </c>
      <c r="W351" s="9" t="s">
        <v>43</v>
      </c>
      <c r="X351" s="9" t="s">
        <v>43</v>
      </c>
      <c r="Y351" s="9" t="s">
        <v>43</v>
      </c>
      <c r="Z351" s="9" t="s">
        <v>43</v>
      </c>
      <c r="AA351" s="9" t="s">
        <v>43</v>
      </c>
    </row>
    <row r="352" spans="1:32" s="22" customFormat="1" ht="60" x14ac:dyDescent="0.25">
      <c r="A352" s="12">
        <v>331</v>
      </c>
      <c r="B352" s="85"/>
      <c r="C352" s="18" t="s">
        <v>45</v>
      </c>
      <c r="D352" s="19" t="s">
        <v>46</v>
      </c>
      <c r="E352" s="9" t="s">
        <v>43</v>
      </c>
      <c r="F352" s="20" t="s">
        <v>43</v>
      </c>
      <c r="G352" s="20" t="s">
        <v>43</v>
      </c>
      <c r="H352" s="18" t="s">
        <v>44</v>
      </c>
      <c r="I352" s="20" t="s">
        <v>43</v>
      </c>
      <c r="J352" s="20" t="s">
        <v>43</v>
      </c>
      <c r="K352" s="20" t="s">
        <v>43</v>
      </c>
      <c r="L352" s="20" t="s">
        <v>43</v>
      </c>
      <c r="M352" s="20" t="s">
        <v>43</v>
      </c>
      <c r="N352" s="21">
        <f>N355+N386</f>
        <v>35469.01</v>
      </c>
      <c r="O352" s="21">
        <f>O355+O386</f>
        <v>29633.189999999995</v>
      </c>
      <c r="P352" s="21">
        <v>28880.38</v>
      </c>
      <c r="Q352" s="21">
        <v>21226.5</v>
      </c>
      <c r="R352" s="21">
        <v>26584.5</v>
      </c>
      <c r="S352" s="21">
        <v>23016.400000000001</v>
      </c>
      <c r="T352" s="21">
        <v>17935.599999999999</v>
      </c>
      <c r="U352" s="21">
        <f>U355</f>
        <v>43703.799999999996</v>
      </c>
      <c r="V352" s="21">
        <f>V355</f>
        <v>34927.5</v>
      </c>
      <c r="W352" s="21">
        <f>W355</f>
        <v>46608.2</v>
      </c>
      <c r="X352" s="21">
        <f>X355</f>
        <v>42791.100000000006</v>
      </c>
      <c r="Y352" s="21">
        <f>Y355</f>
        <v>49271.200000000004</v>
      </c>
      <c r="Z352" s="21">
        <v>0</v>
      </c>
      <c r="AA352" s="21">
        <f>SUM(N352:Z352)</f>
        <v>400047.38000000006</v>
      </c>
      <c r="AD352" s="1"/>
      <c r="AE352" s="1"/>
      <c r="AF352" s="1"/>
    </row>
    <row r="353" spans="1:32" ht="75" x14ac:dyDescent="0.25">
      <c r="A353" s="12">
        <v>332</v>
      </c>
      <c r="B353" s="85"/>
      <c r="C353" s="14" t="s">
        <v>519</v>
      </c>
      <c r="D353" s="8" t="s">
        <v>55</v>
      </c>
      <c r="E353" s="8" t="s">
        <v>43</v>
      </c>
      <c r="F353" s="42" t="s">
        <v>520</v>
      </c>
      <c r="G353" s="8" t="s">
        <v>43</v>
      </c>
      <c r="H353" s="14" t="s">
        <v>44</v>
      </c>
      <c r="I353" s="9" t="s">
        <v>43</v>
      </c>
      <c r="J353" s="9" t="s">
        <v>43</v>
      </c>
      <c r="K353" s="9" t="s">
        <v>43</v>
      </c>
      <c r="L353" s="9" t="s">
        <v>420</v>
      </c>
      <c r="M353" s="9" t="s">
        <v>420</v>
      </c>
      <c r="N353" s="9">
        <v>100</v>
      </c>
      <c r="O353" s="9">
        <v>100</v>
      </c>
      <c r="P353" s="9">
        <v>100</v>
      </c>
      <c r="Q353" s="9">
        <v>100</v>
      </c>
      <c r="R353" s="9">
        <v>100</v>
      </c>
      <c r="S353" s="9">
        <v>100</v>
      </c>
      <c r="T353" s="9">
        <v>100</v>
      </c>
      <c r="U353" s="9">
        <v>100</v>
      </c>
      <c r="V353" s="9">
        <v>100</v>
      </c>
      <c r="W353" s="9">
        <v>100</v>
      </c>
      <c r="X353" s="9">
        <v>100</v>
      </c>
      <c r="Y353" s="9">
        <v>100</v>
      </c>
      <c r="Z353" s="9" t="s">
        <v>43</v>
      </c>
      <c r="AA353" s="9">
        <v>100</v>
      </c>
      <c r="AD353" s="22"/>
      <c r="AE353" s="22"/>
      <c r="AF353" s="22"/>
    </row>
    <row r="354" spans="1:32" ht="60" x14ac:dyDescent="0.25">
      <c r="A354" s="12">
        <v>333</v>
      </c>
      <c r="B354" s="81" t="s">
        <v>521</v>
      </c>
      <c r="C354" s="65" t="s">
        <v>522</v>
      </c>
      <c r="D354" s="8"/>
      <c r="E354" s="8">
        <v>1</v>
      </c>
      <c r="F354" s="8" t="s">
        <v>43</v>
      </c>
      <c r="G354" s="9" t="s">
        <v>71</v>
      </c>
      <c r="H354" s="14" t="s">
        <v>44</v>
      </c>
      <c r="I354" s="9" t="s">
        <v>43</v>
      </c>
      <c r="J354" s="9" t="s">
        <v>43</v>
      </c>
      <c r="K354" s="9" t="s">
        <v>43</v>
      </c>
      <c r="L354" s="9" t="s">
        <v>43</v>
      </c>
      <c r="M354" s="9" t="s">
        <v>43</v>
      </c>
      <c r="N354" s="9" t="s">
        <v>43</v>
      </c>
      <c r="O354" s="9" t="s">
        <v>43</v>
      </c>
      <c r="P354" s="9" t="s">
        <v>43</v>
      </c>
      <c r="Q354" s="9" t="s">
        <v>43</v>
      </c>
      <c r="R354" s="9" t="s">
        <v>43</v>
      </c>
      <c r="S354" s="9" t="s">
        <v>43</v>
      </c>
      <c r="T354" s="9" t="s">
        <v>43</v>
      </c>
      <c r="U354" s="9" t="s">
        <v>43</v>
      </c>
      <c r="V354" s="9" t="s">
        <v>43</v>
      </c>
      <c r="W354" s="9" t="s">
        <v>43</v>
      </c>
      <c r="X354" s="9" t="s">
        <v>43</v>
      </c>
      <c r="Y354" s="9" t="s">
        <v>43</v>
      </c>
      <c r="Z354" s="9" t="s">
        <v>43</v>
      </c>
      <c r="AA354" s="9" t="s">
        <v>43</v>
      </c>
    </row>
    <row r="355" spans="1:32" s="22" customFormat="1" ht="60" x14ac:dyDescent="0.25">
      <c r="A355" s="12">
        <v>334</v>
      </c>
      <c r="B355" s="81"/>
      <c r="C355" s="18" t="s">
        <v>45</v>
      </c>
      <c r="D355" s="19" t="s">
        <v>46</v>
      </c>
      <c r="E355" s="9" t="s">
        <v>43</v>
      </c>
      <c r="F355" s="20" t="s">
        <v>43</v>
      </c>
      <c r="G355" s="20" t="s">
        <v>43</v>
      </c>
      <c r="H355" s="18" t="s">
        <v>44</v>
      </c>
      <c r="I355" s="20" t="s">
        <v>43</v>
      </c>
      <c r="J355" s="20" t="s">
        <v>43</v>
      </c>
      <c r="K355" s="20" t="s">
        <v>43</v>
      </c>
      <c r="L355" s="20" t="s">
        <v>43</v>
      </c>
      <c r="M355" s="20" t="s">
        <v>43</v>
      </c>
      <c r="N355" s="63">
        <v>9631.61</v>
      </c>
      <c r="O355" s="63">
        <v>4602.8900000000003</v>
      </c>
      <c r="P355" s="63">
        <v>4364.42</v>
      </c>
      <c r="Q355" s="63">
        <v>21226.5</v>
      </c>
      <c r="R355" s="63">
        <v>26584.5</v>
      </c>
      <c r="S355" s="63">
        <v>23016.400000000001</v>
      </c>
      <c r="T355" s="21">
        <f>T358+T364+T367+T370+T373+T376+T379+T383</f>
        <v>17935.599999999999</v>
      </c>
      <c r="U355" s="21">
        <f>U358+U364+U367+U370+U373+U376+U379+U383</f>
        <v>43703.799999999996</v>
      </c>
      <c r="V355" s="21">
        <f>V358+V364+V370+V373+V376+V379+V383</f>
        <v>34927.5</v>
      </c>
      <c r="W355" s="21">
        <f>W358+W364+W370+W373+W376+W379+W383</f>
        <v>46608.2</v>
      </c>
      <c r="X355" s="21">
        <f>X358+X364+X370+X373+X376+X379+X383</f>
        <v>42791.100000000006</v>
      </c>
      <c r="Y355" s="21">
        <f>Y358+Y364+Y370+Y373+Y376+Y379+Y383</f>
        <v>49271.200000000004</v>
      </c>
      <c r="Z355" s="21">
        <v>0</v>
      </c>
      <c r="AA355" s="21">
        <f>SUM(N355:Z355)</f>
        <v>324663.72000000003</v>
      </c>
      <c r="AD355" s="1"/>
      <c r="AE355" s="1"/>
      <c r="AF355" s="1"/>
    </row>
    <row r="356" spans="1:32" ht="105" x14ac:dyDescent="0.25">
      <c r="A356" s="12">
        <v>335</v>
      </c>
      <c r="B356" s="81"/>
      <c r="C356" s="26" t="s">
        <v>523</v>
      </c>
      <c r="D356" s="8" t="s">
        <v>55</v>
      </c>
      <c r="E356" s="9" t="s">
        <v>43</v>
      </c>
      <c r="F356" s="8" t="s">
        <v>524</v>
      </c>
      <c r="G356" s="9" t="s">
        <v>43</v>
      </c>
      <c r="H356" s="14" t="s">
        <v>44</v>
      </c>
      <c r="I356" s="9" t="s">
        <v>43</v>
      </c>
      <c r="J356" s="9" t="s">
        <v>43</v>
      </c>
      <c r="K356" s="9" t="s">
        <v>43</v>
      </c>
      <c r="L356" s="9">
        <v>0.5</v>
      </c>
      <c r="M356" s="9">
        <v>0.5</v>
      </c>
      <c r="N356" s="66">
        <v>0.5</v>
      </c>
      <c r="O356" s="9">
        <v>0.2</v>
      </c>
      <c r="P356" s="9">
        <v>0.2</v>
      </c>
      <c r="Q356" s="9">
        <v>0.2</v>
      </c>
      <c r="R356" s="9">
        <v>0.2</v>
      </c>
      <c r="S356" s="9">
        <v>0.2</v>
      </c>
      <c r="T356" s="9">
        <v>0.2</v>
      </c>
      <c r="U356" s="9">
        <v>0.2</v>
      </c>
      <c r="V356" s="9">
        <v>0.2</v>
      </c>
      <c r="W356" s="9">
        <v>0.2</v>
      </c>
      <c r="X356" s="9">
        <v>0.2</v>
      </c>
      <c r="Y356" s="9">
        <v>0.2</v>
      </c>
      <c r="Z356" s="9" t="s">
        <v>43</v>
      </c>
      <c r="AA356" s="9">
        <v>0.2</v>
      </c>
      <c r="AD356" s="22"/>
      <c r="AE356" s="22"/>
      <c r="AF356" s="22"/>
    </row>
    <row r="357" spans="1:32" ht="120" x14ac:dyDescent="0.25">
      <c r="A357" s="12">
        <v>336</v>
      </c>
      <c r="B357" s="74" t="s">
        <v>525</v>
      </c>
      <c r="C357" s="26" t="s">
        <v>526</v>
      </c>
      <c r="D357" s="9" t="s">
        <v>43</v>
      </c>
      <c r="E357" s="9" t="s">
        <v>43</v>
      </c>
      <c r="F357" s="9" t="s">
        <v>43</v>
      </c>
      <c r="G357" s="9" t="s">
        <v>71</v>
      </c>
      <c r="H357" s="14" t="s">
        <v>44</v>
      </c>
      <c r="I357" s="9" t="s">
        <v>43</v>
      </c>
      <c r="J357" s="9" t="s">
        <v>43</v>
      </c>
      <c r="K357" s="9" t="s">
        <v>43</v>
      </c>
      <c r="L357" s="9" t="s">
        <v>43</v>
      </c>
      <c r="M357" s="9" t="s">
        <v>43</v>
      </c>
      <c r="N357" s="29" t="s">
        <v>43</v>
      </c>
      <c r="O357" s="9" t="s">
        <v>43</v>
      </c>
      <c r="P357" s="9" t="s">
        <v>43</v>
      </c>
      <c r="Q357" s="9" t="s">
        <v>43</v>
      </c>
      <c r="R357" s="9" t="s">
        <v>43</v>
      </c>
      <c r="S357" s="9" t="s">
        <v>43</v>
      </c>
      <c r="T357" s="9" t="s">
        <v>43</v>
      </c>
      <c r="U357" s="9" t="s">
        <v>43</v>
      </c>
      <c r="V357" s="9" t="s">
        <v>43</v>
      </c>
      <c r="W357" s="9" t="s">
        <v>43</v>
      </c>
      <c r="X357" s="9" t="s">
        <v>43</v>
      </c>
      <c r="Y357" s="9" t="s">
        <v>43</v>
      </c>
      <c r="Z357" s="9" t="s">
        <v>43</v>
      </c>
      <c r="AA357" s="9" t="s">
        <v>43</v>
      </c>
    </row>
    <row r="358" spans="1:32" s="22" customFormat="1" ht="60" x14ac:dyDescent="0.25">
      <c r="A358" s="12">
        <v>337</v>
      </c>
      <c r="B358" s="74"/>
      <c r="C358" s="18" t="s">
        <v>45</v>
      </c>
      <c r="D358" s="19" t="s">
        <v>46</v>
      </c>
      <c r="E358" s="9" t="s">
        <v>43</v>
      </c>
      <c r="F358" s="20" t="s">
        <v>43</v>
      </c>
      <c r="G358" s="20" t="s">
        <v>43</v>
      </c>
      <c r="H358" s="18" t="s">
        <v>44</v>
      </c>
      <c r="I358" s="35" t="s">
        <v>84</v>
      </c>
      <c r="J358" s="35" t="s">
        <v>527</v>
      </c>
      <c r="K358" s="20">
        <v>242</v>
      </c>
      <c r="L358" s="20" t="s">
        <v>43</v>
      </c>
      <c r="M358" s="20" t="s">
        <v>43</v>
      </c>
      <c r="N358" s="21">
        <v>608</v>
      </c>
      <c r="O358" s="21">
        <v>2446.567</v>
      </c>
      <c r="P358" s="21">
        <v>1971.5060000000001</v>
      </c>
      <c r="Q358" s="21">
        <v>713.1</v>
      </c>
      <c r="R358" s="21">
        <v>1067.0999999999999</v>
      </c>
      <c r="S358" s="21">
        <v>770.67</v>
      </c>
      <c r="T358" s="21">
        <v>941.15</v>
      </c>
      <c r="U358" s="21">
        <v>2195.8000000000002</v>
      </c>
      <c r="V358" s="21">
        <v>2675.4</v>
      </c>
      <c r="W358" s="21">
        <v>3579</v>
      </c>
      <c r="X358" s="21">
        <v>3579</v>
      </c>
      <c r="Y358" s="21">
        <v>3976.9</v>
      </c>
      <c r="Z358" s="21">
        <v>0</v>
      </c>
      <c r="AA358" s="21">
        <f>SUM(N358:Z358)</f>
        <v>24524.192999999999</v>
      </c>
      <c r="AD358" s="1"/>
      <c r="AE358" s="1"/>
      <c r="AF358" s="1"/>
    </row>
    <row r="359" spans="1:32" ht="75" x14ac:dyDescent="0.25">
      <c r="A359" s="12">
        <v>338</v>
      </c>
      <c r="B359" s="74"/>
      <c r="C359" s="46" t="s">
        <v>528</v>
      </c>
      <c r="D359" s="8" t="s">
        <v>55</v>
      </c>
      <c r="E359" s="9" t="s">
        <v>43</v>
      </c>
      <c r="F359" s="8" t="s">
        <v>529</v>
      </c>
      <c r="G359" s="9" t="s">
        <v>43</v>
      </c>
      <c r="H359" s="14" t="s">
        <v>44</v>
      </c>
      <c r="I359" s="9" t="s">
        <v>43</v>
      </c>
      <c r="J359" s="9" t="s">
        <v>43</v>
      </c>
      <c r="K359" s="9" t="s">
        <v>43</v>
      </c>
      <c r="L359" s="9">
        <v>100</v>
      </c>
      <c r="M359" s="9">
        <v>100</v>
      </c>
      <c r="N359" s="9">
        <v>100</v>
      </c>
      <c r="O359" s="9">
        <v>100</v>
      </c>
      <c r="P359" s="9">
        <v>100</v>
      </c>
      <c r="Q359" s="9">
        <v>100</v>
      </c>
      <c r="R359" s="9">
        <v>100</v>
      </c>
      <c r="S359" s="9">
        <v>100</v>
      </c>
      <c r="T359" s="9">
        <v>100</v>
      </c>
      <c r="U359" s="9">
        <v>100</v>
      </c>
      <c r="V359" s="9">
        <v>100</v>
      </c>
      <c r="W359" s="9">
        <v>100</v>
      </c>
      <c r="X359" s="9">
        <v>100</v>
      </c>
      <c r="Y359" s="9">
        <v>100</v>
      </c>
      <c r="Z359" s="9" t="s">
        <v>43</v>
      </c>
      <c r="AA359" s="9">
        <v>100</v>
      </c>
      <c r="AD359" s="22"/>
      <c r="AE359" s="22"/>
      <c r="AF359" s="22"/>
    </row>
    <row r="360" spans="1:32" ht="30" x14ac:dyDescent="0.25">
      <c r="A360" s="12">
        <v>339</v>
      </c>
      <c r="B360" s="74" t="s">
        <v>530</v>
      </c>
      <c r="C360" s="26" t="s">
        <v>531</v>
      </c>
      <c r="D360" s="9" t="s">
        <v>43</v>
      </c>
      <c r="E360" s="9" t="s">
        <v>43</v>
      </c>
      <c r="F360" s="9" t="s">
        <v>43</v>
      </c>
      <c r="G360" s="9" t="s">
        <v>378</v>
      </c>
      <c r="H360" s="14" t="s">
        <v>532</v>
      </c>
      <c r="I360" s="9" t="s">
        <v>43</v>
      </c>
      <c r="J360" s="9" t="s">
        <v>43</v>
      </c>
      <c r="K360" s="9" t="s">
        <v>43</v>
      </c>
      <c r="L360" s="9" t="s">
        <v>43</v>
      </c>
      <c r="M360" s="9" t="s">
        <v>43</v>
      </c>
      <c r="N360" s="29" t="s">
        <v>43</v>
      </c>
      <c r="O360" s="9" t="s">
        <v>43</v>
      </c>
      <c r="P360" s="9" t="s">
        <v>43</v>
      </c>
      <c r="Q360" s="9" t="s">
        <v>43</v>
      </c>
      <c r="R360" s="9" t="s">
        <v>43</v>
      </c>
      <c r="S360" s="9" t="s">
        <v>43</v>
      </c>
      <c r="T360" s="9" t="s">
        <v>43</v>
      </c>
      <c r="U360" s="9" t="s">
        <v>43</v>
      </c>
      <c r="V360" s="9" t="s">
        <v>43</v>
      </c>
      <c r="W360" s="9" t="s">
        <v>43</v>
      </c>
      <c r="X360" s="9" t="s">
        <v>43</v>
      </c>
      <c r="Y360" s="9" t="s">
        <v>43</v>
      </c>
      <c r="Z360" s="9" t="s">
        <v>43</v>
      </c>
      <c r="AA360" s="9" t="s">
        <v>43</v>
      </c>
    </row>
    <row r="361" spans="1:32" s="22" customFormat="1" ht="60" x14ac:dyDescent="0.25">
      <c r="A361" s="12">
        <v>340</v>
      </c>
      <c r="B361" s="74"/>
      <c r="C361" s="18" t="s">
        <v>45</v>
      </c>
      <c r="D361" s="19" t="s">
        <v>46</v>
      </c>
      <c r="E361" s="9" t="s">
        <v>43</v>
      </c>
      <c r="F361" s="20" t="s">
        <v>43</v>
      </c>
      <c r="G361" s="20" t="s">
        <v>43</v>
      </c>
      <c r="H361" s="18" t="s">
        <v>44</v>
      </c>
      <c r="I361" s="35" t="s">
        <v>84</v>
      </c>
      <c r="J361" s="35" t="s">
        <v>533</v>
      </c>
      <c r="K361" s="20">
        <v>242</v>
      </c>
      <c r="L361" s="20" t="s">
        <v>43</v>
      </c>
      <c r="M361" s="20" t="s">
        <v>43</v>
      </c>
      <c r="N361" s="34">
        <v>0</v>
      </c>
      <c r="O361" s="34">
        <v>0</v>
      </c>
      <c r="P361" s="34">
        <v>0</v>
      </c>
      <c r="Q361" s="20" t="s">
        <v>43</v>
      </c>
      <c r="R361" s="20" t="s">
        <v>43</v>
      </c>
      <c r="S361" s="20" t="s">
        <v>43</v>
      </c>
      <c r="T361" s="20" t="s">
        <v>43</v>
      </c>
      <c r="U361" s="20" t="s">
        <v>43</v>
      </c>
      <c r="V361" s="20" t="s">
        <v>43</v>
      </c>
      <c r="W361" s="20" t="s">
        <v>43</v>
      </c>
      <c r="X361" s="20" t="s">
        <v>43</v>
      </c>
      <c r="Y361" s="9" t="s">
        <v>43</v>
      </c>
      <c r="Z361" s="9" t="s">
        <v>43</v>
      </c>
      <c r="AA361" s="34">
        <f>N361+O361+P361</f>
        <v>0</v>
      </c>
      <c r="AD361" s="1"/>
      <c r="AE361" s="1"/>
      <c r="AF361" s="1"/>
    </row>
    <row r="362" spans="1:32" ht="90" x14ac:dyDescent="0.25">
      <c r="A362" s="12">
        <v>341</v>
      </c>
      <c r="B362" s="74"/>
      <c r="C362" s="26" t="s">
        <v>534</v>
      </c>
      <c r="D362" s="8" t="s">
        <v>535</v>
      </c>
      <c r="E362" s="9" t="s">
        <v>43</v>
      </c>
      <c r="F362" s="9" t="s">
        <v>53</v>
      </c>
      <c r="G362" s="9" t="s">
        <v>43</v>
      </c>
      <c r="H362" s="14" t="s">
        <v>44</v>
      </c>
      <c r="I362" s="9" t="s">
        <v>43</v>
      </c>
      <c r="J362" s="9" t="s">
        <v>43</v>
      </c>
      <c r="K362" s="9" t="s">
        <v>43</v>
      </c>
      <c r="L362" s="9" t="s">
        <v>43</v>
      </c>
      <c r="M362" s="9" t="s">
        <v>43</v>
      </c>
      <c r="N362" s="9">
        <v>4</v>
      </c>
      <c r="O362" s="9">
        <v>4</v>
      </c>
      <c r="P362" s="9">
        <v>4</v>
      </c>
      <c r="Q362" s="9" t="s">
        <v>43</v>
      </c>
      <c r="R362" s="9" t="s">
        <v>43</v>
      </c>
      <c r="S362" s="9" t="s">
        <v>43</v>
      </c>
      <c r="T362" s="9" t="s">
        <v>43</v>
      </c>
      <c r="U362" s="9" t="s">
        <v>43</v>
      </c>
      <c r="V362" s="9" t="s">
        <v>43</v>
      </c>
      <c r="W362" s="9" t="s">
        <v>43</v>
      </c>
      <c r="X362" s="9" t="s">
        <v>43</v>
      </c>
      <c r="Y362" s="9" t="s">
        <v>43</v>
      </c>
      <c r="Z362" s="9" t="s">
        <v>43</v>
      </c>
      <c r="AA362" s="9">
        <v>4</v>
      </c>
      <c r="AD362" s="22"/>
      <c r="AE362" s="22"/>
      <c r="AF362" s="22"/>
    </row>
    <row r="363" spans="1:32" ht="120" x14ac:dyDescent="0.25">
      <c r="A363" s="12">
        <v>342</v>
      </c>
      <c r="B363" s="74" t="s">
        <v>536</v>
      </c>
      <c r="C363" s="26" t="s">
        <v>537</v>
      </c>
      <c r="D363" s="9" t="s">
        <v>43</v>
      </c>
      <c r="E363" s="9" t="s">
        <v>43</v>
      </c>
      <c r="F363" s="9" t="s">
        <v>43</v>
      </c>
      <c r="G363" s="9" t="s">
        <v>71</v>
      </c>
      <c r="H363" s="14" t="s">
        <v>44</v>
      </c>
      <c r="I363" s="9" t="s">
        <v>43</v>
      </c>
      <c r="J363" s="9" t="s">
        <v>43</v>
      </c>
      <c r="K363" s="9" t="s">
        <v>43</v>
      </c>
      <c r="L363" s="9" t="s">
        <v>43</v>
      </c>
      <c r="M363" s="9" t="s">
        <v>43</v>
      </c>
      <c r="N363" s="29" t="s">
        <v>43</v>
      </c>
      <c r="O363" s="9" t="s">
        <v>43</v>
      </c>
      <c r="P363" s="9" t="s">
        <v>43</v>
      </c>
      <c r="Q363" s="9" t="s">
        <v>43</v>
      </c>
      <c r="R363" s="9" t="s">
        <v>43</v>
      </c>
      <c r="S363" s="9" t="s">
        <v>43</v>
      </c>
      <c r="T363" s="9" t="s">
        <v>43</v>
      </c>
      <c r="U363" s="9" t="s">
        <v>43</v>
      </c>
      <c r="V363" s="9" t="s">
        <v>43</v>
      </c>
      <c r="W363" s="9" t="s">
        <v>43</v>
      </c>
      <c r="X363" s="9" t="s">
        <v>43</v>
      </c>
      <c r="Y363" s="9" t="s">
        <v>43</v>
      </c>
      <c r="Z363" s="9" t="s">
        <v>43</v>
      </c>
      <c r="AA363" s="9" t="s">
        <v>43</v>
      </c>
    </row>
    <row r="364" spans="1:32" s="22" customFormat="1" ht="60" x14ac:dyDescent="0.25">
      <c r="A364" s="12">
        <v>343</v>
      </c>
      <c r="B364" s="74"/>
      <c r="C364" s="18" t="s">
        <v>45</v>
      </c>
      <c r="D364" s="19" t="s">
        <v>46</v>
      </c>
      <c r="E364" s="9" t="s">
        <v>43</v>
      </c>
      <c r="F364" s="20" t="s">
        <v>43</v>
      </c>
      <c r="G364" s="20" t="s">
        <v>43</v>
      </c>
      <c r="H364" s="18" t="s">
        <v>44</v>
      </c>
      <c r="I364" s="35" t="s">
        <v>84</v>
      </c>
      <c r="J364" s="35" t="s">
        <v>538</v>
      </c>
      <c r="K364" s="20">
        <v>242</v>
      </c>
      <c r="L364" s="20" t="s">
        <v>43</v>
      </c>
      <c r="M364" s="20" t="s">
        <v>43</v>
      </c>
      <c r="N364" s="21">
        <v>7329.23</v>
      </c>
      <c r="O364" s="21">
        <v>0</v>
      </c>
      <c r="P364" s="21">
        <v>567.71500000000003</v>
      </c>
      <c r="Q364" s="21">
        <v>0</v>
      </c>
      <c r="R364" s="21">
        <v>5463</v>
      </c>
      <c r="S364" s="21">
        <v>2008.9</v>
      </c>
      <c r="T364" s="21">
        <v>0</v>
      </c>
      <c r="U364" s="21">
        <v>18654.599999999999</v>
      </c>
      <c r="V364" s="21">
        <v>1187.5</v>
      </c>
      <c r="W364" s="21">
        <v>4980</v>
      </c>
      <c r="X364" s="21">
        <v>4980</v>
      </c>
      <c r="Y364" s="21">
        <v>5478</v>
      </c>
      <c r="Z364" s="21">
        <v>0</v>
      </c>
      <c r="AA364" s="21">
        <f>SUM(N364:Z364)</f>
        <v>50648.945</v>
      </c>
      <c r="AD364" s="1"/>
      <c r="AE364" s="1"/>
      <c r="AF364" s="1"/>
    </row>
    <row r="365" spans="1:32" ht="75" x14ac:dyDescent="0.25">
      <c r="A365" s="12">
        <v>344</v>
      </c>
      <c r="B365" s="74"/>
      <c r="C365" s="26" t="s">
        <v>539</v>
      </c>
      <c r="D365" s="8" t="s">
        <v>55</v>
      </c>
      <c r="E365" s="9" t="s">
        <v>43</v>
      </c>
      <c r="F365" s="8" t="s">
        <v>540</v>
      </c>
      <c r="G365" s="9" t="s">
        <v>43</v>
      </c>
      <c r="H365" s="14" t="s">
        <v>44</v>
      </c>
      <c r="I365" s="9" t="s">
        <v>43</v>
      </c>
      <c r="J365" s="9" t="s">
        <v>43</v>
      </c>
      <c r="K365" s="9" t="s">
        <v>43</v>
      </c>
      <c r="L365" s="9" t="s">
        <v>43</v>
      </c>
      <c r="M365" s="9" t="s">
        <v>43</v>
      </c>
      <c r="N365" s="9" t="s">
        <v>43</v>
      </c>
      <c r="O365" s="9" t="s">
        <v>43</v>
      </c>
      <c r="P365" s="9" t="s">
        <v>43</v>
      </c>
      <c r="Q365" s="29">
        <v>0.05</v>
      </c>
      <c r="R365" s="29">
        <v>0.05</v>
      </c>
      <c r="S365" s="29">
        <v>0.05</v>
      </c>
      <c r="T365" s="29">
        <v>0.05</v>
      </c>
      <c r="U365" s="29">
        <v>0.05</v>
      </c>
      <c r="V365" s="29">
        <v>0.05</v>
      </c>
      <c r="W365" s="29">
        <v>0.05</v>
      </c>
      <c r="X365" s="29">
        <v>0.05</v>
      </c>
      <c r="Y365" s="29">
        <v>0.05</v>
      </c>
      <c r="Z365" s="9" t="s">
        <v>43</v>
      </c>
      <c r="AA365" s="29">
        <v>0.05</v>
      </c>
      <c r="AD365" s="22"/>
      <c r="AE365" s="22"/>
      <c r="AF365" s="22"/>
    </row>
    <row r="366" spans="1:32" ht="45" x14ac:dyDescent="0.25">
      <c r="A366" s="12">
        <v>345</v>
      </c>
      <c r="B366" s="74" t="s">
        <v>541</v>
      </c>
      <c r="C366" s="26" t="s">
        <v>542</v>
      </c>
      <c r="D366" s="9" t="s">
        <v>43</v>
      </c>
      <c r="E366" s="9" t="s">
        <v>43</v>
      </c>
      <c r="F366" s="9" t="s">
        <v>43</v>
      </c>
      <c r="G366" s="9" t="s">
        <v>173</v>
      </c>
      <c r="H366" s="14" t="s">
        <v>44</v>
      </c>
      <c r="I366" s="9" t="s">
        <v>43</v>
      </c>
      <c r="J366" s="9" t="s">
        <v>43</v>
      </c>
      <c r="K366" s="9" t="s">
        <v>43</v>
      </c>
      <c r="L366" s="9" t="s">
        <v>43</v>
      </c>
      <c r="M366" s="9" t="s">
        <v>43</v>
      </c>
      <c r="N366" s="29" t="s">
        <v>43</v>
      </c>
      <c r="O366" s="9" t="s">
        <v>43</v>
      </c>
      <c r="P366" s="9" t="s">
        <v>43</v>
      </c>
      <c r="Q366" s="9" t="s">
        <v>43</v>
      </c>
      <c r="R366" s="9" t="s">
        <v>43</v>
      </c>
      <c r="S366" s="9" t="s">
        <v>43</v>
      </c>
      <c r="T366" s="9" t="s">
        <v>43</v>
      </c>
      <c r="U366" s="9" t="s">
        <v>43</v>
      </c>
      <c r="V366" s="9" t="s">
        <v>43</v>
      </c>
      <c r="W366" s="9" t="s">
        <v>43</v>
      </c>
      <c r="X366" s="9" t="s">
        <v>43</v>
      </c>
      <c r="Y366" s="9" t="s">
        <v>43</v>
      </c>
      <c r="Z366" s="9" t="s">
        <v>43</v>
      </c>
      <c r="AA366" s="9" t="s">
        <v>43</v>
      </c>
    </row>
    <row r="367" spans="1:32" s="22" customFormat="1" ht="60" x14ac:dyDescent="0.25">
      <c r="A367" s="12">
        <v>346</v>
      </c>
      <c r="B367" s="74"/>
      <c r="C367" s="18" t="s">
        <v>45</v>
      </c>
      <c r="D367" s="19" t="s">
        <v>46</v>
      </c>
      <c r="E367" s="9" t="s">
        <v>43</v>
      </c>
      <c r="F367" s="20" t="s">
        <v>43</v>
      </c>
      <c r="G367" s="20" t="s">
        <v>43</v>
      </c>
      <c r="H367" s="18" t="s">
        <v>44</v>
      </c>
      <c r="I367" s="35" t="s">
        <v>84</v>
      </c>
      <c r="J367" s="35" t="s">
        <v>543</v>
      </c>
      <c r="K367" s="20">
        <v>242</v>
      </c>
      <c r="L367" s="20" t="s">
        <v>43</v>
      </c>
      <c r="M367" s="20" t="s">
        <v>43</v>
      </c>
      <c r="N367" s="34">
        <v>150</v>
      </c>
      <c r="O367" s="34">
        <v>156.322</v>
      </c>
      <c r="P367" s="34">
        <v>25.2</v>
      </c>
      <c r="Q367" s="34">
        <v>0</v>
      </c>
      <c r="R367" s="34">
        <v>120.2</v>
      </c>
      <c r="S367" s="34">
        <v>0</v>
      </c>
      <c r="T367" s="34">
        <v>0</v>
      </c>
      <c r="U367" s="34">
        <v>0</v>
      </c>
      <c r="V367" s="9" t="s">
        <v>43</v>
      </c>
      <c r="W367" s="9" t="s">
        <v>43</v>
      </c>
      <c r="X367" s="9" t="s">
        <v>43</v>
      </c>
      <c r="Y367" s="9" t="s">
        <v>43</v>
      </c>
      <c r="Z367" s="9" t="s">
        <v>43</v>
      </c>
      <c r="AA367" s="34">
        <f>SUM(N367:U367)</f>
        <v>451.72199999999998</v>
      </c>
      <c r="AD367" s="1"/>
      <c r="AE367" s="1"/>
      <c r="AF367" s="1"/>
    </row>
    <row r="368" spans="1:32" ht="60" x14ac:dyDescent="0.25">
      <c r="A368" s="12">
        <v>347</v>
      </c>
      <c r="B368" s="74"/>
      <c r="C368" s="14" t="s">
        <v>544</v>
      </c>
      <c r="D368" s="8" t="s">
        <v>535</v>
      </c>
      <c r="E368" s="9" t="s">
        <v>43</v>
      </c>
      <c r="F368" s="9" t="s">
        <v>53</v>
      </c>
      <c r="G368" s="9" t="s">
        <v>43</v>
      </c>
      <c r="H368" s="14" t="s">
        <v>44</v>
      </c>
      <c r="I368" s="9" t="s">
        <v>43</v>
      </c>
      <c r="J368" s="9" t="s">
        <v>43</v>
      </c>
      <c r="K368" s="9" t="s">
        <v>43</v>
      </c>
      <c r="L368" s="9" t="s">
        <v>43</v>
      </c>
      <c r="M368" s="9" t="s">
        <v>43</v>
      </c>
      <c r="N368" s="9" t="s">
        <v>43</v>
      </c>
      <c r="O368" s="9" t="s">
        <v>43</v>
      </c>
      <c r="P368" s="9" t="s">
        <v>43</v>
      </c>
      <c r="Q368" s="37">
        <v>3</v>
      </c>
      <c r="R368" s="37">
        <v>3</v>
      </c>
      <c r="S368" s="37">
        <v>3</v>
      </c>
      <c r="T368" s="37">
        <v>5</v>
      </c>
      <c r="U368" s="37">
        <v>10</v>
      </c>
      <c r="V368" s="9" t="s">
        <v>43</v>
      </c>
      <c r="W368" s="9" t="s">
        <v>43</v>
      </c>
      <c r="X368" s="9" t="s">
        <v>43</v>
      </c>
      <c r="Y368" s="9" t="s">
        <v>43</v>
      </c>
      <c r="Z368" s="9" t="s">
        <v>43</v>
      </c>
      <c r="AA368" s="37">
        <v>10</v>
      </c>
      <c r="AB368" s="22"/>
    </row>
    <row r="369" spans="1:32" ht="45" x14ac:dyDescent="0.25">
      <c r="A369" s="12">
        <v>348</v>
      </c>
      <c r="B369" s="74" t="s">
        <v>545</v>
      </c>
      <c r="C369" s="26" t="s">
        <v>546</v>
      </c>
      <c r="D369" s="9" t="s">
        <v>43</v>
      </c>
      <c r="E369" s="9" t="s">
        <v>43</v>
      </c>
      <c r="F369" s="9" t="s">
        <v>43</v>
      </c>
      <c r="G369" s="9" t="s">
        <v>71</v>
      </c>
      <c r="H369" s="14" t="s">
        <v>44</v>
      </c>
      <c r="I369" s="9" t="s">
        <v>43</v>
      </c>
      <c r="J369" s="9" t="s">
        <v>43</v>
      </c>
      <c r="K369" s="9" t="s">
        <v>43</v>
      </c>
      <c r="L369" s="9" t="s">
        <v>43</v>
      </c>
      <c r="M369" s="9" t="s">
        <v>43</v>
      </c>
      <c r="N369" s="9" t="s">
        <v>43</v>
      </c>
      <c r="O369" s="9" t="s">
        <v>43</v>
      </c>
      <c r="P369" s="9" t="s">
        <v>43</v>
      </c>
      <c r="Q369" s="9" t="s">
        <v>43</v>
      </c>
      <c r="R369" s="9" t="s">
        <v>43</v>
      </c>
      <c r="S369" s="9" t="s">
        <v>43</v>
      </c>
      <c r="T369" s="9" t="s">
        <v>43</v>
      </c>
      <c r="U369" s="9" t="s">
        <v>43</v>
      </c>
      <c r="V369" s="9" t="s">
        <v>43</v>
      </c>
      <c r="W369" s="9" t="s">
        <v>43</v>
      </c>
      <c r="X369" s="9" t="s">
        <v>43</v>
      </c>
      <c r="Y369" s="9" t="s">
        <v>43</v>
      </c>
      <c r="Z369" s="9" t="s">
        <v>43</v>
      </c>
      <c r="AA369" s="9" t="s">
        <v>43</v>
      </c>
    </row>
    <row r="370" spans="1:32" s="22" customFormat="1" ht="60" x14ac:dyDescent="0.25">
      <c r="A370" s="12">
        <v>349</v>
      </c>
      <c r="B370" s="74"/>
      <c r="C370" s="18" t="s">
        <v>45</v>
      </c>
      <c r="D370" s="19" t="s">
        <v>46</v>
      </c>
      <c r="E370" s="9" t="s">
        <v>43</v>
      </c>
      <c r="F370" s="20" t="s">
        <v>43</v>
      </c>
      <c r="G370" s="20" t="s">
        <v>43</v>
      </c>
      <c r="H370" s="18" t="s">
        <v>44</v>
      </c>
      <c r="I370" s="35" t="s">
        <v>84</v>
      </c>
      <c r="J370" s="35" t="s">
        <v>547</v>
      </c>
      <c r="K370" s="20">
        <v>242</v>
      </c>
      <c r="L370" s="20" t="s">
        <v>43</v>
      </c>
      <c r="M370" s="20" t="s">
        <v>43</v>
      </c>
      <c r="N370" s="63">
        <v>1544.377</v>
      </c>
      <c r="O370" s="63">
        <v>2000</v>
      </c>
      <c r="P370" s="63">
        <v>0</v>
      </c>
      <c r="Q370" s="63">
        <v>3035</v>
      </c>
      <c r="R370" s="63">
        <v>2000</v>
      </c>
      <c r="S370" s="63">
        <v>2150</v>
      </c>
      <c r="T370" s="63">
        <v>3258.85</v>
      </c>
      <c r="U370" s="21">
        <v>3610</v>
      </c>
      <c r="V370" s="21">
        <v>6338.5</v>
      </c>
      <c r="W370" s="21">
        <v>9817.5</v>
      </c>
      <c r="X370" s="21">
        <v>6650</v>
      </c>
      <c r="Y370" s="21">
        <v>9650</v>
      </c>
      <c r="Z370" s="21">
        <v>0</v>
      </c>
      <c r="AA370" s="63">
        <f>SUM(N370:Z370)</f>
        <v>50054.226999999999</v>
      </c>
      <c r="AB370" s="1"/>
    </row>
    <row r="371" spans="1:32" ht="60" x14ac:dyDescent="0.25">
      <c r="A371" s="12">
        <v>350</v>
      </c>
      <c r="B371" s="74"/>
      <c r="C371" s="14" t="s">
        <v>548</v>
      </c>
      <c r="D371" s="8" t="s">
        <v>55</v>
      </c>
      <c r="E371" s="9" t="s">
        <v>43</v>
      </c>
      <c r="F371" s="8" t="s">
        <v>549</v>
      </c>
      <c r="G371" s="9" t="s">
        <v>43</v>
      </c>
      <c r="H371" s="14" t="s">
        <v>44</v>
      </c>
      <c r="I371" s="9" t="s">
        <v>43</v>
      </c>
      <c r="J371" s="9" t="s">
        <v>43</v>
      </c>
      <c r="K371" s="9" t="s">
        <v>43</v>
      </c>
      <c r="L371" s="9" t="s">
        <v>43</v>
      </c>
      <c r="M371" s="9" t="s">
        <v>43</v>
      </c>
      <c r="N371" s="9" t="s">
        <v>43</v>
      </c>
      <c r="O371" s="9" t="s">
        <v>43</v>
      </c>
      <c r="P371" s="9" t="s">
        <v>43</v>
      </c>
      <c r="Q371" s="29">
        <v>96.9</v>
      </c>
      <c r="R371" s="29">
        <v>96.9</v>
      </c>
      <c r="S371" s="29">
        <v>96.9</v>
      </c>
      <c r="T371" s="29">
        <v>96.9</v>
      </c>
      <c r="U371" s="29">
        <v>97.1</v>
      </c>
      <c r="V371" s="29">
        <v>97.1</v>
      </c>
      <c r="W371" s="29">
        <v>97.1</v>
      </c>
      <c r="X371" s="29">
        <v>97.1</v>
      </c>
      <c r="Y371" s="29">
        <v>97.1</v>
      </c>
      <c r="Z371" s="9" t="s">
        <v>43</v>
      </c>
      <c r="AA371" s="29">
        <v>97.1</v>
      </c>
      <c r="AB371" s="22"/>
    </row>
    <row r="372" spans="1:32" ht="75" x14ac:dyDescent="0.25">
      <c r="A372" s="12">
        <v>351</v>
      </c>
      <c r="B372" s="74" t="s">
        <v>550</v>
      </c>
      <c r="C372" s="26" t="s">
        <v>551</v>
      </c>
      <c r="D372" s="9" t="s">
        <v>43</v>
      </c>
      <c r="E372" s="9" t="s">
        <v>43</v>
      </c>
      <c r="F372" s="9" t="s">
        <v>43</v>
      </c>
      <c r="G372" s="9" t="s">
        <v>71</v>
      </c>
      <c r="H372" s="14" t="s">
        <v>44</v>
      </c>
      <c r="I372" s="9" t="s">
        <v>43</v>
      </c>
      <c r="J372" s="9" t="s">
        <v>43</v>
      </c>
      <c r="K372" s="9" t="s">
        <v>43</v>
      </c>
      <c r="L372" s="9" t="s">
        <v>43</v>
      </c>
      <c r="M372" s="9" t="s">
        <v>43</v>
      </c>
      <c r="N372" s="9" t="s">
        <v>43</v>
      </c>
      <c r="O372" s="9" t="s">
        <v>43</v>
      </c>
      <c r="P372" s="9" t="s">
        <v>43</v>
      </c>
      <c r="Q372" s="9" t="s">
        <v>43</v>
      </c>
      <c r="R372" s="9" t="s">
        <v>43</v>
      </c>
      <c r="S372" s="9" t="s">
        <v>43</v>
      </c>
      <c r="T372" s="9" t="s">
        <v>43</v>
      </c>
      <c r="U372" s="9" t="s">
        <v>43</v>
      </c>
      <c r="V372" s="9" t="s">
        <v>43</v>
      </c>
      <c r="W372" s="9" t="s">
        <v>43</v>
      </c>
      <c r="X372" s="9" t="s">
        <v>43</v>
      </c>
      <c r="Y372" s="9" t="s">
        <v>43</v>
      </c>
      <c r="Z372" s="9" t="s">
        <v>43</v>
      </c>
      <c r="AA372" s="9" t="s">
        <v>43</v>
      </c>
    </row>
    <row r="373" spans="1:32" s="22" customFormat="1" ht="60" x14ac:dyDescent="0.25">
      <c r="A373" s="12">
        <v>352</v>
      </c>
      <c r="B373" s="74"/>
      <c r="C373" s="18" t="s">
        <v>45</v>
      </c>
      <c r="D373" s="19" t="s">
        <v>46</v>
      </c>
      <c r="E373" s="9" t="s">
        <v>43</v>
      </c>
      <c r="F373" s="20" t="s">
        <v>43</v>
      </c>
      <c r="G373" s="20" t="s">
        <v>43</v>
      </c>
      <c r="H373" s="18" t="s">
        <v>44</v>
      </c>
      <c r="I373" s="35" t="s">
        <v>84</v>
      </c>
      <c r="J373" s="35" t="s">
        <v>552</v>
      </c>
      <c r="K373" s="20">
        <v>242</v>
      </c>
      <c r="L373" s="20" t="s">
        <v>43</v>
      </c>
      <c r="M373" s="20" t="s">
        <v>43</v>
      </c>
      <c r="N373" s="34">
        <v>0</v>
      </c>
      <c r="O373" s="34">
        <v>0</v>
      </c>
      <c r="P373" s="34">
        <v>1800</v>
      </c>
      <c r="Q373" s="34">
        <v>0</v>
      </c>
      <c r="R373" s="34">
        <v>3000</v>
      </c>
      <c r="S373" s="34">
        <v>0</v>
      </c>
      <c r="T373" s="34">
        <v>0</v>
      </c>
      <c r="U373" s="34">
        <v>0</v>
      </c>
      <c r="V373" s="34">
        <v>0</v>
      </c>
      <c r="W373" s="34">
        <v>0</v>
      </c>
      <c r="X373" s="34">
        <v>0</v>
      </c>
      <c r="Y373" s="34">
        <v>0</v>
      </c>
      <c r="Z373" s="34">
        <v>0</v>
      </c>
      <c r="AA373" s="34">
        <f>SUM(N373:Z373)</f>
        <v>4800</v>
      </c>
      <c r="AB373" s="1"/>
      <c r="AC373" s="1"/>
      <c r="AD373" s="1"/>
      <c r="AE373" s="1"/>
      <c r="AF373" s="1"/>
    </row>
    <row r="374" spans="1:32" ht="60" x14ac:dyDescent="0.25">
      <c r="A374" s="12">
        <v>353</v>
      </c>
      <c r="B374" s="74"/>
      <c r="C374" s="14" t="s">
        <v>553</v>
      </c>
      <c r="D374" s="8" t="s">
        <v>55</v>
      </c>
      <c r="E374" s="9" t="s">
        <v>43</v>
      </c>
      <c r="F374" s="8" t="s">
        <v>554</v>
      </c>
      <c r="G374" s="9" t="s">
        <v>43</v>
      </c>
      <c r="H374" s="14" t="s">
        <v>44</v>
      </c>
      <c r="I374" s="9" t="s">
        <v>43</v>
      </c>
      <c r="J374" s="9" t="s">
        <v>43</v>
      </c>
      <c r="K374" s="9" t="s">
        <v>43</v>
      </c>
      <c r="L374" s="9" t="s">
        <v>43</v>
      </c>
      <c r="M374" s="9" t="s">
        <v>43</v>
      </c>
      <c r="N374" s="9" t="s">
        <v>43</v>
      </c>
      <c r="O374" s="9" t="s">
        <v>43</v>
      </c>
      <c r="P374" s="9" t="s">
        <v>43</v>
      </c>
      <c r="Q374" s="29">
        <v>0.01</v>
      </c>
      <c r="R374" s="29">
        <v>0.01</v>
      </c>
      <c r="S374" s="29">
        <v>0.01</v>
      </c>
      <c r="T374" s="29">
        <v>0.01</v>
      </c>
      <c r="U374" s="29">
        <v>0.01</v>
      </c>
      <c r="V374" s="9" t="s">
        <v>43</v>
      </c>
      <c r="W374" s="9" t="s">
        <v>43</v>
      </c>
      <c r="X374" s="9" t="s">
        <v>43</v>
      </c>
      <c r="Y374" s="9" t="s">
        <v>43</v>
      </c>
      <c r="Z374" s="9" t="s">
        <v>43</v>
      </c>
      <c r="AA374" s="29">
        <v>0.01</v>
      </c>
      <c r="AB374" s="22"/>
      <c r="AC374" s="22"/>
      <c r="AD374" s="22"/>
      <c r="AE374" s="22"/>
      <c r="AF374" s="22"/>
    </row>
    <row r="375" spans="1:32" ht="45" x14ac:dyDescent="0.25">
      <c r="A375" s="12">
        <v>354</v>
      </c>
      <c r="B375" s="74" t="s">
        <v>555</v>
      </c>
      <c r="C375" s="26" t="s">
        <v>556</v>
      </c>
      <c r="D375" s="9" t="s">
        <v>43</v>
      </c>
      <c r="E375" s="9" t="s">
        <v>43</v>
      </c>
      <c r="F375" s="9" t="s">
        <v>43</v>
      </c>
      <c r="G375" s="8" t="s">
        <v>71</v>
      </c>
      <c r="H375" s="14" t="s">
        <v>44</v>
      </c>
      <c r="I375" s="9" t="s">
        <v>43</v>
      </c>
      <c r="J375" s="9" t="s">
        <v>43</v>
      </c>
      <c r="K375" s="9" t="s">
        <v>43</v>
      </c>
      <c r="L375" s="9" t="s">
        <v>43</v>
      </c>
      <c r="M375" s="9" t="s">
        <v>43</v>
      </c>
      <c r="N375" s="9" t="s">
        <v>43</v>
      </c>
      <c r="O375" s="9" t="s">
        <v>43</v>
      </c>
      <c r="P375" s="9" t="s">
        <v>43</v>
      </c>
      <c r="Q375" s="9" t="s">
        <v>43</v>
      </c>
      <c r="R375" s="9" t="s">
        <v>43</v>
      </c>
      <c r="S375" s="9" t="s">
        <v>43</v>
      </c>
      <c r="T375" s="9" t="s">
        <v>43</v>
      </c>
      <c r="U375" s="9" t="s">
        <v>43</v>
      </c>
      <c r="V375" s="9" t="s">
        <v>43</v>
      </c>
      <c r="W375" s="9" t="s">
        <v>43</v>
      </c>
      <c r="X375" s="9" t="s">
        <v>43</v>
      </c>
      <c r="Y375" s="9" t="s">
        <v>43</v>
      </c>
      <c r="Z375" s="9" t="s">
        <v>43</v>
      </c>
      <c r="AA375" s="9" t="s">
        <v>43</v>
      </c>
      <c r="AD375" s="22"/>
      <c r="AE375" s="22"/>
      <c r="AF375" s="22"/>
    </row>
    <row r="376" spans="1:32" s="22" customFormat="1" ht="60" x14ac:dyDescent="0.25">
      <c r="A376" s="12">
        <v>355</v>
      </c>
      <c r="B376" s="74"/>
      <c r="C376" s="18" t="s">
        <v>45</v>
      </c>
      <c r="D376" s="19" t="s">
        <v>46</v>
      </c>
      <c r="E376" s="9" t="s">
        <v>43</v>
      </c>
      <c r="F376" s="20" t="s">
        <v>43</v>
      </c>
      <c r="G376" s="8" t="s">
        <v>43</v>
      </c>
      <c r="H376" s="18" t="s">
        <v>44</v>
      </c>
      <c r="I376" s="35" t="s">
        <v>84</v>
      </c>
      <c r="J376" s="35" t="s">
        <v>557</v>
      </c>
      <c r="K376" s="20">
        <v>242</v>
      </c>
      <c r="L376" s="20" t="s">
        <v>43</v>
      </c>
      <c r="M376" s="20" t="s">
        <v>43</v>
      </c>
      <c r="N376" s="34">
        <v>0</v>
      </c>
      <c r="O376" s="34">
        <v>0</v>
      </c>
      <c r="P376" s="34">
        <v>0</v>
      </c>
      <c r="Q376" s="34">
        <v>0</v>
      </c>
      <c r="R376" s="34">
        <v>0</v>
      </c>
      <c r="S376" s="34">
        <v>0</v>
      </c>
      <c r="T376" s="34">
        <v>0</v>
      </c>
      <c r="U376" s="34">
        <v>0</v>
      </c>
      <c r="V376" s="34">
        <v>0</v>
      </c>
      <c r="W376" s="34">
        <v>0</v>
      </c>
      <c r="X376" s="34">
        <v>0</v>
      </c>
      <c r="Y376" s="34">
        <v>0</v>
      </c>
      <c r="Z376" s="34">
        <v>0</v>
      </c>
      <c r="AA376" s="34">
        <f>SUM(N376:V376)</f>
        <v>0</v>
      </c>
      <c r="AB376" s="1"/>
      <c r="AC376" s="1"/>
      <c r="AD376" s="1"/>
      <c r="AE376" s="1"/>
      <c r="AF376" s="1"/>
    </row>
    <row r="377" spans="1:32" ht="45" x14ac:dyDescent="0.25">
      <c r="A377" s="12">
        <v>356</v>
      </c>
      <c r="B377" s="74"/>
      <c r="C377" s="26" t="s">
        <v>558</v>
      </c>
      <c r="D377" s="8" t="s">
        <v>535</v>
      </c>
      <c r="E377" s="9" t="s">
        <v>43</v>
      </c>
      <c r="F377" s="9" t="s">
        <v>53</v>
      </c>
      <c r="G377" s="8" t="s">
        <v>43</v>
      </c>
      <c r="H377" s="14" t="s">
        <v>44</v>
      </c>
      <c r="I377" s="9" t="s">
        <v>43</v>
      </c>
      <c r="J377" s="9" t="s">
        <v>43</v>
      </c>
      <c r="K377" s="9" t="s">
        <v>43</v>
      </c>
      <c r="L377" s="9" t="s">
        <v>43</v>
      </c>
      <c r="M377" s="9" t="s">
        <v>43</v>
      </c>
      <c r="N377" s="9" t="s">
        <v>43</v>
      </c>
      <c r="O377" s="9" t="s">
        <v>43</v>
      </c>
      <c r="P377" s="9" t="s">
        <v>43</v>
      </c>
      <c r="Q377" s="37">
        <v>0</v>
      </c>
      <c r="R377" s="37">
        <v>0</v>
      </c>
      <c r="S377" s="37">
        <v>0</v>
      </c>
      <c r="T377" s="37">
        <v>0</v>
      </c>
      <c r="U377" s="37">
        <v>0</v>
      </c>
      <c r="V377" s="37">
        <v>0</v>
      </c>
      <c r="W377" s="37">
        <v>0</v>
      </c>
      <c r="X377" s="37">
        <v>0</v>
      </c>
      <c r="Y377" s="37">
        <v>0</v>
      </c>
      <c r="Z377" s="37">
        <v>0</v>
      </c>
      <c r="AA377" s="37">
        <v>0</v>
      </c>
      <c r="AB377" s="22"/>
      <c r="AC377" s="22"/>
    </row>
    <row r="378" spans="1:32" ht="90" x14ac:dyDescent="0.25">
      <c r="A378" s="12">
        <v>357</v>
      </c>
      <c r="B378" s="74" t="s">
        <v>559</v>
      </c>
      <c r="C378" s="31" t="s">
        <v>560</v>
      </c>
      <c r="D378" s="9" t="s">
        <v>43</v>
      </c>
      <c r="E378" s="9">
        <v>1</v>
      </c>
      <c r="F378" s="9" t="s">
        <v>43</v>
      </c>
      <c r="G378" s="8" t="s">
        <v>561</v>
      </c>
      <c r="H378" s="9" t="s">
        <v>43</v>
      </c>
      <c r="I378" s="9" t="s">
        <v>43</v>
      </c>
      <c r="J378" s="9" t="s">
        <v>43</v>
      </c>
      <c r="K378" s="9" t="s">
        <v>43</v>
      </c>
      <c r="L378" s="9" t="s">
        <v>43</v>
      </c>
      <c r="M378" s="9" t="s">
        <v>43</v>
      </c>
      <c r="N378" s="9" t="s">
        <v>43</v>
      </c>
      <c r="O378" s="9" t="s">
        <v>43</v>
      </c>
      <c r="P378" s="9" t="s">
        <v>43</v>
      </c>
      <c r="Q378" s="9" t="s">
        <v>43</v>
      </c>
      <c r="R378" s="9" t="s">
        <v>43</v>
      </c>
      <c r="S378" s="9" t="s">
        <v>43</v>
      </c>
      <c r="T378" s="9" t="s">
        <v>43</v>
      </c>
      <c r="U378" s="9" t="s">
        <v>43</v>
      </c>
      <c r="V378" s="9" t="s">
        <v>43</v>
      </c>
      <c r="W378" s="9" t="s">
        <v>43</v>
      </c>
      <c r="X378" s="9" t="s">
        <v>43</v>
      </c>
      <c r="Y378" s="9" t="s">
        <v>43</v>
      </c>
      <c r="Z378" s="9" t="s">
        <v>43</v>
      </c>
      <c r="AA378" s="9" t="s">
        <v>43</v>
      </c>
      <c r="AB378" s="22"/>
      <c r="AC378" s="22"/>
      <c r="AD378" s="22"/>
      <c r="AE378" s="22"/>
      <c r="AF378" s="22"/>
    </row>
    <row r="379" spans="1:32" s="22" customFormat="1" ht="60" x14ac:dyDescent="0.25">
      <c r="A379" s="12">
        <v>358</v>
      </c>
      <c r="B379" s="74"/>
      <c r="C379" s="18" t="s">
        <v>45</v>
      </c>
      <c r="D379" s="19" t="s">
        <v>46</v>
      </c>
      <c r="E379" s="9" t="s">
        <v>43</v>
      </c>
      <c r="F379" s="20" t="s">
        <v>43</v>
      </c>
      <c r="G379" s="8" t="s">
        <v>43</v>
      </c>
      <c r="H379" s="18" t="s">
        <v>44</v>
      </c>
      <c r="I379" s="35" t="s">
        <v>84</v>
      </c>
      <c r="J379" s="35" t="s">
        <v>562</v>
      </c>
      <c r="K379" s="20">
        <v>242</v>
      </c>
      <c r="L379" s="20" t="s">
        <v>43</v>
      </c>
      <c r="M379" s="20" t="s">
        <v>43</v>
      </c>
      <c r="N379" s="20" t="s">
        <v>43</v>
      </c>
      <c r="O379" s="20" t="s">
        <v>43</v>
      </c>
      <c r="P379" s="20" t="s">
        <v>43</v>
      </c>
      <c r="Q379" s="21">
        <v>6600</v>
      </c>
      <c r="R379" s="21">
        <v>2722.5</v>
      </c>
      <c r="S379" s="21">
        <v>5171.7</v>
      </c>
      <c r="T379" s="21">
        <v>880</v>
      </c>
      <c r="U379" s="21">
        <v>6830</v>
      </c>
      <c r="V379" s="21">
        <v>7128.7</v>
      </c>
      <c r="W379" s="21">
        <v>8988.2000000000007</v>
      </c>
      <c r="X379" s="21">
        <v>8388.2000000000007</v>
      </c>
      <c r="Y379" s="21">
        <v>10936.4</v>
      </c>
      <c r="Z379" s="21">
        <v>0</v>
      </c>
      <c r="AA379" s="21">
        <f>SUM(N379:Z379)</f>
        <v>57645.700000000004</v>
      </c>
      <c r="AD379" s="1"/>
      <c r="AE379" s="1"/>
      <c r="AF379" s="1"/>
    </row>
    <row r="380" spans="1:32" s="22" customFormat="1" ht="45" x14ac:dyDescent="0.25">
      <c r="A380" s="12">
        <v>359</v>
      </c>
      <c r="B380" s="74"/>
      <c r="C380" s="18" t="s">
        <v>45</v>
      </c>
      <c r="D380" s="19" t="s">
        <v>46</v>
      </c>
      <c r="E380" s="9" t="s">
        <v>43</v>
      </c>
      <c r="F380" s="20" t="s">
        <v>43</v>
      </c>
      <c r="G380" s="8" t="s">
        <v>43</v>
      </c>
      <c r="H380" s="18" t="s">
        <v>92</v>
      </c>
      <c r="I380" s="35" t="s">
        <v>84</v>
      </c>
      <c r="J380" s="35" t="s">
        <v>562</v>
      </c>
      <c r="K380" s="20">
        <v>246</v>
      </c>
      <c r="L380" s="20" t="s">
        <v>43</v>
      </c>
      <c r="M380" s="20" t="s">
        <v>43</v>
      </c>
      <c r="N380" s="20" t="s">
        <v>43</v>
      </c>
      <c r="O380" s="20" t="s">
        <v>43</v>
      </c>
      <c r="P380" s="20" t="s">
        <v>43</v>
      </c>
      <c r="Q380" s="34">
        <v>0</v>
      </c>
      <c r="R380" s="34">
        <v>0</v>
      </c>
      <c r="S380" s="34">
        <v>0</v>
      </c>
      <c r="T380" s="34">
        <v>0</v>
      </c>
      <c r="U380" s="34">
        <v>0</v>
      </c>
      <c r="V380" s="34">
        <v>0</v>
      </c>
      <c r="W380" s="34">
        <v>0</v>
      </c>
      <c r="X380" s="34">
        <v>0</v>
      </c>
      <c r="Y380" s="34">
        <v>0</v>
      </c>
      <c r="Z380" s="34">
        <v>0</v>
      </c>
      <c r="AA380" s="34">
        <f>SUM(Q380:U380)</f>
        <v>0</v>
      </c>
      <c r="AD380" s="1"/>
      <c r="AE380" s="1"/>
      <c r="AF380" s="1"/>
    </row>
    <row r="381" spans="1:32" ht="90" x14ac:dyDescent="0.25">
      <c r="A381" s="12">
        <v>360</v>
      </c>
      <c r="B381" s="74"/>
      <c r="C381" s="14" t="s">
        <v>563</v>
      </c>
      <c r="D381" s="8" t="s">
        <v>535</v>
      </c>
      <c r="E381" s="9" t="s">
        <v>43</v>
      </c>
      <c r="F381" s="9" t="s">
        <v>53</v>
      </c>
      <c r="G381" s="8" t="s">
        <v>43</v>
      </c>
      <c r="H381" s="14" t="s">
        <v>44</v>
      </c>
      <c r="I381" s="9" t="s">
        <v>43</v>
      </c>
      <c r="J381" s="9" t="s">
        <v>43</v>
      </c>
      <c r="K381" s="9" t="s">
        <v>43</v>
      </c>
      <c r="L381" s="9" t="s">
        <v>43</v>
      </c>
      <c r="M381" s="9" t="s">
        <v>43</v>
      </c>
      <c r="N381" s="9" t="s">
        <v>43</v>
      </c>
      <c r="O381" s="9" t="s">
        <v>43</v>
      </c>
      <c r="P381" s="9" t="s">
        <v>43</v>
      </c>
      <c r="Q381" s="37">
        <v>4</v>
      </c>
      <c r="R381" s="37">
        <v>4</v>
      </c>
      <c r="S381" s="37">
        <v>4</v>
      </c>
      <c r="T381" s="37">
        <v>4</v>
      </c>
      <c r="U381" s="37">
        <v>4</v>
      </c>
      <c r="V381" s="37">
        <v>2</v>
      </c>
      <c r="W381" s="37">
        <v>2</v>
      </c>
      <c r="X381" s="37">
        <v>2</v>
      </c>
      <c r="Y381" s="37">
        <v>2</v>
      </c>
      <c r="Z381" s="9" t="s">
        <v>43</v>
      </c>
      <c r="AA381" s="37">
        <v>2</v>
      </c>
      <c r="AB381" s="22"/>
      <c r="AC381" s="22"/>
      <c r="AD381" s="22"/>
      <c r="AE381" s="22"/>
      <c r="AF381" s="22"/>
    </row>
    <row r="382" spans="1:32" ht="60" x14ac:dyDescent="0.25">
      <c r="A382" s="12">
        <v>361</v>
      </c>
      <c r="B382" s="81" t="s">
        <v>564</v>
      </c>
      <c r="C382" s="67" t="s">
        <v>565</v>
      </c>
      <c r="D382" s="9" t="s">
        <v>43</v>
      </c>
      <c r="E382" s="9">
        <v>1</v>
      </c>
      <c r="F382" s="9" t="s">
        <v>43</v>
      </c>
      <c r="G382" s="8" t="s">
        <v>561</v>
      </c>
      <c r="H382" s="9" t="s">
        <v>43</v>
      </c>
      <c r="I382" s="9" t="s">
        <v>43</v>
      </c>
      <c r="J382" s="9" t="s">
        <v>43</v>
      </c>
      <c r="K382" s="9" t="s">
        <v>43</v>
      </c>
      <c r="L382" s="9" t="s">
        <v>43</v>
      </c>
      <c r="M382" s="9" t="s">
        <v>43</v>
      </c>
      <c r="N382" s="9" t="s">
        <v>43</v>
      </c>
      <c r="O382" s="9" t="s">
        <v>43</v>
      </c>
      <c r="P382" s="9" t="s">
        <v>43</v>
      </c>
      <c r="Q382" s="9" t="s">
        <v>43</v>
      </c>
      <c r="R382" s="9" t="s">
        <v>43</v>
      </c>
      <c r="S382" s="9" t="s">
        <v>43</v>
      </c>
      <c r="T382" s="9" t="s">
        <v>43</v>
      </c>
      <c r="U382" s="9" t="s">
        <v>43</v>
      </c>
      <c r="V382" s="9" t="s">
        <v>43</v>
      </c>
      <c r="W382" s="9" t="s">
        <v>43</v>
      </c>
      <c r="X382" s="9" t="s">
        <v>43</v>
      </c>
      <c r="Y382" s="9" t="s">
        <v>43</v>
      </c>
      <c r="Z382" s="9" t="s">
        <v>43</v>
      </c>
      <c r="AA382" s="9" t="s">
        <v>43</v>
      </c>
      <c r="AB382" s="22"/>
      <c r="AC382" s="22"/>
      <c r="AD382" s="22"/>
      <c r="AE382" s="22"/>
      <c r="AF382" s="22"/>
    </row>
    <row r="383" spans="1:32" s="22" customFormat="1" ht="90" x14ac:dyDescent="0.25">
      <c r="A383" s="12">
        <v>362</v>
      </c>
      <c r="B383" s="81"/>
      <c r="C383" s="18" t="s">
        <v>45</v>
      </c>
      <c r="D383" s="19" t="s">
        <v>46</v>
      </c>
      <c r="E383" s="9" t="s">
        <v>43</v>
      </c>
      <c r="F383" s="20" t="s">
        <v>43</v>
      </c>
      <c r="G383" s="9" t="s">
        <v>43</v>
      </c>
      <c r="H383" s="18" t="s">
        <v>566</v>
      </c>
      <c r="I383" s="35" t="s">
        <v>84</v>
      </c>
      <c r="J383" s="35" t="s">
        <v>567</v>
      </c>
      <c r="K383" s="20">
        <v>611</v>
      </c>
      <c r="L383" s="20" t="s">
        <v>43</v>
      </c>
      <c r="M383" s="20" t="s">
        <v>43</v>
      </c>
      <c r="N383" s="20" t="s">
        <v>43</v>
      </c>
      <c r="O383" s="20" t="s">
        <v>43</v>
      </c>
      <c r="P383" s="20" t="s">
        <v>43</v>
      </c>
      <c r="Q383" s="21">
        <v>10878.4</v>
      </c>
      <c r="R383" s="21">
        <v>12211.7</v>
      </c>
      <c r="S383" s="21">
        <v>12915.1</v>
      </c>
      <c r="T383" s="21">
        <v>12855.6</v>
      </c>
      <c r="U383" s="21">
        <v>12413.4</v>
      </c>
      <c r="V383" s="21">
        <v>17597.400000000001</v>
      </c>
      <c r="W383" s="21">
        <v>19243.5</v>
      </c>
      <c r="X383" s="21">
        <v>19193.900000000001</v>
      </c>
      <c r="Y383" s="21">
        <v>19229.900000000001</v>
      </c>
      <c r="Z383" s="21">
        <v>0</v>
      </c>
      <c r="AA383" s="21">
        <f>SUM(Q383:Z383)</f>
        <v>136538.9</v>
      </c>
    </row>
    <row r="384" spans="1:32" ht="60" x14ac:dyDescent="0.25">
      <c r="A384" s="12">
        <v>363</v>
      </c>
      <c r="B384" s="81"/>
      <c r="C384" s="14" t="s">
        <v>568</v>
      </c>
      <c r="D384" s="8" t="s">
        <v>55</v>
      </c>
      <c r="E384" s="9" t="s">
        <v>43</v>
      </c>
      <c r="F384" s="8" t="s">
        <v>569</v>
      </c>
      <c r="G384" s="8" t="s">
        <v>43</v>
      </c>
      <c r="H384" s="14" t="s">
        <v>570</v>
      </c>
      <c r="I384" s="9" t="s">
        <v>43</v>
      </c>
      <c r="J384" s="9" t="s">
        <v>43</v>
      </c>
      <c r="K384" s="9" t="s">
        <v>43</v>
      </c>
      <c r="L384" s="9" t="s">
        <v>43</v>
      </c>
      <c r="M384" s="9" t="s">
        <v>43</v>
      </c>
      <c r="N384" s="9" t="s">
        <v>43</v>
      </c>
      <c r="O384" s="9" t="s">
        <v>43</v>
      </c>
      <c r="P384" s="9" t="s">
        <v>43</v>
      </c>
      <c r="Q384" s="9">
        <v>100</v>
      </c>
      <c r="R384" s="9">
        <v>100</v>
      </c>
      <c r="S384" s="9">
        <v>100</v>
      </c>
      <c r="T384" s="9">
        <v>100</v>
      </c>
      <c r="U384" s="9">
        <v>100</v>
      </c>
      <c r="V384" s="9">
        <v>100</v>
      </c>
      <c r="W384" s="9">
        <v>100</v>
      </c>
      <c r="X384" s="9">
        <v>100</v>
      </c>
      <c r="Y384" s="9">
        <v>100</v>
      </c>
      <c r="Z384" s="9" t="s">
        <v>43</v>
      </c>
      <c r="AA384" s="9">
        <v>100</v>
      </c>
      <c r="AB384" s="22"/>
      <c r="AC384" s="22"/>
      <c r="AD384" s="22"/>
      <c r="AE384" s="22"/>
      <c r="AF384" s="22"/>
    </row>
    <row r="385" spans="1:32" ht="119.25" x14ac:dyDescent="0.25">
      <c r="A385" s="12">
        <v>364</v>
      </c>
      <c r="B385" s="74" t="s">
        <v>571</v>
      </c>
      <c r="C385" s="31" t="s">
        <v>572</v>
      </c>
      <c r="D385" s="9" t="s">
        <v>43</v>
      </c>
      <c r="E385" s="9">
        <v>0.8</v>
      </c>
      <c r="F385" s="9" t="s">
        <v>43</v>
      </c>
      <c r="G385" s="8" t="s">
        <v>378</v>
      </c>
      <c r="H385" s="9" t="s">
        <v>43</v>
      </c>
      <c r="I385" s="9" t="s">
        <v>43</v>
      </c>
      <c r="J385" s="9" t="s">
        <v>43</v>
      </c>
      <c r="K385" s="9" t="s">
        <v>43</v>
      </c>
      <c r="L385" s="9" t="s">
        <v>43</v>
      </c>
      <c r="M385" s="9" t="s">
        <v>43</v>
      </c>
      <c r="N385" s="9" t="s">
        <v>43</v>
      </c>
      <c r="O385" s="9" t="s">
        <v>43</v>
      </c>
      <c r="P385" s="9" t="s">
        <v>43</v>
      </c>
      <c r="Q385" s="9" t="s">
        <v>43</v>
      </c>
      <c r="R385" s="9" t="s">
        <v>43</v>
      </c>
      <c r="S385" s="9" t="s">
        <v>43</v>
      </c>
      <c r="T385" s="9" t="s">
        <v>43</v>
      </c>
      <c r="U385" s="9" t="s">
        <v>43</v>
      </c>
      <c r="V385" s="9" t="s">
        <v>43</v>
      </c>
      <c r="W385" s="9" t="s">
        <v>43</v>
      </c>
      <c r="X385" s="9" t="s">
        <v>43</v>
      </c>
      <c r="Y385" s="9" t="s">
        <v>43</v>
      </c>
      <c r="Z385" s="9" t="s">
        <v>43</v>
      </c>
      <c r="AA385" s="9" t="s">
        <v>43</v>
      </c>
      <c r="AB385" s="22"/>
      <c r="AC385" s="22"/>
      <c r="AD385" s="22"/>
      <c r="AE385" s="22"/>
      <c r="AF385" s="22"/>
    </row>
    <row r="386" spans="1:32" s="22" customFormat="1" ht="30" x14ac:dyDescent="0.25">
      <c r="A386" s="12">
        <v>365</v>
      </c>
      <c r="B386" s="74"/>
      <c r="C386" s="30" t="s">
        <v>573</v>
      </c>
      <c r="D386" s="19" t="s">
        <v>46</v>
      </c>
      <c r="E386" s="9" t="s">
        <v>43</v>
      </c>
      <c r="F386" s="20" t="s">
        <v>43</v>
      </c>
      <c r="G386" s="8" t="s">
        <v>43</v>
      </c>
      <c r="H386" s="18" t="s">
        <v>532</v>
      </c>
      <c r="I386" s="20" t="s">
        <v>43</v>
      </c>
      <c r="J386" s="20" t="s">
        <v>43</v>
      </c>
      <c r="K386" s="20" t="s">
        <v>43</v>
      </c>
      <c r="L386" s="20" t="s">
        <v>43</v>
      </c>
      <c r="M386" s="20" t="s">
        <v>43</v>
      </c>
      <c r="N386" s="34">
        <f>SUM(N389:N400)</f>
        <v>25837.4</v>
      </c>
      <c r="O386" s="34">
        <f>SUM(O387:O400)</f>
        <v>25030.299999999996</v>
      </c>
      <c r="P386" s="34">
        <f>SUM(P387:P400)</f>
        <v>24515.949000000001</v>
      </c>
      <c r="Q386" s="20" t="s">
        <v>43</v>
      </c>
      <c r="R386" s="20" t="s">
        <v>43</v>
      </c>
      <c r="S386" s="20" t="s">
        <v>43</v>
      </c>
      <c r="T386" s="20" t="s">
        <v>43</v>
      </c>
      <c r="U386" s="20" t="s">
        <v>43</v>
      </c>
      <c r="V386" s="20" t="s">
        <v>43</v>
      </c>
      <c r="W386" s="20" t="s">
        <v>43</v>
      </c>
      <c r="X386" s="20" t="s">
        <v>43</v>
      </c>
      <c r="Y386" s="9" t="s">
        <v>43</v>
      </c>
      <c r="Z386" s="9" t="s">
        <v>43</v>
      </c>
      <c r="AA386" s="34">
        <f t="shared" ref="AA386:AA400" si="14">P386+O386+N386</f>
        <v>75383.649000000005</v>
      </c>
    </row>
    <row r="387" spans="1:32" s="22" customFormat="1" ht="30" x14ac:dyDescent="0.25">
      <c r="A387" s="12">
        <v>366</v>
      </c>
      <c r="B387" s="74"/>
      <c r="C387" s="18" t="s">
        <v>45</v>
      </c>
      <c r="D387" s="19" t="s">
        <v>46</v>
      </c>
      <c r="E387" s="9" t="s">
        <v>43</v>
      </c>
      <c r="F387" s="20" t="s">
        <v>43</v>
      </c>
      <c r="G387" s="8" t="s">
        <v>43</v>
      </c>
      <c r="H387" s="18" t="s">
        <v>532</v>
      </c>
      <c r="I387" s="35" t="s">
        <v>574</v>
      </c>
      <c r="J387" s="20">
        <v>920300</v>
      </c>
      <c r="K387" s="20">
        <v>242</v>
      </c>
      <c r="L387" s="20" t="s">
        <v>43</v>
      </c>
      <c r="M387" s="20" t="s">
        <v>43</v>
      </c>
      <c r="N387" s="34">
        <v>0</v>
      </c>
      <c r="O387" s="34">
        <v>6.6</v>
      </c>
      <c r="P387" s="34">
        <v>0</v>
      </c>
      <c r="Q387" s="20" t="s">
        <v>43</v>
      </c>
      <c r="R387" s="20" t="s">
        <v>43</v>
      </c>
      <c r="S387" s="20" t="s">
        <v>43</v>
      </c>
      <c r="T387" s="20" t="s">
        <v>43</v>
      </c>
      <c r="U387" s="20" t="s">
        <v>43</v>
      </c>
      <c r="V387" s="20" t="s">
        <v>43</v>
      </c>
      <c r="W387" s="20" t="s">
        <v>43</v>
      </c>
      <c r="X387" s="20" t="s">
        <v>43</v>
      </c>
      <c r="Y387" s="9" t="s">
        <v>43</v>
      </c>
      <c r="Z387" s="9" t="s">
        <v>43</v>
      </c>
      <c r="AA387" s="34">
        <f t="shared" si="14"/>
        <v>6.6</v>
      </c>
    </row>
    <row r="388" spans="1:32" s="22" customFormat="1" ht="30" x14ac:dyDescent="0.25">
      <c r="A388" s="12">
        <v>367</v>
      </c>
      <c r="B388" s="74"/>
      <c r="C388" s="18" t="s">
        <v>45</v>
      </c>
      <c r="D388" s="19" t="s">
        <v>46</v>
      </c>
      <c r="E388" s="9" t="s">
        <v>43</v>
      </c>
      <c r="F388" s="20" t="s">
        <v>43</v>
      </c>
      <c r="G388" s="8" t="s">
        <v>43</v>
      </c>
      <c r="H388" s="18" t="s">
        <v>532</v>
      </c>
      <c r="I388" s="35" t="s">
        <v>84</v>
      </c>
      <c r="J388" s="35" t="s">
        <v>533</v>
      </c>
      <c r="K388" s="35" t="s">
        <v>575</v>
      </c>
      <c r="L388" s="20" t="s">
        <v>43</v>
      </c>
      <c r="M388" s="20" t="s">
        <v>43</v>
      </c>
      <c r="N388" s="34">
        <v>0</v>
      </c>
      <c r="O388" s="34">
        <v>0</v>
      </c>
      <c r="P388" s="34">
        <v>119.28</v>
      </c>
      <c r="Q388" s="20" t="s">
        <v>43</v>
      </c>
      <c r="R388" s="20" t="s">
        <v>43</v>
      </c>
      <c r="S388" s="20" t="s">
        <v>43</v>
      </c>
      <c r="T388" s="20" t="s">
        <v>43</v>
      </c>
      <c r="U388" s="20" t="s">
        <v>43</v>
      </c>
      <c r="V388" s="20" t="s">
        <v>43</v>
      </c>
      <c r="W388" s="20" t="s">
        <v>43</v>
      </c>
      <c r="X388" s="20" t="s">
        <v>43</v>
      </c>
      <c r="Y388" s="9" t="s">
        <v>43</v>
      </c>
      <c r="Z388" s="9" t="s">
        <v>43</v>
      </c>
      <c r="AA388" s="34">
        <f t="shared" si="14"/>
        <v>119.28</v>
      </c>
    </row>
    <row r="389" spans="1:32" s="22" customFormat="1" ht="30" x14ac:dyDescent="0.25">
      <c r="A389" s="12">
        <v>368</v>
      </c>
      <c r="B389" s="74"/>
      <c r="C389" s="18" t="s">
        <v>45</v>
      </c>
      <c r="D389" s="19" t="s">
        <v>46</v>
      </c>
      <c r="E389" s="9" t="s">
        <v>43</v>
      </c>
      <c r="F389" s="20" t="s">
        <v>43</v>
      </c>
      <c r="G389" s="8" t="s">
        <v>43</v>
      </c>
      <c r="H389" s="18" t="s">
        <v>532</v>
      </c>
      <c r="I389" s="35" t="s">
        <v>84</v>
      </c>
      <c r="J389" s="35" t="s">
        <v>576</v>
      </c>
      <c r="K389" s="20">
        <v>244</v>
      </c>
      <c r="L389" s="20" t="s">
        <v>43</v>
      </c>
      <c r="M389" s="20" t="s">
        <v>43</v>
      </c>
      <c r="N389" s="39">
        <v>1915.1</v>
      </c>
      <c r="O389" s="39">
        <v>1846.5</v>
      </c>
      <c r="P389" s="39">
        <v>1809.8869999999999</v>
      </c>
      <c r="Q389" s="20" t="s">
        <v>43</v>
      </c>
      <c r="R389" s="20" t="s">
        <v>43</v>
      </c>
      <c r="S389" s="20" t="s">
        <v>43</v>
      </c>
      <c r="T389" s="20" t="s">
        <v>43</v>
      </c>
      <c r="U389" s="20" t="s">
        <v>43</v>
      </c>
      <c r="V389" s="20" t="s">
        <v>43</v>
      </c>
      <c r="W389" s="20" t="s">
        <v>43</v>
      </c>
      <c r="X389" s="20" t="s">
        <v>43</v>
      </c>
      <c r="Y389" s="9" t="s">
        <v>43</v>
      </c>
      <c r="Z389" s="9" t="s">
        <v>43</v>
      </c>
      <c r="AA389" s="34">
        <f t="shared" si="14"/>
        <v>5571.4869999999992</v>
      </c>
    </row>
    <row r="390" spans="1:32" s="22" customFormat="1" ht="30" x14ac:dyDescent="0.25">
      <c r="A390" s="12">
        <v>369</v>
      </c>
      <c r="B390" s="74"/>
      <c r="C390" s="18" t="s">
        <v>45</v>
      </c>
      <c r="D390" s="19" t="s">
        <v>46</v>
      </c>
      <c r="E390" s="9" t="s">
        <v>43</v>
      </c>
      <c r="F390" s="20" t="s">
        <v>43</v>
      </c>
      <c r="G390" s="8" t="s">
        <v>43</v>
      </c>
      <c r="H390" s="18" t="s">
        <v>532</v>
      </c>
      <c r="I390" s="35" t="s">
        <v>84</v>
      </c>
      <c r="J390" s="35" t="s">
        <v>577</v>
      </c>
      <c r="K390" s="20">
        <v>121</v>
      </c>
      <c r="L390" s="20" t="s">
        <v>43</v>
      </c>
      <c r="M390" s="20" t="s">
        <v>43</v>
      </c>
      <c r="N390" s="34">
        <v>11856.6</v>
      </c>
      <c r="O390" s="34">
        <v>11707.5</v>
      </c>
      <c r="P390" s="34">
        <v>9211.58</v>
      </c>
      <c r="Q390" s="20" t="s">
        <v>43</v>
      </c>
      <c r="R390" s="20" t="s">
        <v>43</v>
      </c>
      <c r="S390" s="20" t="s">
        <v>43</v>
      </c>
      <c r="T390" s="20" t="s">
        <v>43</v>
      </c>
      <c r="U390" s="20" t="s">
        <v>43</v>
      </c>
      <c r="V390" s="20" t="s">
        <v>43</v>
      </c>
      <c r="W390" s="20" t="s">
        <v>43</v>
      </c>
      <c r="X390" s="20" t="s">
        <v>43</v>
      </c>
      <c r="Y390" s="9" t="s">
        <v>43</v>
      </c>
      <c r="Z390" s="9" t="s">
        <v>43</v>
      </c>
      <c r="AA390" s="34">
        <f t="shared" si="14"/>
        <v>32775.68</v>
      </c>
    </row>
    <row r="391" spans="1:32" s="22" customFormat="1" ht="30" x14ac:dyDescent="0.25">
      <c r="A391" s="12">
        <v>370</v>
      </c>
      <c r="B391" s="74"/>
      <c r="C391" s="18" t="s">
        <v>45</v>
      </c>
      <c r="D391" s="19" t="s">
        <v>46</v>
      </c>
      <c r="E391" s="9" t="s">
        <v>43</v>
      </c>
      <c r="F391" s="20" t="s">
        <v>43</v>
      </c>
      <c r="G391" s="8" t="s">
        <v>43</v>
      </c>
      <c r="H391" s="18" t="s">
        <v>532</v>
      </c>
      <c r="I391" s="35" t="s">
        <v>84</v>
      </c>
      <c r="J391" s="35" t="s">
        <v>577</v>
      </c>
      <c r="K391" s="20">
        <v>122</v>
      </c>
      <c r="L391" s="20" t="s">
        <v>43</v>
      </c>
      <c r="M391" s="20" t="s">
        <v>43</v>
      </c>
      <c r="N391" s="34">
        <v>457.5</v>
      </c>
      <c r="O391" s="34">
        <v>217.8</v>
      </c>
      <c r="P391" s="34">
        <v>138.6</v>
      </c>
      <c r="Q391" s="20" t="s">
        <v>43</v>
      </c>
      <c r="R391" s="20" t="s">
        <v>43</v>
      </c>
      <c r="S391" s="20" t="s">
        <v>43</v>
      </c>
      <c r="T391" s="20" t="s">
        <v>43</v>
      </c>
      <c r="U391" s="20" t="s">
        <v>43</v>
      </c>
      <c r="V391" s="20" t="s">
        <v>43</v>
      </c>
      <c r="W391" s="20" t="s">
        <v>43</v>
      </c>
      <c r="X391" s="20" t="s">
        <v>43</v>
      </c>
      <c r="Y391" s="9" t="s">
        <v>43</v>
      </c>
      <c r="Z391" s="9" t="s">
        <v>43</v>
      </c>
      <c r="AA391" s="34">
        <f t="shared" si="14"/>
        <v>813.9</v>
      </c>
    </row>
    <row r="392" spans="1:32" s="22" customFormat="1" ht="30" x14ac:dyDescent="0.25">
      <c r="A392" s="12">
        <v>371</v>
      </c>
      <c r="B392" s="74"/>
      <c r="C392" s="18" t="s">
        <v>45</v>
      </c>
      <c r="D392" s="19" t="s">
        <v>46</v>
      </c>
      <c r="E392" s="9" t="s">
        <v>43</v>
      </c>
      <c r="F392" s="20" t="s">
        <v>43</v>
      </c>
      <c r="G392" s="8" t="s">
        <v>43</v>
      </c>
      <c r="H392" s="18" t="s">
        <v>532</v>
      </c>
      <c r="I392" s="35" t="s">
        <v>84</v>
      </c>
      <c r="J392" s="35" t="s">
        <v>577</v>
      </c>
      <c r="K392" s="20">
        <v>129</v>
      </c>
      <c r="L392" s="20" t="s">
        <v>43</v>
      </c>
      <c r="M392" s="20" t="s">
        <v>43</v>
      </c>
      <c r="N392" s="20" t="s">
        <v>43</v>
      </c>
      <c r="O392" s="20" t="s">
        <v>43</v>
      </c>
      <c r="P392" s="34">
        <v>2605.29</v>
      </c>
      <c r="Q392" s="20" t="s">
        <v>43</v>
      </c>
      <c r="R392" s="20" t="s">
        <v>43</v>
      </c>
      <c r="S392" s="20" t="s">
        <v>43</v>
      </c>
      <c r="T392" s="20" t="s">
        <v>43</v>
      </c>
      <c r="U392" s="20" t="s">
        <v>43</v>
      </c>
      <c r="V392" s="20" t="s">
        <v>43</v>
      </c>
      <c r="W392" s="20" t="s">
        <v>43</v>
      </c>
      <c r="X392" s="20" t="s">
        <v>43</v>
      </c>
      <c r="Y392" s="9" t="s">
        <v>43</v>
      </c>
      <c r="Z392" s="9" t="s">
        <v>43</v>
      </c>
      <c r="AA392" s="34">
        <f>P392</f>
        <v>2605.29</v>
      </c>
      <c r="AB392" s="1"/>
      <c r="AC392" s="1"/>
    </row>
    <row r="393" spans="1:32" s="22" customFormat="1" ht="30" x14ac:dyDescent="0.25">
      <c r="A393" s="12">
        <v>372</v>
      </c>
      <c r="B393" s="74"/>
      <c r="C393" s="18" t="s">
        <v>45</v>
      </c>
      <c r="D393" s="19" t="s">
        <v>46</v>
      </c>
      <c r="E393" s="9" t="s">
        <v>43</v>
      </c>
      <c r="F393" s="20" t="s">
        <v>43</v>
      </c>
      <c r="G393" s="8" t="s">
        <v>43</v>
      </c>
      <c r="H393" s="18" t="s">
        <v>532</v>
      </c>
      <c r="I393" s="35" t="s">
        <v>84</v>
      </c>
      <c r="J393" s="35" t="s">
        <v>577</v>
      </c>
      <c r="K393" s="20">
        <v>242</v>
      </c>
      <c r="L393" s="20" t="s">
        <v>43</v>
      </c>
      <c r="M393" s="20" t="s">
        <v>43</v>
      </c>
      <c r="N393" s="34">
        <v>242</v>
      </c>
      <c r="O393" s="34">
        <v>120</v>
      </c>
      <c r="P393" s="34">
        <v>67.933999999999997</v>
      </c>
      <c r="Q393" s="20" t="s">
        <v>43</v>
      </c>
      <c r="R393" s="20" t="s">
        <v>43</v>
      </c>
      <c r="S393" s="20" t="s">
        <v>43</v>
      </c>
      <c r="T393" s="20" t="s">
        <v>43</v>
      </c>
      <c r="U393" s="20" t="s">
        <v>43</v>
      </c>
      <c r="V393" s="20" t="s">
        <v>43</v>
      </c>
      <c r="W393" s="20" t="s">
        <v>43</v>
      </c>
      <c r="X393" s="20" t="s">
        <v>43</v>
      </c>
      <c r="Y393" s="9" t="s">
        <v>43</v>
      </c>
      <c r="Z393" s="9" t="s">
        <v>43</v>
      </c>
      <c r="AA393" s="34">
        <f t="shared" si="14"/>
        <v>429.93399999999997</v>
      </c>
      <c r="AB393" s="1"/>
      <c r="AC393" s="1"/>
    </row>
    <row r="394" spans="1:32" s="22" customFormat="1" ht="30" x14ac:dyDescent="0.25">
      <c r="A394" s="12">
        <v>373</v>
      </c>
      <c r="B394" s="74"/>
      <c r="C394" s="18" t="s">
        <v>45</v>
      </c>
      <c r="D394" s="19" t="s">
        <v>46</v>
      </c>
      <c r="E394" s="9" t="s">
        <v>43</v>
      </c>
      <c r="F394" s="20" t="s">
        <v>43</v>
      </c>
      <c r="G394" s="8" t="s">
        <v>43</v>
      </c>
      <c r="H394" s="18" t="s">
        <v>532</v>
      </c>
      <c r="I394" s="35" t="s">
        <v>84</v>
      </c>
      <c r="J394" s="35" t="s">
        <v>577</v>
      </c>
      <c r="K394" s="20">
        <v>244</v>
      </c>
      <c r="L394" s="20" t="s">
        <v>43</v>
      </c>
      <c r="M394" s="20" t="s">
        <v>43</v>
      </c>
      <c r="N394" s="34">
        <v>157</v>
      </c>
      <c r="O394" s="34">
        <v>287.3</v>
      </c>
      <c r="P394" s="34">
        <v>59.064999999999998</v>
      </c>
      <c r="Q394" s="20" t="s">
        <v>43</v>
      </c>
      <c r="R394" s="20" t="s">
        <v>43</v>
      </c>
      <c r="S394" s="20" t="s">
        <v>43</v>
      </c>
      <c r="T394" s="20" t="s">
        <v>43</v>
      </c>
      <c r="U394" s="20" t="s">
        <v>43</v>
      </c>
      <c r="V394" s="20" t="s">
        <v>43</v>
      </c>
      <c r="W394" s="20" t="s">
        <v>43</v>
      </c>
      <c r="X394" s="20" t="s">
        <v>43</v>
      </c>
      <c r="Y394" s="9" t="s">
        <v>43</v>
      </c>
      <c r="Z394" s="9" t="s">
        <v>43</v>
      </c>
      <c r="AA394" s="34">
        <f t="shared" si="14"/>
        <v>503.36500000000001</v>
      </c>
    </row>
    <row r="395" spans="1:32" s="22" customFormat="1" ht="30" x14ac:dyDescent="0.25">
      <c r="A395" s="12">
        <v>374</v>
      </c>
      <c r="B395" s="74"/>
      <c r="C395" s="18" t="s">
        <v>45</v>
      </c>
      <c r="D395" s="19" t="s">
        <v>46</v>
      </c>
      <c r="E395" s="9" t="s">
        <v>43</v>
      </c>
      <c r="F395" s="20" t="s">
        <v>43</v>
      </c>
      <c r="G395" s="8" t="s">
        <v>43</v>
      </c>
      <c r="H395" s="18" t="s">
        <v>532</v>
      </c>
      <c r="I395" s="35" t="s">
        <v>84</v>
      </c>
      <c r="J395" s="35" t="s">
        <v>577</v>
      </c>
      <c r="K395" s="20">
        <v>853</v>
      </c>
      <c r="L395" s="20" t="s">
        <v>43</v>
      </c>
      <c r="M395" s="20" t="s">
        <v>43</v>
      </c>
      <c r="N395" s="34">
        <v>0</v>
      </c>
      <c r="O395" s="34">
        <v>0</v>
      </c>
      <c r="P395" s="34">
        <v>14</v>
      </c>
      <c r="Q395" s="20" t="s">
        <v>43</v>
      </c>
      <c r="R395" s="20" t="s">
        <v>43</v>
      </c>
      <c r="S395" s="20" t="s">
        <v>43</v>
      </c>
      <c r="T395" s="20" t="s">
        <v>43</v>
      </c>
      <c r="U395" s="20" t="s">
        <v>43</v>
      </c>
      <c r="V395" s="20" t="s">
        <v>43</v>
      </c>
      <c r="W395" s="20" t="s">
        <v>43</v>
      </c>
      <c r="X395" s="20" t="s">
        <v>43</v>
      </c>
      <c r="Y395" s="9" t="s">
        <v>43</v>
      </c>
      <c r="Z395" s="9" t="s">
        <v>43</v>
      </c>
      <c r="AA395" s="34">
        <f t="shared" si="14"/>
        <v>14</v>
      </c>
      <c r="AB395" s="1"/>
      <c r="AC395" s="1"/>
    </row>
    <row r="396" spans="1:32" s="22" customFormat="1" ht="30" x14ac:dyDescent="0.25">
      <c r="A396" s="12">
        <v>375</v>
      </c>
      <c r="B396" s="74"/>
      <c r="C396" s="18" t="s">
        <v>45</v>
      </c>
      <c r="D396" s="19" t="s">
        <v>46</v>
      </c>
      <c r="E396" s="9" t="s">
        <v>43</v>
      </c>
      <c r="F396" s="20" t="s">
        <v>43</v>
      </c>
      <c r="G396" s="8" t="s">
        <v>43</v>
      </c>
      <c r="H396" s="18" t="s">
        <v>532</v>
      </c>
      <c r="I396" s="35" t="s">
        <v>84</v>
      </c>
      <c r="J396" s="35" t="s">
        <v>576</v>
      </c>
      <c r="K396" s="20">
        <v>831</v>
      </c>
      <c r="L396" s="20" t="s">
        <v>43</v>
      </c>
      <c r="M396" s="20" t="s">
        <v>43</v>
      </c>
      <c r="N396" s="34">
        <v>0</v>
      </c>
      <c r="O396" s="34">
        <v>0</v>
      </c>
      <c r="P396" s="34">
        <v>2</v>
      </c>
      <c r="Q396" s="20" t="s">
        <v>43</v>
      </c>
      <c r="R396" s="20" t="s">
        <v>43</v>
      </c>
      <c r="S396" s="20" t="s">
        <v>43</v>
      </c>
      <c r="T396" s="20" t="s">
        <v>43</v>
      </c>
      <c r="U396" s="20" t="s">
        <v>43</v>
      </c>
      <c r="V396" s="20" t="s">
        <v>43</v>
      </c>
      <c r="W396" s="20" t="s">
        <v>43</v>
      </c>
      <c r="X396" s="20" t="s">
        <v>43</v>
      </c>
      <c r="Y396" s="9" t="s">
        <v>43</v>
      </c>
      <c r="Z396" s="9" t="s">
        <v>43</v>
      </c>
      <c r="AA396" s="34">
        <f t="shared" si="14"/>
        <v>2</v>
      </c>
      <c r="AB396" s="1"/>
      <c r="AC396" s="1"/>
      <c r="AD396" s="1"/>
      <c r="AE396" s="1"/>
      <c r="AF396" s="1"/>
    </row>
    <row r="397" spans="1:32" s="22" customFormat="1" ht="30" x14ac:dyDescent="0.25">
      <c r="A397" s="12">
        <v>376</v>
      </c>
      <c r="B397" s="74"/>
      <c r="C397" s="18" t="s">
        <v>45</v>
      </c>
      <c r="D397" s="19" t="s">
        <v>46</v>
      </c>
      <c r="E397" s="9" t="s">
        <v>43</v>
      </c>
      <c r="F397" s="20" t="s">
        <v>43</v>
      </c>
      <c r="G397" s="8" t="s">
        <v>43</v>
      </c>
      <c r="H397" s="18" t="s">
        <v>532</v>
      </c>
      <c r="I397" s="35" t="s">
        <v>84</v>
      </c>
      <c r="J397" s="35" t="s">
        <v>576</v>
      </c>
      <c r="K397" s="20">
        <v>242</v>
      </c>
      <c r="L397" s="20" t="s">
        <v>43</v>
      </c>
      <c r="M397" s="20" t="s">
        <v>43</v>
      </c>
      <c r="N397" s="20" t="s">
        <v>43</v>
      </c>
      <c r="O397" s="20" t="s">
        <v>43</v>
      </c>
      <c r="P397" s="34">
        <v>3</v>
      </c>
      <c r="Q397" s="20" t="s">
        <v>43</v>
      </c>
      <c r="R397" s="20" t="s">
        <v>43</v>
      </c>
      <c r="S397" s="20" t="s">
        <v>43</v>
      </c>
      <c r="T397" s="20" t="s">
        <v>43</v>
      </c>
      <c r="U397" s="20" t="s">
        <v>43</v>
      </c>
      <c r="V397" s="20" t="s">
        <v>43</v>
      </c>
      <c r="W397" s="20" t="s">
        <v>43</v>
      </c>
      <c r="X397" s="20" t="s">
        <v>43</v>
      </c>
      <c r="Y397" s="9" t="s">
        <v>43</v>
      </c>
      <c r="Z397" s="9" t="s">
        <v>43</v>
      </c>
      <c r="AA397" s="34">
        <f>P397</f>
        <v>3</v>
      </c>
      <c r="AD397" s="1"/>
      <c r="AE397" s="1"/>
      <c r="AF397" s="1"/>
    </row>
    <row r="398" spans="1:32" s="22" customFormat="1" ht="30" x14ac:dyDescent="0.25">
      <c r="A398" s="12">
        <v>377</v>
      </c>
      <c r="B398" s="74"/>
      <c r="C398" s="18" t="s">
        <v>45</v>
      </c>
      <c r="D398" s="19" t="s">
        <v>46</v>
      </c>
      <c r="E398" s="9" t="s">
        <v>43</v>
      </c>
      <c r="F398" s="20" t="s">
        <v>43</v>
      </c>
      <c r="G398" s="8" t="s">
        <v>43</v>
      </c>
      <c r="H398" s="18" t="s">
        <v>532</v>
      </c>
      <c r="I398" s="35" t="s">
        <v>84</v>
      </c>
      <c r="J398" s="35" t="s">
        <v>576</v>
      </c>
      <c r="K398" s="20">
        <v>851</v>
      </c>
      <c r="L398" s="20" t="s">
        <v>43</v>
      </c>
      <c r="M398" s="20" t="s">
        <v>43</v>
      </c>
      <c r="N398" s="34">
        <v>132</v>
      </c>
      <c r="O398" s="34">
        <v>35.4</v>
      </c>
      <c r="P398" s="34">
        <v>1.613</v>
      </c>
      <c r="Q398" s="20" t="s">
        <v>43</v>
      </c>
      <c r="R398" s="20" t="s">
        <v>43</v>
      </c>
      <c r="S398" s="20" t="s">
        <v>43</v>
      </c>
      <c r="T398" s="20" t="s">
        <v>43</v>
      </c>
      <c r="U398" s="20" t="s">
        <v>43</v>
      </c>
      <c r="V398" s="20" t="s">
        <v>43</v>
      </c>
      <c r="W398" s="20" t="s">
        <v>43</v>
      </c>
      <c r="X398" s="20" t="s">
        <v>43</v>
      </c>
      <c r="Y398" s="9" t="s">
        <v>43</v>
      </c>
      <c r="Z398" s="9" t="s">
        <v>43</v>
      </c>
      <c r="AA398" s="34">
        <f t="shared" si="14"/>
        <v>169.01300000000001</v>
      </c>
      <c r="AB398" s="1"/>
      <c r="AC398" s="1"/>
    </row>
    <row r="399" spans="1:32" s="22" customFormat="1" ht="30" x14ac:dyDescent="0.25">
      <c r="A399" s="12">
        <v>378</v>
      </c>
      <c r="B399" s="74"/>
      <c r="C399" s="18" t="s">
        <v>45</v>
      </c>
      <c r="D399" s="19" t="s">
        <v>46</v>
      </c>
      <c r="E399" s="9" t="s">
        <v>43</v>
      </c>
      <c r="F399" s="20" t="s">
        <v>43</v>
      </c>
      <c r="G399" s="8" t="s">
        <v>43</v>
      </c>
      <c r="H399" s="18" t="s">
        <v>532</v>
      </c>
      <c r="I399" s="35" t="s">
        <v>84</v>
      </c>
      <c r="J399" s="35" t="s">
        <v>576</v>
      </c>
      <c r="K399" s="20">
        <v>853</v>
      </c>
      <c r="L399" s="20" t="s">
        <v>43</v>
      </c>
      <c r="M399" s="20" t="s">
        <v>43</v>
      </c>
      <c r="N399" s="34">
        <v>1</v>
      </c>
      <c r="O399" s="34">
        <v>2.2999999999999998</v>
      </c>
      <c r="P399" s="34">
        <v>7</v>
      </c>
      <c r="Q399" s="20" t="s">
        <v>43</v>
      </c>
      <c r="R399" s="20" t="s">
        <v>43</v>
      </c>
      <c r="S399" s="20" t="s">
        <v>43</v>
      </c>
      <c r="T399" s="20" t="s">
        <v>43</v>
      </c>
      <c r="U399" s="20" t="s">
        <v>43</v>
      </c>
      <c r="V399" s="20" t="s">
        <v>43</v>
      </c>
      <c r="W399" s="20" t="s">
        <v>43</v>
      </c>
      <c r="X399" s="20" t="s">
        <v>43</v>
      </c>
      <c r="Y399" s="9" t="s">
        <v>43</v>
      </c>
      <c r="Z399" s="9" t="s">
        <v>43</v>
      </c>
      <c r="AA399" s="34">
        <f t="shared" si="14"/>
        <v>10.3</v>
      </c>
      <c r="AB399" s="1"/>
      <c r="AC399" s="1"/>
      <c r="AD399" s="1"/>
      <c r="AE399" s="1"/>
      <c r="AF399" s="1"/>
    </row>
    <row r="400" spans="1:32" s="22" customFormat="1" ht="60" x14ac:dyDescent="0.25">
      <c r="A400" s="12">
        <v>379</v>
      </c>
      <c r="B400" s="82"/>
      <c r="C400" s="18" t="s">
        <v>45</v>
      </c>
      <c r="D400" s="19" t="s">
        <v>46</v>
      </c>
      <c r="E400" s="9" t="s">
        <v>43</v>
      </c>
      <c r="F400" s="20" t="s">
        <v>43</v>
      </c>
      <c r="G400" s="8" t="s">
        <v>43</v>
      </c>
      <c r="H400" s="18" t="s">
        <v>578</v>
      </c>
      <c r="I400" s="35" t="s">
        <v>84</v>
      </c>
      <c r="J400" s="35" t="s">
        <v>579</v>
      </c>
      <c r="K400" s="20">
        <v>611</v>
      </c>
      <c r="L400" s="20" t="s">
        <v>43</v>
      </c>
      <c r="M400" s="20" t="s">
        <v>43</v>
      </c>
      <c r="N400" s="34">
        <v>11076.2</v>
      </c>
      <c r="O400" s="34">
        <v>10806.9</v>
      </c>
      <c r="P400" s="34">
        <v>10476.700000000001</v>
      </c>
      <c r="Q400" s="20" t="s">
        <v>43</v>
      </c>
      <c r="R400" s="20" t="s">
        <v>43</v>
      </c>
      <c r="S400" s="20" t="s">
        <v>43</v>
      </c>
      <c r="T400" s="20" t="s">
        <v>43</v>
      </c>
      <c r="U400" s="20" t="s">
        <v>43</v>
      </c>
      <c r="V400" s="20" t="s">
        <v>43</v>
      </c>
      <c r="W400" s="20" t="s">
        <v>43</v>
      </c>
      <c r="X400" s="20" t="s">
        <v>43</v>
      </c>
      <c r="Y400" s="9" t="s">
        <v>43</v>
      </c>
      <c r="Z400" s="9" t="s">
        <v>43</v>
      </c>
      <c r="AA400" s="34">
        <f t="shared" si="14"/>
        <v>32359.8</v>
      </c>
      <c r="AD400" s="1"/>
      <c r="AE400" s="1"/>
      <c r="AF400" s="1"/>
    </row>
    <row r="401" spans="1:32" ht="45" x14ac:dyDescent="0.25">
      <c r="A401" s="12">
        <v>380</v>
      </c>
      <c r="B401" s="82"/>
      <c r="C401" s="65" t="s">
        <v>580</v>
      </c>
      <c r="D401" s="8" t="s">
        <v>55</v>
      </c>
      <c r="E401" s="8" t="s">
        <v>43</v>
      </c>
      <c r="F401" s="8" t="s">
        <v>581</v>
      </c>
      <c r="G401" s="8" t="s">
        <v>43</v>
      </c>
      <c r="H401" s="14" t="s">
        <v>532</v>
      </c>
      <c r="I401" s="9" t="s">
        <v>43</v>
      </c>
      <c r="J401" s="9" t="s">
        <v>43</v>
      </c>
      <c r="K401" s="9" t="s">
        <v>43</v>
      </c>
      <c r="L401" s="9">
        <v>100</v>
      </c>
      <c r="M401" s="9">
        <v>100</v>
      </c>
      <c r="N401" s="9">
        <v>100</v>
      </c>
      <c r="O401" s="9">
        <v>100</v>
      </c>
      <c r="P401" s="9">
        <v>100</v>
      </c>
      <c r="Q401" s="9" t="s">
        <v>43</v>
      </c>
      <c r="R401" s="9" t="s">
        <v>43</v>
      </c>
      <c r="S401" s="9" t="s">
        <v>43</v>
      </c>
      <c r="T401" s="9" t="s">
        <v>43</v>
      </c>
      <c r="U401" s="9" t="s">
        <v>43</v>
      </c>
      <c r="V401" s="9" t="s">
        <v>43</v>
      </c>
      <c r="W401" s="9" t="s">
        <v>43</v>
      </c>
      <c r="X401" s="9" t="s">
        <v>43</v>
      </c>
      <c r="Y401" s="9" t="s">
        <v>43</v>
      </c>
      <c r="Z401" s="9" t="s">
        <v>43</v>
      </c>
      <c r="AA401" s="9" t="s">
        <v>43</v>
      </c>
      <c r="AD401" s="22"/>
      <c r="AE401" s="22"/>
      <c r="AF401" s="22"/>
    </row>
    <row r="402" spans="1:32" ht="45" x14ac:dyDescent="0.25">
      <c r="A402" s="12">
        <v>381</v>
      </c>
      <c r="B402" s="74">
        <v>6</v>
      </c>
      <c r="C402" s="26" t="s">
        <v>582</v>
      </c>
      <c r="D402" s="8"/>
      <c r="E402" s="8" t="s">
        <v>244</v>
      </c>
      <c r="F402" s="8"/>
      <c r="G402" s="8" t="s">
        <v>445</v>
      </c>
      <c r="H402" s="14" t="s">
        <v>44</v>
      </c>
      <c r="I402" s="8" t="s">
        <v>244</v>
      </c>
      <c r="J402" s="8" t="s">
        <v>244</v>
      </c>
      <c r="K402" s="8" t="s">
        <v>244</v>
      </c>
      <c r="L402" s="8" t="s">
        <v>244</v>
      </c>
      <c r="M402" s="8" t="s">
        <v>244</v>
      </c>
      <c r="N402" s="8" t="s">
        <v>244</v>
      </c>
      <c r="O402" s="8" t="s">
        <v>244</v>
      </c>
      <c r="P402" s="8" t="s">
        <v>244</v>
      </c>
      <c r="Q402" s="29" t="s">
        <v>244</v>
      </c>
      <c r="R402" s="29" t="s">
        <v>244</v>
      </c>
      <c r="S402" s="29" t="s">
        <v>244</v>
      </c>
      <c r="T402" s="29" t="s">
        <v>244</v>
      </c>
      <c r="U402" s="29" t="s">
        <v>244</v>
      </c>
      <c r="V402" s="29" t="s">
        <v>244</v>
      </c>
      <c r="W402" s="29" t="s">
        <v>244</v>
      </c>
      <c r="X402" s="29" t="s">
        <v>244</v>
      </c>
      <c r="Y402" s="9" t="s">
        <v>43</v>
      </c>
      <c r="Z402" s="9" t="s">
        <v>43</v>
      </c>
      <c r="AA402" s="9" t="s">
        <v>43</v>
      </c>
      <c r="AB402" s="22"/>
      <c r="AC402" s="22"/>
    </row>
    <row r="403" spans="1:32" s="22" customFormat="1" ht="30" x14ac:dyDescent="0.25">
      <c r="A403" s="12">
        <v>382</v>
      </c>
      <c r="B403" s="74"/>
      <c r="C403" s="18" t="s">
        <v>45</v>
      </c>
      <c r="D403" s="19" t="s">
        <v>46</v>
      </c>
      <c r="E403" s="19" t="s">
        <v>244</v>
      </c>
      <c r="F403" s="19" t="s">
        <v>244</v>
      </c>
      <c r="G403" s="8" t="s">
        <v>445</v>
      </c>
      <c r="H403" s="19" t="s">
        <v>244</v>
      </c>
      <c r="I403" s="19" t="s">
        <v>244</v>
      </c>
      <c r="J403" s="19" t="s">
        <v>244</v>
      </c>
      <c r="K403" s="19" t="s">
        <v>244</v>
      </c>
      <c r="L403" s="19" t="s">
        <v>244</v>
      </c>
      <c r="M403" s="19" t="s">
        <v>244</v>
      </c>
      <c r="N403" s="19" t="s">
        <v>244</v>
      </c>
      <c r="O403" s="19" t="s">
        <v>244</v>
      </c>
      <c r="P403" s="19" t="s">
        <v>244</v>
      </c>
      <c r="Q403" s="34" t="s">
        <v>244</v>
      </c>
      <c r="R403" s="34" t="s">
        <v>244</v>
      </c>
      <c r="S403" s="21">
        <v>16051.3</v>
      </c>
      <c r="T403" s="21">
        <f t="shared" ref="T403:Z403" si="15">T406</f>
        <v>53287.000000000007</v>
      </c>
      <c r="U403" s="21">
        <f t="shared" si="15"/>
        <v>53382.200000000004</v>
      </c>
      <c r="V403" s="21">
        <f t="shared" si="15"/>
        <v>59831.5</v>
      </c>
      <c r="W403" s="21">
        <f t="shared" si="15"/>
        <v>59048.2</v>
      </c>
      <c r="X403" s="21">
        <f t="shared" si="15"/>
        <v>59048.2</v>
      </c>
      <c r="Y403" s="21">
        <f t="shared" si="15"/>
        <v>59048.2</v>
      </c>
      <c r="Z403" s="21">
        <f t="shared" si="15"/>
        <v>0</v>
      </c>
      <c r="AA403" s="21">
        <f t="shared" ref="AA403:AA424" si="16">SUM(Q403:Z403)</f>
        <v>359696.60000000003</v>
      </c>
      <c r="AD403" s="1"/>
      <c r="AE403" s="1"/>
      <c r="AF403" s="1"/>
    </row>
    <row r="404" spans="1:32" ht="45" x14ac:dyDescent="0.25">
      <c r="A404" s="12">
        <v>383</v>
      </c>
      <c r="B404" s="74"/>
      <c r="C404" s="14" t="s">
        <v>583</v>
      </c>
      <c r="D404" s="8" t="s">
        <v>55</v>
      </c>
      <c r="E404" s="8" t="s">
        <v>244</v>
      </c>
      <c r="F404" s="8" t="s">
        <v>584</v>
      </c>
      <c r="G404" s="8" t="s">
        <v>244</v>
      </c>
      <c r="H404" s="8" t="s">
        <v>244</v>
      </c>
      <c r="I404" s="8" t="s">
        <v>244</v>
      </c>
      <c r="J404" s="8" t="s">
        <v>244</v>
      </c>
      <c r="K404" s="8" t="s">
        <v>244</v>
      </c>
      <c r="L404" s="8" t="s">
        <v>244</v>
      </c>
      <c r="M404" s="8" t="s">
        <v>244</v>
      </c>
      <c r="N404" s="8" t="s">
        <v>244</v>
      </c>
      <c r="O404" s="8" t="s">
        <v>244</v>
      </c>
      <c r="P404" s="8" t="s">
        <v>244</v>
      </c>
      <c r="Q404" s="29" t="s">
        <v>244</v>
      </c>
      <c r="R404" s="29" t="s">
        <v>244</v>
      </c>
      <c r="S404" s="37">
        <v>100</v>
      </c>
      <c r="T404" s="37">
        <v>100</v>
      </c>
      <c r="U404" s="37">
        <v>100</v>
      </c>
      <c r="V404" s="37">
        <v>100</v>
      </c>
      <c r="W404" s="37">
        <v>100</v>
      </c>
      <c r="X404" s="37">
        <v>100</v>
      </c>
      <c r="Y404" s="37">
        <v>100</v>
      </c>
      <c r="Z404" s="9" t="s">
        <v>43</v>
      </c>
      <c r="AA404" s="37">
        <v>100</v>
      </c>
      <c r="AB404" s="22"/>
      <c r="AC404" s="22"/>
      <c r="AD404" s="22"/>
      <c r="AE404" s="22"/>
      <c r="AF404" s="22"/>
    </row>
    <row r="405" spans="1:32" ht="60" x14ac:dyDescent="0.25">
      <c r="A405" s="12">
        <v>384</v>
      </c>
      <c r="B405" s="83" t="s">
        <v>585</v>
      </c>
      <c r="C405" s="65" t="s">
        <v>586</v>
      </c>
      <c r="D405" s="8"/>
      <c r="E405" s="8" t="s">
        <v>244</v>
      </c>
      <c r="F405" s="8" t="s">
        <v>244</v>
      </c>
      <c r="G405" s="8" t="s">
        <v>445</v>
      </c>
      <c r="H405" s="8"/>
      <c r="I405" s="8" t="s">
        <v>244</v>
      </c>
      <c r="J405" s="8" t="s">
        <v>244</v>
      </c>
      <c r="K405" s="8" t="s">
        <v>244</v>
      </c>
      <c r="L405" s="8" t="s">
        <v>244</v>
      </c>
      <c r="M405" s="8" t="s">
        <v>244</v>
      </c>
      <c r="N405" s="8" t="s">
        <v>244</v>
      </c>
      <c r="O405" s="8" t="s">
        <v>244</v>
      </c>
      <c r="P405" s="8" t="s">
        <v>244</v>
      </c>
      <c r="Q405" s="29" t="s">
        <v>244</v>
      </c>
      <c r="R405" s="29" t="s">
        <v>244</v>
      </c>
      <c r="S405" s="29" t="s">
        <v>244</v>
      </c>
      <c r="T405" s="29" t="s">
        <v>244</v>
      </c>
      <c r="U405" s="29" t="s">
        <v>244</v>
      </c>
      <c r="V405" s="29" t="s">
        <v>244</v>
      </c>
      <c r="W405" s="29" t="s">
        <v>244</v>
      </c>
      <c r="X405" s="29" t="s">
        <v>244</v>
      </c>
      <c r="Y405" s="9" t="s">
        <v>43</v>
      </c>
      <c r="Z405" s="9" t="s">
        <v>43</v>
      </c>
      <c r="AA405" s="9" t="s">
        <v>43</v>
      </c>
      <c r="AB405" s="22"/>
      <c r="AC405" s="22"/>
    </row>
    <row r="406" spans="1:32" s="22" customFormat="1" ht="30" x14ac:dyDescent="0.25">
      <c r="A406" s="12">
        <v>385</v>
      </c>
      <c r="B406" s="74"/>
      <c r="C406" s="30" t="s">
        <v>45</v>
      </c>
      <c r="D406" s="19" t="s">
        <v>46</v>
      </c>
      <c r="E406" s="19" t="s">
        <v>244</v>
      </c>
      <c r="F406" s="19" t="s">
        <v>244</v>
      </c>
      <c r="G406" s="8" t="s">
        <v>244</v>
      </c>
      <c r="H406" s="19" t="s">
        <v>244</v>
      </c>
      <c r="I406" s="19" t="s">
        <v>244</v>
      </c>
      <c r="J406" s="19" t="s">
        <v>244</v>
      </c>
      <c r="K406" s="19" t="s">
        <v>244</v>
      </c>
      <c r="L406" s="19" t="s">
        <v>244</v>
      </c>
      <c r="M406" s="19" t="s">
        <v>244</v>
      </c>
      <c r="N406" s="19" t="s">
        <v>244</v>
      </c>
      <c r="O406" s="19" t="s">
        <v>244</v>
      </c>
      <c r="P406" s="19" t="s">
        <v>244</v>
      </c>
      <c r="Q406" s="34" t="s">
        <v>244</v>
      </c>
      <c r="R406" s="34" t="s">
        <v>244</v>
      </c>
      <c r="S406" s="21">
        <v>16051.3</v>
      </c>
      <c r="T406" s="21">
        <f>T409+T418+T414</f>
        <v>53287.000000000007</v>
      </c>
      <c r="U406" s="21">
        <f t="shared" ref="U406:Z406" si="17">U409+U418+U422</f>
        <v>53382.200000000004</v>
      </c>
      <c r="V406" s="21">
        <f t="shared" si="17"/>
        <v>59831.5</v>
      </c>
      <c r="W406" s="21">
        <f t="shared" si="17"/>
        <v>59048.2</v>
      </c>
      <c r="X406" s="21">
        <f t="shared" si="17"/>
        <v>59048.2</v>
      </c>
      <c r="Y406" s="21">
        <f t="shared" si="17"/>
        <v>59048.2</v>
      </c>
      <c r="Z406" s="21">
        <f t="shared" si="17"/>
        <v>0</v>
      </c>
      <c r="AA406" s="21">
        <f t="shared" si="16"/>
        <v>359696.60000000003</v>
      </c>
    </row>
    <row r="407" spans="1:32" ht="45" x14ac:dyDescent="0.25">
      <c r="A407" s="12">
        <v>386</v>
      </c>
      <c r="B407" s="74"/>
      <c r="C407" s="26" t="s">
        <v>587</v>
      </c>
      <c r="D407" s="8" t="s">
        <v>55</v>
      </c>
      <c r="E407" s="8" t="s">
        <v>244</v>
      </c>
      <c r="F407" s="8" t="s">
        <v>588</v>
      </c>
      <c r="G407" s="8" t="s">
        <v>244</v>
      </c>
      <c r="H407" s="8" t="s">
        <v>244</v>
      </c>
      <c r="I407" s="8" t="s">
        <v>244</v>
      </c>
      <c r="J407" s="8" t="s">
        <v>244</v>
      </c>
      <c r="K407" s="8" t="s">
        <v>244</v>
      </c>
      <c r="L407" s="8" t="s">
        <v>244</v>
      </c>
      <c r="M407" s="8" t="s">
        <v>244</v>
      </c>
      <c r="N407" s="8" t="s">
        <v>244</v>
      </c>
      <c r="O407" s="8" t="s">
        <v>244</v>
      </c>
      <c r="P407" s="8" t="s">
        <v>244</v>
      </c>
      <c r="Q407" s="29" t="s">
        <v>244</v>
      </c>
      <c r="R407" s="29" t="s">
        <v>244</v>
      </c>
      <c r="S407" s="37">
        <v>100</v>
      </c>
      <c r="T407" s="37">
        <v>100</v>
      </c>
      <c r="U407" s="37">
        <v>100</v>
      </c>
      <c r="V407" s="37">
        <v>100</v>
      </c>
      <c r="W407" s="37">
        <v>100</v>
      </c>
      <c r="X407" s="37">
        <v>100</v>
      </c>
      <c r="Y407" s="37">
        <v>100</v>
      </c>
      <c r="Z407" s="9" t="s">
        <v>43</v>
      </c>
      <c r="AA407" s="37">
        <v>100</v>
      </c>
      <c r="AB407" s="22"/>
      <c r="AC407" s="22"/>
      <c r="AD407" s="22"/>
      <c r="AE407" s="22"/>
      <c r="AF407" s="22"/>
    </row>
    <row r="408" spans="1:32" ht="60" x14ac:dyDescent="0.25">
      <c r="A408" s="12">
        <v>387</v>
      </c>
      <c r="B408" s="84" t="s">
        <v>589</v>
      </c>
      <c r="C408" s="14" t="s">
        <v>590</v>
      </c>
      <c r="D408" s="8" t="s">
        <v>244</v>
      </c>
      <c r="E408" s="8" t="s">
        <v>244</v>
      </c>
      <c r="F408" s="8" t="s">
        <v>244</v>
      </c>
      <c r="G408" s="8" t="s">
        <v>445</v>
      </c>
      <c r="H408" s="13" t="s">
        <v>44</v>
      </c>
      <c r="I408" s="8" t="s">
        <v>244</v>
      </c>
      <c r="J408" s="8" t="s">
        <v>244</v>
      </c>
      <c r="K408" s="8" t="s">
        <v>244</v>
      </c>
      <c r="L408" s="8" t="s">
        <v>244</v>
      </c>
      <c r="M408" s="8" t="s">
        <v>244</v>
      </c>
      <c r="N408" s="8" t="s">
        <v>244</v>
      </c>
      <c r="O408" s="8" t="s">
        <v>244</v>
      </c>
      <c r="P408" s="8" t="s">
        <v>244</v>
      </c>
      <c r="Q408" s="29" t="s">
        <v>244</v>
      </c>
      <c r="R408" s="29" t="s">
        <v>244</v>
      </c>
      <c r="S408" s="29" t="s">
        <v>244</v>
      </c>
      <c r="T408" s="29" t="s">
        <v>244</v>
      </c>
      <c r="U408" s="29" t="s">
        <v>244</v>
      </c>
      <c r="V408" s="29" t="s">
        <v>244</v>
      </c>
      <c r="W408" s="29" t="s">
        <v>244</v>
      </c>
      <c r="X408" s="29" t="s">
        <v>244</v>
      </c>
      <c r="Y408" s="9" t="s">
        <v>43</v>
      </c>
      <c r="Z408" s="9" t="s">
        <v>43</v>
      </c>
      <c r="AA408" s="9" t="s">
        <v>43</v>
      </c>
      <c r="AD408" s="22"/>
      <c r="AE408" s="22"/>
      <c r="AF408" s="22"/>
    </row>
    <row r="409" spans="1:32" s="22" customFormat="1" ht="60" x14ac:dyDescent="0.25">
      <c r="A409" s="12">
        <v>388</v>
      </c>
      <c r="B409" s="74"/>
      <c r="C409" s="18" t="s">
        <v>45</v>
      </c>
      <c r="D409" s="19" t="s">
        <v>46</v>
      </c>
      <c r="E409" s="19" t="s">
        <v>244</v>
      </c>
      <c r="F409" s="19" t="s">
        <v>244</v>
      </c>
      <c r="G409" s="19" t="s">
        <v>244</v>
      </c>
      <c r="H409" s="30" t="s">
        <v>44</v>
      </c>
      <c r="I409" s="33" t="s">
        <v>591</v>
      </c>
      <c r="J409" s="33" t="s">
        <v>592</v>
      </c>
      <c r="K409" s="19">
        <v>120</v>
      </c>
      <c r="L409" s="19" t="s">
        <v>244</v>
      </c>
      <c r="M409" s="19" t="s">
        <v>244</v>
      </c>
      <c r="N409" s="19" t="s">
        <v>244</v>
      </c>
      <c r="O409" s="19" t="s">
        <v>244</v>
      </c>
      <c r="P409" s="19" t="s">
        <v>244</v>
      </c>
      <c r="Q409" s="34" t="s">
        <v>244</v>
      </c>
      <c r="R409" s="34" t="s">
        <v>244</v>
      </c>
      <c r="S409" s="21">
        <v>14254.4</v>
      </c>
      <c r="T409" s="21">
        <f>T411+T412+T413</f>
        <v>47753.700000000004</v>
      </c>
      <c r="U409" s="21">
        <v>49218.8</v>
      </c>
      <c r="V409" s="21">
        <f>V411+V412+V413</f>
        <v>56412.100000000006</v>
      </c>
      <c r="W409" s="21">
        <f>W411+W412+W413</f>
        <v>55231.199999999997</v>
      </c>
      <c r="X409" s="21">
        <f>X411+X412+X413</f>
        <v>55231.199999999997</v>
      </c>
      <c r="Y409" s="21">
        <f>Y411+Y412+Y413</f>
        <v>55231.199999999997</v>
      </c>
      <c r="Z409" s="21">
        <f>Z411+Z412+Z413</f>
        <v>0</v>
      </c>
      <c r="AA409" s="21">
        <f t="shared" si="16"/>
        <v>333332.60000000003</v>
      </c>
      <c r="AB409" s="1"/>
      <c r="AC409" s="1"/>
    </row>
    <row r="410" spans="1:32" x14ac:dyDescent="0.25">
      <c r="A410" s="12">
        <v>389</v>
      </c>
      <c r="B410" s="74"/>
      <c r="C410" s="14" t="s">
        <v>593</v>
      </c>
      <c r="D410" s="8"/>
      <c r="E410" s="8"/>
      <c r="F410" s="14"/>
      <c r="G410" s="8"/>
      <c r="H410" s="8"/>
      <c r="I410" s="8"/>
      <c r="J410" s="8"/>
      <c r="K410" s="8"/>
      <c r="L410" s="8"/>
      <c r="M410" s="8"/>
      <c r="N410" s="8"/>
      <c r="O410" s="8"/>
      <c r="P410" s="8"/>
      <c r="Q410" s="29"/>
      <c r="R410" s="29"/>
      <c r="S410" s="21"/>
      <c r="T410" s="21"/>
      <c r="U410" s="21"/>
      <c r="V410" s="21"/>
      <c r="W410" s="21"/>
      <c r="X410" s="21"/>
      <c r="Y410" s="21"/>
      <c r="Z410" s="21"/>
      <c r="AA410" s="21"/>
      <c r="AB410" s="22"/>
      <c r="AC410" s="22"/>
      <c r="AD410" s="22"/>
      <c r="AE410" s="22"/>
      <c r="AF410" s="22"/>
    </row>
    <row r="411" spans="1:32" s="22" customFormat="1" ht="30" x14ac:dyDescent="0.25">
      <c r="A411" s="12">
        <v>390</v>
      </c>
      <c r="B411" s="74"/>
      <c r="C411" s="68" t="s">
        <v>594</v>
      </c>
      <c r="D411" s="19" t="s">
        <v>46</v>
      </c>
      <c r="E411" s="19" t="s">
        <v>244</v>
      </c>
      <c r="F411" s="19" t="s">
        <v>244</v>
      </c>
      <c r="G411" s="19" t="s">
        <v>244</v>
      </c>
      <c r="H411" s="19" t="s">
        <v>244</v>
      </c>
      <c r="I411" s="33" t="s">
        <v>591</v>
      </c>
      <c r="J411" s="33" t="s">
        <v>592</v>
      </c>
      <c r="K411" s="19">
        <v>121</v>
      </c>
      <c r="L411" s="19" t="s">
        <v>244</v>
      </c>
      <c r="M411" s="19" t="s">
        <v>244</v>
      </c>
      <c r="N411" s="19" t="s">
        <v>244</v>
      </c>
      <c r="O411" s="19" t="s">
        <v>244</v>
      </c>
      <c r="P411" s="19" t="s">
        <v>244</v>
      </c>
      <c r="Q411" s="34" t="s">
        <v>244</v>
      </c>
      <c r="R411" s="34" t="s">
        <v>244</v>
      </c>
      <c r="S411" s="21">
        <v>10418.726000000001</v>
      </c>
      <c r="T411" s="21">
        <v>36109.1</v>
      </c>
      <c r="U411" s="21">
        <v>37507.800000000003</v>
      </c>
      <c r="V411" s="21">
        <v>41805.4</v>
      </c>
      <c r="W411" s="21">
        <v>41626.9</v>
      </c>
      <c r="X411" s="21">
        <v>41626.9</v>
      </c>
      <c r="Y411" s="21">
        <v>41626.9</v>
      </c>
      <c r="Z411" s="21">
        <v>0</v>
      </c>
      <c r="AA411" s="21">
        <f t="shared" si="16"/>
        <v>250721.726</v>
      </c>
      <c r="AB411" s="1"/>
      <c r="AC411" s="1"/>
    </row>
    <row r="412" spans="1:32" s="22" customFormat="1" ht="30" x14ac:dyDescent="0.25">
      <c r="A412" s="12">
        <v>391</v>
      </c>
      <c r="B412" s="74"/>
      <c r="C412" s="68" t="s">
        <v>595</v>
      </c>
      <c r="D412" s="19" t="s">
        <v>46</v>
      </c>
      <c r="E412" s="19" t="s">
        <v>244</v>
      </c>
      <c r="F412" s="19" t="s">
        <v>244</v>
      </c>
      <c r="G412" s="19" t="s">
        <v>244</v>
      </c>
      <c r="H412" s="19" t="s">
        <v>244</v>
      </c>
      <c r="I412" s="33" t="s">
        <v>591</v>
      </c>
      <c r="J412" s="33" t="s">
        <v>592</v>
      </c>
      <c r="K412" s="19">
        <v>129</v>
      </c>
      <c r="L412" s="19" t="s">
        <v>244</v>
      </c>
      <c r="M412" s="19" t="s">
        <v>244</v>
      </c>
      <c r="N412" s="19" t="s">
        <v>244</v>
      </c>
      <c r="O412" s="19" t="s">
        <v>244</v>
      </c>
      <c r="P412" s="19" t="s">
        <v>244</v>
      </c>
      <c r="Q412" s="34" t="s">
        <v>244</v>
      </c>
      <c r="R412" s="34" t="s">
        <v>244</v>
      </c>
      <c r="S412" s="21">
        <v>398.16399999999999</v>
      </c>
      <c r="T412" s="21">
        <v>10901.2</v>
      </c>
      <c r="U412" s="21">
        <v>10457.1</v>
      </c>
      <c r="V412" s="21">
        <v>13606.4</v>
      </c>
      <c r="W412" s="21">
        <v>12571.3</v>
      </c>
      <c r="X412" s="21">
        <v>12571.3</v>
      </c>
      <c r="Y412" s="21">
        <v>12571.3</v>
      </c>
      <c r="Z412" s="21">
        <v>0</v>
      </c>
      <c r="AA412" s="21">
        <f t="shared" si="16"/>
        <v>73076.76400000001</v>
      </c>
      <c r="AD412" s="1"/>
      <c r="AE412" s="1"/>
      <c r="AF412" s="1"/>
    </row>
    <row r="413" spans="1:32" s="22" customFormat="1" ht="30" x14ac:dyDescent="0.25">
      <c r="A413" s="12">
        <v>392</v>
      </c>
      <c r="B413" s="74"/>
      <c r="C413" s="68" t="s">
        <v>596</v>
      </c>
      <c r="D413" s="19" t="s">
        <v>46</v>
      </c>
      <c r="E413" s="19" t="s">
        <v>244</v>
      </c>
      <c r="F413" s="19" t="s">
        <v>244</v>
      </c>
      <c r="G413" s="19" t="s">
        <v>244</v>
      </c>
      <c r="H413" s="19" t="s">
        <v>244</v>
      </c>
      <c r="I413" s="33" t="s">
        <v>591</v>
      </c>
      <c r="J413" s="33" t="s">
        <v>592</v>
      </c>
      <c r="K413" s="19">
        <v>122</v>
      </c>
      <c r="L413" s="19" t="s">
        <v>244</v>
      </c>
      <c r="M413" s="19" t="s">
        <v>244</v>
      </c>
      <c r="N413" s="19" t="s">
        <v>244</v>
      </c>
      <c r="O413" s="19" t="s">
        <v>244</v>
      </c>
      <c r="P413" s="19" t="s">
        <v>244</v>
      </c>
      <c r="Q413" s="34" t="s">
        <v>244</v>
      </c>
      <c r="R413" s="34" t="s">
        <v>244</v>
      </c>
      <c r="S413" s="21">
        <v>3389.991</v>
      </c>
      <c r="T413" s="21">
        <v>743.4</v>
      </c>
      <c r="U413" s="21">
        <v>1253.9000000000001</v>
      </c>
      <c r="V413" s="21">
        <v>1000.3</v>
      </c>
      <c r="W413" s="21">
        <v>1033</v>
      </c>
      <c r="X413" s="21">
        <v>1033</v>
      </c>
      <c r="Y413" s="21">
        <v>1033</v>
      </c>
      <c r="Z413" s="21">
        <v>0</v>
      </c>
      <c r="AA413" s="21">
        <f t="shared" si="16"/>
        <v>9486.5910000000003</v>
      </c>
      <c r="AD413" s="1"/>
      <c r="AE413" s="1"/>
      <c r="AF413" s="1"/>
    </row>
    <row r="414" spans="1:32" s="22" customFormat="1" ht="30" x14ac:dyDescent="0.25">
      <c r="A414" s="12">
        <v>393</v>
      </c>
      <c r="B414" s="74"/>
      <c r="C414" s="68" t="s">
        <v>597</v>
      </c>
      <c r="D414" s="19" t="s">
        <v>46</v>
      </c>
      <c r="E414" s="19" t="s">
        <v>244</v>
      </c>
      <c r="F414" s="19" t="s">
        <v>244</v>
      </c>
      <c r="G414" s="19" t="s">
        <v>244</v>
      </c>
      <c r="H414" s="19" t="s">
        <v>244</v>
      </c>
      <c r="I414" s="33" t="s">
        <v>591</v>
      </c>
      <c r="J414" s="33" t="s">
        <v>592</v>
      </c>
      <c r="K414" s="19">
        <v>851</v>
      </c>
      <c r="L414" s="19" t="s">
        <v>244</v>
      </c>
      <c r="M414" s="19" t="s">
        <v>244</v>
      </c>
      <c r="N414" s="19" t="s">
        <v>244</v>
      </c>
      <c r="O414" s="19" t="s">
        <v>244</v>
      </c>
      <c r="P414" s="19" t="s">
        <v>244</v>
      </c>
      <c r="Q414" s="34" t="s">
        <v>244</v>
      </c>
      <c r="R414" s="34" t="s">
        <v>244</v>
      </c>
      <c r="S414" s="21">
        <v>0</v>
      </c>
      <c r="T414" s="21">
        <v>420</v>
      </c>
      <c r="U414" s="21">
        <v>0</v>
      </c>
      <c r="V414" s="21">
        <v>0</v>
      </c>
      <c r="W414" s="21">
        <v>0</v>
      </c>
      <c r="X414" s="21">
        <v>0</v>
      </c>
      <c r="Y414" s="21">
        <v>0</v>
      </c>
      <c r="Z414" s="21">
        <v>0</v>
      </c>
      <c r="AA414" s="21">
        <f t="shared" si="16"/>
        <v>420</v>
      </c>
    </row>
    <row r="415" spans="1:32" s="22" customFormat="1" ht="45" x14ac:dyDescent="0.25">
      <c r="A415" s="12">
        <v>394</v>
      </c>
      <c r="B415" s="74"/>
      <c r="C415" s="68" t="s">
        <v>598</v>
      </c>
      <c r="D415" s="19" t="s">
        <v>46</v>
      </c>
      <c r="E415" s="19" t="s">
        <v>244</v>
      </c>
      <c r="F415" s="19" t="s">
        <v>244</v>
      </c>
      <c r="G415" s="19" t="s">
        <v>244</v>
      </c>
      <c r="H415" s="19" t="s">
        <v>244</v>
      </c>
      <c r="I415" s="33" t="s">
        <v>591</v>
      </c>
      <c r="J415" s="33" t="s">
        <v>592</v>
      </c>
      <c r="K415" s="19">
        <v>200</v>
      </c>
      <c r="L415" s="19"/>
      <c r="M415" s="19"/>
      <c r="N415" s="19"/>
      <c r="O415" s="19"/>
      <c r="P415" s="19"/>
      <c r="Q415" s="34"/>
      <c r="R415" s="34"/>
      <c r="S415" s="21">
        <v>47.5</v>
      </c>
      <c r="T415" s="21">
        <v>5113.3</v>
      </c>
      <c r="U415" s="21">
        <v>0</v>
      </c>
      <c r="V415" s="21">
        <v>0</v>
      </c>
      <c r="W415" s="21">
        <v>0</v>
      </c>
      <c r="X415" s="21">
        <v>0</v>
      </c>
      <c r="Y415" s="21">
        <v>0</v>
      </c>
      <c r="Z415" s="21">
        <v>0</v>
      </c>
      <c r="AA415" s="21">
        <f t="shared" si="16"/>
        <v>5160.8</v>
      </c>
      <c r="AD415" s="1"/>
      <c r="AE415" s="1"/>
      <c r="AF415" s="1"/>
    </row>
    <row r="416" spans="1:32" ht="45" x14ac:dyDescent="0.25">
      <c r="A416" s="12">
        <v>396</v>
      </c>
      <c r="B416" s="74"/>
      <c r="C416" s="14" t="s">
        <v>599</v>
      </c>
      <c r="D416" s="8"/>
      <c r="E416" s="9" t="s">
        <v>43</v>
      </c>
      <c r="F416" s="8" t="s">
        <v>600</v>
      </c>
      <c r="G416" s="8"/>
      <c r="H416" s="8"/>
      <c r="I416" s="8" t="s">
        <v>244</v>
      </c>
      <c r="J416" s="8" t="s">
        <v>244</v>
      </c>
      <c r="K416" s="8" t="s">
        <v>244</v>
      </c>
      <c r="L416" s="8" t="s">
        <v>244</v>
      </c>
      <c r="M416" s="8" t="s">
        <v>244</v>
      </c>
      <c r="N416" s="8" t="s">
        <v>244</v>
      </c>
      <c r="O416" s="8" t="s">
        <v>244</v>
      </c>
      <c r="P416" s="8" t="s">
        <v>244</v>
      </c>
      <c r="Q416" s="29" t="s">
        <v>244</v>
      </c>
      <c r="R416" s="29" t="s">
        <v>244</v>
      </c>
      <c r="S416" s="37">
        <v>100</v>
      </c>
      <c r="T416" s="37">
        <v>100</v>
      </c>
      <c r="U416" s="37">
        <v>100</v>
      </c>
      <c r="V416" s="37">
        <v>100</v>
      </c>
      <c r="W416" s="37">
        <v>100</v>
      </c>
      <c r="X416" s="37">
        <v>100</v>
      </c>
      <c r="Y416" s="37">
        <v>100</v>
      </c>
      <c r="Z416" s="29" t="s">
        <v>244</v>
      </c>
      <c r="AA416" s="37">
        <v>100</v>
      </c>
      <c r="AD416" s="22"/>
      <c r="AE416" s="22"/>
      <c r="AF416" s="22"/>
    </row>
    <row r="417" spans="1:32" ht="60" x14ac:dyDescent="0.25">
      <c r="A417" s="12">
        <v>397</v>
      </c>
      <c r="B417" s="74" t="s">
        <v>601</v>
      </c>
      <c r="C417" s="14" t="s">
        <v>602</v>
      </c>
      <c r="D417" s="8" t="s">
        <v>244</v>
      </c>
      <c r="E417" s="8" t="s">
        <v>244</v>
      </c>
      <c r="F417" s="8" t="s">
        <v>244</v>
      </c>
      <c r="G417" s="8" t="s">
        <v>445</v>
      </c>
      <c r="H417" s="13" t="s">
        <v>44</v>
      </c>
      <c r="I417" s="8" t="s">
        <v>244</v>
      </c>
      <c r="J417" s="8" t="s">
        <v>244</v>
      </c>
      <c r="K417" s="8" t="s">
        <v>244</v>
      </c>
      <c r="L417" s="8" t="s">
        <v>244</v>
      </c>
      <c r="M417" s="8" t="s">
        <v>244</v>
      </c>
      <c r="N417" s="8" t="s">
        <v>244</v>
      </c>
      <c r="O417" s="8" t="s">
        <v>244</v>
      </c>
      <c r="P417" s="8" t="s">
        <v>244</v>
      </c>
      <c r="Q417" s="29" t="s">
        <v>244</v>
      </c>
      <c r="R417" s="29" t="s">
        <v>244</v>
      </c>
      <c r="S417" s="29" t="s">
        <v>244</v>
      </c>
      <c r="T417" s="29" t="s">
        <v>244</v>
      </c>
      <c r="U417" s="29" t="s">
        <v>244</v>
      </c>
      <c r="V417" s="29" t="s">
        <v>244</v>
      </c>
      <c r="W417" s="29" t="s">
        <v>244</v>
      </c>
      <c r="X417" s="29" t="s">
        <v>244</v>
      </c>
      <c r="Y417" s="29" t="s">
        <v>244</v>
      </c>
      <c r="Z417" s="29" t="s">
        <v>244</v>
      </c>
      <c r="AA417" s="29" t="s">
        <v>244</v>
      </c>
      <c r="AD417" s="22"/>
      <c r="AE417" s="22"/>
      <c r="AF417" s="22"/>
    </row>
    <row r="418" spans="1:32" s="22" customFormat="1" ht="60" x14ac:dyDescent="0.25">
      <c r="A418" s="12">
        <v>398</v>
      </c>
      <c r="B418" s="74"/>
      <c r="C418" s="18" t="s">
        <v>45</v>
      </c>
      <c r="D418" s="19" t="s">
        <v>46</v>
      </c>
      <c r="E418" s="19" t="s">
        <v>244</v>
      </c>
      <c r="F418" s="19" t="s">
        <v>244</v>
      </c>
      <c r="G418" s="19" t="s">
        <v>244</v>
      </c>
      <c r="H418" s="30" t="s">
        <v>44</v>
      </c>
      <c r="I418" s="33" t="s">
        <v>591</v>
      </c>
      <c r="J418" s="33" t="s">
        <v>603</v>
      </c>
      <c r="K418" s="19">
        <v>240</v>
      </c>
      <c r="L418" s="19" t="s">
        <v>244</v>
      </c>
      <c r="M418" s="19" t="s">
        <v>244</v>
      </c>
      <c r="N418" s="19" t="s">
        <v>244</v>
      </c>
      <c r="O418" s="19" t="s">
        <v>244</v>
      </c>
      <c r="P418" s="19" t="s">
        <v>244</v>
      </c>
      <c r="Q418" s="34" t="s">
        <v>244</v>
      </c>
      <c r="R418" s="34" t="s">
        <v>244</v>
      </c>
      <c r="S418" s="21">
        <v>1796.9</v>
      </c>
      <c r="T418" s="21">
        <f>T420+T421</f>
        <v>5113.3</v>
      </c>
      <c r="U418" s="21">
        <f>U420+U421</f>
        <v>3709.8</v>
      </c>
      <c r="V418" s="21">
        <v>3026.2</v>
      </c>
      <c r="W418" s="21">
        <f>W420+W421</f>
        <v>3484.7</v>
      </c>
      <c r="X418" s="21">
        <f>X420+X421</f>
        <v>3484.7</v>
      </c>
      <c r="Y418" s="21">
        <f>Y420+Y421</f>
        <v>3484.7</v>
      </c>
      <c r="Z418" s="21">
        <f>Z420+Z421</f>
        <v>0</v>
      </c>
      <c r="AA418" s="21">
        <f t="shared" si="16"/>
        <v>24100.300000000003</v>
      </c>
      <c r="AB418" s="1"/>
      <c r="AC418" s="1"/>
    </row>
    <row r="419" spans="1:32" x14ac:dyDescent="0.25">
      <c r="A419" s="12">
        <v>399</v>
      </c>
      <c r="B419" s="74"/>
      <c r="C419" s="14" t="s">
        <v>593</v>
      </c>
      <c r="D419" s="19" t="s">
        <v>244</v>
      </c>
      <c r="E419" s="19" t="s">
        <v>244</v>
      </c>
      <c r="F419" s="19" t="s">
        <v>244</v>
      </c>
      <c r="G419" s="19" t="s">
        <v>244</v>
      </c>
      <c r="H419" s="19" t="s">
        <v>244</v>
      </c>
      <c r="I419" s="19" t="s">
        <v>244</v>
      </c>
      <c r="J419" s="19" t="s">
        <v>244</v>
      </c>
      <c r="K419" s="19" t="s">
        <v>244</v>
      </c>
      <c r="L419" s="19" t="s">
        <v>244</v>
      </c>
      <c r="M419" s="19" t="s">
        <v>244</v>
      </c>
      <c r="N419" s="19" t="s">
        <v>244</v>
      </c>
      <c r="O419" s="19" t="s">
        <v>244</v>
      </c>
      <c r="P419" s="19" t="s">
        <v>244</v>
      </c>
      <c r="Q419" s="19" t="s">
        <v>244</v>
      </c>
      <c r="R419" s="19" t="s">
        <v>244</v>
      </c>
      <c r="S419" s="19" t="s">
        <v>244</v>
      </c>
      <c r="T419" s="19" t="s">
        <v>244</v>
      </c>
      <c r="U419" s="21" t="s">
        <v>244</v>
      </c>
      <c r="V419" s="21" t="s">
        <v>244</v>
      </c>
      <c r="W419" s="21" t="s">
        <v>244</v>
      </c>
      <c r="X419" s="21" t="s">
        <v>244</v>
      </c>
      <c r="Y419" s="21" t="s">
        <v>244</v>
      </c>
      <c r="Z419" s="21" t="s">
        <v>244</v>
      </c>
      <c r="AA419" s="21" t="s">
        <v>244</v>
      </c>
      <c r="AD419" s="22"/>
      <c r="AE419" s="22"/>
      <c r="AF419" s="22"/>
    </row>
    <row r="420" spans="1:32" s="22" customFormat="1" ht="45" x14ac:dyDescent="0.25">
      <c r="A420" s="12">
        <v>400</v>
      </c>
      <c r="B420" s="74"/>
      <c r="C420" s="68" t="s">
        <v>598</v>
      </c>
      <c r="D420" s="19" t="s">
        <v>46</v>
      </c>
      <c r="E420" s="19" t="s">
        <v>244</v>
      </c>
      <c r="F420" s="19" t="s">
        <v>244</v>
      </c>
      <c r="G420" s="19" t="s">
        <v>244</v>
      </c>
      <c r="H420" s="19" t="s">
        <v>244</v>
      </c>
      <c r="I420" s="33" t="s">
        <v>591</v>
      </c>
      <c r="J420" s="33" t="s">
        <v>603</v>
      </c>
      <c r="K420" s="19">
        <v>242</v>
      </c>
      <c r="L420" s="19" t="s">
        <v>244</v>
      </c>
      <c r="M420" s="19" t="s">
        <v>244</v>
      </c>
      <c r="N420" s="19" t="s">
        <v>244</v>
      </c>
      <c r="O420" s="19" t="s">
        <v>244</v>
      </c>
      <c r="P420" s="19" t="s">
        <v>244</v>
      </c>
      <c r="Q420" s="34" t="s">
        <v>244</v>
      </c>
      <c r="R420" s="34" t="s">
        <v>244</v>
      </c>
      <c r="S420" s="21">
        <v>854.55799999999999</v>
      </c>
      <c r="T420" s="21">
        <v>1404.8</v>
      </c>
      <c r="U420" s="21">
        <v>0</v>
      </c>
      <c r="V420" s="21">
        <v>502.8</v>
      </c>
      <c r="W420" s="21">
        <v>778.6</v>
      </c>
      <c r="X420" s="21">
        <v>778.6</v>
      </c>
      <c r="Y420" s="21">
        <v>778.6</v>
      </c>
      <c r="Z420" s="21">
        <v>0</v>
      </c>
      <c r="AA420" s="21">
        <f t="shared" si="16"/>
        <v>5097.9580000000005</v>
      </c>
      <c r="AB420" s="1"/>
      <c r="AC420" s="1"/>
      <c r="AD420" s="1"/>
      <c r="AE420" s="1"/>
      <c r="AF420" s="1"/>
    </row>
    <row r="421" spans="1:32" s="22" customFormat="1" ht="30" x14ac:dyDescent="0.25">
      <c r="A421" s="12">
        <v>401</v>
      </c>
      <c r="B421" s="74"/>
      <c r="C421" s="68" t="s">
        <v>604</v>
      </c>
      <c r="D421" s="19" t="s">
        <v>46</v>
      </c>
      <c r="E421" s="19" t="s">
        <v>244</v>
      </c>
      <c r="F421" s="19" t="s">
        <v>244</v>
      </c>
      <c r="G421" s="19" t="s">
        <v>244</v>
      </c>
      <c r="H421" s="19" t="s">
        <v>244</v>
      </c>
      <c r="I421" s="33" t="s">
        <v>591</v>
      </c>
      <c r="J421" s="33" t="s">
        <v>603</v>
      </c>
      <c r="K421" s="19">
        <v>244</v>
      </c>
      <c r="L421" s="19" t="s">
        <v>244</v>
      </c>
      <c r="M421" s="19" t="s">
        <v>244</v>
      </c>
      <c r="N421" s="19" t="s">
        <v>244</v>
      </c>
      <c r="O421" s="19" t="s">
        <v>244</v>
      </c>
      <c r="P421" s="19" t="s">
        <v>244</v>
      </c>
      <c r="Q421" s="19" t="s">
        <v>244</v>
      </c>
      <c r="R421" s="19" t="s">
        <v>244</v>
      </c>
      <c r="S421" s="21">
        <v>942.29700000000003</v>
      </c>
      <c r="T421" s="21">
        <v>3708.5</v>
      </c>
      <c r="U421" s="21">
        <v>3709.8</v>
      </c>
      <c r="V421" s="21">
        <v>2523.4</v>
      </c>
      <c r="W421" s="21">
        <v>2706.1</v>
      </c>
      <c r="X421" s="21">
        <v>2706.1</v>
      </c>
      <c r="Y421" s="21">
        <v>2706.1</v>
      </c>
      <c r="Z421" s="21">
        <v>0</v>
      </c>
      <c r="AA421" s="21">
        <f t="shared" si="16"/>
        <v>19002.297000000002</v>
      </c>
      <c r="AB421" s="1"/>
      <c r="AC421" s="1"/>
      <c r="AD421" s="1"/>
      <c r="AE421" s="1"/>
      <c r="AF421" s="1"/>
    </row>
    <row r="422" spans="1:32" s="22" customFormat="1" ht="30" x14ac:dyDescent="0.25">
      <c r="A422" s="12">
        <v>402</v>
      </c>
      <c r="B422" s="74"/>
      <c r="C422" s="68" t="s">
        <v>605</v>
      </c>
      <c r="D422" s="19" t="s">
        <v>46</v>
      </c>
      <c r="E422" s="19" t="s">
        <v>244</v>
      </c>
      <c r="F422" s="19" t="s">
        <v>244</v>
      </c>
      <c r="G422" s="19" t="s">
        <v>244</v>
      </c>
      <c r="H422" s="19" t="s">
        <v>244</v>
      </c>
      <c r="I422" s="33" t="s">
        <v>591</v>
      </c>
      <c r="J422" s="33" t="s">
        <v>603</v>
      </c>
      <c r="K422" s="57">
        <v>800</v>
      </c>
      <c r="L422" s="19" t="s">
        <v>244</v>
      </c>
      <c r="M422" s="19" t="s">
        <v>244</v>
      </c>
      <c r="N422" s="19" t="s">
        <v>244</v>
      </c>
      <c r="O422" s="19" t="s">
        <v>244</v>
      </c>
      <c r="P422" s="19" t="s">
        <v>244</v>
      </c>
      <c r="Q422" s="19" t="s">
        <v>244</v>
      </c>
      <c r="R422" s="19" t="s">
        <v>244</v>
      </c>
      <c r="S422" s="19" t="s">
        <v>244</v>
      </c>
      <c r="T422" s="19" t="s">
        <v>244</v>
      </c>
      <c r="U422" s="21">
        <f>U423+U424</f>
        <v>453.6</v>
      </c>
      <c r="V422" s="21">
        <f>V423+V424</f>
        <v>393.2</v>
      </c>
      <c r="W422" s="21">
        <v>332.3</v>
      </c>
      <c r="X422" s="21">
        <v>332.3</v>
      </c>
      <c r="Y422" s="21">
        <v>332.3</v>
      </c>
      <c r="Z422" s="21">
        <v>0</v>
      </c>
      <c r="AA422" s="21">
        <f t="shared" si="16"/>
        <v>1843.6999999999998</v>
      </c>
      <c r="AB422" s="1"/>
      <c r="AC422" s="1"/>
      <c r="AD422" s="1"/>
      <c r="AE422" s="1"/>
      <c r="AF422" s="1"/>
    </row>
    <row r="423" spans="1:32" s="22" customFormat="1" ht="30" x14ac:dyDescent="0.25">
      <c r="A423" s="12">
        <v>403</v>
      </c>
      <c r="B423" s="74"/>
      <c r="C423" s="68" t="s">
        <v>606</v>
      </c>
      <c r="D423" s="19" t="s">
        <v>46</v>
      </c>
      <c r="E423" s="19" t="s">
        <v>244</v>
      </c>
      <c r="F423" s="19" t="s">
        <v>244</v>
      </c>
      <c r="G423" s="19" t="s">
        <v>244</v>
      </c>
      <c r="H423" s="19" t="s">
        <v>244</v>
      </c>
      <c r="I423" s="33" t="s">
        <v>591</v>
      </c>
      <c r="J423" s="33" t="s">
        <v>603</v>
      </c>
      <c r="K423" s="57">
        <v>830</v>
      </c>
      <c r="L423" s="19" t="s">
        <v>244</v>
      </c>
      <c r="M423" s="19" t="s">
        <v>244</v>
      </c>
      <c r="N423" s="19" t="s">
        <v>244</v>
      </c>
      <c r="O423" s="19" t="s">
        <v>244</v>
      </c>
      <c r="P423" s="19" t="s">
        <v>244</v>
      </c>
      <c r="Q423" s="19" t="s">
        <v>244</v>
      </c>
      <c r="R423" s="19" t="s">
        <v>244</v>
      </c>
      <c r="S423" s="19" t="s">
        <v>244</v>
      </c>
      <c r="T423" s="19" t="s">
        <v>244</v>
      </c>
      <c r="U423" s="21">
        <v>17</v>
      </c>
      <c r="V423" s="21">
        <v>0</v>
      </c>
      <c r="W423" s="21">
        <v>0</v>
      </c>
      <c r="X423" s="21">
        <v>0</v>
      </c>
      <c r="Y423" s="21">
        <v>0</v>
      </c>
      <c r="Z423" s="21">
        <v>0</v>
      </c>
      <c r="AA423" s="21">
        <f t="shared" si="16"/>
        <v>17</v>
      </c>
      <c r="AB423" s="1"/>
      <c r="AC423" s="1"/>
      <c r="AD423" s="1"/>
      <c r="AE423" s="1"/>
      <c r="AF423" s="1"/>
    </row>
    <row r="424" spans="1:32" s="22" customFormat="1" ht="30" x14ac:dyDescent="0.25">
      <c r="A424" s="12">
        <v>404</v>
      </c>
      <c r="B424" s="74"/>
      <c r="C424" s="68" t="s">
        <v>607</v>
      </c>
      <c r="D424" s="19" t="s">
        <v>46</v>
      </c>
      <c r="E424" s="19" t="s">
        <v>244</v>
      </c>
      <c r="F424" s="19" t="s">
        <v>244</v>
      </c>
      <c r="G424" s="19" t="s">
        <v>244</v>
      </c>
      <c r="H424" s="19" t="s">
        <v>244</v>
      </c>
      <c r="I424" s="33" t="s">
        <v>591</v>
      </c>
      <c r="J424" s="33" t="s">
        <v>603</v>
      </c>
      <c r="K424" s="57">
        <v>850</v>
      </c>
      <c r="L424" s="19" t="s">
        <v>244</v>
      </c>
      <c r="M424" s="19" t="s">
        <v>244</v>
      </c>
      <c r="N424" s="19" t="s">
        <v>244</v>
      </c>
      <c r="O424" s="19" t="s">
        <v>244</v>
      </c>
      <c r="P424" s="19" t="s">
        <v>244</v>
      </c>
      <c r="Q424" s="19" t="s">
        <v>244</v>
      </c>
      <c r="R424" s="19" t="s">
        <v>244</v>
      </c>
      <c r="S424" s="19" t="s">
        <v>244</v>
      </c>
      <c r="T424" s="19" t="s">
        <v>244</v>
      </c>
      <c r="U424" s="21">
        <v>436.6</v>
      </c>
      <c r="V424" s="21">
        <v>393.2</v>
      </c>
      <c r="W424" s="21">
        <v>332.3</v>
      </c>
      <c r="X424" s="21">
        <v>332.3</v>
      </c>
      <c r="Y424" s="21">
        <v>332.3</v>
      </c>
      <c r="Z424" s="21">
        <v>0</v>
      </c>
      <c r="AA424" s="21">
        <f t="shared" si="16"/>
        <v>1826.6999999999998</v>
      </c>
      <c r="AB424" s="1"/>
      <c r="AC424" s="1"/>
      <c r="AD424" s="1"/>
      <c r="AE424" s="1"/>
      <c r="AF424" s="1"/>
    </row>
    <row r="425" spans="1:32" ht="45" x14ac:dyDescent="0.25">
      <c r="A425" s="12">
        <v>405</v>
      </c>
      <c r="B425" s="74"/>
      <c r="C425" s="14" t="s">
        <v>599</v>
      </c>
      <c r="D425" s="8"/>
      <c r="E425" s="9" t="s">
        <v>43</v>
      </c>
      <c r="F425" s="8" t="s">
        <v>608</v>
      </c>
      <c r="G425" s="8" t="s">
        <v>244</v>
      </c>
      <c r="H425" s="8" t="s">
        <v>244</v>
      </c>
      <c r="I425" s="8" t="s">
        <v>244</v>
      </c>
      <c r="J425" s="8" t="s">
        <v>244</v>
      </c>
      <c r="K425" s="8" t="s">
        <v>244</v>
      </c>
      <c r="L425" s="8" t="s">
        <v>244</v>
      </c>
      <c r="M425" s="8" t="s">
        <v>244</v>
      </c>
      <c r="N425" s="8" t="s">
        <v>244</v>
      </c>
      <c r="O425" s="8" t="s">
        <v>244</v>
      </c>
      <c r="P425" s="8" t="s">
        <v>244</v>
      </c>
      <c r="Q425" s="29" t="s">
        <v>244</v>
      </c>
      <c r="R425" s="29" t="s">
        <v>244</v>
      </c>
      <c r="S425" s="37">
        <v>100</v>
      </c>
      <c r="T425" s="37">
        <v>100</v>
      </c>
      <c r="U425" s="37">
        <v>100</v>
      </c>
      <c r="V425" s="37">
        <v>100</v>
      </c>
      <c r="W425" s="37">
        <v>100</v>
      </c>
      <c r="X425" s="37">
        <v>100</v>
      </c>
      <c r="Y425" s="37">
        <v>100</v>
      </c>
      <c r="Z425" s="29" t="s">
        <v>244</v>
      </c>
      <c r="AA425" s="37">
        <v>100</v>
      </c>
    </row>
    <row r="426" spans="1:32" x14ac:dyDescent="0.25">
      <c r="A426" s="69"/>
      <c r="B426" s="70"/>
      <c r="C426" s="71"/>
      <c r="D426" s="49"/>
      <c r="E426" s="49"/>
      <c r="F426" s="49"/>
      <c r="G426" s="49"/>
      <c r="H426" s="62"/>
    </row>
    <row r="427" spans="1:32" x14ac:dyDescent="0.25">
      <c r="A427" s="73" t="s">
        <v>609</v>
      </c>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row>
    <row r="428" spans="1:32" x14ac:dyDescent="0.25">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row>
    <row r="429" spans="1:32" x14ac:dyDescent="0.25">
      <c r="A429" s="73" t="s">
        <v>610</v>
      </c>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row>
    <row r="430" spans="1:32" x14ac:dyDescent="0.25">
      <c r="AA430" s="72"/>
    </row>
  </sheetData>
  <autoFilter ref="B12:AA427"/>
  <mergeCells count="109">
    <mergeCell ref="A1:AA1"/>
    <mergeCell ref="N2:AA7"/>
    <mergeCell ref="A8:AA8"/>
    <mergeCell ref="A10:A11"/>
    <mergeCell ref="B10:B11"/>
    <mergeCell ref="C10:C11"/>
    <mergeCell ref="D10:D11"/>
    <mergeCell ref="E10:E11"/>
    <mergeCell ref="F10:F11"/>
    <mergeCell ref="G10:G11"/>
    <mergeCell ref="H10:H11"/>
    <mergeCell ref="I10:K10"/>
    <mergeCell ref="L10:AA10"/>
    <mergeCell ref="B13:B25"/>
    <mergeCell ref="B26:B33"/>
    <mergeCell ref="B34:B37"/>
    <mergeCell ref="B38:B42"/>
    <mergeCell ref="B43:B45"/>
    <mergeCell ref="B46:B48"/>
    <mergeCell ref="B49:B52"/>
    <mergeCell ref="B53:B56"/>
    <mergeCell ref="B57:B61"/>
    <mergeCell ref="B62:B66"/>
    <mergeCell ref="B67:B69"/>
    <mergeCell ref="B70:B73"/>
    <mergeCell ref="B74:B79"/>
    <mergeCell ref="B80:B84"/>
    <mergeCell ref="B85:B90"/>
    <mergeCell ref="B91:B93"/>
    <mergeCell ref="B94:B106"/>
    <mergeCell ref="B107:B110"/>
    <mergeCell ref="B111:B112"/>
    <mergeCell ref="B113:B115"/>
    <mergeCell ref="B116:B118"/>
    <mergeCell ref="B119:B121"/>
    <mergeCell ref="B122:B125"/>
    <mergeCell ref="B126:B129"/>
    <mergeCell ref="B130:B132"/>
    <mergeCell ref="B133:B135"/>
    <mergeCell ref="B136:B139"/>
    <mergeCell ref="B140:B154"/>
    <mergeCell ref="B155:B158"/>
    <mergeCell ref="B159:B164"/>
    <mergeCell ref="B165:B168"/>
    <mergeCell ref="B169:B172"/>
    <mergeCell ref="B173:B176"/>
    <mergeCell ref="B177:B179"/>
    <mergeCell ref="B180:B183"/>
    <mergeCell ref="B184:B190"/>
    <mergeCell ref="B191:B194"/>
    <mergeCell ref="B195:B198"/>
    <mergeCell ref="B199:B201"/>
    <mergeCell ref="B202:B204"/>
    <mergeCell ref="B205:B213"/>
    <mergeCell ref="B214:B216"/>
    <mergeCell ref="B217:B219"/>
    <mergeCell ref="B220:B222"/>
    <mergeCell ref="B223:B225"/>
    <mergeCell ref="B259:B261"/>
    <mergeCell ref="B262:B267"/>
    <mergeCell ref="B268:B271"/>
    <mergeCell ref="B272:B278"/>
    <mergeCell ref="B279:B281"/>
    <mergeCell ref="B282:B284"/>
    <mergeCell ref="B285:B287"/>
    <mergeCell ref="B226:B228"/>
    <mergeCell ref="B229:B231"/>
    <mergeCell ref="B232:B235"/>
    <mergeCell ref="B236:B239"/>
    <mergeCell ref="B240:B243"/>
    <mergeCell ref="B244:B246"/>
    <mergeCell ref="B247:B253"/>
    <mergeCell ref="B254:B255"/>
    <mergeCell ref="B256:B258"/>
    <mergeCell ref="B363:B365"/>
    <mergeCell ref="B366:B368"/>
    <mergeCell ref="B369:B371"/>
    <mergeCell ref="B307:B309"/>
    <mergeCell ref="B310:B312"/>
    <mergeCell ref="B313:B315"/>
    <mergeCell ref="B316:B322"/>
    <mergeCell ref="B323:B327"/>
    <mergeCell ref="B328:B332"/>
    <mergeCell ref="B333:B335"/>
    <mergeCell ref="B336:B343"/>
    <mergeCell ref="A427:AA427"/>
    <mergeCell ref="A428:AA428"/>
    <mergeCell ref="A429:AA429"/>
    <mergeCell ref="B288:B290"/>
    <mergeCell ref="B291:B293"/>
    <mergeCell ref="B294:B296"/>
    <mergeCell ref="B297:B299"/>
    <mergeCell ref="B300:B303"/>
    <mergeCell ref="B304:B306"/>
    <mergeCell ref="B372:B374"/>
    <mergeCell ref="B375:B377"/>
    <mergeCell ref="B378:B381"/>
    <mergeCell ref="B382:B384"/>
    <mergeCell ref="B385:B401"/>
    <mergeCell ref="B402:B404"/>
    <mergeCell ref="B405:B407"/>
    <mergeCell ref="B408:B416"/>
    <mergeCell ref="B417:B425"/>
    <mergeCell ref="B344:B346"/>
    <mergeCell ref="B347:B349"/>
    <mergeCell ref="B350:B353"/>
    <mergeCell ref="B354:B356"/>
    <mergeCell ref="B357:B359"/>
    <mergeCell ref="B360:B362"/>
  </mergeCells>
  <pageMargins left="0.78740157480314954" right="0.78740157480314954" top="1.3779527559055118" bottom="0.39370078740157477" header="0" footer="0.31496062992125984"/>
  <pageSetup paperSize="9" scale="35" firstPageNumber="6" fitToHeight="0" orientation="landscape" useFirstPageNumber="1"/>
  <headerFooter>
    <oddHeader>&amp;C&amp;P</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vt:lpstr>
      <vt:lpstr>Приложение!Print_Titles</vt:lpstr>
      <vt:lpstr>Приложение!Область_печати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A. Klishina</dc:creator>
  <cp:lastModifiedBy>Ольга Игоревна Борисова</cp:lastModifiedBy>
  <cp:revision>17</cp:revision>
  <dcterms:created xsi:type="dcterms:W3CDTF">2013-11-22T11:49:29Z</dcterms:created>
  <dcterms:modified xsi:type="dcterms:W3CDTF">2023-05-03T02:38:17Z</dcterms:modified>
</cp:coreProperties>
</file>