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250" windowHeight="9600"/>
  </bookViews>
  <sheets>
    <sheet name="Форма 3" sheetId="1" r:id="rId1"/>
  </sheets>
  <definedNames>
    <definedName name="_xlnm.Print_Titles" localSheetId="0">'Форма 3'!$9:$13</definedName>
    <definedName name="_xlnm.Print_Area" localSheetId="0">'Форма 3'!$A$1:$S$72</definedName>
  </definedNames>
  <calcPr calcId="162913"/>
</workbook>
</file>

<file path=xl/calcChain.xml><?xml version="1.0" encoding="utf-8"?>
<calcChain xmlns="http://schemas.openxmlformats.org/spreadsheetml/2006/main">
  <c r="Q63" i="1"/>
  <c r="N63"/>
  <c r="J63"/>
  <c r="G63"/>
  <c r="D63"/>
  <c r="Q62"/>
  <c r="N62"/>
  <c r="J62"/>
  <c r="G62"/>
  <c r="D62"/>
  <c r="Q61"/>
  <c r="N61"/>
  <c r="J61"/>
  <c r="G61"/>
  <c r="D61"/>
  <c r="Q60"/>
  <c r="N60"/>
  <c r="J60"/>
  <c r="G60"/>
  <c r="D60"/>
  <c r="Q59"/>
  <c r="N59"/>
  <c r="J59"/>
  <c r="G59"/>
  <c r="D59"/>
  <c r="Q58"/>
  <c r="N58"/>
  <c r="J58"/>
  <c r="G58"/>
  <c r="D58"/>
  <c r="Q57"/>
  <c r="N57"/>
  <c r="J57"/>
  <c r="G57"/>
  <c r="D57"/>
  <c r="Q56"/>
  <c r="N56"/>
  <c r="J56"/>
  <c r="G56"/>
  <c r="D56"/>
  <c r="Q55"/>
  <c r="N55"/>
  <c r="J55"/>
  <c r="G55"/>
  <c r="D55"/>
  <c r="Q54"/>
  <c r="N54"/>
  <c r="J54"/>
  <c r="G54"/>
  <c r="D54"/>
  <c r="Q53"/>
  <c r="N53"/>
  <c r="J53"/>
  <c r="G53"/>
  <c r="D53"/>
  <c r="Q52"/>
  <c r="N52"/>
  <c r="J52"/>
  <c r="G52"/>
  <c r="D52"/>
  <c r="Q51"/>
  <c r="N51"/>
  <c r="J51"/>
  <c r="G51"/>
  <c r="D51"/>
  <c r="Q50"/>
  <c r="N50"/>
  <c r="J50"/>
  <c r="G50"/>
  <c r="D50"/>
  <c r="Q49"/>
  <c r="N49"/>
  <c r="J49"/>
  <c r="G49"/>
  <c r="D49"/>
  <c r="Q48"/>
  <c r="N48"/>
  <c r="J48"/>
  <c r="G48"/>
  <c r="D48"/>
  <c r="Q47"/>
  <c r="N47"/>
  <c r="J47"/>
  <c r="G47"/>
  <c r="D47"/>
  <c r="Q46"/>
  <c r="N46"/>
  <c r="J46"/>
  <c r="G46"/>
  <c r="D46"/>
  <c r="Q45"/>
  <c r="N45"/>
  <c r="J45"/>
  <c r="G45"/>
  <c r="D45"/>
  <c r="Q44"/>
  <c r="N44"/>
  <c r="J44"/>
  <c r="G44"/>
  <c r="D44"/>
  <c r="Q43"/>
  <c r="N43"/>
  <c r="J43"/>
  <c r="G43"/>
  <c r="D43"/>
  <c r="Q42"/>
  <c r="N42"/>
  <c r="J42"/>
  <c r="G42"/>
  <c r="D42"/>
  <c r="Q41"/>
  <c r="N41"/>
  <c r="J41"/>
  <c r="G41"/>
  <c r="D41"/>
  <c r="Q40"/>
  <c r="N40"/>
  <c r="J40"/>
  <c r="G40"/>
  <c r="D40"/>
  <c r="Q39"/>
  <c r="N39"/>
  <c r="J39"/>
  <c r="G39"/>
  <c r="D39"/>
  <c r="Q38"/>
  <c r="N38"/>
  <c r="J38"/>
  <c r="G38"/>
  <c r="D38"/>
  <c r="S37"/>
  <c r="R37"/>
  <c r="P37"/>
  <c r="O37"/>
  <c r="M37"/>
  <c r="L37"/>
  <c r="K37"/>
  <c r="I37"/>
  <c r="H37"/>
  <c r="F37"/>
  <c r="E37"/>
  <c r="C37"/>
  <c r="Q36"/>
  <c r="N36"/>
  <c r="J36"/>
  <c r="G36"/>
  <c r="D36"/>
  <c r="Q35"/>
  <c r="N35"/>
  <c r="J35"/>
  <c r="G35"/>
  <c r="D35"/>
  <c r="Q34"/>
  <c r="N34"/>
  <c r="J34"/>
  <c r="G34"/>
  <c r="D34"/>
  <c r="Q33"/>
  <c r="N33"/>
  <c r="J33"/>
  <c r="G33"/>
  <c r="D33"/>
  <c r="Q32"/>
  <c r="N32"/>
  <c r="J32"/>
  <c r="G32"/>
  <c r="D32"/>
  <c r="Q31"/>
  <c r="N31"/>
  <c r="J31"/>
  <c r="G31"/>
  <c r="D31"/>
  <c r="Q30"/>
  <c r="N30"/>
  <c r="J30"/>
  <c r="G30"/>
  <c r="D30"/>
  <c r="Q29"/>
  <c r="N29"/>
  <c r="J29"/>
  <c r="G29"/>
  <c r="D29"/>
  <c r="S28"/>
  <c r="R28"/>
  <c r="P28"/>
  <c r="O28"/>
  <c r="M28"/>
  <c r="L28"/>
  <c r="K28"/>
  <c r="I28"/>
  <c r="H28"/>
  <c r="F28"/>
  <c r="E28"/>
  <c r="C28"/>
  <c r="Q27"/>
  <c r="N27"/>
  <c r="J27"/>
  <c r="G27"/>
  <c r="D27"/>
  <c r="Q26"/>
  <c r="N26"/>
  <c r="J26"/>
  <c r="G26"/>
  <c r="D26"/>
  <c r="Q25"/>
  <c r="N25"/>
  <c r="J25"/>
  <c r="G25"/>
  <c r="D25"/>
  <c r="Q24"/>
  <c r="N24"/>
  <c r="J24"/>
  <c r="G24"/>
  <c r="D24"/>
  <c r="Q23"/>
  <c r="N23"/>
  <c r="J23"/>
  <c r="G23"/>
  <c r="D23"/>
  <c r="S22"/>
  <c r="R22"/>
  <c r="P22"/>
  <c r="O22"/>
  <c r="M22"/>
  <c r="L22"/>
  <c r="K22"/>
  <c r="I22"/>
  <c r="H22"/>
  <c r="F22"/>
  <c r="E22"/>
  <c r="C22"/>
  <c r="Q21"/>
  <c r="N21"/>
  <c r="J21"/>
  <c r="G21"/>
  <c r="D21"/>
  <c r="Q20"/>
  <c r="N20"/>
  <c r="J20"/>
  <c r="G20"/>
  <c r="D20"/>
  <c r="Q19"/>
  <c r="N19"/>
  <c r="J19"/>
  <c r="G19"/>
  <c r="D19"/>
  <c r="S18"/>
  <c r="R18"/>
  <c r="P18"/>
  <c r="O18"/>
  <c r="M18"/>
  <c r="L18"/>
  <c r="K18"/>
  <c r="I18"/>
  <c r="H18"/>
  <c r="F18"/>
  <c r="E18"/>
  <c r="C18"/>
  <c r="Q17"/>
  <c r="N17"/>
  <c r="J17"/>
  <c r="G17"/>
  <c r="D17"/>
  <c r="Q16"/>
  <c r="N16"/>
  <c r="J16"/>
  <c r="G16"/>
  <c r="D16"/>
  <c r="S15"/>
  <c r="R15"/>
  <c r="P15"/>
  <c r="O15"/>
  <c r="M15"/>
  <c r="L15"/>
  <c r="K15"/>
  <c r="I15"/>
  <c r="H15"/>
  <c r="F15"/>
  <c r="E15"/>
  <c r="C15"/>
  <c r="J15" l="1"/>
  <c r="G15"/>
  <c r="M14"/>
  <c r="G28"/>
  <c r="Q22"/>
  <c r="J37"/>
  <c r="Q18"/>
  <c r="I14"/>
  <c r="E14"/>
  <c r="S14"/>
  <c r="G18"/>
  <c r="N37"/>
  <c r="D15"/>
  <c r="Q15"/>
  <c r="N15"/>
  <c r="J18"/>
  <c r="P14"/>
  <c r="D18"/>
  <c r="N18"/>
  <c r="D22"/>
  <c r="N22"/>
  <c r="J22"/>
  <c r="C14"/>
  <c r="N28"/>
  <c r="J28"/>
  <c r="Q28"/>
  <c r="H14"/>
  <c r="L14"/>
  <c r="O14"/>
  <c r="R14"/>
  <c r="G37"/>
  <c r="D37"/>
  <c r="Q37"/>
  <c r="K14"/>
  <c r="F14"/>
  <c r="G22"/>
  <c r="D28"/>
  <c r="Q14" l="1"/>
  <c r="G14"/>
  <c r="N14"/>
  <c r="J14"/>
  <c r="D14"/>
</calcChain>
</file>

<file path=xl/sharedStrings.xml><?xml version="1.0" encoding="utf-8"?>
<sst xmlns="http://schemas.openxmlformats.org/spreadsheetml/2006/main" count="99" uniqueCount="64">
  <si>
    <t>План мероприятий по переселению граждан из аварийного жилищного фонда, признанного таковым до 1 января 2017 года</t>
  </si>
  <si>
    <t>№ п/п</t>
  </si>
  <si>
    <t>Наименование муниципального образования</t>
  </si>
  <si>
    <t>Число жителей, планируемых  к переселению</t>
  </si>
  <si>
    <t>Количество расселяемых жилых помещений</t>
  </si>
  <si>
    <t>Расселяемая площадь жилых помещений</t>
  </si>
  <si>
    <t>Источники финансирования программы</t>
  </si>
  <si>
    <t>Справочно:
Расчетная сумма экономии бюджетных средств</t>
  </si>
  <si>
    <t>Справочно: 
Возмещение части стоимости жилых помещений</t>
  </si>
  <si>
    <t>Всего</t>
  </si>
  <si>
    <t>в том числе</t>
  </si>
  <si>
    <t>Всего:</t>
  </si>
  <si>
    <t>в том числе:</t>
  </si>
  <si>
    <t>Собственность граждан</t>
  </si>
  <si>
    <t>Муниципальная собственность</t>
  </si>
  <si>
    <t>собственность граждан</t>
  </si>
  <si>
    <t xml:space="preserve">муниципальная собственность 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</si>
  <si>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</si>
  <si>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</si>
  <si>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</si>
  <si>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переселения граждан по договору о развитии застроенной территории</t>
  </si>
  <si>
    <t>за счет  переселения граждан в свободный муниципальный жилищный фонд</t>
  </si>
  <si>
    <t>за счет средств собственников жилых помещений</t>
  </si>
  <si>
    <t>за счет средств иных лиц (инвестора по ДРЗТ)</t>
  </si>
  <si>
    <t>чел.</t>
  </si>
  <si>
    <t>ед.</t>
  </si>
  <si>
    <t>кв.м</t>
  </si>
  <si>
    <t>руб.</t>
  </si>
  <si>
    <r>
      <t xml:space="preserve">Всего по </t>
    </r>
    <r>
      <rPr>
        <sz val="16"/>
        <color rgb="FF000000"/>
        <rFont val="Times New Roman"/>
      </rPr>
      <t xml:space="preserve"> программе переселения, в рамках которой предусмотрено финансирование за счет средств Фонда</t>
    </r>
    <r>
      <rPr>
        <sz val="16"/>
        <color rgb="FF000000"/>
        <rFont val="Times New Roman"/>
      </rPr>
      <t>. в т.ч.:</t>
    </r>
  </si>
  <si>
    <t>Всего по этапу 2019 года</t>
  </si>
  <si>
    <t>Итого по город Чита</t>
  </si>
  <si>
    <t>Итого по Шилкинское (Шилкинский муниципальный район)</t>
  </si>
  <si>
    <t>Всего по этапу 2020 года</t>
  </si>
  <si>
    <t>Итого по Петровск-Забайкальский (город Петровск-Забайкальский)</t>
  </si>
  <si>
    <t>Итого по Чита (город Чита)</t>
  </si>
  <si>
    <t>Итого по Хилокское (Хилокский муниципальный район)</t>
  </si>
  <si>
    <t>Всего по этапу 2021 года</t>
  </si>
  <si>
    <t>Итого по Город Балей (Балейский муниципальный район)</t>
  </si>
  <si>
    <t>Всего по этапу 2022 года</t>
  </si>
  <si>
    <t>Итого по город Петровск-Забайкальский</t>
  </si>
  <si>
    <t>Итого по Могочинское (Могочинский муниципальный район)</t>
  </si>
  <si>
    <t>Итого по Кокуйское (Сретенский муниципальный район)</t>
  </si>
  <si>
    <t>Итого по Сретенское (Сретенский муниципальный район)</t>
  </si>
  <si>
    <t>Итого по Домнинское (Читинский муниципальный район)</t>
  </si>
  <si>
    <t>Всего по этапу 2023 года</t>
  </si>
  <si>
    <t>Итого по Борзинское (Борзинский муниципальный район)</t>
  </si>
  <si>
    <t>Итого по Новочарское (Каларский муниципальный округ)</t>
  </si>
  <si>
    <t>Итого по Карымское (Карымский муниципальный район)</t>
  </si>
  <si>
    <t>Итого по Ималкинское (Ононский муниципальный район)</t>
  </si>
  <si>
    <t>Итого по Холуй-Базинское (Ононский муниципальный район)</t>
  </si>
  <si>
    <t>Итого по Балягинское (Петровск-Забайкальский муниципальный район)</t>
  </si>
  <si>
    <t>Итого по Новопавловское (Петровск-Забайкальский муниципальный район)</t>
  </si>
  <si>
    <t>Итого по Тарбагатайское (Петровск-Забайкальский муниципальный район)</t>
  </si>
  <si>
    <t>Итого по Вершино-Дарасунское (Тунгокоченский муниципальный район)</t>
  </si>
  <si>
    <t>Итого по Харагунское (Хилокский муниципальный район)</t>
  </si>
  <si>
    <t>Итого по Чернышевское (Чернышевский муниципальный район)</t>
  </si>
  <si>
    <t>Итого по Атамановское (Читинский муниципальный район)</t>
  </si>
  <si>
    <t>Итого по Верх-Читинское (Читинский муниципальный район)</t>
  </si>
  <si>
    <t>Итого по Маккавеевское (Читинский муниципальный район)</t>
  </si>
  <si>
    <t>Итого по Новокручининское (Читинский муниципальный район)</t>
  </si>
  <si>
    <t>Итого по Смоленское (Читинский муниципальный район)</t>
  </si>
  <si>
    <t>Итого по Яблоновское (Читинский муниципальный район)</t>
  </si>
  <si>
    <t xml:space="preserve">ПРИЛОЖЕНИЕ №3 </t>
  </si>
  <si>
    <t>к Региональной адресной программе Забайкальского края по переселению граждан из аварийного жилищного фонда на 2019-2025 годы</t>
  </si>
</sst>
</file>

<file path=xl/styles.xml><?xml version="1.0" encoding="utf-8"?>
<styleSheet xmlns="http://schemas.openxmlformats.org/spreadsheetml/2006/main">
  <fonts count="6">
    <font>
      <sz val="11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sz val="14"/>
      <color rgb="FF000000"/>
      <name val="Times New Roman"/>
    </font>
    <font>
      <sz val="16"/>
      <color rgb="FF000000"/>
      <name val="Times New Roman"/>
    </font>
    <font>
      <b/>
      <sz val="16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2"/>
  <sheetViews>
    <sheetView tabSelected="1" view="pageLayout" topLeftCell="A76" zoomScale="40" zoomScaleNormal="50" zoomScalePageLayoutView="40" workbookViewId="0">
      <selection activeCell="B69" sqref="B69"/>
    </sheetView>
  </sheetViews>
  <sheetFormatPr defaultRowHeight="15"/>
  <cols>
    <col min="1" max="1" width="9.42578125" customWidth="1"/>
    <col min="2" max="2" width="50.7109375" style="1" customWidth="1"/>
    <col min="3" max="3" width="20.7109375" customWidth="1"/>
    <col min="4" max="4" width="18.7109375" customWidth="1"/>
    <col min="5" max="5" width="20.7109375" customWidth="1"/>
    <col min="6" max="6" width="23.140625" customWidth="1"/>
    <col min="7" max="8" width="20.7109375" customWidth="1"/>
    <col min="9" max="9" width="21.42578125" customWidth="1"/>
    <col min="10" max="10" width="25.85546875" customWidth="1"/>
    <col min="11" max="11" width="23.85546875" customWidth="1"/>
    <col min="12" max="12" width="25.28515625" customWidth="1"/>
    <col min="13" max="15" width="20.7109375" customWidth="1"/>
    <col min="16" max="16" width="22.7109375" customWidth="1"/>
    <col min="17" max="19" width="20.7109375" customWidth="1"/>
  </cols>
  <sheetData>
    <row r="1" spans="1:19" ht="18.75" customHeight="1">
      <c r="B1"/>
      <c r="D1" s="3"/>
      <c r="E1" s="5"/>
      <c r="F1" s="5"/>
      <c r="P1" s="10"/>
      <c r="Q1" s="17"/>
      <c r="R1" s="21" t="s">
        <v>62</v>
      </c>
      <c r="S1" s="21"/>
    </row>
    <row r="2" spans="1:19" ht="18.75" customHeight="1">
      <c r="B2"/>
      <c r="D2" s="3"/>
      <c r="E2" s="5"/>
      <c r="F2" s="5"/>
      <c r="P2" s="10"/>
      <c r="Q2" s="26"/>
      <c r="R2" s="26"/>
      <c r="S2" s="26"/>
    </row>
    <row r="3" spans="1:19" ht="57.75" customHeight="1">
      <c r="B3"/>
      <c r="D3" s="3"/>
      <c r="E3" s="5"/>
      <c r="F3" s="5"/>
      <c r="P3" s="10"/>
      <c r="Q3" s="21" t="s">
        <v>63</v>
      </c>
      <c r="R3" s="21"/>
      <c r="S3" s="21"/>
    </row>
    <row r="4" spans="1:19" ht="25.5" customHeight="1">
      <c r="B4"/>
      <c r="D4" s="3"/>
      <c r="E4" s="5"/>
      <c r="F4" s="5"/>
      <c r="O4" s="26"/>
      <c r="P4" s="26"/>
      <c r="Q4" s="26"/>
      <c r="R4" s="26"/>
      <c r="S4" s="26"/>
    </row>
    <row r="7" spans="1:19" ht="20.25" customHeight="1">
      <c r="A7" s="2"/>
      <c r="B7" s="27" t="s">
        <v>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9" spans="1:19" ht="69" customHeight="1">
      <c r="A9" s="30" t="s">
        <v>1</v>
      </c>
      <c r="B9" s="24" t="s">
        <v>2</v>
      </c>
      <c r="C9" s="24" t="s">
        <v>3</v>
      </c>
      <c r="D9" s="24" t="s">
        <v>4</v>
      </c>
      <c r="E9" s="24"/>
      <c r="F9" s="24"/>
      <c r="G9" s="24" t="s">
        <v>5</v>
      </c>
      <c r="H9" s="24"/>
      <c r="I9" s="24"/>
      <c r="J9" s="24" t="s">
        <v>6</v>
      </c>
      <c r="K9" s="24"/>
      <c r="L9" s="24"/>
      <c r="M9" s="24"/>
      <c r="N9" s="24" t="s">
        <v>7</v>
      </c>
      <c r="O9" s="24"/>
      <c r="P9" s="24"/>
      <c r="Q9" s="24" t="s">
        <v>8</v>
      </c>
      <c r="R9" s="24"/>
      <c r="S9" s="24"/>
    </row>
    <row r="10" spans="1:19" ht="16.5" customHeight="1">
      <c r="A10" s="31"/>
      <c r="B10" s="24"/>
      <c r="C10" s="24"/>
      <c r="D10" s="25" t="s">
        <v>9</v>
      </c>
      <c r="E10" s="25" t="s">
        <v>10</v>
      </c>
      <c r="F10" s="25"/>
      <c r="G10" s="25" t="s">
        <v>9</v>
      </c>
      <c r="H10" s="25" t="s">
        <v>10</v>
      </c>
      <c r="I10" s="25"/>
      <c r="J10" s="25" t="s">
        <v>11</v>
      </c>
      <c r="K10" s="25" t="s">
        <v>12</v>
      </c>
      <c r="L10" s="25"/>
      <c r="M10" s="25"/>
      <c r="N10" s="24" t="s">
        <v>11</v>
      </c>
      <c r="O10" s="24" t="s">
        <v>12</v>
      </c>
      <c r="P10" s="24"/>
      <c r="Q10" s="24" t="s">
        <v>11</v>
      </c>
      <c r="R10" s="24" t="s">
        <v>12</v>
      </c>
      <c r="S10" s="24"/>
    </row>
    <row r="11" spans="1:19" ht="149.25" customHeight="1">
      <c r="A11" s="31"/>
      <c r="B11" s="24"/>
      <c r="C11" s="24"/>
      <c r="D11" s="25"/>
      <c r="E11" s="11" t="s">
        <v>13</v>
      </c>
      <c r="F11" s="11" t="s">
        <v>14</v>
      </c>
      <c r="G11" s="25"/>
      <c r="H11" s="11" t="s">
        <v>15</v>
      </c>
      <c r="I11" s="11" t="s">
        <v>16</v>
      </c>
      <c r="J11" s="25"/>
      <c r="K11" s="11" t="s">
        <v>17</v>
      </c>
      <c r="L11" s="11" t="s">
        <v>18</v>
      </c>
      <c r="M11" s="11" t="s">
        <v>19</v>
      </c>
      <c r="N11" s="24"/>
      <c r="O11" s="11" t="s">
        <v>20</v>
      </c>
      <c r="P11" s="11" t="s">
        <v>21</v>
      </c>
      <c r="Q11" s="24"/>
      <c r="R11" s="11" t="s">
        <v>22</v>
      </c>
      <c r="S11" s="11" t="s">
        <v>23</v>
      </c>
    </row>
    <row r="12" spans="1:19" ht="20.25" customHeight="1">
      <c r="A12" s="32"/>
      <c r="B12" s="24"/>
      <c r="C12" s="12" t="s">
        <v>24</v>
      </c>
      <c r="D12" s="12" t="s">
        <v>25</v>
      </c>
      <c r="E12" s="12" t="s">
        <v>25</v>
      </c>
      <c r="F12" s="12" t="s">
        <v>25</v>
      </c>
      <c r="G12" s="12" t="s">
        <v>26</v>
      </c>
      <c r="H12" s="12" t="s">
        <v>26</v>
      </c>
      <c r="I12" s="12" t="s">
        <v>26</v>
      </c>
      <c r="J12" s="12" t="s">
        <v>27</v>
      </c>
      <c r="K12" s="12" t="s">
        <v>27</v>
      </c>
      <c r="L12" s="12" t="s">
        <v>27</v>
      </c>
      <c r="M12" s="12" t="s">
        <v>27</v>
      </c>
      <c r="N12" s="11" t="s">
        <v>27</v>
      </c>
      <c r="O12" s="12" t="s">
        <v>27</v>
      </c>
      <c r="P12" s="11" t="s">
        <v>27</v>
      </c>
      <c r="Q12" s="11" t="s">
        <v>27</v>
      </c>
      <c r="R12" s="11" t="s">
        <v>27</v>
      </c>
      <c r="S12" s="11" t="s">
        <v>27</v>
      </c>
    </row>
    <row r="13" spans="1:19" ht="20.25" customHeight="1">
      <c r="A13" s="12">
        <v>1</v>
      </c>
      <c r="B13" s="11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1">
        <v>14</v>
      </c>
      <c r="O13" s="12">
        <v>15</v>
      </c>
      <c r="P13" s="11">
        <v>16</v>
      </c>
      <c r="Q13" s="11">
        <v>17</v>
      </c>
      <c r="R13" s="11">
        <v>18</v>
      </c>
      <c r="S13" s="11">
        <v>19</v>
      </c>
    </row>
    <row r="14" spans="1:19" ht="124.5" customHeight="1">
      <c r="A14" s="13"/>
      <c r="B14" s="14" t="s">
        <v>28</v>
      </c>
      <c r="C14" s="15">
        <f t="shared" ref="C14:S14" si="0">SUM(C15,C18,C22,C28,C37)</f>
        <v>5644</v>
      </c>
      <c r="D14" s="15">
        <f t="shared" si="0"/>
        <v>2303</v>
      </c>
      <c r="E14" s="15">
        <f t="shared" si="0"/>
        <v>1022</v>
      </c>
      <c r="F14" s="15">
        <f t="shared" si="0"/>
        <v>1281</v>
      </c>
      <c r="G14" s="16">
        <f t="shared" si="0"/>
        <v>98132.909999999989</v>
      </c>
      <c r="H14" s="16">
        <f t="shared" si="0"/>
        <v>45582.14</v>
      </c>
      <c r="I14" s="16">
        <f t="shared" si="0"/>
        <v>52550.770000000004</v>
      </c>
      <c r="J14" s="16">
        <f t="shared" si="0"/>
        <v>10233088214.060001</v>
      </c>
      <c r="K14" s="16">
        <f t="shared" si="0"/>
        <v>3275644882.3299999</v>
      </c>
      <c r="L14" s="16">
        <f t="shared" si="0"/>
        <v>6949268915.4900017</v>
      </c>
      <c r="M14" s="16">
        <f t="shared" si="0"/>
        <v>8174416.2400000002</v>
      </c>
      <c r="N14" s="16">
        <f t="shared" si="0"/>
        <v>25038836.210000001</v>
      </c>
      <c r="O14" s="16">
        <f t="shared" si="0"/>
        <v>0</v>
      </c>
      <c r="P14" s="16">
        <f t="shared" si="0"/>
        <v>25038836.210000001</v>
      </c>
      <c r="Q14" s="16">
        <f t="shared" si="0"/>
        <v>0</v>
      </c>
      <c r="R14" s="16">
        <f t="shared" si="0"/>
        <v>0</v>
      </c>
      <c r="S14" s="16">
        <f t="shared" si="0"/>
        <v>0</v>
      </c>
    </row>
    <row r="15" spans="1:19" ht="20.25">
      <c r="A15" s="13"/>
      <c r="B15" s="14" t="s">
        <v>29</v>
      </c>
      <c r="C15" s="15">
        <f t="shared" ref="C15:S15" si="1">SUM(C16:C17)</f>
        <v>404</v>
      </c>
      <c r="D15" s="15">
        <f t="shared" si="1"/>
        <v>121</v>
      </c>
      <c r="E15" s="15">
        <f t="shared" si="1"/>
        <v>17</v>
      </c>
      <c r="F15" s="15">
        <f t="shared" si="1"/>
        <v>104</v>
      </c>
      <c r="G15" s="16">
        <f t="shared" si="1"/>
        <v>5763.3</v>
      </c>
      <c r="H15" s="16">
        <f t="shared" si="1"/>
        <v>709.9</v>
      </c>
      <c r="I15" s="16">
        <f t="shared" si="1"/>
        <v>5053.4000000000005</v>
      </c>
      <c r="J15" s="16">
        <f t="shared" si="1"/>
        <v>301125127.01000005</v>
      </c>
      <c r="K15" s="16">
        <f t="shared" si="1"/>
        <v>216066500</v>
      </c>
      <c r="L15" s="16">
        <f t="shared" si="1"/>
        <v>76884210.770000011</v>
      </c>
      <c r="M15" s="16">
        <f t="shared" si="1"/>
        <v>8174416.2400000002</v>
      </c>
      <c r="N15" s="16">
        <f t="shared" si="1"/>
        <v>0</v>
      </c>
      <c r="O15" s="16">
        <f t="shared" si="1"/>
        <v>0</v>
      </c>
      <c r="P15" s="16">
        <f t="shared" si="1"/>
        <v>0</v>
      </c>
      <c r="Q15" s="16">
        <f t="shared" si="1"/>
        <v>0</v>
      </c>
      <c r="R15" s="16">
        <f t="shared" si="1"/>
        <v>0</v>
      </c>
      <c r="S15" s="16">
        <f t="shared" si="1"/>
        <v>0</v>
      </c>
    </row>
    <row r="16" spans="1:19" ht="20.25">
      <c r="A16" s="13">
        <v>1</v>
      </c>
      <c r="B16" s="14" t="s">
        <v>30</v>
      </c>
      <c r="C16" s="15">
        <v>354</v>
      </c>
      <c r="D16" s="15">
        <f>E16+F16</f>
        <v>102</v>
      </c>
      <c r="E16" s="15">
        <v>8</v>
      </c>
      <c r="F16" s="15">
        <v>94</v>
      </c>
      <c r="G16" s="16">
        <f>H16+I16</f>
        <v>4965</v>
      </c>
      <c r="H16" s="16">
        <v>365.4</v>
      </c>
      <c r="I16" s="16">
        <v>4599.6000000000004</v>
      </c>
      <c r="J16" s="16">
        <f>K16+L16+M16</f>
        <v>265946287.02000004</v>
      </c>
      <c r="K16" s="16">
        <v>187232475.33000001</v>
      </c>
      <c r="L16" s="16">
        <v>70539395.450000003</v>
      </c>
      <c r="M16" s="16">
        <v>8174416.2400000002</v>
      </c>
      <c r="N16" s="16">
        <f>O16+P16</f>
        <v>0</v>
      </c>
      <c r="O16" s="16">
        <v>0</v>
      </c>
      <c r="P16" s="16">
        <v>0</v>
      </c>
      <c r="Q16" s="16">
        <f>R16+S16</f>
        <v>0</v>
      </c>
      <c r="R16" s="16">
        <v>0</v>
      </c>
      <c r="S16" s="16">
        <v>0</v>
      </c>
    </row>
    <row r="17" spans="1:19" ht="40.5">
      <c r="A17" s="13">
        <v>2</v>
      </c>
      <c r="B17" s="14" t="s">
        <v>31</v>
      </c>
      <c r="C17" s="15">
        <v>50</v>
      </c>
      <c r="D17" s="15">
        <f>E17+F17</f>
        <v>19</v>
      </c>
      <c r="E17" s="15">
        <v>9</v>
      </c>
      <c r="F17" s="15">
        <v>10</v>
      </c>
      <c r="G17" s="16">
        <f>H17+I17</f>
        <v>798.3</v>
      </c>
      <c r="H17" s="16">
        <v>344.5</v>
      </c>
      <c r="I17" s="16">
        <v>453.8</v>
      </c>
      <c r="J17" s="16">
        <f>K17+L17+M17</f>
        <v>35178839.990000002</v>
      </c>
      <c r="K17" s="16">
        <v>28834024.670000002</v>
      </c>
      <c r="L17" s="16">
        <v>6344815.3200000003</v>
      </c>
      <c r="M17" s="16">
        <v>0</v>
      </c>
      <c r="N17" s="16">
        <f>O17+P17</f>
        <v>0</v>
      </c>
      <c r="O17" s="16">
        <v>0</v>
      </c>
      <c r="P17" s="16">
        <v>0</v>
      </c>
      <c r="Q17" s="16">
        <f>R17+S17</f>
        <v>0</v>
      </c>
      <c r="R17" s="16">
        <v>0</v>
      </c>
      <c r="S17" s="16">
        <v>0</v>
      </c>
    </row>
    <row r="18" spans="1:19" ht="20.25">
      <c r="A18" s="13"/>
      <c r="B18" s="14" t="s">
        <v>32</v>
      </c>
      <c r="C18" s="15">
        <f t="shared" ref="C18:S18" si="2">SUM(C19:C21)</f>
        <v>373</v>
      </c>
      <c r="D18" s="15">
        <f t="shared" si="2"/>
        <v>137</v>
      </c>
      <c r="E18" s="15">
        <f t="shared" si="2"/>
        <v>60</v>
      </c>
      <c r="F18" s="15">
        <f t="shared" si="2"/>
        <v>77</v>
      </c>
      <c r="G18" s="16">
        <f t="shared" si="2"/>
        <v>6183.2</v>
      </c>
      <c r="H18" s="16">
        <f t="shared" si="2"/>
        <v>2628.7</v>
      </c>
      <c r="I18" s="16">
        <f t="shared" si="2"/>
        <v>3554.5</v>
      </c>
      <c r="J18" s="16">
        <f t="shared" si="2"/>
        <v>413582315.79999995</v>
      </c>
      <c r="K18" s="16">
        <f t="shared" si="2"/>
        <v>319051873.27999997</v>
      </c>
      <c r="L18" s="16">
        <f t="shared" si="2"/>
        <v>94530442.519999996</v>
      </c>
      <c r="M18" s="16">
        <f t="shared" si="2"/>
        <v>0</v>
      </c>
      <c r="N18" s="16">
        <f t="shared" si="2"/>
        <v>7519076.5</v>
      </c>
      <c r="O18" s="16">
        <f t="shared" si="2"/>
        <v>0</v>
      </c>
      <c r="P18" s="16">
        <f t="shared" si="2"/>
        <v>7519076.5</v>
      </c>
      <c r="Q18" s="16">
        <f t="shared" si="2"/>
        <v>0</v>
      </c>
      <c r="R18" s="16">
        <f t="shared" si="2"/>
        <v>0</v>
      </c>
      <c r="S18" s="16">
        <f t="shared" si="2"/>
        <v>0</v>
      </c>
    </row>
    <row r="19" spans="1:19" ht="40.5">
      <c r="A19" s="13">
        <v>1</v>
      </c>
      <c r="B19" s="14" t="s">
        <v>33</v>
      </c>
      <c r="C19" s="15">
        <v>88</v>
      </c>
      <c r="D19" s="15">
        <f>E19+F19</f>
        <v>37</v>
      </c>
      <c r="E19" s="15">
        <v>9</v>
      </c>
      <c r="F19" s="15">
        <v>28</v>
      </c>
      <c r="G19" s="16">
        <f>H19+I19</f>
        <v>1735.45</v>
      </c>
      <c r="H19" s="16">
        <v>526.5</v>
      </c>
      <c r="I19" s="16">
        <v>1208.95</v>
      </c>
      <c r="J19" s="16">
        <f>K19+L19+M19</f>
        <v>126521739.09999999</v>
      </c>
      <c r="K19" s="16">
        <v>124320327.25</v>
      </c>
      <c r="L19" s="16">
        <v>2201411.85</v>
      </c>
      <c r="M19" s="16">
        <v>0</v>
      </c>
      <c r="N19" s="16">
        <f>O19+P19</f>
        <v>1562280</v>
      </c>
      <c r="O19" s="16">
        <v>0</v>
      </c>
      <c r="P19" s="16">
        <v>1562280</v>
      </c>
      <c r="Q19" s="16">
        <f>R19+S19</f>
        <v>0</v>
      </c>
      <c r="R19" s="16">
        <v>0</v>
      </c>
      <c r="S19" s="16">
        <v>0</v>
      </c>
    </row>
    <row r="20" spans="1:19" ht="20.25">
      <c r="A20" s="13">
        <v>2</v>
      </c>
      <c r="B20" s="14" t="s">
        <v>34</v>
      </c>
      <c r="C20" s="15">
        <v>275</v>
      </c>
      <c r="D20" s="15">
        <f>E20+F20</f>
        <v>95</v>
      </c>
      <c r="E20" s="15">
        <v>51</v>
      </c>
      <c r="F20" s="15">
        <v>44</v>
      </c>
      <c r="G20" s="16">
        <f>H20+I20</f>
        <v>4201.45</v>
      </c>
      <c r="H20" s="16">
        <v>2102.1999999999998</v>
      </c>
      <c r="I20" s="16">
        <v>2099.25</v>
      </c>
      <c r="J20" s="16">
        <f>K20+L20+M20</f>
        <v>271714110.69999999</v>
      </c>
      <c r="K20" s="16">
        <v>179385080.03</v>
      </c>
      <c r="L20" s="16">
        <v>92329030.670000002</v>
      </c>
      <c r="M20" s="16">
        <v>0</v>
      </c>
      <c r="N20" s="16">
        <f>O20+P20</f>
        <v>5956796.5</v>
      </c>
      <c r="O20" s="16">
        <v>0</v>
      </c>
      <c r="P20" s="16">
        <v>5956796.5</v>
      </c>
      <c r="Q20" s="16">
        <f>R20+S20</f>
        <v>0</v>
      </c>
      <c r="R20" s="16">
        <v>0</v>
      </c>
      <c r="S20" s="16">
        <v>0</v>
      </c>
    </row>
    <row r="21" spans="1:19" ht="40.5">
      <c r="A21" s="13">
        <v>3</v>
      </c>
      <c r="B21" s="14" t="s">
        <v>35</v>
      </c>
      <c r="C21" s="15">
        <v>10</v>
      </c>
      <c r="D21" s="15">
        <f>E21+F21</f>
        <v>5</v>
      </c>
      <c r="E21" s="15">
        <v>0</v>
      </c>
      <c r="F21" s="15">
        <v>5</v>
      </c>
      <c r="G21" s="16">
        <f>H21+I21</f>
        <v>246.3</v>
      </c>
      <c r="H21" s="16">
        <v>0</v>
      </c>
      <c r="I21" s="16">
        <v>246.3</v>
      </c>
      <c r="J21" s="16">
        <f>K21+L21+M21</f>
        <v>15346466</v>
      </c>
      <c r="K21" s="16">
        <v>15346466</v>
      </c>
      <c r="L21" s="16">
        <v>0</v>
      </c>
      <c r="M21" s="16">
        <v>0</v>
      </c>
      <c r="N21" s="16">
        <f>O21+P21</f>
        <v>0</v>
      </c>
      <c r="O21" s="16">
        <v>0</v>
      </c>
      <c r="P21" s="16">
        <v>0</v>
      </c>
      <c r="Q21" s="16">
        <f>R21+S21</f>
        <v>0</v>
      </c>
      <c r="R21" s="16">
        <v>0</v>
      </c>
      <c r="S21" s="16">
        <v>0</v>
      </c>
    </row>
    <row r="22" spans="1:19" ht="20.25">
      <c r="A22" s="13"/>
      <c r="B22" s="14" t="s">
        <v>36</v>
      </c>
      <c r="C22" s="15">
        <f t="shared" ref="C22:S22" si="3">SUM(C23:C27)</f>
        <v>585</v>
      </c>
      <c r="D22" s="15">
        <f t="shared" si="3"/>
        <v>201</v>
      </c>
      <c r="E22" s="15">
        <f t="shared" si="3"/>
        <v>81</v>
      </c>
      <c r="F22" s="15">
        <f t="shared" si="3"/>
        <v>120</v>
      </c>
      <c r="G22" s="16">
        <f t="shared" si="3"/>
        <v>9117.5</v>
      </c>
      <c r="H22" s="16">
        <f t="shared" si="3"/>
        <v>3744.5</v>
      </c>
      <c r="I22" s="16">
        <f t="shared" si="3"/>
        <v>5373</v>
      </c>
      <c r="J22" s="16">
        <f t="shared" si="3"/>
        <v>758873936.04999995</v>
      </c>
      <c r="K22" s="16">
        <f t="shared" si="3"/>
        <v>695076751.92000008</v>
      </c>
      <c r="L22" s="16">
        <f t="shared" si="3"/>
        <v>63797184.129999995</v>
      </c>
      <c r="M22" s="16">
        <f t="shared" si="3"/>
        <v>0</v>
      </c>
      <c r="N22" s="16">
        <f t="shared" si="3"/>
        <v>8606022.3000000007</v>
      </c>
      <c r="O22" s="16">
        <f t="shared" si="3"/>
        <v>0</v>
      </c>
      <c r="P22" s="16">
        <f t="shared" si="3"/>
        <v>8606022.3000000007</v>
      </c>
      <c r="Q22" s="16">
        <f t="shared" si="3"/>
        <v>0</v>
      </c>
      <c r="R22" s="16">
        <f t="shared" si="3"/>
        <v>0</v>
      </c>
      <c r="S22" s="16">
        <f t="shared" si="3"/>
        <v>0</v>
      </c>
    </row>
    <row r="23" spans="1:19" ht="40.5">
      <c r="A23" s="13">
        <v>1</v>
      </c>
      <c r="B23" s="14" t="s">
        <v>37</v>
      </c>
      <c r="C23" s="15">
        <v>35</v>
      </c>
      <c r="D23" s="15">
        <f>E23+F23</f>
        <v>24</v>
      </c>
      <c r="E23" s="15">
        <v>24</v>
      </c>
      <c r="F23" s="15">
        <v>0</v>
      </c>
      <c r="G23" s="16">
        <f>H23+I23</f>
        <v>1084.8</v>
      </c>
      <c r="H23" s="16">
        <v>1084.8</v>
      </c>
      <c r="I23" s="16">
        <v>0</v>
      </c>
      <c r="J23" s="16">
        <f>K23+L23+M23</f>
        <v>58732543.589999996</v>
      </c>
      <c r="K23" s="16">
        <v>53121844.369999997</v>
      </c>
      <c r="L23" s="16">
        <v>5610699.2199999997</v>
      </c>
      <c r="M23" s="16">
        <v>0</v>
      </c>
      <c r="N23" s="16">
        <f>O23+P23</f>
        <v>0</v>
      </c>
      <c r="O23" s="16">
        <v>0</v>
      </c>
      <c r="P23" s="16">
        <v>0</v>
      </c>
      <c r="Q23" s="16">
        <f>R23+S23</f>
        <v>0</v>
      </c>
      <c r="R23" s="16">
        <v>0</v>
      </c>
      <c r="S23" s="16">
        <v>0</v>
      </c>
    </row>
    <row r="24" spans="1:19" ht="40.5">
      <c r="A24" s="13">
        <v>2</v>
      </c>
      <c r="B24" s="14" t="s">
        <v>33</v>
      </c>
      <c r="C24" s="15">
        <v>19</v>
      </c>
      <c r="D24" s="15">
        <f>E24+F24</f>
        <v>9</v>
      </c>
      <c r="E24" s="15">
        <v>9</v>
      </c>
      <c r="F24" s="15">
        <v>0</v>
      </c>
      <c r="G24" s="16">
        <f>H24+I24</f>
        <v>467.2</v>
      </c>
      <c r="H24" s="16">
        <v>467.2</v>
      </c>
      <c r="I24" s="16">
        <v>0</v>
      </c>
      <c r="J24" s="16">
        <f>K24+L24+M24</f>
        <v>32163492.32</v>
      </c>
      <c r="K24" s="16">
        <v>29053312.32</v>
      </c>
      <c r="L24" s="16">
        <v>3110180</v>
      </c>
      <c r="M24" s="16">
        <v>0</v>
      </c>
      <c r="N24" s="16">
        <f>O24+P24</f>
        <v>0</v>
      </c>
      <c r="O24" s="16">
        <v>0</v>
      </c>
      <c r="P24" s="16">
        <v>0</v>
      </c>
      <c r="Q24" s="16">
        <f>R24+S24</f>
        <v>0</v>
      </c>
      <c r="R24" s="16">
        <v>0</v>
      </c>
      <c r="S24" s="16">
        <v>0</v>
      </c>
    </row>
    <row r="25" spans="1:19" ht="20.25">
      <c r="A25" s="13">
        <v>3</v>
      </c>
      <c r="B25" s="14" t="s">
        <v>34</v>
      </c>
      <c r="C25" s="15">
        <v>504</v>
      </c>
      <c r="D25" s="15">
        <f>E25+F25</f>
        <v>157</v>
      </c>
      <c r="E25" s="15">
        <v>37</v>
      </c>
      <c r="F25" s="15">
        <v>120</v>
      </c>
      <c r="G25" s="16">
        <f>H25+I25</f>
        <v>7040.1</v>
      </c>
      <c r="H25" s="16">
        <v>1667.1</v>
      </c>
      <c r="I25" s="16">
        <v>5373</v>
      </c>
      <c r="J25" s="16">
        <f>K25+L25+M25</f>
        <v>626124204.63999999</v>
      </c>
      <c r="K25" s="16">
        <v>581530126.73000002</v>
      </c>
      <c r="L25" s="16">
        <v>44594077.909999996</v>
      </c>
      <c r="M25" s="16">
        <v>0</v>
      </c>
      <c r="N25" s="16">
        <f>O25+P25</f>
        <v>8606022.3000000007</v>
      </c>
      <c r="O25" s="16">
        <v>0</v>
      </c>
      <c r="P25" s="16">
        <v>8606022.3000000007</v>
      </c>
      <c r="Q25" s="16">
        <f>R25+S25</f>
        <v>0</v>
      </c>
      <c r="R25" s="16">
        <v>0</v>
      </c>
      <c r="S25" s="16">
        <v>0</v>
      </c>
    </row>
    <row r="26" spans="1:19" ht="40.5">
      <c r="A26" s="13">
        <v>4</v>
      </c>
      <c r="B26" s="14" t="s">
        <v>35</v>
      </c>
      <c r="C26" s="15">
        <v>4</v>
      </c>
      <c r="D26" s="15">
        <f>E26+F26</f>
        <v>2</v>
      </c>
      <c r="E26" s="15">
        <v>2</v>
      </c>
      <c r="F26" s="15">
        <v>0</v>
      </c>
      <c r="G26" s="16">
        <f>H26+I26</f>
        <v>75.3</v>
      </c>
      <c r="H26" s="16">
        <v>75.3</v>
      </c>
      <c r="I26" s="16">
        <v>0</v>
      </c>
      <c r="J26" s="16">
        <f>K26+L26+M26</f>
        <v>6171964.5</v>
      </c>
      <c r="K26" s="16">
        <v>6171964.5</v>
      </c>
      <c r="L26" s="16">
        <v>0</v>
      </c>
      <c r="M26" s="16">
        <v>0</v>
      </c>
      <c r="N26" s="16">
        <f>O26+P26</f>
        <v>0</v>
      </c>
      <c r="O26" s="16">
        <v>0</v>
      </c>
      <c r="P26" s="16">
        <v>0</v>
      </c>
      <c r="Q26" s="16">
        <f>R26+S26</f>
        <v>0</v>
      </c>
      <c r="R26" s="16">
        <v>0</v>
      </c>
      <c r="S26" s="16">
        <v>0</v>
      </c>
    </row>
    <row r="27" spans="1:19" ht="40.5">
      <c r="A27" s="13">
        <v>5</v>
      </c>
      <c r="B27" s="14" t="s">
        <v>31</v>
      </c>
      <c r="C27" s="15">
        <v>23</v>
      </c>
      <c r="D27" s="15">
        <f>E27+F27</f>
        <v>9</v>
      </c>
      <c r="E27" s="15">
        <v>9</v>
      </c>
      <c r="F27" s="15">
        <v>0</v>
      </c>
      <c r="G27" s="16">
        <f>H27+I27</f>
        <v>450.1</v>
      </c>
      <c r="H27" s="16">
        <v>450.1</v>
      </c>
      <c r="I27" s="16">
        <v>0</v>
      </c>
      <c r="J27" s="16">
        <f>K27+L27+M27</f>
        <v>35681731</v>
      </c>
      <c r="K27" s="16">
        <v>25199504</v>
      </c>
      <c r="L27" s="16">
        <v>10482227</v>
      </c>
      <c r="M27" s="16">
        <v>0</v>
      </c>
      <c r="N27" s="16">
        <f>O27+P27</f>
        <v>0</v>
      </c>
      <c r="O27" s="16">
        <v>0</v>
      </c>
      <c r="P27" s="16">
        <v>0</v>
      </c>
      <c r="Q27" s="16">
        <f>R27+S27</f>
        <v>0</v>
      </c>
      <c r="R27" s="16">
        <v>0</v>
      </c>
      <c r="S27" s="16">
        <v>0</v>
      </c>
    </row>
    <row r="28" spans="1:19" ht="20.25">
      <c r="A28" s="13"/>
      <c r="B28" s="14" t="s">
        <v>38</v>
      </c>
      <c r="C28" s="15">
        <f t="shared" ref="C28:S28" si="4">SUM(C29:C36)</f>
        <v>940</v>
      </c>
      <c r="D28" s="15">
        <f t="shared" si="4"/>
        <v>367</v>
      </c>
      <c r="E28" s="15">
        <f t="shared" si="4"/>
        <v>205</v>
      </c>
      <c r="F28" s="15">
        <f t="shared" si="4"/>
        <v>162</v>
      </c>
      <c r="G28" s="16">
        <f t="shared" si="4"/>
        <v>17009.850000000002</v>
      </c>
      <c r="H28" s="16">
        <f t="shared" si="4"/>
        <v>10080.56</v>
      </c>
      <c r="I28" s="16">
        <f t="shared" si="4"/>
        <v>6929.29</v>
      </c>
      <c r="J28" s="16">
        <f t="shared" si="4"/>
        <v>1497799148.5599999</v>
      </c>
      <c r="K28" s="16">
        <f t="shared" si="4"/>
        <v>1434069143.7099998</v>
      </c>
      <c r="L28" s="16">
        <f t="shared" si="4"/>
        <v>63730004.849999994</v>
      </c>
      <c r="M28" s="16">
        <f t="shared" si="4"/>
        <v>0</v>
      </c>
      <c r="N28" s="16">
        <f t="shared" si="4"/>
        <v>8913737.4100000001</v>
      </c>
      <c r="O28" s="16">
        <f t="shared" si="4"/>
        <v>0</v>
      </c>
      <c r="P28" s="16">
        <f t="shared" si="4"/>
        <v>8913737.4100000001</v>
      </c>
      <c r="Q28" s="16">
        <f t="shared" si="4"/>
        <v>0</v>
      </c>
      <c r="R28" s="16">
        <f t="shared" si="4"/>
        <v>0</v>
      </c>
      <c r="S28" s="16">
        <f t="shared" si="4"/>
        <v>0</v>
      </c>
    </row>
    <row r="29" spans="1:19" ht="40.5">
      <c r="A29" s="13">
        <v>1</v>
      </c>
      <c r="B29" s="14" t="s">
        <v>39</v>
      </c>
      <c r="C29" s="15">
        <v>28</v>
      </c>
      <c r="D29" s="15">
        <f t="shared" ref="D29:D36" si="5">E29+F29</f>
        <v>13</v>
      </c>
      <c r="E29" s="15">
        <v>12</v>
      </c>
      <c r="F29" s="15">
        <v>1</v>
      </c>
      <c r="G29" s="16">
        <f t="shared" ref="G29:G36" si="6">H29+I29</f>
        <v>559.36</v>
      </c>
      <c r="H29" s="16">
        <v>525.96</v>
      </c>
      <c r="I29" s="16">
        <v>33.4</v>
      </c>
      <c r="J29" s="16">
        <f t="shared" ref="J29:J36" si="7">K29+L29+M29</f>
        <v>35606913.899999999</v>
      </c>
      <c r="K29" s="16">
        <v>30984816.5</v>
      </c>
      <c r="L29" s="16">
        <v>4622097.4000000004</v>
      </c>
      <c r="M29" s="16">
        <v>0</v>
      </c>
      <c r="N29" s="16">
        <f t="shared" ref="N29:N36" si="8">O29+P29</f>
        <v>0</v>
      </c>
      <c r="O29" s="16">
        <v>0</v>
      </c>
      <c r="P29" s="16">
        <v>0</v>
      </c>
      <c r="Q29" s="16">
        <f t="shared" ref="Q29:Q36" si="9">R29+S29</f>
        <v>0</v>
      </c>
      <c r="R29" s="16">
        <v>0</v>
      </c>
      <c r="S29" s="16">
        <v>0</v>
      </c>
    </row>
    <row r="30" spans="1:19" ht="20.25">
      <c r="A30" s="13">
        <v>2</v>
      </c>
      <c r="B30" s="14" t="s">
        <v>34</v>
      </c>
      <c r="C30" s="15">
        <v>740</v>
      </c>
      <c r="D30" s="15">
        <f t="shared" si="5"/>
        <v>287</v>
      </c>
      <c r="E30" s="15">
        <v>157</v>
      </c>
      <c r="F30" s="15">
        <v>130</v>
      </c>
      <c r="G30" s="16">
        <f t="shared" si="6"/>
        <v>13634.49</v>
      </c>
      <c r="H30" s="16">
        <v>8164.5</v>
      </c>
      <c r="I30" s="16">
        <v>5469.99</v>
      </c>
      <c r="J30" s="16">
        <f t="shared" si="7"/>
        <v>1243792801.47</v>
      </c>
      <c r="K30" s="16">
        <v>1204481751.74</v>
      </c>
      <c r="L30" s="16">
        <v>39311049.729999997</v>
      </c>
      <c r="M30" s="16">
        <v>0</v>
      </c>
      <c r="N30" s="16">
        <f t="shared" si="8"/>
        <v>8913737.4100000001</v>
      </c>
      <c r="O30" s="16">
        <v>0</v>
      </c>
      <c r="P30" s="16">
        <v>8913737.4100000001</v>
      </c>
      <c r="Q30" s="16">
        <f t="shared" si="9"/>
        <v>0</v>
      </c>
      <c r="R30" s="16">
        <v>0</v>
      </c>
      <c r="S30" s="16">
        <v>0</v>
      </c>
    </row>
    <row r="31" spans="1:19" ht="60.75">
      <c r="A31" s="13">
        <v>3</v>
      </c>
      <c r="B31" s="14" t="s">
        <v>40</v>
      </c>
      <c r="C31" s="15">
        <v>32</v>
      </c>
      <c r="D31" s="15">
        <f t="shared" si="5"/>
        <v>15</v>
      </c>
      <c r="E31" s="15">
        <v>9</v>
      </c>
      <c r="F31" s="15">
        <v>6</v>
      </c>
      <c r="G31" s="16">
        <f t="shared" si="6"/>
        <v>733.7</v>
      </c>
      <c r="H31" s="16">
        <v>394.7</v>
      </c>
      <c r="I31" s="16">
        <v>339</v>
      </c>
      <c r="J31" s="16">
        <f t="shared" si="7"/>
        <v>55893071.100000001</v>
      </c>
      <c r="K31" s="16">
        <v>41137071.100000001</v>
      </c>
      <c r="L31" s="16">
        <v>14756000</v>
      </c>
      <c r="M31" s="16">
        <v>0</v>
      </c>
      <c r="N31" s="16">
        <f t="shared" si="8"/>
        <v>0</v>
      </c>
      <c r="O31" s="16">
        <v>0</v>
      </c>
      <c r="P31" s="16">
        <v>0</v>
      </c>
      <c r="Q31" s="16">
        <f t="shared" si="9"/>
        <v>0</v>
      </c>
      <c r="R31" s="16">
        <v>0</v>
      </c>
      <c r="S31" s="16">
        <v>0</v>
      </c>
    </row>
    <row r="32" spans="1:19" ht="40.5">
      <c r="A32" s="13">
        <v>4</v>
      </c>
      <c r="B32" s="14" t="s">
        <v>41</v>
      </c>
      <c r="C32" s="15">
        <v>56</v>
      </c>
      <c r="D32" s="15">
        <f t="shared" si="5"/>
        <v>17</v>
      </c>
      <c r="E32" s="15">
        <v>2</v>
      </c>
      <c r="F32" s="15">
        <v>15</v>
      </c>
      <c r="G32" s="16">
        <f t="shared" si="6"/>
        <v>687.6</v>
      </c>
      <c r="H32" s="16">
        <v>94.6</v>
      </c>
      <c r="I32" s="16">
        <v>593</v>
      </c>
      <c r="J32" s="16">
        <f t="shared" si="7"/>
        <v>29397237</v>
      </c>
      <c r="K32" s="16">
        <v>29397237</v>
      </c>
      <c r="L32" s="16">
        <v>0</v>
      </c>
      <c r="M32" s="16">
        <v>0</v>
      </c>
      <c r="N32" s="16">
        <f t="shared" si="8"/>
        <v>0</v>
      </c>
      <c r="O32" s="16">
        <v>0</v>
      </c>
      <c r="P32" s="16">
        <v>0</v>
      </c>
      <c r="Q32" s="16">
        <f t="shared" si="9"/>
        <v>0</v>
      </c>
      <c r="R32" s="16">
        <v>0</v>
      </c>
      <c r="S32" s="16">
        <v>0</v>
      </c>
    </row>
    <row r="33" spans="1:19" ht="40.5">
      <c r="A33" s="13">
        <v>5</v>
      </c>
      <c r="B33" s="14" t="s">
        <v>42</v>
      </c>
      <c r="C33" s="15">
        <v>19</v>
      </c>
      <c r="D33" s="15">
        <f t="shared" si="5"/>
        <v>8</v>
      </c>
      <c r="E33" s="15">
        <v>8</v>
      </c>
      <c r="F33" s="15">
        <v>0</v>
      </c>
      <c r="G33" s="16">
        <f t="shared" si="6"/>
        <v>309.8</v>
      </c>
      <c r="H33" s="16">
        <v>309.8</v>
      </c>
      <c r="I33" s="16">
        <v>0</v>
      </c>
      <c r="J33" s="16">
        <f t="shared" si="7"/>
        <v>18728475.100000001</v>
      </c>
      <c r="K33" s="16">
        <v>18728475.100000001</v>
      </c>
      <c r="L33" s="16">
        <v>0</v>
      </c>
      <c r="M33" s="16">
        <v>0</v>
      </c>
      <c r="N33" s="16">
        <f t="shared" si="8"/>
        <v>0</v>
      </c>
      <c r="O33" s="16">
        <v>0</v>
      </c>
      <c r="P33" s="16">
        <v>0</v>
      </c>
      <c r="Q33" s="16">
        <f t="shared" si="9"/>
        <v>0</v>
      </c>
      <c r="R33" s="16">
        <v>0</v>
      </c>
      <c r="S33" s="16">
        <v>0</v>
      </c>
    </row>
    <row r="34" spans="1:19" ht="40.5">
      <c r="A34" s="13">
        <v>6</v>
      </c>
      <c r="B34" s="14" t="s">
        <v>35</v>
      </c>
      <c r="C34" s="15">
        <v>12</v>
      </c>
      <c r="D34" s="15">
        <f t="shared" si="5"/>
        <v>4</v>
      </c>
      <c r="E34" s="15">
        <v>4</v>
      </c>
      <c r="F34" s="15">
        <v>0</v>
      </c>
      <c r="G34" s="16">
        <f t="shared" si="6"/>
        <v>121.9</v>
      </c>
      <c r="H34" s="16">
        <v>121.9</v>
      </c>
      <c r="I34" s="16">
        <v>0</v>
      </c>
      <c r="J34" s="16">
        <f t="shared" si="7"/>
        <v>11951678.300000001</v>
      </c>
      <c r="K34" s="16">
        <v>11388671.300000001</v>
      </c>
      <c r="L34" s="16">
        <v>563007</v>
      </c>
      <c r="M34" s="16">
        <v>0</v>
      </c>
      <c r="N34" s="16">
        <f t="shared" si="8"/>
        <v>0</v>
      </c>
      <c r="O34" s="16">
        <v>0</v>
      </c>
      <c r="P34" s="16">
        <v>0</v>
      </c>
      <c r="Q34" s="16">
        <f t="shared" si="9"/>
        <v>0</v>
      </c>
      <c r="R34" s="16">
        <v>0</v>
      </c>
      <c r="S34" s="16">
        <v>0</v>
      </c>
    </row>
    <row r="35" spans="1:19" ht="40.5">
      <c r="A35" s="13">
        <v>7</v>
      </c>
      <c r="B35" s="14" t="s">
        <v>43</v>
      </c>
      <c r="C35" s="15">
        <v>5</v>
      </c>
      <c r="D35" s="15">
        <f t="shared" si="5"/>
        <v>1</v>
      </c>
      <c r="E35" s="15">
        <v>0</v>
      </c>
      <c r="F35" s="15">
        <v>1</v>
      </c>
      <c r="G35" s="16">
        <f t="shared" si="6"/>
        <v>49.6</v>
      </c>
      <c r="H35" s="16">
        <v>0</v>
      </c>
      <c r="I35" s="16">
        <v>49.6</v>
      </c>
      <c r="J35" s="16">
        <f t="shared" si="7"/>
        <v>4477850.72</v>
      </c>
      <c r="K35" s="16">
        <v>0</v>
      </c>
      <c r="L35" s="16">
        <v>4477850.72</v>
      </c>
      <c r="M35" s="16">
        <v>0</v>
      </c>
      <c r="N35" s="16">
        <f t="shared" si="8"/>
        <v>0</v>
      </c>
      <c r="O35" s="16">
        <v>0</v>
      </c>
      <c r="P35" s="16">
        <v>0</v>
      </c>
      <c r="Q35" s="16">
        <f t="shared" si="9"/>
        <v>0</v>
      </c>
      <c r="R35" s="16">
        <v>0</v>
      </c>
      <c r="S35" s="16">
        <v>0</v>
      </c>
    </row>
    <row r="36" spans="1:19" ht="40.5">
      <c r="A36" s="13">
        <v>8</v>
      </c>
      <c r="B36" s="14" t="s">
        <v>31</v>
      </c>
      <c r="C36" s="15">
        <v>48</v>
      </c>
      <c r="D36" s="15">
        <f t="shared" si="5"/>
        <v>22</v>
      </c>
      <c r="E36" s="15">
        <v>13</v>
      </c>
      <c r="F36" s="15">
        <v>9</v>
      </c>
      <c r="G36" s="16">
        <f t="shared" si="6"/>
        <v>913.40000000000009</v>
      </c>
      <c r="H36" s="16">
        <v>469.1</v>
      </c>
      <c r="I36" s="16">
        <v>444.3</v>
      </c>
      <c r="J36" s="16">
        <f t="shared" si="7"/>
        <v>97951120.969999999</v>
      </c>
      <c r="K36" s="16">
        <v>97951120.969999999</v>
      </c>
      <c r="L36" s="16">
        <v>0</v>
      </c>
      <c r="M36" s="16">
        <v>0</v>
      </c>
      <c r="N36" s="16">
        <f t="shared" si="8"/>
        <v>0</v>
      </c>
      <c r="O36" s="16">
        <v>0</v>
      </c>
      <c r="P36" s="16">
        <v>0</v>
      </c>
      <c r="Q36" s="16">
        <f t="shared" si="9"/>
        <v>0</v>
      </c>
      <c r="R36" s="16">
        <v>0</v>
      </c>
      <c r="S36" s="16">
        <v>0</v>
      </c>
    </row>
    <row r="37" spans="1:19" ht="20.25">
      <c r="A37" s="13"/>
      <c r="B37" s="14" t="s">
        <v>44</v>
      </c>
      <c r="C37" s="15">
        <f t="shared" ref="C37:S37" si="10">SUM(C38:C63)</f>
        <v>3342</v>
      </c>
      <c r="D37" s="15">
        <f t="shared" si="10"/>
        <v>1477</v>
      </c>
      <c r="E37" s="15">
        <f t="shared" si="10"/>
        <v>659</v>
      </c>
      <c r="F37" s="15">
        <f t="shared" si="10"/>
        <v>818</v>
      </c>
      <c r="G37" s="16">
        <f t="shared" si="10"/>
        <v>60059.059999999983</v>
      </c>
      <c r="H37" s="16">
        <f t="shared" si="10"/>
        <v>28418.48</v>
      </c>
      <c r="I37" s="16">
        <f t="shared" si="10"/>
        <v>31640.580000000005</v>
      </c>
      <c r="J37" s="16">
        <f t="shared" si="10"/>
        <v>7261707686.6400013</v>
      </c>
      <c r="K37" s="16">
        <f t="shared" si="10"/>
        <v>611380613.41999996</v>
      </c>
      <c r="L37" s="16">
        <f t="shared" si="10"/>
        <v>6650327073.2200012</v>
      </c>
      <c r="M37" s="16">
        <f t="shared" si="10"/>
        <v>0</v>
      </c>
      <c r="N37" s="16">
        <f t="shared" si="10"/>
        <v>0</v>
      </c>
      <c r="O37" s="16">
        <f t="shared" si="10"/>
        <v>0</v>
      </c>
      <c r="P37" s="16">
        <f t="shared" si="10"/>
        <v>0</v>
      </c>
      <c r="Q37" s="16">
        <f t="shared" si="10"/>
        <v>0</v>
      </c>
      <c r="R37" s="16">
        <f t="shared" si="10"/>
        <v>0</v>
      </c>
      <c r="S37" s="16">
        <f t="shared" si="10"/>
        <v>0</v>
      </c>
    </row>
    <row r="38" spans="1:19" ht="40.5">
      <c r="A38" s="13">
        <v>1</v>
      </c>
      <c r="B38" s="14" t="s">
        <v>37</v>
      </c>
      <c r="C38" s="15">
        <v>119</v>
      </c>
      <c r="D38" s="15">
        <f t="shared" ref="D38:D63" si="11">E38+F38</f>
        <v>86</v>
      </c>
      <c r="E38" s="15">
        <v>52</v>
      </c>
      <c r="F38" s="15">
        <v>34</v>
      </c>
      <c r="G38" s="16">
        <f t="shared" ref="G38:G63" si="12">H38+I38</f>
        <v>3193.77</v>
      </c>
      <c r="H38" s="16">
        <v>1921.47</v>
      </c>
      <c r="I38" s="16">
        <v>1272.3</v>
      </c>
      <c r="J38" s="16">
        <f t="shared" ref="J38:J63" si="13">K38+L38+M38</f>
        <v>365204854.02999997</v>
      </c>
      <c r="K38" s="16">
        <v>3581939</v>
      </c>
      <c r="L38" s="16">
        <v>361622915.02999997</v>
      </c>
      <c r="M38" s="16">
        <v>0</v>
      </c>
      <c r="N38" s="16">
        <f t="shared" ref="N38:N63" si="14">O38+P38</f>
        <v>0</v>
      </c>
      <c r="O38" s="16">
        <v>0</v>
      </c>
      <c r="P38" s="16">
        <v>0</v>
      </c>
      <c r="Q38" s="16">
        <f t="shared" ref="Q38:Q63" si="15">R38+S38</f>
        <v>0</v>
      </c>
      <c r="R38" s="16">
        <v>0</v>
      </c>
      <c r="S38" s="16">
        <v>0</v>
      </c>
    </row>
    <row r="39" spans="1:19" ht="40.5">
      <c r="A39" s="13">
        <v>2</v>
      </c>
      <c r="B39" s="14" t="s">
        <v>45</v>
      </c>
      <c r="C39" s="15">
        <v>339</v>
      </c>
      <c r="D39" s="15">
        <f t="shared" si="11"/>
        <v>158</v>
      </c>
      <c r="E39" s="15">
        <v>59</v>
      </c>
      <c r="F39" s="15">
        <v>99</v>
      </c>
      <c r="G39" s="16">
        <f t="shared" si="12"/>
        <v>6513.1</v>
      </c>
      <c r="H39" s="16">
        <v>2909.8</v>
      </c>
      <c r="I39" s="16">
        <v>3603.3</v>
      </c>
      <c r="J39" s="16">
        <f t="shared" si="13"/>
        <v>731430357.29999995</v>
      </c>
      <c r="K39" s="16">
        <v>0</v>
      </c>
      <c r="L39" s="16">
        <v>731430357.29999995</v>
      </c>
      <c r="M39" s="16">
        <v>0</v>
      </c>
      <c r="N39" s="16">
        <f t="shared" si="14"/>
        <v>0</v>
      </c>
      <c r="O39" s="16">
        <v>0</v>
      </c>
      <c r="P39" s="16">
        <v>0</v>
      </c>
      <c r="Q39" s="16">
        <f t="shared" si="15"/>
        <v>0</v>
      </c>
      <c r="R39" s="16">
        <v>0</v>
      </c>
      <c r="S39" s="16">
        <v>0</v>
      </c>
    </row>
    <row r="40" spans="1:19" ht="40.5">
      <c r="A40" s="13">
        <v>3</v>
      </c>
      <c r="B40" s="14" t="s">
        <v>33</v>
      </c>
      <c r="C40" s="15">
        <v>68</v>
      </c>
      <c r="D40" s="15">
        <f t="shared" si="11"/>
        <v>35</v>
      </c>
      <c r="E40" s="15">
        <v>10</v>
      </c>
      <c r="F40" s="15">
        <v>25</v>
      </c>
      <c r="G40" s="16">
        <f t="shared" si="12"/>
        <v>1161.95</v>
      </c>
      <c r="H40" s="16">
        <v>391.85</v>
      </c>
      <c r="I40" s="16">
        <v>770.1</v>
      </c>
      <c r="J40" s="16">
        <f t="shared" si="13"/>
        <v>164023185.54999998</v>
      </c>
      <c r="K40" s="16">
        <v>6767511.7000000002</v>
      </c>
      <c r="L40" s="16">
        <v>157255673.84999999</v>
      </c>
      <c r="M40" s="16">
        <v>0</v>
      </c>
      <c r="N40" s="16">
        <f t="shared" si="14"/>
        <v>0</v>
      </c>
      <c r="O40" s="16">
        <v>0</v>
      </c>
      <c r="P40" s="16">
        <v>0</v>
      </c>
      <c r="Q40" s="16">
        <f t="shared" si="15"/>
        <v>0</v>
      </c>
      <c r="R40" s="16">
        <v>0</v>
      </c>
      <c r="S40" s="16">
        <v>0</v>
      </c>
    </row>
    <row r="41" spans="1:19" ht="20.25">
      <c r="A41" s="13">
        <v>4</v>
      </c>
      <c r="B41" s="14" t="s">
        <v>34</v>
      </c>
      <c r="C41" s="15">
        <v>1284</v>
      </c>
      <c r="D41" s="15">
        <f t="shared" si="11"/>
        <v>598</v>
      </c>
      <c r="E41" s="15">
        <v>254</v>
      </c>
      <c r="F41" s="15">
        <v>344</v>
      </c>
      <c r="G41" s="16">
        <f t="shared" si="12"/>
        <v>20880.339999999997</v>
      </c>
      <c r="H41" s="16">
        <v>9736.9599999999991</v>
      </c>
      <c r="I41" s="16">
        <v>11143.38</v>
      </c>
      <c r="J41" s="16">
        <f t="shared" si="13"/>
        <v>2776021887.1599998</v>
      </c>
      <c r="K41" s="16">
        <v>517228238.99000001</v>
      </c>
      <c r="L41" s="16">
        <v>2258793648.1700001</v>
      </c>
      <c r="M41" s="16">
        <v>0</v>
      </c>
      <c r="N41" s="16">
        <f t="shared" si="14"/>
        <v>0</v>
      </c>
      <c r="O41" s="16">
        <v>0</v>
      </c>
      <c r="P41" s="16">
        <v>0</v>
      </c>
      <c r="Q41" s="16">
        <f t="shared" si="15"/>
        <v>0</v>
      </c>
      <c r="R41" s="16">
        <v>0</v>
      </c>
      <c r="S41" s="16">
        <v>0</v>
      </c>
    </row>
    <row r="42" spans="1:19" ht="40.5">
      <c r="A42" s="13">
        <v>5</v>
      </c>
      <c r="B42" s="14" t="s">
        <v>46</v>
      </c>
      <c r="C42" s="15">
        <v>320</v>
      </c>
      <c r="D42" s="15">
        <f t="shared" si="11"/>
        <v>121</v>
      </c>
      <c r="E42" s="15">
        <v>59</v>
      </c>
      <c r="F42" s="15">
        <v>62</v>
      </c>
      <c r="G42" s="16">
        <f t="shared" si="12"/>
        <v>6552.1</v>
      </c>
      <c r="H42" s="16">
        <v>3316.2</v>
      </c>
      <c r="I42" s="16">
        <v>3235.9</v>
      </c>
      <c r="J42" s="16">
        <f t="shared" si="13"/>
        <v>730419644.54999995</v>
      </c>
      <c r="K42" s="16">
        <v>0</v>
      </c>
      <c r="L42" s="16">
        <v>730419644.54999995</v>
      </c>
      <c r="M42" s="16">
        <v>0</v>
      </c>
      <c r="N42" s="16">
        <f t="shared" si="14"/>
        <v>0</v>
      </c>
      <c r="O42" s="16">
        <v>0</v>
      </c>
      <c r="P42" s="16">
        <v>0</v>
      </c>
      <c r="Q42" s="16">
        <f t="shared" si="15"/>
        <v>0</v>
      </c>
      <c r="R42" s="16">
        <v>0</v>
      </c>
      <c r="S42" s="16">
        <v>0</v>
      </c>
    </row>
    <row r="43" spans="1:19" ht="40.5">
      <c r="A43" s="13">
        <v>6</v>
      </c>
      <c r="B43" s="14" t="s">
        <v>47</v>
      </c>
      <c r="C43" s="15">
        <v>186</v>
      </c>
      <c r="D43" s="15">
        <f t="shared" si="11"/>
        <v>78</v>
      </c>
      <c r="E43" s="15">
        <v>64</v>
      </c>
      <c r="F43" s="15">
        <v>14</v>
      </c>
      <c r="G43" s="16">
        <f t="shared" si="12"/>
        <v>3656.7</v>
      </c>
      <c r="H43" s="16">
        <v>2910.7</v>
      </c>
      <c r="I43" s="16">
        <v>746</v>
      </c>
      <c r="J43" s="16">
        <f t="shared" si="13"/>
        <v>410652590.56</v>
      </c>
      <c r="K43" s="16">
        <v>0</v>
      </c>
      <c r="L43" s="16">
        <v>410652590.56</v>
      </c>
      <c r="M43" s="16">
        <v>0</v>
      </c>
      <c r="N43" s="16">
        <f t="shared" si="14"/>
        <v>0</v>
      </c>
      <c r="O43" s="16">
        <v>0</v>
      </c>
      <c r="P43" s="16">
        <v>0</v>
      </c>
      <c r="Q43" s="16">
        <f t="shared" si="15"/>
        <v>0</v>
      </c>
      <c r="R43" s="16">
        <v>0</v>
      </c>
      <c r="S43" s="16">
        <v>0</v>
      </c>
    </row>
    <row r="44" spans="1:19" ht="60.75">
      <c r="A44" s="13">
        <v>7</v>
      </c>
      <c r="B44" s="14" t="s">
        <v>40</v>
      </c>
      <c r="C44" s="15">
        <v>34</v>
      </c>
      <c r="D44" s="15">
        <f t="shared" si="11"/>
        <v>16</v>
      </c>
      <c r="E44" s="15">
        <v>12</v>
      </c>
      <c r="F44" s="15">
        <v>4</v>
      </c>
      <c r="G44" s="16">
        <f t="shared" si="12"/>
        <v>667.6</v>
      </c>
      <c r="H44" s="16">
        <v>481.3</v>
      </c>
      <c r="I44" s="16">
        <v>186.3</v>
      </c>
      <c r="J44" s="16">
        <f t="shared" si="13"/>
        <v>61215502.259999998</v>
      </c>
      <c r="K44" s="16">
        <v>0</v>
      </c>
      <c r="L44" s="16">
        <v>61215502.259999998</v>
      </c>
      <c r="M44" s="16">
        <v>0</v>
      </c>
      <c r="N44" s="16">
        <f t="shared" si="14"/>
        <v>0</v>
      </c>
      <c r="O44" s="16">
        <v>0</v>
      </c>
      <c r="P44" s="16">
        <v>0</v>
      </c>
      <c r="Q44" s="16">
        <f t="shared" si="15"/>
        <v>0</v>
      </c>
      <c r="R44" s="16">
        <v>0</v>
      </c>
      <c r="S44" s="16">
        <v>0</v>
      </c>
    </row>
    <row r="45" spans="1:19" ht="40.5">
      <c r="A45" s="13">
        <v>8</v>
      </c>
      <c r="B45" s="14" t="s">
        <v>48</v>
      </c>
      <c r="C45" s="15">
        <v>19</v>
      </c>
      <c r="D45" s="15">
        <f t="shared" si="11"/>
        <v>9</v>
      </c>
      <c r="E45" s="15">
        <v>7</v>
      </c>
      <c r="F45" s="15">
        <v>2</v>
      </c>
      <c r="G45" s="16">
        <f t="shared" si="12"/>
        <v>443.7</v>
      </c>
      <c r="H45" s="16">
        <v>350.7</v>
      </c>
      <c r="I45" s="16">
        <v>93</v>
      </c>
      <c r="J45" s="16">
        <f t="shared" si="13"/>
        <v>49828138.600000001</v>
      </c>
      <c r="K45" s="16">
        <v>0</v>
      </c>
      <c r="L45" s="16">
        <v>49828138.600000001</v>
      </c>
      <c r="M45" s="16">
        <v>0</v>
      </c>
      <c r="N45" s="16">
        <f t="shared" si="14"/>
        <v>0</v>
      </c>
      <c r="O45" s="16">
        <v>0</v>
      </c>
      <c r="P45" s="16">
        <v>0</v>
      </c>
      <c r="Q45" s="16">
        <f t="shared" si="15"/>
        <v>0</v>
      </c>
      <c r="R45" s="16">
        <v>0</v>
      </c>
      <c r="S45" s="16">
        <v>0</v>
      </c>
    </row>
    <row r="46" spans="1:19" ht="40.5">
      <c r="A46" s="13">
        <v>9</v>
      </c>
      <c r="B46" s="14" t="s">
        <v>49</v>
      </c>
      <c r="C46" s="15">
        <v>179</v>
      </c>
      <c r="D46" s="15">
        <f t="shared" si="11"/>
        <v>82</v>
      </c>
      <c r="E46" s="15">
        <v>14</v>
      </c>
      <c r="F46" s="15">
        <v>68</v>
      </c>
      <c r="G46" s="16">
        <f t="shared" si="12"/>
        <v>4509.8999999999996</v>
      </c>
      <c r="H46" s="16">
        <v>725.8</v>
      </c>
      <c r="I46" s="16">
        <v>3784.1</v>
      </c>
      <c r="J46" s="16">
        <f t="shared" si="13"/>
        <v>506468159.31</v>
      </c>
      <c r="K46" s="16">
        <v>0</v>
      </c>
      <c r="L46" s="16">
        <v>506468159.31</v>
      </c>
      <c r="M46" s="16">
        <v>0</v>
      </c>
      <c r="N46" s="16">
        <f t="shared" si="14"/>
        <v>0</v>
      </c>
      <c r="O46" s="16">
        <v>0</v>
      </c>
      <c r="P46" s="16">
        <v>0</v>
      </c>
      <c r="Q46" s="16">
        <f t="shared" si="15"/>
        <v>0</v>
      </c>
      <c r="R46" s="16">
        <v>0</v>
      </c>
      <c r="S46" s="16">
        <v>0</v>
      </c>
    </row>
    <row r="47" spans="1:19" ht="60.75">
      <c r="A47" s="13">
        <v>10</v>
      </c>
      <c r="B47" s="14" t="s">
        <v>50</v>
      </c>
      <c r="C47" s="15">
        <v>39</v>
      </c>
      <c r="D47" s="15">
        <f t="shared" si="11"/>
        <v>16</v>
      </c>
      <c r="E47" s="15">
        <v>0</v>
      </c>
      <c r="F47" s="15">
        <v>16</v>
      </c>
      <c r="G47" s="16">
        <f t="shared" si="12"/>
        <v>583.22</v>
      </c>
      <c r="H47" s="16">
        <v>0</v>
      </c>
      <c r="I47" s="16">
        <v>583.22</v>
      </c>
      <c r="J47" s="16">
        <f t="shared" si="13"/>
        <v>65496432.270000003</v>
      </c>
      <c r="K47" s="16">
        <v>0</v>
      </c>
      <c r="L47" s="16">
        <v>65496432.270000003</v>
      </c>
      <c r="M47" s="16">
        <v>0</v>
      </c>
      <c r="N47" s="16">
        <f t="shared" si="14"/>
        <v>0</v>
      </c>
      <c r="O47" s="16">
        <v>0</v>
      </c>
      <c r="P47" s="16">
        <v>0</v>
      </c>
      <c r="Q47" s="16">
        <f t="shared" si="15"/>
        <v>0</v>
      </c>
      <c r="R47" s="16">
        <v>0</v>
      </c>
      <c r="S47" s="16">
        <v>0</v>
      </c>
    </row>
    <row r="48" spans="1:19" ht="60.75">
      <c r="A48" s="13">
        <v>11</v>
      </c>
      <c r="B48" s="14" t="s">
        <v>51</v>
      </c>
      <c r="C48" s="15">
        <v>99</v>
      </c>
      <c r="D48" s="15">
        <f t="shared" si="11"/>
        <v>43</v>
      </c>
      <c r="E48" s="15">
        <v>18</v>
      </c>
      <c r="F48" s="15">
        <v>25</v>
      </c>
      <c r="G48" s="16">
        <f t="shared" si="12"/>
        <v>1593.49</v>
      </c>
      <c r="H48" s="16">
        <v>719.86</v>
      </c>
      <c r="I48" s="16">
        <v>873.63</v>
      </c>
      <c r="J48" s="16">
        <f t="shared" si="13"/>
        <v>178951184.53999999</v>
      </c>
      <c r="K48" s="16">
        <v>0</v>
      </c>
      <c r="L48" s="16">
        <v>178951184.53999999</v>
      </c>
      <c r="M48" s="16">
        <v>0</v>
      </c>
      <c r="N48" s="16">
        <f t="shared" si="14"/>
        <v>0</v>
      </c>
      <c r="O48" s="16">
        <v>0</v>
      </c>
      <c r="P48" s="16">
        <v>0</v>
      </c>
      <c r="Q48" s="16">
        <f t="shared" si="15"/>
        <v>0</v>
      </c>
      <c r="R48" s="16">
        <v>0</v>
      </c>
      <c r="S48" s="16">
        <v>0</v>
      </c>
    </row>
    <row r="49" spans="1:19" ht="60.75">
      <c r="A49" s="13">
        <v>12</v>
      </c>
      <c r="B49" s="14" t="s">
        <v>52</v>
      </c>
      <c r="C49" s="15">
        <v>13</v>
      </c>
      <c r="D49" s="15">
        <f t="shared" si="11"/>
        <v>6</v>
      </c>
      <c r="E49" s="15">
        <v>1</v>
      </c>
      <c r="F49" s="15">
        <v>5</v>
      </c>
      <c r="G49" s="16">
        <f t="shared" si="12"/>
        <v>181.56</v>
      </c>
      <c r="H49" s="16">
        <v>26.97</v>
      </c>
      <c r="I49" s="16">
        <v>154.59</v>
      </c>
      <c r="J49" s="16">
        <f t="shared" si="13"/>
        <v>30125978.050000001</v>
      </c>
      <c r="K49" s="16">
        <v>0</v>
      </c>
      <c r="L49" s="16">
        <v>30125978.050000001</v>
      </c>
      <c r="M49" s="16">
        <v>0</v>
      </c>
      <c r="N49" s="16">
        <f t="shared" si="14"/>
        <v>0</v>
      </c>
      <c r="O49" s="16">
        <v>0</v>
      </c>
      <c r="P49" s="16">
        <v>0</v>
      </c>
      <c r="Q49" s="16">
        <f t="shared" si="15"/>
        <v>0</v>
      </c>
      <c r="R49" s="16">
        <v>0</v>
      </c>
      <c r="S49" s="16">
        <v>0</v>
      </c>
    </row>
    <row r="50" spans="1:19" ht="40.5">
      <c r="A50" s="13">
        <v>13</v>
      </c>
      <c r="B50" s="14" t="s">
        <v>41</v>
      </c>
      <c r="C50" s="15">
        <v>5</v>
      </c>
      <c r="D50" s="15">
        <f t="shared" si="11"/>
        <v>3</v>
      </c>
      <c r="E50" s="15">
        <v>0</v>
      </c>
      <c r="F50" s="15">
        <v>3</v>
      </c>
      <c r="G50" s="16">
        <f t="shared" si="12"/>
        <v>125</v>
      </c>
      <c r="H50" s="16">
        <v>0</v>
      </c>
      <c r="I50" s="16">
        <v>125</v>
      </c>
      <c r="J50" s="16">
        <f t="shared" si="13"/>
        <v>10257817.5</v>
      </c>
      <c r="K50" s="16">
        <v>0</v>
      </c>
      <c r="L50" s="16">
        <v>10257817.5</v>
      </c>
      <c r="M50" s="16">
        <v>0</v>
      </c>
      <c r="N50" s="16">
        <f t="shared" si="14"/>
        <v>0</v>
      </c>
      <c r="O50" s="16">
        <v>0</v>
      </c>
      <c r="P50" s="16">
        <v>0</v>
      </c>
      <c r="Q50" s="16">
        <f t="shared" si="15"/>
        <v>0</v>
      </c>
      <c r="R50" s="16">
        <v>0</v>
      </c>
      <c r="S50" s="16">
        <v>0</v>
      </c>
    </row>
    <row r="51" spans="1:19" ht="40.5">
      <c r="A51" s="13">
        <v>14</v>
      </c>
      <c r="B51" s="14" t="s">
        <v>42</v>
      </c>
      <c r="C51" s="15">
        <v>26</v>
      </c>
      <c r="D51" s="15">
        <f t="shared" si="11"/>
        <v>15</v>
      </c>
      <c r="E51" s="15">
        <v>10</v>
      </c>
      <c r="F51" s="15">
        <v>5</v>
      </c>
      <c r="G51" s="16">
        <f t="shared" si="12"/>
        <v>572.5</v>
      </c>
      <c r="H51" s="16">
        <v>377.5</v>
      </c>
      <c r="I51" s="16">
        <v>195</v>
      </c>
      <c r="J51" s="16">
        <f t="shared" si="13"/>
        <v>42209404.399999999</v>
      </c>
      <c r="K51" s="16">
        <v>0</v>
      </c>
      <c r="L51" s="16">
        <v>42209404.399999999</v>
      </c>
      <c r="M51" s="16">
        <v>0</v>
      </c>
      <c r="N51" s="16">
        <f t="shared" si="14"/>
        <v>0</v>
      </c>
      <c r="O51" s="16">
        <v>0</v>
      </c>
      <c r="P51" s="16">
        <v>0</v>
      </c>
      <c r="Q51" s="16">
        <f t="shared" si="15"/>
        <v>0</v>
      </c>
      <c r="R51" s="16">
        <v>0</v>
      </c>
      <c r="S51" s="16">
        <v>0</v>
      </c>
    </row>
    <row r="52" spans="1:19" ht="60.75">
      <c r="A52" s="13">
        <v>15</v>
      </c>
      <c r="B52" s="14" t="s">
        <v>53</v>
      </c>
      <c r="C52" s="15">
        <v>18</v>
      </c>
      <c r="D52" s="15">
        <f t="shared" si="11"/>
        <v>11</v>
      </c>
      <c r="E52" s="15">
        <v>2</v>
      </c>
      <c r="F52" s="15">
        <v>9</v>
      </c>
      <c r="G52" s="16">
        <f t="shared" si="12"/>
        <v>552.6</v>
      </c>
      <c r="H52" s="16">
        <v>115.3</v>
      </c>
      <c r="I52" s="16">
        <v>437.3</v>
      </c>
      <c r="J52" s="16">
        <f t="shared" si="13"/>
        <v>62057762.880000003</v>
      </c>
      <c r="K52" s="16">
        <v>0</v>
      </c>
      <c r="L52" s="16">
        <v>62057762.880000003</v>
      </c>
      <c r="M52" s="16">
        <v>0</v>
      </c>
      <c r="N52" s="16">
        <f t="shared" si="14"/>
        <v>0</v>
      </c>
      <c r="O52" s="16">
        <v>0</v>
      </c>
      <c r="P52" s="16">
        <v>0</v>
      </c>
      <c r="Q52" s="16">
        <f t="shared" si="15"/>
        <v>0</v>
      </c>
      <c r="R52" s="16">
        <v>0</v>
      </c>
      <c r="S52" s="16">
        <v>0</v>
      </c>
    </row>
    <row r="53" spans="1:19" ht="40.5">
      <c r="A53" s="13">
        <v>16</v>
      </c>
      <c r="B53" s="14" t="s">
        <v>54</v>
      </c>
      <c r="C53" s="15">
        <v>25</v>
      </c>
      <c r="D53" s="15">
        <f t="shared" si="11"/>
        <v>8</v>
      </c>
      <c r="E53" s="15">
        <v>6</v>
      </c>
      <c r="F53" s="15">
        <v>2</v>
      </c>
      <c r="G53" s="16">
        <f t="shared" si="12"/>
        <v>360.29999999999995</v>
      </c>
      <c r="H53" s="16">
        <v>282.39999999999998</v>
      </c>
      <c r="I53" s="16">
        <v>77.900000000000006</v>
      </c>
      <c r="J53" s="16">
        <f t="shared" si="13"/>
        <v>40462200.450000003</v>
      </c>
      <c r="K53" s="16">
        <v>0</v>
      </c>
      <c r="L53" s="16">
        <v>40462200.450000003</v>
      </c>
      <c r="M53" s="16">
        <v>0</v>
      </c>
      <c r="N53" s="16">
        <f t="shared" si="14"/>
        <v>0</v>
      </c>
      <c r="O53" s="16">
        <v>0</v>
      </c>
      <c r="P53" s="16">
        <v>0</v>
      </c>
      <c r="Q53" s="16">
        <f t="shared" si="15"/>
        <v>0</v>
      </c>
      <c r="R53" s="16">
        <v>0</v>
      </c>
      <c r="S53" s="16">
        <v>0</v>
      </c>
    </row>
    <row r="54" spans="1:19" ht="40.5">
      <c r="A54" s="13">
        <v>17</v>
      </c>
      <c r="B54" s="14" t="s">
        <v>35</v>
      </c>
      <c r="C54" s="15">
        <v>46</v>
      </c>
      <c r="D54" s="15">
        <f t="shared" si="11"/>
        <v>9</v>
      </c>
      <c r="E54" s="15">
        <v>4</v>
      </c>
      <c r="F54" s="15">
        <v>5</v>
      </c>
      <c r="G54" s="16">
        <f t="shared" si="12"/>
        <v>405.8</v>
      </c>
      <c r="H54" s="16">
        <v>128.30000000000001</v>
      </c>
      <c r="I54" s="16">
        <v>277.5</v>
      </c>
      <c r="J54" s="16">
        <f t="shared" si="13"/>
        <v>50557234.410000004</v>
      </c>
      <c r="K54" s="16">
        <v>7759164.4900000002</v>
      </c>
      <c r="L54" s="16">
        <v>42798069.920000002</v>
      </c>
      <c r="M54" s="16">
        <v>0</v>
      </c>
      <c r="N54" s="16">
        <f t="shared" si="14"/>
        <v>0</v>
      </c>
      <c r="O54" s="16">
        <v>0</v>
      </c>
      <c r="P54" s="16">
        <v>0</v>
      </c>
      <c r="Q54" s="16">
        <f t="shared" si="15"/>
        <v>0</v>
      </c>
      <c r="R54" s="16">
        <v>0</v>
      </c>
      <c r="S54" s="16">
        <v>0</v>
      </c>
    </row>
    <row r="55" spans="1:19" ht="60.75">
      <c r="A55" s="13">
        <v>18</v>
      </c>
      <c r="B55" s="14" t="s">
        <v>55</v>
      </c>
      <c r="C55" s="15">
        <v>66</v>
      </c>
      <c r="D55" s="15">
        <f t="shared" si="11"/>
        <v>23</v>
      </c>
      <c r="E55" s="15">
        <v>8</v>
      </c>
      <c r="F55" s="15">
        <v>15</v>
      </c>
      <c r="G55" s="16">
        <f t="shared" si="12"/>
        <v>681.7</v>
      </c>
      <c r="H55" s="16">
        <v>268.39999999999998</v>
      </c>
      <c r="I55" s="16">
        <v>413.3</v>
      </c>
      <c r="J55" s="16">
        <f t="shared" si="13"/>
        <v>76555875.780000001</v>
      </c>
      <c r="K55" s="16">
        <v>0</v>
      </c>
      <c r="L55" s="16">
        <v>76555875.780000001</v>
      </c>
      <c r="M55" s="16">
        <v>0</v>
      </c>
      <c r="N55" s="16">
        <f t="shared" si="14"/>
        <v>0</v>
      </c>
      <c r="O55" s="16">
        <v>0</v>
      </c>
      <c r="P55" s="16">
        <v>0</v>
      </c>
      <c r="Q55" s="16">
        <f t="shared" si="15"/>
        <v>0</v>
      </c>
      <c r="R55" s="16">
        <v>0</v>
      </c>
      <c r="S55" s="16">
        <v>0</v>
      </c>
    </row>
    <row r="56" spans="1:19" ht="40.5">
      <c r="A56" s="13">
        <v>19</v>
      </c>
      <c r="B56" s="14" t="s">
        <v>56</v>
      </c>
      <c r="C56" s="15">
        <v>75</v>
      </c>
      <c r="D56" s="15">
        <f t="shared" si="11"/>
        <v>21</v>
      </c>
      <c r="E56" s="15">
        <v>14</v>
      </c>
      <c r="F56" s="15">
        <v>7</v>
      </c>
      <c r="G56" s="16">
        <f t="shared" si="12"/>
        <v>1263</v>
      </c>
      <c r="H56" s="16">
        <v>863.2</v>
      </c>
      <c r="I56" s="16">
        <v>399.8</v>
      </c>
      <c r="J56" s="16">
        <f t="shared" si="13"/>
        <v>141836689.33000001</v>
      </c>
      <c r="K56" s="16">
        <v>0</v>
      </c>
      <c r="L56" s="16">
        <v>141836689.33000001</v>
      </c>
      <c r="M56" s="16">
        <v>0</v>
      </c>
      <c r="N56" s="16">
        <f t="shared" si="14"/>
        <v>0</v>
      </c>
      <c r="O56" s="16">
        <v>0</v>
      </c>
      <c r="P56" s="16">
        <v>0</v>
      </c>
      <c r="Q56" s="16">
        <f t="shared" si="15"/>
        <v>0</v>
      </c>
      <c r="R56" s="16">
        <v>0</v>
      </c>
      <c r="S56" s="16">
        <v>0</v>
      </c>
    </row>
    <row r="57" spans="1:19" ht="40.5">
      <c r="A57" s="13">
        <v>20</v>
      </c>
      <c r="B57" s="14" t="s">
        <v>57</v>
      </c>
      <c r="C57" s="15">
        <v>3</v>
      </c>
      <c r="D57" s="15">
        <f t="shared" si="11"/>
        <v>2</v>
      </c>
      <c r="E57" s="15">
        <v>1</v>
      </c>
      <c r="F57" s="15">
        <v>1</v>
      </c>
      <c r="G57" s="16">
        <f t="shared" si="12"/>
        <v>108.9</v>
      </c>
      <c r="H57" s="16">
        <v>52.5</v>
      </c>
      <c r="I57" s="16">
        <v>56.4</v>
      </c>
      <c r="J57" s="16">
        <f t="shared" si="13"/>
        <v>12229624.279999999</v>
      </c>
      <c r="K57" s="16">
        <v>0</v>
      </c>
      <c r="L57" s="16">
        <v>12229624.279999999</v>
      </c>
      <c r="M57" s="16">
        <v>0</v>
      </c>
      <c r="N57" s="16">
        <f t="shared" si="14"/>
        <v>0</v>
      </c>
      <c r="O57" s="16">
        <v>0</v>
      </c>
      <c r="P57" s="16">
        <v>0</v>
      </c>
      <c r="Q57" s="16">
        <f t="shared" si="15"/>
        <v>0</v>
      </c>
      <c r="R57" s="16">
        <v>0</v>
      </c>
      <c r="S57" s="16">
        <v>0</v>
      </c>
    </row>
    <row r="58" spans="1:19" ht="40.5">
      <c r="A58" s="13">
        <v>21</v>
      </c>
      <c r="B58" s="14" t="s">
        <v>43</v>
      </c>
      <c r="C58" s="15">
        <v>58</v>
      </c>
      <c r="D58" s="15">
        <f t="shared" si="11"/>
        <v>20</v>
      </c>
      <c r="E58" s="15">
        <v>0</v>
      </c>
      <c r="F58" s="15">
        <v>20</v>
      </c>
      <c r="G58" s="16">
        <f t="shared" si="12"/>
        <v>811.3</v>
      </c>
      <c r="H58" s="16">
        <v>0</v>
      </c>
      <c r="I58" s="16">
        <v>811.3</v>
      </c>
      <c r="J58" s="16">
        <f t="shared" si="13"/>
        <v>91110139.390000001</v>
      </c>
      <c r="K58" s="16">
        <v>0</v>
      </c>
      <c r="L58" s="16">
        <v>91110139.390000001</v>
      </c>
      <c r="M58" s="16">
        <v>0</v>
      </c>
      <c r="N58" s="16">
        <f t="shared" si="14"/>
        <v>0</v>
      </c>
      <c r="O58" s="16">
        <v>0</v>
      </c>
      <c r="P58" s="16">
        <v>0</v>
      </c>
      <c r="Q58" s="16">
        <f t="shared" si="15"/>
        <v>0</v>
      </c>
      <c r="R58" s="16">
        <v>0</v>
      </c>
      <c r="S58" s="16">
        <v>0</v>
      </c>
    </row>
    <row r="59" spans="1:19" ht="40.5">
      <c r="A59" s="13">
        <v>22</v>
      </c>
      <c r="B59" s="14" t="s">
        <v>58</v>
      </c>
      <c r="C59" s="15">
        <v>21</v>
      </c>
      <c r="D59" s="15">
        <f t="shared" si="11"/>
        <v>6</v>
      </c>
      <c r="E59" s="15">
        <v>0</v>
      </c>
      <c r="F59" s="15">
        <v>6</v>
      </c>
      <c r="G59" s="16">
        <f t="shared" si="12"/>
        <v>235</v>
      </c>
      <c r="H59" s="16">
        <v>0</v>
      </c>
      <c r="I59" s="16">
        <v>235</v>
      </c>
      <c r="J59" s="16">
        <f t="shared" si="13"/>
        <v>26390832.93</v>
      </c>
      <c r="K59" s="16">
        <v>0</v>
      </c>
      <c r="L59" s="16">
        <v>26390832.93</v>
      </c>
      <c r="M59" s="16">
        <v>0</v>
      </c>
      <c r="N59" s="16">
        <f t="shared" si="14"/>
        <v>0</v>
      </c>
      <c r="O59" s="16">
        <v>0</v>
      </c>
      <c r="P59" s="16">
        <v>0</v>
      </c>
      <c r="Q59" s="16">
        <f t="shared" si="15"/>
        <v>0</v>
      </c>
      <c r="R59" s="16">
        <v>0</v>
      </c>
      <c r="S59" s="16">
        <v>0</v>
      </c>
    </row>
    <row r="60" spans="1:19" ht="40.5">
      <c r="A60" s="13">
        <v>23</v>
      </c>
      <c r="B60" s="14" t="s">
        <v>59</v>
      </c>
      <c r="C60" s="15">
        <v>18</v>
      </c>
      <c r="D60" s="15">
        <f t="shared" si="11"/>
        <v>6</v>
      </c>
      <c r="E60" s="15">
        <v>2</v>
      </c>
      <c r="F60" s="15">
        <v>4</v>
      </c>
      <c r="G60" s="16">
        <f t="shared" si="12"/>
        <v>245.6</v>
      </c>
      <c r="H60" s="16">
        <v>83.6</v>
      </c>
      <c r="I60" s="16">
        <v>162</v>
      </c>
      <c r="J60" s="16">
        <f t="shared" si="13"/>
        <v>27581227.949999999</v>
      </c>
      <c r="K60" s="16">
        <v>0</v>
      </c>
      <c r="L60" s="16">
        <v>27581227.949999999</v>
      </c>
      <c r="M60" s="16">
        <v>0</v>
      </c>
      <c r="N60" s="16">
        <f t="shared" si="14"/>
        <v>0</v>
      </c>
      <c r="O60" s="16">
        <v>0</v>
      </c>
      <c r="P60" s="16">
        <v>0</v>
      </c>
      <c r="Q60" s="16">
        <f t="shared" si="15"/>
        <v>0</v>
      </c>
      <c r="R60" s="16">
        <v>0</v>
      </c>
      <c r="S60" s="16">
        <v>0</v>
      </c>
    </row>
    <row r="61" spans="1:19" ht="40.5">
      <c r="A61" s="13">
        <v>24</v>
      </c>
      <c r="B61" s="14" t="s">
        <v>60</v>
      </c>
      <c r="C61" s="15">
        <v>6</v>
      </c>
      <c r="D61" s="15">
        <f t="shared" si="11"/>
        <v>2</v>
      </c>
      <c r="E61" s="15">
        <v>0</v>
      </c>
      <c r="F61" s="15">
        <v>2</v>
      </c>
      <c r="G61" s="16">
        <f t="shared" si="12"/>
        <v>115.2</v>
      </c>
      <c r="H61" s="16">
        <v>0</v>
      </c>
      <c r="I61" s="16">
        <v>115.2</v>
      </c>
      <c r="J61" s="16">
        <f t="shared" si="13"/>
        <v>12937123.210000001</v>
      </c>
      <c r="K61" s="16">
        <v>0</v>
      </c>
      <c r="L61" s="16">
        <v>12937123.210000001</v>
      </c>
      <c r="M61" s="16">
        <v>0</v>
      </c>
      <c r="N61" s="16">
        <f t="shared" si="14"/>
        <v>0</v>
      </c>
      <c r="O61" s="16">
        <v>0</v>
      </c>
      <c r="P61" s="16">
        <v>0</v>
      </c>
      <c r="Q61" s="16">
        <f t="shared" si="15"/>
        <v>0</v>
      </c>
      <c r="R61" s="16">
        <v>0</v>
      </c>
      <c r="S61" s="16">
        <v>0</v>
      </c>
    </row>
    <row r="62" spans="1:19" ht="40.5">
      <c r="A62" s="13">
        <v>25</v>
      </c>
      <c r="B62" s="14" t="s">
        <v>61</v>
      </c>
      <c r="C62" s="15">
        <v>24</v>
      </c>
      <c r="D62" s="15">
        <f t="shared" si="11"/>
        <v>11</v>
      </c>
      <c r="E62" s="15">
        <v>11</v>
      </c>
      <c r="F62" s="15">
        <v>0</v>
      </c>
      <c r="G62" s="16">
        <f t="shared" si="12"/>
        <v>388.6</v>
      </c>
      <c r="H62" s="16">
        <v>388.6</v>
      </c>
      <c r="I62" s="16">
        <v>0</v>
      </c>
      <c r="J62" s="16">
        <f t="shared" si="13"/>
        <v>43640330.539999999</v>
      </c>
      <c r="K62" s="16">
        <v>0</v>
      </c>
      <c r="L62" s="16">
        <v>43640330.539999999</v>
      </c>
      <c r="M62" s="16">
        <v>0</v>
      </c>
      <c r="N62" s="16">
        <f t="shared" si="14"/>
        <v>0</v>
      </c>
      <c r="O62" s="16">
        <v>0</v>
      </c>
      <c r="P62" s="16">
        <v>0</v>
      </c>
      <c r="Q62" s="16">
        <f t="shared" si="15"/>
        <v>0</v>
      </c>
      <c r="R62" s="16">
        <v>0</v>
      </c>
      <c r="S62" s="16">
        <v>0</v>
      </c>
    </row>
    <row r="63" spans="1:19" ht="40.5">
      <c r="A63" s="13">
        <v>26</v>
      </c>
      <c r="B63" s="14" t="s">
        <v>31</v>
      </c>
      <c r="C63" s="15">
        <v>252</v>
      </c>
      <c r="D63" s="15">
        <f t="shared" si="11"/>
        <v>92</v>
      </c>
      <c r="E63" s="15">
        <v>51</v>
      </c>
      <c r="F63" s="15">
        <v>41</v>
      </c>
      <c r="G63" s="16">
        <f t="shared" si="12"/>
        <v>4256.13</v>
      </c>
      <c r="H63" s="16">
        <v>2367.0700000000002</v>
      </c>
      <c r="I63" s="16">
        <v>1889.06</v>
      </c>
      <c r="J63" s="16">
        <f t="shared" si="13"/>
        <v>554043509.40999997</v>
      </c>
      <c r="K63" s="16">
        <v>76043759.239999995</v>
      </c>
      <c r="L63" s="16">
        <v>477999750.17000002</v>
      </c>
      <c r="M63" s="16">
        <v>0</v>
      </c>
      <c r="N63" s="16">
        <f t="shared" si="14"/>
        <v>0</v>
      </c>
      <c r="O63" s="16">
        <v>0</v>
      </c>
      <c r="P63" s="16">
        <v>0</v>
      </c>
      <c r="Q63" s="16">
        <f t="shared" si="15"/>
        <v>0</v>
      </c>
      <c r="R63" s="16">
        <v>0</v>
      </c>
      <c r="S63" s="16">
        <v>0</v>
      </c>
    </row>
    <row r="64" spans="1:19" ht="15.6" customHeight="1">
      <c r="P64" s="6"/>
      <c r="Q64" s="6"/>
      <c r="R64" s="7"/>
    </row>
    <row r="65" spans="1:20" ht="15.6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20" ht="15" customHeight="1">
      <c r="A66" s="20"/>
      <c r="B66" s="20"/>
      <c r="C66" s="20"/>
      <c r="D66" s="20"/>
      <c r="E66" s="20"/>
      <c r="F66" s="20"/>
      <c r="G66" s="20"/>
      <c r="H66" s="20"/>
      <c r="I66" s="3"/>
      <c r="J66" s="3"/>
      <c r="K66" s="3"/>
      <c r="L66" s="3"/>
    </row>
    <row r="67" spans="1:20" ht="15" customHeight="1">
      <c r="A67" s="20"/>
      <c r="B67" s="20"/>
      <c r="C67" s="20"/>
      <c r="D67" s="20"/>
      <c r="E67" s="20"/>
      <c r="F67" s="20"/>
      <c r="G67" s="20"/>
      <c r="H67" s="20"/>
      <c r="I67" s="3"/>
      <c r="J67" s="3"/>
      <c r="K67" s="3"/>
      <c r="L67" s="3"/>
      <c r="M67" s="3"/>
      <c r="N67" s="3"/>
      <c r="T67" s="4"/>
    </row>
    <row r="68" spans="1:20" ht="23.25" customHeight="1">
      <c r="A68" s="20"/>
      <c r="B68" s="20"/>
      <c r="C68" s="20"/>
      <c r="D68" s="20"/>
      <c r="E68" s="20"/>
      <c r="F68" s="20"/>
      <c r="G68" s="20"/>
      <c r="H68" s="20"/>
      <c r="I68" s="3"/>
      <c r="J68" s="3"/>
      <c r="K68" s="3"/>
      <c r="L68" s="3"/>
      <c r="M68" s="3"/>
      <c r="O68" s="23"/>
      <c r="P68" s="23"/>
      <c r="Q68" s="23"/>
      <c r="R68" s="23"/>
      <c r="S68" s="23"/>
    </row>
    <row r="69" spans="1:20" ht="19.5" customHeight="1">
      <c r="A69" s="8"/>
      <c r="B69" s="8"/>
      <c r="C69" s="8"/>
      <c r="D69" s="8"/>
      <c r="E69" s="8"/>
      <c r="F69" s="8"/>
      <c r="G69" s="8"/>
      <c r="H69" s="8"/>
      <c r="I69" s="3"/>
      <c r="J69" s="3"/>
      <c r="K69" s="3"/>
      <c r="L69" s="3"/>
      <c r="M69" s="3"/>
      <c r="O69" s="22"/>
      <c r="P69" s="22"/>
      <c r="Q69" s="22"/>
      <c r="R69" s="22"/>
      <c r="S69" s="22"/>
    </row>
    <row r="70" spans="1:20" ht="15" customHeight="1">
      <c r="A70" s="8"/>
      <c r="B70" s="8"/>
      <c r="C70" s="8"/>
      <c r="D70" s="8"/>
      <c r="E70" s="8"/>
      <c r="F70" s="8"/>
      <c r="G70" s="8"/>
      <c r="H70" s="8"/>
      <c r="I70" s="3"/>
      <c r="J70" s="3"/>
      <c r="K70" s="3"/>
      <c r="L70" s="3"/>
      <c r="M70" s="3"/>
      <c r="O70" s="18"/>
      <c r="P70" s="18"/>
      <c r="Q70" s="18"/>
      <c r="R70" s="19"/>
      <c r="S70" s="19"/>
    </row>
    <row r="71" spans="1:20" ht="15" customHeight="1">
      <c r="A71" s="8"/>
      <c r="B71" s="8"/>
      <c r="C71" s="8"/>
      <c r="D71" s="8"/>
      <c r="E71" s="8"/>
      <c r="F71" s="8"/>
      <c r="G71" s="8"/>
      <c r="H71" s="8"/>
      <c r="I71" s="3"/>
      <c r="J71" s="3"/>
      <c r="K71" s="3"/>
      <c r="L71" s="3"/>
      <c r="M71" s="3"/>
      <c r="O71" s="28"/>
      <c r="P71" s="28"/>
      <c r="Q71" s="28"/>
      <c r="R71" s="29"/>
      <c r="S71" s="29"/>
    </row>
    <row r="72" spans="1:20" ht="15" customHeight="1">
      <c r="A72" s="8"/>
      <c r="B72" s="8"/>
      <c r="C72" s="8"/>
      <c r="D72" s="8"/>
      <c r="E72" s="8"/>
      <c r="F72" s="8"/>
      <c r="G72" s="8"/>
      <c r="H72" s="8"/>
      <c r="I72" s="3"/>
      <c r="J72" s="3"/>
      <c r="K72" s="3"/>
      <c r="L72" s="3"/>
      <c r="M72" s="3"/>
      <c r="P72" s="9"/>
      <c r="Q72" s="9"/>
      <c r="R72" s="9"/>
      <c r="S72" s="9"/>
    </row>
  </sheetData>
  <sheetProtection formatCells="0" formatColumns="0" formatRows="0" insertColumns="0" insertRows="0" insertHyperlinks="0" deleteColumns="0" deleteRows="0" sort="0" autoFilter="0" pivotTables="0"/>
  <mergeCells count="30">
    <mergeCell ref="O71:Q71"/>
    <mergeCell ref="R71:S71"/>
    <mergeCell ref="C9:C11"/>
    <mergeCell ref="B9:B12"/>
    <mergeCell ref="A9:A12"/>
    <mergeCell ref="D10:D11"/>
    <mergeCell ref="G10:G11"/>
    <mergeCell ref="E10:F10"/>
    <mergeCell ref="R10:S10"/>
    <mergeCell ref="J9:M9"/>
    <mergeCell ref="J10:J11"/>
    <mergeCell ref="D9:F9"/>
    <mergeCell ref="G9:I9"/>
    <mergeCell ref="N10:N11"/>
    <mergeCell ref="Q10:Q11"/>
    <mergeCell ref="K10:M10"/>
    <mergeCell ref="A66:H68"/>
    <mergeCell ref="R1:S1"/>
    <mergeCell ref="Q69:S69"/>
    <mergeCell ref="Q68:S68"/>
    <mergeCell ref="O69:P69"/>
    <mergeCell ref="O68:P68"/>
    <mergeCell ref="O10:P10"/>
    <mergeCell ref="N9:P9"/>
    <mergeCell ref="Q9:S9"/>
    <mergeCell ref="H10:I10"/>
    <mergeCell ref="Q2:S2"/>
    <mergeCell ref="O4:S4"/>
    <mergeCell ref="Q3:S3"/>
    <mergeCell ref="B7:S7"/>
  </mergeCells>
  <printOptions horizontalCentered="1"/>
  <pageMargins left="1.2204724409448819" right="0.47244094488188981" top="0.74803149606299213" bottom="0.74803149606299213" header="0.31496062992125984" footer="0.31496062992125984"/>
  <pageSetup paperSize="9" scale="30" firstPageNumber="18" fitToWidth="0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Шадрина Н.Е</dc:creator>
  <cp:lastModifiedBy>GurulevaMA</cp:lastModifiedBy>
  <cp:lastPrinted>2025-02-17T09:07:09Z</cp:lastPrinted>
  <dcterms:created xsi:type="dcterms:W3CDTF">2006-09-16T00:00:00Z</dcterms:created>
  <dcterms:modified xsi:type="dcterms:W3CDTF">2025-02-18T07:18:18Z</dcterms:modified>
</cp:coreProperties>
</file>