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U19" i="1" l="1"/>
  <c r="V19" i="1" s="1"/>
  <c r="L19" i="1"/>
  <c r="J19" i="1"/>
  <c r="G19" i="1"/>
  <c r="R19" i="1" s="1"/>
  <c r="E19" i="1"/>
  <c r="F19" i="1" s="1"/>
  <c r="D19" i="1"/>
  <c r="C19" i="1"/>
  <c r="V18" i="1"/>
  <c r="S18" i="1"/>
  <c r="F18" i="1"/>
  <c r="V17" i="1"/>
  <c r="S17" i="1"/>
  <c r="R17" i="1"/>
  <c r="K17" i="1"/>
  <c r="F17" i="1"/>
  <c r="V16" i="1"/>
  <c r="S16" i="1"/>
  <c r="S19" i="1" s="1"/>
  <c r="R16" i="1"/>
  <c r="K16" i="1"/>
  <c r="K19" i="1" s="1"/>
  <c r="F16" i="1"/>
</calcChain>
</file>

<file path=xl/sharedStrings.xml><?xml version="1.0" encoding="utf-8"?>
<sst xmlns="http://schemas.openxmlformats.org/spreadsheetml/2006/main" count="52" uniqueCount="40">
  <si>
    <t>29. Агинский район</t>
  </si>
  <si>
    <t>29.1</t>
  </si>
  <si>
    <t>ООУ</t>
  </si>
  <si>
    <t>29.2</t>
  </si>
  <si>
    <t>Охотхозяйство «Агинское» ЗабКОООиР</t>
  </si>
  <si>
    <t>ИП Федорова И. А.</t>
  </si>
  <si>
    <t>Итого:</t>
  </si>
  <si>
    <t xml:space="preserve">Проект квот добычи </t>
  </si>
  <si>
    <r>
      <rPr>
        <b/>
        <u/>
        <sz val="14"/>
        <color theme="1"/>
        <rFont val="Calibri"/>
        <family val="2"/>
        <charset val="204"/>
        <scheme val="minor"/>
      </rPr>
      <t>Косули сибирской</t>
    </r>
    <r>
      <rPr>
        <b/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</si>
  <si>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</si>
  <si>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на  период:  с  1  августа  2023 г.  до  1  августа  2024 г.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</si>
  <si>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</si>
  <si>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</si>
  <si>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</si>
  <si>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</si>
  <si>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</si>
  <si>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</si>
  <si>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</si>
  <si>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</si>
  <si>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</si>
  <si>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</si>
  <si>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</si>
  <si>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</si>
  <si>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</si>
  <si>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</si>
  <si>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</si>
  <si>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В том числе</t>
  </si>
  <si>
    <t>Освоение квоты, %</t>
  </si>
  <si>
    <t>взрослые животные (старше 1 года)</t>
  </si>
  <si>
    <t>до 1 года - 30%</t>
  </si>
  <si>
    <t>Взрослые животные (старше 1 года)</t>
  </si>
  <si>
    <t>до 1 года</t>
  </si>
  <si>
    <t>до 1 года - 20%</t>
  </si>
  <si>
    <t>2022 -2023 гг</t>
  </si>
  <si>
    <t>2023 -2024 гг</t>
  </si>
  <si>
    <t xml:space="preserve">Самцы во время гона  - 15%       </t>
  </si>
  <si>
    <t>Без разделения по половому признаку</t>
  </si>
  <si>
    <t xml:space="preserve">Самцы во время гона        </t>
  </si>
  <si>
    <t>Самцы</t>
  </si>
  <si>
    <t>Самцы с неокостеневшими рогами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</si>
</sst>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textRotation="90"/>
    </xf>
    <xf numFmtId="0" fontId="13" fillId="2" borderId="15" xfId="0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textRotation="90" wrapText="1"/>
    </xf>
    <xf numFmtId="165" fontId="14" fillId="2" borderId="15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" fontId="13" fillId="2" borderId="15" xfId="0" applyNumberFormat="1" applyFont="1" applyFill="1" applyBorder="1" applyAlignment="1">
      <alignment horizontal="center" vertical="center" textRotation="90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textRotation="90" wrapText="1"/>
    </xf>
    <xf numFmtId="165" fontId="14" fillId="2" borderId="1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164" fontId="13" fillId="2" borderId="19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 textRotation="90" wrapText="1"/>
    </xf>
    <xf numFmtId="1" fontId="13" fillId="2" borderId="21" xfId="0" applyNumberFormat="1" applyFont="1" applyFill="1" applyBorder="1" applyAlignment="1">
      <alignment horizontal="center" vertical="center" textRotation="90"/>
    </xf>
    <xf numFmtId="0" fontId="14" fillId="2" borderId="2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21" xfId="0" applyFont="1" applyFill="1" applyBorder="1" applyAlignment="1">
      <alignment horizontal="center" vertical="center" textRotation="90"/>
    </xf>
    <xf numFmtId="0" fontId="13" fillId="2" borderId="21" xfId="0" applyFont="1" applyFill="1" applyBorder="1" applyAlignment="1">
      <alignment horizontal="center" vertical="center" textRotation="90" wrapText="1"/>
    </xf>
    <xf numFmtId="165" fontId="14" fillId="2" borderId="2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E4" workbookViewId="0">
      <selection activeCell="A15" sqref="A15:AB19"/>
    </sheetView>
  </sheetViews>
  <sheetFormatPr defaultRowHeight="15" x14ac:dyDescent="0.25"/>
  <sheetData>
    <row r="1" spans="1:28" ht="15.75" x14ac:dyDescent="0.25">
      <c r="A1" s="21"/>
      <c r="B1" s="21"/>
      <c r="C1" s="22"/>
      <c r="D1" s="23"/>
      <c r="E1" s="23"/>
      <c r="F1" s="24"/>
      <c r="G1" s="25"/>
      <c r="H1" s="23"/>
      <c r="I1" s="23"/>
      <c r="J1" s="26"/>
      <c r="K1" s="26"/>
      <c r="L1" s="26"/>
      <c r="M1" s="23"/>
      <c r="N1" s="23"/>
      <c r="O1" s="23"/>
      <c r="P1" s="23"/>
      <c r="Q1" s="23"/>
      <c r="R1" s="23"/>
      <c r="S1" s="27"/>
      <c r="T1" s="23"/>
      <c r="U1" s="25"/>
      <c r="V1" s="23"/>
      <c r="W1" s="23"/>
      <c r="X1" s="26"/>
      <c r="Y1" s="26"/>
      <c r="Z1" s="26"/>
      <c r="AA1" s="26"/>
      <c r="AB1" s="26"/>
    </row>
    <row r="2" spans="1:28" ht="18.75" x14ac:dyDescent="0.25">
      <c r="A2" s="21"/>
      <c r="B2" s="21"/>
      <c r="C2" s="22"/>
      <c r="D2" s="23"/>
      <c r="E2" s="28" t="s">
        <v>7</v>
      </c>
      <c r="F2" s="29"/>
      <c r="G2" s="29"/>
      <c r="H2" s="29"/>
      <c r="I2" s="23"/>
      <c r="J2" s="26"/>
      <c r="K2" s="26"/>
      <c r="L2" s="26"/>
      <c r="M2" s="23"/>
      <c r="N2" s="23"/>
      <c r="O2" s="23"/>
      <c r="P2" s="23"/>
      <c r="Q2" s="23"/>
      <c r="R2" s="23"/>
      <c r="S2" s="27"/>
      <c r="T2" s="23"/>
      <c r="U2" s="25"/>
      <c r="V2" s="23"/>
      <c r="W2" s="23"/>
      <c r="X2" s="26"/>
      <c r="Y2" s="26"/>
      <c r="Z2" s="26"/>
      <c r="AA2" s="26"/>
      <c r="AB2" s="26"/>
    </row>
    <row r="3" spans="1:28" ht="15.75" x14ac:dyDescent="0.25">
      <c r="A3" s="21"/>
      <c r="B3" s="21"/>
      <c r="C3" s="22"/>
      <c r="D3" s="23"/>
      <c r="E3" s="23"/>
      <c r="F3" s="24"/>
      <c r="G3" s="25"/>
      <c r="H3" s="23"/>
      <c r="I3" s="23"/>
      <c r="J3" s="26"/>
      <c r="K3" s="26"/>
      <c r="L3" s="26"/>
      <c r="M3" s="23"/>
      <c r="N3" s="23"/>
      <c r="O3" s="23"/>
      <c r="P3" s="23"/>
      <c r="Q3" s="23"/>
      <c r="R3" s="23"/>
      <c r="S3" s="27"/>
      <c r="T3" s="23"/>
      <c r="U3" s="25"/>
      <c r="V3" s="23"/>
      <c r="W3" s="23"/>
      <c r="X3" s="26"/>
      <c r="Y3" s="26"/>
      <c r="Z3" s="26"/>
      <c r="AA3" s="26"/>
      <c r="AB3" s="26"/>
    </row>
    <row r="4" spans="1:28" ht="18.75" x14ac:dyDescent="0.25">
      <c r="A4" s="21"/>
      <c r="B4" s="21"/>
      <c r="C4" s="22"/>
      <c r="D4" s="23"/>
      <c r="E4" s="23"/>
      <c r="F4" s="30" t="s">
        <v>8</v>
      </c>
      <c r="G4" s="25"/>
      <c r="H4" s="23"/>
      <c r="I4" s="23"/>
      <c r="J4" s="26"/>
      <c r="K4" s="26"/>
      <c r="L4" s="26"/>
      <c r="M4" s="23"/>
      <c r="N4" s="23"/>
      <c r="O4" s="23"/>
      <c r="P4" s="23"/>
      <c r="Q4" s="23"/>
      <c r="R4" s="23"/>
      <c r="S4" s="27"/>
      <c r="T4" s="23"/>
      <c r="U4" s="25"/>
      <c r="V4" s="23"/>
      <c r="W4" s="23"/>
      <c r="X4" s="26"/>
      <c r="Y4" s="26"/>
      <c r="Z4" s="26"/>
      <c r="AA4" s="26"/>
      <c r="AB4" s="26"/>
    </row>
    <row r="5" spans="1:28" ht="18.75" x14ac:dyDescent="0.25">
      <c r="A5" s="21"/>
      <c r="B5" s="21"/>
      <c r="C5" s="22"/>
      <c r="D5" s="23"/>
      <c r="E5" s="23"/>
      <c r="F5" s="30"/>
      <c r="G5" s="25"/>
      <c r="H5" s="23"/>
      <c r="I5" s="23"/>
      <c r="J5" s="26"/>
      <c r="K5" s="26"/>
      <c r="L5" s="26"/>
      <c r="M5" s="23"/>
      <c r="N5" s="23"/>
      <c r="O5" s="23"/>
      <c r="P5" s="23"/>
      <c r="Q5" s="23"/>
      <c r="R5" s="23"/>
      <c r="S5" s="27"/>
      <c r="T5" s="23"/>
      <c r="U5" s="25"/>
      <c r="V5" s="23"/>
      <c r="W5" s="23"/>
      <c r="X5" s="26"/>
      <c r="Y5" s="26"/>
      <c r="Z5" s="26"/>
      <c r="AA5" s="26"/>
      <c r="AB5" s="26"/>
    </row>
    <row r="6" spans="1:28" ht="18.75" x14ac:dyDescent="0.25">
      <c r="A6" s="21"/>
      <c r="B6" s="21"/>
      <c r="C6" s="22"/>
      <c r="D6" s="23"/>
      <c r="E6" s="23"/>
      <c r="F6" s="30" t="s">
        <v>9</v>
      </c>
      <c r="G6" s="25"/>
      <c r="H6" s="23"/>
      <c r="I6" s="23"/>
      <c r="J6" s="26"/>
      <c r="K6" s="26"/>
      <c r="L6" s="26"/>
      <c r="M6" s="23"/>
      <c r="N6" s="23"/>
      <c r="O6" s="23"/>
      <c r="P6" s="23"/>
      <c r="Q6" s="23"/>
      <c r="R6" s="23"/>
      <c r="S6" s="27"/>
      <c r="T6" s="23"/>
      <c r="U6" s="25"/>
      <c r="V6" s="23"/>
      <c r="W6" s="23"/>
      <c r="X6" s="26"/>
      <c r="Y6" s="26"/>
      <c r="Z6" s="26"/>
      <c r="AA6" s="26"/>
      <c r="AB6" s="26"/>
    </row>
    <row r="7" spans="1:28" ht="18.75" x14ac:dyDescent="0.25">
      <c r="A7" s="21"/>
      <c r="B7" s="21"/>
      <c r="C7" s="22"/>
      <c r="D7" s="23"/>
      <c r="E7" s="23"/>
      <c r="F7" s="30"/>
      <c r="G7" s="25"/>
      <c r="H7" s="23"/>
      <c r="I7" s="23"/>
      <c r="J7" s="26"/>
      <c r="K7" s="26"/>
      <c r="L7" s="26"/>
      <c r="M7" s="23"/>
      <c r="N7" s="23"/>
      <c r="O7" s="23"/>
      <c r="P7" s="23"/>
      <c r="Q7" s="23"/>
      <c r="R7" s="23"/>
      <c r="S7" s="27"/>
      <c r="T7" s="23"/>
      <c r="U7" s="25"/>
      <c r="V7" s="23"/>
      <c r="W7" s="23"/>
      <c r="X7" s="26"/>
      <c r="Y7" s="26"/>
      <c r="Z7" s="26"/>
      <c r="AA7" s="26"/>
      <c r="AB7" s="26"/>
    </row>
    <row r="8" spans="1:28" ht="18.75" x14ac:dyDescent="0.25">
      <c r="A8" s="21"/>
      <c r="B8" s="21"/>
      <c r="C8" s="22"/>
      <c r="D8" s="23"/>
      <c r="E8" s="23"/>
      <c r="F8" s="30" t="s">
        <v>10</v>
      </c>
      <c r="G8" s="25"/>
      <c r="H8" s="23"/>
      <c r="I8" s="23"/>
      <c r="J8" s="26"/>
      <c r="K8" s="26"/>
      <c r="L8" s="26"/>
      <c r="M8" s="23"/>
      <c r="N8" s="23"/>
      <c r="O8" s="23"/>
      <c r="P8" s="23"/>
      <c r="Q8" s="23"/>
      <c r="R8" s="23"/>
      <c r="S8" s="27"/>
      <c r="T8" s="23"/>
      <c r="U8" s="25"/>
      <c r="V8" s="23"/>
      <c r="W8" s="23"/>
      <c r="X8" s="26"/>
      <c r="Y8" s="26"/>
      <c r="Z8" s="26"/>
      <c r="AA8" s="26"/>
      <c r="AB8" s="26"/>
    </row>
    <row r="9" spans="1:28" ht="16.5" thickBot="1" x14ac:dyDescent="0.3">
      <c r="A9" s="21"/>
      <c r="B9" s="21"/>
      <c r="C9" s="22"/>
      <c r="D9" s="23"/>
      <c r="E9" s="23"/>
      <c r="F9" s="24"/>
      <c r="G9" s="25"/>
      <c r="H9" s="23"/>
      <c r="I9" s="23"/>
      <c r="J9" s="26"/>
      <c r="K9" s="26"/>
      <c r="L9" s="26"/>
      <c r="M9" s="23"/>
      <c r="N9" s="23"/>
      <c r="O9" s="23"/>
      <c r="P9" s="23"/>
      <c r="Q9" s="23"/>
      <c r="R9" s="23"/>
      <c r="S9" s="27"/>
      <c r="T9" s="23"/>
      <c r="U9" s="25"/>
      <c r="V9" s="23"/>
      <c r="W9" s="23"/>
      <c r="X9" s="26"/>
      <c r="Y9" s="26"/>
      <c r="Z9" s="26"/>
      <c r="AA9" s="26"/>
      <c r="AB9" s="26"/>
    </row>
    <row r="10" spans="1:28" x14ac:dyDescent="0.25">
      <c r="A10" s="31" t="s">
        <v>11</v>
      </c>
      <c r="B10" s="31" t="s">
        <v>12</v>
      </c>
      <c r="C10" s="32" t="s">
        <v>13</v>
      </c>
      <c r="D10" s="33" t="s">
        <v>14</v>
      </c>
      <c r="E10" s="34"/>
      <c r="F10" s="34" t="s">
        <v>15</v>
      </c>
      <c r="G10" s="35" t="s">
        <v>16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38" t="s">
        <v>17</v>
      </c>
      <c r="T10" s="39"/>
      <c r="U10" s="39"/>
      <c r="V10" s="39"/>
      <c r="W10" s="39"/>
      <c r="X10" s="39"/>
      <c r="Y10" s="39"/>
      <c r="Z10" s="39"/>
      <c r="AA10" s="39"/>
      <c r="AB10" s="40"/>
    </row>
    <row r="11" spans="1:28" x14ac:dyDescent="0.25">
      <c r="A11" s="41"/>
      <c r="B11" s="41"/>
      <c r="C11" s="42"/>
      <c r="D11" s="43"/>
      <c r="E11" s="44"/>
      <c r="F11" s="44"/>
      <c r="G11" s="38" t="s">
        <v>18</v>
      </c>
      <c r="H11" s="39"/>
      <c r="I11" s="39"/>
      <c r="J11" s="39"/>
      <c r="K11" s="39"/>
      <c r="L11" s="40"/>
      <c r="M11" s="45" t="s">
        <v>19</v>
      </c>
      <c r="N11" s="46"/>
      <c r="O11" s="46"/>
      <c r="P11" s="46"/>
      <c r="Q11" s="46"/>
      <c r="R11" s="47"/>
      <c r="S11" s="45" t="s">
        <v>20</v>
      </c>
      <c r="T11" s="47"/>
      <c r="U11" s="38" t="s">
        <v>21</v>
      </c>
      <c r="V11" s="39"/>
      <c r="W11" s="39"/>
      <c r="X11" s="39"/>
      <c r="Y11" s="39"/>
      <c r="Z11" s="39"/>
      <c r="AA11" s="39"/>
      <c r="AB11" s="40"/>
    </row>
    <row r="12" spans="1:28" x14ac:dyDescent="0.25">
      <c r="A12" s="41"/>
      <c r="B12" s="41"/>
      <c r="C12" s="42"/>
      <c r="D12" s="43"/>
      <c r="E12" s="44"/>
      <c r="F12" s="44"/>
      <c r="G12" s="48" t="s">
        <v>22</v>
      </c>
      <c r="H12" s="49" t="s">
        <v>23</v>
      </c>
      <c r="I12" s="50" t="s">
        <v>24</v>
      </c>
      <c r="J12" s="51" t="s">
        <v>25</v>
      </c>
      <c r="K12" s="52"/>
      <c r="L12" s="53"/>
      <c r="M12" s="54" t="s">
        <v>22</v>
      </c>
      <c r="N12" s="45" t="s">
        <v>26</v>
      </c>
      <c r="O12" s="46"/>
      <c r="P12" s="46"/>
      <c r="Q12" s="47"/>
      <c r="R12" s="55" t="s">
        <v>27</v>
      </c>
      <c r="S12" s="56" t="s">
        <v>22</v>
      </c>
      <c r="T12" s="49" t="s">
        <v>23</v>
      </c>
      <c r="U12" s="48" t="s">
        <v>22</v>
      </c>
      <c r="V12" s="49" t="s">
        <v>23</v>
      </c>
      <c r="W12" s="50" t="s">
        <v>24</v>
      </c>
      <c r="X12" s="51" t="s">
        <v>25</v>
      </c>
      <c r="Y12" s="52"/>
      <c r="Z12" s="52"/>
      <c r="AA12" s="52"/>
      <c r="AB12" s="53"/>
    </row>
    <row r="13" spans="1:28" ht="15.75" thickBot="1" x14ac:dyDescent="0.3">
      <c r="A13" s="41"/>
      <c r="B13" s="41"/>
      <c r="C13" s="42"/>
      <c r="D13" s="43"/>
      <c r="E13" s="57"/>
      <c r="F13" s="44"/>
      <c r="G13" s="58"/>
      <c r="H13" s="59"/>
      <c r="I13" s="59"/>
      <c r="J13" s="51" t="s">
        <v>28</v>
      </c>
      <c r="K13" s="53"/>
      <c r="L13" s="60" t="s">
        <v>29</v>
      </c>
      <c r="M13" s="61"/>
      <c r="N13" s="45" t="s">
        <v>30</v>
      </c>
      <c r="O13" s="46"/>
      <c r="P13" s="47"/>
      <c r="Q13" s="49" t="s">
        <v>31</v>
      </c>
      <c r="R13" s="62"/>
      <c r="S13" s="63"/>
      <c r="T13" s="59"/>
      <c r="U13" s="58"/>
      <c r="V13" s="59"/>
      <c r="W13" s="59"/>
      <c r="X13" s="51" t="s">
        <v>28</v>
      </c>
      <c r="Y13" s="52"/>
      <c r="Z13" s="52"/>
      <c r="AA13" s="53"/>
      <c r="AB13" s="60" t="s">
        <v>32</v>
      </c>
    </row>
    <row r="14" spans="1:28" ht="72.75" thickBot="1" x14ac:dyDescent="0.3">
      <c r="A14" s="64"/>
      <c r="B14" s="64"/>
      <c r="C14" s="65"/>
      <c r="D14" s="66" t="s">
        <v>33</v>
      </c>
      <c r="E14" s="67" t="s">
        <v>34</v>
      </c>
      <c r="F14" s="68"/>
      <c r="G14" s="69"/>
      <c r="H14" s="70"/>
      <c r="I14" s="70"/>
      <c r="J14" s="71" t="s">
        <v>35</v>
      </c>
      <c r="K14" s="71" t="s">
        <v>36</v>
      </c>
      <c r="L14" s="72"/>
      <c r="M14" s="73"/>
      <c r="N14" s="74" t="s">
        <v>37</v>
      </c>
      <c r="O14" s="74" t="s">
        <v>38</v>
      </c>
      <c r="P14" s="74" t="s">
        <v>36</v>
      </c>
      <c r="Q14" s="75"/>
      <c r="R14" s="76"/>
      <c r="S14" s="77"/>
      <c r="T14" s="70"/>
      <c r="U14" s="69"/>
      <c r="V14" s="70"/>
      <c r="W14" s="70"/>
      <c r="X14" s="71" t="s">
        <v>35</v>
      </c>
      <c r="Y14" s="71" t="s">
        <v>38</v>
      </c>
      <c r="Z14" s="71" t="s">
        <v>39</v>
      </c>
      <c r="AA14" s="71" t="s">
        <v>36</v>
      </c>
      <c r="AB14" s="72"/>
    </row>
    <row r="15" spans="1:28" x14ac:dyDescent="0.25">
      <c r="A15" s="1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</row>
    <row r="16" spans="1:28" ht="15.75" x14ac:dyDescent="0.25">
      <c r="A16" s="4" t="s">
        <v>1</v>
      </c>
      <c r="B16" s="5" t="s">
        <v>2</v>
      </c>
      <c r="C16" s="6">
        <v>431.1</v>
      </c>
      <c r="D16" s="7">
        <v>548</v>
      </c>
      <c r="E16" s="7">
        <v>604</v>
      </c>
      <c r="F16" s="8">
        <f>E16/C16</f>
        <v>1.4010670378102528</v>
      </c>
      <c r="G16" s="9">
        <v>27</v>
      </c>
      <c r="H16" s="10">
        <v>4.9270072992700724</v>
      </c>
      <c r="I16" s="11"/>
      <c r="J16" s="10">
        <v>4</v>
      </c>
      <c r="K16" s="12">
        <f>G16-J16-L16</f>
        <v>14</v>
      </c>
      <c r="L16" s="10">
        <v>9</v>
      </c>
      <c r="M16" s="13">
        <v>20</v>
      </c>
      <c r="N16" s="11">
        <v>5</v>
      </c>
      <c r="O16" s="11"/>
      <c r="P16" s="11">
        <v>8</v>
      </c>
      <c r="Q16" s="11">
        <v>7</v>
      </c>
      <c r="R16" s="10">
        <f>M16/G16%</f>
        <v>74.074074074074076</v>
      </c>
      <c r="S16" s="10">
        <f>E16*T16%</f>
        <v>48.32</v>
      </c>
      <c r="T16" s="12">
        <v>8</v>
      </c>
      <c r="U16" s="9">
        <v>44</v>
      </c>
      <c r="V16" s="10">
        <f>U16/E16%</f>
        <v>7.2847682119205297</v>
      </c>
      <c r="W16" s="11"/>
      <c r="X16" s="10">
        <v>6</v>
      </c>
      <c r="Y16" s="10"/>
      <c r="Z16" s="10"/>
      <c r="AA16" s="12">
        <v>24</v>
      </c>
      <c r="AB16" s="10">
        <v>14</v>
      </c>
    </row>
    <row r="17" spans="1:28" ht="105" x14ac:dyDescent="0.25">
      <c r="A17" s="5" t="s">
        <v>3</v>
      </c>
      <c r="B17" s="5" t="s">
        <v>4</v>
      </c>
      <c r="C17" s="6">
        <v>101.61</v>
      </c>
      <c r="D17" s="7">
        <v>960</v>
      </c>
      <c r="E17" s="7">
        <v>798</v>
      </c>
      <c r="F17" s="8">
        <f>E17/C17</f>
        <v>7.8535577206967817</v>
      </c>
      <c r="G17" s="9">
        <v>115</v>
      </c>
      <c r="H17" s="10">
        <v>11.979166666666668</v>
      </c>
      <c r="I17" s="11"/>
      <c r="J17" s="10">
        <v>17</v>
      </c>
      <c r="K17" s="12">
        <f>G17-J17-L17</f>
        <v>41</v>
      </c>
      <c r="L17" s="10">
        <v>57</v>
      </c>
      <c r="M17" s="13">
        <v>48</v>
      </c>
      <c r="N17" s="11">
        <v>25</v>
      </c>
      <c r="O17" s="11"/>
      <c r="P17" s="11">
        <v>6</v>
      </c>
      <c r="Q17" s="11">
        <v>17</v>
      </c>
      <c r="R17" s="10">
        <f>M17/G17%</f>
        <v>41.739130434782609</v>
      </c>
      <c r="S17" s="10">
        <f>E17*T17%</f>
        <v>119.69999999999999</v>
      </c>
      <c r="T17" s="12">
        <v>15</v>
      </c>
      <c r="U17" s="9">
        <v>119</v>
      </c>
      <c r="V17" s="10">
        <f>U17/E17%</f>
        <v>14.912280701754385</v>
      </c>
      <c r="W17" s="11"/>
      <c r="X17" s="10">
        <v>17</v>
      </c>
      <c r="Y17" s="10"/>
      <c r="Z17" s="10"/>
      <c r="AA17" s="12">
        <v>67</v>
      </c>
      <c r="AB17" s="10">
        <v>35</v>
      </c>
    </row>
    <row r="18" spans="1:28" ht="60" x14ac:dyDescent="0.25">
      <c r="A18" s="5"/>
      <c r="B18" s="14" t="s">
        <v>5</v>
      </c>
      <c r="C18" s="15">
        <v>4.2</v>
      </c>
      <c r="D18" s="7">
        <v>0</v>
      </c>
      <c r="E18" s="7">
        <v>74</v>
      </c>
      <c r="F18" s="8">
        <f>E18/C18</f>
        <v>17.619047619047617</v>
      </c>
      <c r="G18" s="9"/>
      <c r="H18" s="10"/>
      <c r="I18" s="11"/>
      <c r="J18" s="10"/>
      <c r="K18" s="12"/>
      <c r="L18" s="10"/>
      <c r="M18" s="13">
        <v>0</v>
      </c>
      <c r="N18" s="11">
        <v>0</v>
      </c>
      <c r="O18" s="11"/>
      <c r="P18" s="11">
        <v>0</v>
      </c>
      <c r="Q18" s="11">
        <v>0</v>
      </c>
      <c r="R18" s="10">
        <v>0</v>
      </c>
      <c r="S18" s="10">
        <f>E18*T18%</f>
        <v>18.5</v>
      </c>
      <c r="T18" s="12">
        <v>25</v>
      </c>
      <c r="U18" s="9">
        <v>18</v>
      </c>
      <c r="V18" s="10">
        <f>U18/E18%</f>
        <v>24.324324324324326</v>
      </c>
      <c r="W18" s="11"/>
      <c r="X18" s="10"/>
      <c r="Y18" s="10"/>
      <c r="Z18" s="10"/>
      <c r="AA18" s="12">
        <v>18</v>
      </c>
      <c r="AB18" s="10"/>
    </row>
    <row r="19" spans="1:28" ht="15.75" x14ac:dyDescent="0.25">
      <c r="A19" s="9"/>
      <c r="B19" s="16" t="s">
        <v>6</v>
      </c>
      <c r="C19" s="17">
        <f>SUM(C16:C17)</f>
        <v>532.71</v>
      </c>
      <c r="D19" s="18">
        <f>SUM(D16:D17)</f>
        <v>1508</v>
      </c>
      <c r="E19" s="18">
        <f>SUM(E16:E17)</f>
        <v>1402</v>
      </c>
      <c r="F19" s="8">
        <f>E19/C19</f>
        <v>2.6318259465750593</v>
      </c>
      <c r="G19" s="19">
        <f>SUM(G16:G17)</f>
        <v>142</v>
      </c>
      <c r="H19" s="10">
        <v>9.1772151898734169</v>
      </c>
      <c r="I19" s="9"/>
      <c r="J19" s="20">
        <f t="shared" ref="J19:L19" si="0">SUM(J16:J17)</f>
        <v>21</v>
      </c>
      <c r="K19" s="20">
        <f t="shared" si="0"/>
        <v>55</v>
      </c>
      <c r="L19" s="20">
        <f t="shared" si="0"/>
        <v>66</v>
      </c>
      <c r="M19" s="18"/>
      <c r="N19" s="9"/>
      <c r="O19" s="9"/>
      <c r="P19" s="9"/>
      <c r="Q19" s="9"/>
      <c r="R19" s="10">
        <f>M19/G19%</f>
        <v>0</v>
      </c>
      <c r="S19" s="8">
        <f>SUM(S16:S17)</f>
        <v>168.01999999999998</v>
      </c>
      <c r="T19" s="20"/>
      <c r="U19" s="19">
        <f>SUM(U16:U17)</f>
        <v>163</v>
      </c>
      <c r="V19" s="10">
        <f>U19/E19%</f>
        <v>11.626248216833096</v>
      </c>
      <c r="W19" s="9"/>
      <c r="X19" s="20"/>
      <c r="Y19" s="20"/>
      <c r="Z19" s="20"/>
      <c r="AA19" s="20"/>
      <c r="AB19" s="20"/>
    </row>
  </sheetData>
  <mergeCells count="32">
    <mergeCell ref="A15:AB15"/>
    <mergeCell ref="X12:AB12"/>
    <mergeCell ref="J13:K13"/>
    <mergeCell ref="L13:L14"/>
    <mergeCell ref="N13:P13"/>
    <mergeCell ref="Q13:Q14"/>
    <mergeCell ref="X13:AA13"/>
    <mergeCell ref="AB13:AB14"/>
    <mergeCell ref="R12:R14"/>
    <mergeCell ref="S12:S14"/>
    <mergeCell ref="T12:T14"/>
    <mergeCell ref="U12:U14"/>
    <mergeCell ref="V12:V14"/>
    <mergeCell ref="W12:W14"/>
    <mergeCell ref="G11:L11"/>
    <mergeCell ref="M11:R11"/>
    <mergeCell ref="S11:T11"/>
    <mergeCell ref="U11:AB11"/>
    <mergeCell ref="G12:G14"/>
    <mergeCell ref="H12:H14"/>
    <mergeCell ref="I12:I14"/>
    <mergeCell ref="J12:L12"/>
    <mergeCell ref="M12:M14"/>
    <mergeCell ref="N12:Q12"/>
    <mergeCell ref="E2:H2"/>
    <mergeCell ref="A10:A14"/>
    <mergeCell ref="B10:B14"/>
    <mergeCell ref="C10:C14"/>
    <mergeCell ref="D10:E13"/>
    <mergeCell ref="F10:F14"/>
    <mergeCell ref="G10:R10"/>
    <mergeCell ref="S10:A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2023-06-01T06:53:41Z</dcterms:created>
  <dcterms:modified xsi:type="dcterms:W3CDTF">2023-06-01T07:00:25Z</dcterms:modified>
</cp:coreProperties>
</file>