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9040" windowHeight="13170"/>
  </bookViews>
  <sheets>
    <sheet name="Форма № 1 Доходы" sheetId="2" r:id="rId1"/>
  </sheets>
  <definedNames>
    <definedName name="_xlnm._FilterDatabase" localSheetId="0" hidden="1">'Форма № 1 Доходы'!$B$3:$Q$36</definedName>
    <definedName name="_xlnm.Print_Titles" localSheetId="0">'Форма № 1 Доходы'!$3:$3</definedName>
    <definedName name="_xlnm.Print_Area" localSheetId="0">'Форма № 1 Доходы'!$A$1:$Q$38</definedName>
  </definedNames>
  <calcPr calcId="125725"/>
</workbook>
</file>

<file path=xl/calcChain.xml><?xml version="1.0" encoding="utf-8"?>
<calcChain xmlns="http://schemas.openxmlformats.org/spreadsheetml/2006/main">
  <c r="G28" i="2"/>
  <c r="G5"/>
  <c r="G21"/>
  <c r="G23"/>
  <c r="Q6" l="1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5"/>
  <c r="F5" l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6"/>
</calcChain>
</file>

<file path=xl/sharedStrings.xml><?xml version="1.0" encoding="utf-8"?>
<sst xmlns="http://schemas.openxmlformats.org/spreadsheetml/2006/main" count="60" uniqueCount="59">
  <si>
    <t xml:space="preserve">Код </t>
  </si>
  <si>
    <t xml:space="preserve">наименование субъекта РФ </t>
  </si>
  <si>
    <t>ПРОЧИЕ БЕЗВОЗМЕЗДНЫЕ ПОСТУПЛЕНИЯ</t>
  </si>
  <si>
    <t>БЕЗВОЗМЕЗДНЫЕ ПОСТУПЛЕНИЯ ОТ НЕГОСУДАРСТВЕННЫХ ОРГАНИЗАЦИЙ</t>
  </si>
  <si>
    <t>БЕЗВОЗМЕЗДНЫЕ ПОСТУПЛЕНИЯ ОТ ГОСУДАРСТВЕННЫХ (МУНИЦИПАЛЬНЫХ) ОРГАНИЗАЦИЙ</t>
  </si>
  <si>
    <t>Прочие безвозмездные поступления от других бюджетов бюджетной системы</t>
  </si>
  <si>
    <t>Иные межбюджетные трансферты</t>
  </si>
  <si>
    <t>Субвенции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</si>
  <si>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</si>
  <si>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БЕЗВОЗМЕЗДНЫЕ ПОСТУПЛЕНИЯ ОТ ДРУГИХ БЮДЖЕТОВ БЮДЖЕТНОЙ СИСТЕМЫ РОССИЙСКОЙ ФЕДЕРАЦИИ</t>
  </si>
  <si>
    <t>БЕЗВОЗМЕЗДНЫЕ ПОСТУПЛЕНИЯ</t>
  </si>
  <si>
    <t>ПРОЧИЕ НЕНАЛОГОВЫЕ ДОХОДЫ</t>
  </si>
  <si>
    <t>ГОСУДАРСТВЕННАЯ ПОШЛИНА</t>
  </si>
  <si>
    <t>Регулярные платежи за добычу полезных ископаемых (роялти) при выполнении соглашений о разделе продукции</t>
  </si>
  <si>
    <t>Налог на добычу полезных ископаемых</t>
  </si>
  <si>
    <t>Земельный налог</t>
  </si>
  <si>
    <t>Транспортный налог</t>
  </si>
  <si>
    <t>Налог на имущество организаций</t>
  </si>
  <si>
    <t>Налог на имущество физических лиц</t>
  </si>
  <si>
    <t>Единый сельскохозяйственный налог</t>
  </si>
  <si>
    <t>Единый налог на вмененный доход для отдельных видов деятельности</t>
  </si>
  <si>
    <t>Налог, взимаемый в связи с применением упрощенной системы налогообложения</t>
  </si>
  <si>
    <t>Налог на доходы физических лиц</t>
  </si>
  <si>
    <t>Налог на прибыль организаций</t>
  </si>
  <si>
    <t>НАЛОГОВЫЕ И НЕНАЛОГОВЫЕ ДОХОДЫ</t>
  </si>
  <si>
    <t>на выравнивание бюджетной обеспеченности</t>
  </si>
  <si>
    <t>ИТОГО ДОХОДОВ</t>
  </si>
  <si>
    <t>Наименование доходов</t>
  </si>
  <si>
    <t xml:space="preserve"> связанные с особым режимом безопасного функционирования закрытых административно-территориальных образований, городским округам</t>
  </si>
  <si>
    <t>Примечания*</t>
  </si>
  <si>
    <t>Дотации бюджетам бюджетной системы Российской Федерации, в том числе:</t>
  </si>
  <si>
    <t>за достижение показателей деятельности органов исполнительной власти субъектов</t>
  </si>
  <si>
    <t>Акцизы по подакцизным товарам (продукции), производимым на территории РФ,</t>
  </si>
  <si>
    <t xml:space="preserve">на поддержку мер по обеспечению сбалансированности бюджетов </t>
  </si>
  <si>
    <t>10=9/4*100</t>
  </si>
  <si>
    <t>11=9/6*100</t>
  </si>
  <si>
    <t>7=6/3*100</t>
  </si>
  <si>
    <t>5=4/3*100</t>
  </si>
  <si>
    <t>14=13/9*100</t>
  </si>
  <si>
    <t>на расходные обязательства местного бюджета</t>
  </si>
  <si>
    <t>субсидия на заработную плату</t>
  </si>
  <si>
    <t>16=15/13*100</t>
  </si>
  <si>
    <t>№ п/п</t>
  </si>
  <si>
    <t>Приложение 1</t>
  </si>
  <si>
    <t>тыс. рублей</t>
  </si>
  <si>
    <t xml:space="preserve">Темп роста  2024 г. к оценке 2023 г.,% </t>
  </si>
  <si>
    <t>* Примечания указываются в случае наличия отклонения ожидаемой оценки от уточненного плана на 2023 год, при значительных отклонениях соответствующего года от предыдущего</t>
  </si>
  <si>
    <t>Исполнение  2023 г.</t>
  </si>
  <si>
    <t>Уточненный на 01.10.2024 г.</t>
  </si>
  <si>
    <t>Темп роста
 2024 к 2023 г.,%</t>
  </si>
  <si>
    <t>Оценка исполнения  2024 г.</t>
  </si>
  <si>
    <t>темп роста оценка 2024г. к 2023 г. %</t>
  </si>
  <si>
    <t>Параметры бюджета  
на 2025 г.</t>
  </si>
  <si>
    <t>Темп роста  2025 г. к уточненному  2024 г., %</t>
  </si>
  <si>
    <t>Параметры бюджета 
на 2026 г.</t>
  </si>
  <si>
    <t xml:space="preserve">Темп роста 2026 г. к 2025 г.,% </t>
  </si>
  <si>
    <t>Параметры бюджета 
на 2027 год</t>
  </si>
  <si>
    <t xml:space="preserve">Темп роста  2027 г. к  2026 г.,% </t>
  </si>
  <si>
    <r>
      <t xml:space="preserve">Параметры бюджета </t>
    </r>
    <r>
      <rPr>
        <b/>
        <u/>
        <sz val="14"/>
        <color theme="1"/>
        <rFont val="Times New Roman"/>
        <family val="1"/>
        <charset val="204"/>
      </rPr>
      <t>муниципального района "Агинский район"</t>
    </r>
    <r>
      <rPr>
        <b/>
        <sz val="14"/>
        <color theme="1"/>
        <rFont val="Times New Roman"/>
        <family val="1"/>
        <charset val="204"/>
      </rPr>
      <t xml:space="preserve"> по видам доходов </t>
    </r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</si>
</sst>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%"/>
  </numFmts>
  <fonts count="2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indexed="6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 Cyr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 Cyr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 Cyr"/>
      <charset val="204"/>
    </font>
    <font>
      <sz val="14"/>
      <color theme="1"/>
      <name val="Times New Roman Cyr"/>
      <charset val="204"/>
    </font>
    <font>
      <b/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2" borderId="0"/>
    <xf numFmtId="0" fontId="4" fillId="0" borderId="0">
      <alignment horizontal="left" vertical="top" wrapText="1"/>
    </xf>
    <xf numFmtId="0" fontId="4" fillId="0" borderId="0"/>
    <xf numFmtId="0" fontId="5" fillId="0" borderId="0">
      <alignment horizontal="center" wrapText="1"/>
    </xf>
    <xf numFmtId="0" fontId="5" fillId="0" borderId="0">
      <alignment horizontal="center"/>
    </xf>
    <xf numFmtId="0" fontId="4" fillId="0" borderId="0">
      <alignment wrapText="1"/>
    </xf>
    <xf numFmtId="0" fontId="4" fillId="0" borderId="0">
      <alignment horizontal="right"/>
    </xf>
    <xf numFmtId="0" fontId="4" fillId="2" borderId="4"/>
    <xf numFmtId="0" fontId="4" fillId="0" borderId="5">
      <alignment horizontal="center" vertical="center" wrapText="1"/>
    </xf>
    <xf numFmtId="0" fontId="4" fillId="0" borderId="6"/>
    <xf numFmtId="0" fontId="4" fillId="0" borderId="5">
      <alignment horizontal="center" vertical="center" shrinkToFit="1"/>
    </xf>
    <xf numFmtId="0" fontId="4" fillId="2" borderId="7"/>
    <xf numFmtId="0" fontId="6" fillId="0" borderId="5">
      <alignment horizontal="left"/>
    </xf>
    <xf numFmtId="4" fontId="6" fillId="3" borderId="5">
      <alignment horizontal="right" vertical="top" shrinkToFit="1"/>
    </xf>
    <xf numFmtId="0" fontId="4" fillId="2" borderId="8"/>
    <xf numFmtId="0" fontId="4" fillId="0" borderId="7"/>
    <xf numFmtId="0" fontId="4" fillId="0" borderId="0">
      <alignment horizontal="left" wrapText="1"/>
    </xf>
    <xf numFmtId="49" fontId="4" fillId="0" borderId="5">
      <alignment horizontal="left" vertical="top" wrapText="1"/>
    </xf>
    <xf numFmtId="4" fontId="4" fillId="4" borderId="5">
      <alignment horizontal="right" vertical="top" shrinkToFit="1"/>
    </xf>
    <xf numFmtId="0" fontId="4" fillId="2" borderId="8">
      <alignment horizontal="center"/>
    </xf>
    <xf numFmtId="0" fontId="4" fillId="2" borderId="0">
      <alignment horizontal="center"/>
    </xf>
    <xf numFmtId="4" fontId="4" fillId="0" borderId="5">
      <alignment horizontal="right" vertical="top" shrinkToFit="1"/>
    </xf>
    <xf numFmtId="49" fontId="6" fillId="0" borderId="5">
      <alignment horizontal="left" vertical="top" wrapText="1"/>
    </xf>
    <xf numFmtId="0" fontId="4" fillId="2" borderId="0">
      <alignment horizontal="left"/>
    </xf>
    <xf numFmtId="4" fontId="4" fillId="0" borderId="6">
      <alignment horizontal="right" shrinkToFit="1"/>
    </xf>
    <xf numFmtId="4" fontId="4" fillId="0" borderId="0">
      <alignment horizontal="right" shrinkToFit="1"/>
    </xf>
    <xf numFmtId="0" fontId="4" fillId="2" borderId="7">
      <alignment horizontal="center"/>
    </xf>
    <xf numFmtId="0" fontId="7" fillId="0" borderId="0">
      <alignment vertical="top" wrapText="1"/>
    </xf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/>
    <xf numFmtId="0" fontId="9" fillId="0" borderId="0"/>
    <xf numFmtId="0" fontId="1" fillId="0" borderId="0"/>
    <xf numFmtId="0" fontId="7" fillId="0" borderId="0">
      <alignment vertical="top" wrapText="1"/>
    </xf>
    <xf numFmtId="0" fontId="11" fillId="0" borderId="0"/>
    <xf numFmtId="0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/>
    <xf numFmtId="0" fontId="13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3" fontId="15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6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6" fillId="0" borderId="3" xfId="1" applyNumberFormat="1" applyFont="1" applyFill="1" applyBorder="1" applyAlignment="1" applyProtection="1">
      <alignment horizontal="center" vertical="center" wrapText="1"/>
      <protection locked="0"/>
    </xf>
    <xf numFmtId="165" fontId="17" fillId="0" borderId="1" xfId="1" applyNumberFormat="1" applyFont="1" applyFill="1" applyBorder="1" applyAlignment="1" applyProtection="1">
      <alignment horizontal="right" vertical="center" wrapText="1"/>
      <protection locked="0"/>
    </xf>
    <xf numFmtId="165" fontId="18" fillId="0" borderId="1" xfId="1" applyNumberFormat="1" applyFont="1" applyFill="1" applyBorder="1" applyAlignment="1" applyProtection="1">
      <alignment horizontal="right" vertical="center" wrapText="1"/>
      <protection locked="0"/>
    </xf>
    <xf numFmtId="165" fontId="18" fillId="0" borderId="3" xfId="1" applyNumberFormat="1" applyFont="1" applyFill="1" applyBorder="1" applyAlignment="1" applyProtection="1">
      <alignment horizontal="center" vertical="center" wrapText="1"/>
      <protection locked="0"/>
    </xf>
    <xf numFmtId="165" fontId="18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165" fontId="19" fillId="0" borderId="1" xfId="0" applyNumberFormat="1" applyFont="1" applyFill="1" applyBorder="1" applyAlignment="1">
      <alignment horizontal="right" vertical="center" wrapText="1"/>
    </xf>
    <xf numFmtId="165" fontId="19" fillId="0" borderId="1" xfId="0" applyNumberFormat="1" applyFont="1" applyFill="1" applyBorder="1" applyAlignment="1">
      <alignment horizontal="center" vertical="center" wrapText="1"/>
    </xf>
    <xf numFmtId="165" fontId="19" fillId="0" borderId="1" xfId="0" applyNumberFormat="1" applyFont="1" applyFill="1" applyBorder="1" applyAlignment="1">
      <alignment horizontal="right" vertical="center"/>
    </xf>
    <xf numFmtId="165" fontId="19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vertical="center"/>
    </xf>
    <xf numFmtId="0" fontId="2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165" fontId="17" fillId="0" borderId="1" xfId="0" applyNumberFormat="1" applyFont="1" applyFill="1" applyBorder="1" applyAlignment="1">
      <alignment horizontal="right" vertical="center" wrapText="1"/>
    </xf>
    <xf numFmtId="165" fontId="17" fillId="0" borderId="1" xfId="0" applyNumberFormat="1" applyFont="1" applyFill="1" applyBorder="1" applyAlignment="1">
      <alignment horizontal="right" vertical="center"/>
    </xf>
    <xf numFmtId="165" fontId="22" fillId="0" borderId="1" xfId="0" applyNumberFormat="1" applyFont="1" applyFill="1" applyBorder="1" applyAlignment="1">
      <alignment horizontal="center" vertical="center" wrapText="1"/>
    </xf>
    <xf numFmtId="165" fontId="21" fillId="0" borderId="1" xfId="0" applyNumberFormat="1" applyFont="1" applyFill="1" applyBorder="1" applyAlignment="1">
      <alignment horizontal="right" vertical="center"/>
    </xf>
    <xf numFmtId="165" fontId="19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/>
    <xf numFmtId="0" fontId="20" fillId="0" borderId="0" xfId="0" applyFont="1" applyFill="1" applyAlignment="1"/>
    <xf numFmtId="165" fontId="20" fillId="0" borderId="0" xfId="0" applyNumberFormat="1" applyFont="1" applyFill="1"/>
    <xf numFmtId="165" fontId="20" fillId="0" borderId="0" xfId="0" applyNumberFormat="1" applyFont="1" applyFill="1" applyAlignment="1">
      <alignment horizontal="left"/>
    </xf>
    <xf numFmtId="166" fontId="16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16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wrapText="1"/>
    </xf>
    <xf numFmtId="0" fontId="17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43" fontId="19" fillId="0" borderId="1" xfId="51" applyFont="1" applyFill="1" applyBorder="1" applyAlignment="1">
      <alignment horizontal="right" vertical="center"/>
    </xf>
    <xf numFmtId="43" fontId="18" fillId="0" borderId="1" xfId="51" applyFont="1" applyFill="1" applyBorder="1" applyAlignment="1" applyProtection="1">
      <alignment horizontal="right" vertical="center" wrapText="1"/>
      <protection locked="0"/>
    </xf>
    <xf numFmtId="43" fontId="18" fillId="0" borderId="3" xfId="51" applyFont="1" applyFill="1" applyBorder="1" applyAlignment="1" applyProtection="1">
      <alignment horizontal="right" vertical="center" wrapText="1"/>
      <protection locked="0"/>
    </xf>
    <xf numFmtId="165" fontId="15" fillId="0" borderId="1" xfId="0" applyNumberFormat="1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164" fontId="12" fillId="0" borderId="0" xfId="50" applyFont="1" applyFill="1" applyBorder="1" applyAlignment="1">
      <alignment horizontal="center" vertical="center" wrapText="1"/>
    </xf>
    <xf numFmtId="165" fontId="22" fillId="0" borderId="3" xfId="0" applyNumberFormat="1" applyFont="1" applyFill="1" applyBorder="1" applyAlignment="1">
      <alignment horizontal="left" vertical="center" wrapText="1"/>
    </xf>
    <xf numFmtId="165" fontId="22" fillId="0" borderId="9" xfId="0" applyNumberFormat="1" applyFont="1" applyFill="1" applyBorder="1" applyAlignment="1">
      <alignment horizontal="left" vertical="center" wrapText="1"/>
    </xf>
    <xf numFmtId="165" fontId="22" fillId="0" borderId="1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top" wrapText="1"/>
    </xf>
  </cellXfs>
  <cellStyles count="52">
    <cellStyle name="br" xfId="2"/>
    <cellStyle name="col" xfId="3"/>
    <cellStyle name="Normal" xfId="4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23"/>
    <cellStyle name="xl38" xfId="24"/>
    <cellStyle name="xl39" xfId="25"/>
    <cellStyle name="xl40" xfId="26"/>
    <cellStyle name="xl41" xfId="27"/>
    <cellStyle name="xl42" xfId="28"/>
    <cellStyle name="xl43" xfId="29"/>
    <cellStyle name="xl44" xfId="30"/>
    <cellStyle name="xl45" xfId="31"/>
    <cellStyle name="xl46" xfId="32"/>
    <cellStyle name="xl47" xfId="33"/>
    <cellStyle name="Обычный" xfId="0" builtinId="0"/>
    <cellStyle name="Обычный 10" xfId="44"/>
    <cellStyle name="Обычный 2" xfId="34"/>
    <cellStyle name="Обычный 2 2" xfId="45"/>
    <cellStyle name="Обычный 3" xfId="35"/>
    <cellStyle name="Обычный 3 2" xfId="46"/>
    <cellStyle name="Обычный 4" xfId="1"/>
    <cellStyle name="Обычный 4 2" xfId="47"/>
    <cellStyle name="Обычный 5" xfId="42"/>
    <cellStyle name="Процентный 2" xfId="48"/>
    <cellStyle name="Процентный 3" xfId="49"/>
    <cellStyle name="Стиль 1" xfId="36"/>
    <cellStyle name="Стиль 2" xfId="37"/>
    <cellStyle name="Стиль 3" xfId="38"/>
    <cellStyle name="Стиль 4" xfId="39"/>
    <cellStyle name="Стиль 5" xfId="40"/>
    <cellStyle name="Стиль 6" xfId="41"/>
    <cellStyle name="Финансовый" xfId="51" builtinId="3"/>
    <cellStyle name="Финансовый 2" xfId="50"/>
  </cellStyles>
  <dxfs count="0"/>
  <tableStyles count="0" defaultTableStyle="TableStyleMedium2" defaultPivotStyle="PivotStyleLight16"/>
  <colors>
    <mruColors>
      <color rgb="FFFF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1"/>
  <sheetViews>
    <sheetView tabSelected="1" view="pageBreakPreview" zoomScale="90" zoomScaleNormal="60" zoomScaleSheetLayoutView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22" sqref="C22"/>
    </sheetView>
  </sheetViews>
  <sheetFormatPr defaultColWidth="8.85546875" defaultRowHeight="15"/>
  <cols>
    <col min="1" max="1" width="7" style="1" customWidth="1"/>
    <col min="2" max="2" width="10.85546875" style="1" customWidth="1"/>
    <col min="3" max="3" width="71.7109375" style="3" customWidth="1"/>
    <col min="4" max="4" width="16.5703125" style="3" customWidth="1"/>
    <col min="5" max="5" width="15.28515625" style="3" customWidth="1"/>
    <col min="6" max="6" width="16" style="1" customWidth="1"/>
    <col min="7" max="7" width="17.28515625" style="1" customWidth="1"/>
    <col min="8" max="8" width="17.85546875" style="1" customWidth="1"/>
    <col min="9" max="9" width="17" style="1" customWidth="1"/>
    <col min="10" max="10" width="16.5703125" style="1" customWidth="1"/>
    <col min="11" max="11" width="16.7109375" style="1" customWidth="1"/>
    <col min="12" max="12" width="15" style="1" customWidth="1"/>
    <col min="13" max="13" width="17.28515625" style="4" customWidth="1"/>
    <col min="14" max="14" width="17.85546875" style="1" customWidth="1"/>
    <col min="15" max="15" width="16.140625" style="1" customWidth="1"/>
    <col min="16" max="16" width="16.5703125" style="1" customWidth="1"/>
    <col min="17" max="17" width="19.5703125" style="1" customWidth="1"/>
    <col min="18" max="16384" width="8.85546875" style="1"/>
  </cols>
  <sheetData>
    <row r="1" spans="1:17" ht="18.75" customHeight="1">
      <c r="A1" s="47" t="s">
        <v>58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38" t="s">
        <v>43</v>
      </c>
    </row>
    <row r="2" spans="1:17" ht="22.5">
      <c r="B2" s="7"/>
      <c r="C2" s="48" t="s">
        <v>1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38" t="s">
        <v>44</v>
      </c>
    </row>
    <row r="3" spans="1:17" ht="75">
      <c r="A3" s="45" t="s">
        <v>42</v>
      </c>
      <c r="B3" s="8" t="s">
        <v>0</v>
      </c>
      <c r="C3" s="9" t="s">
        <v>27</v>
      </c>
      <c r="D3" s="10" t="s">
        <v>47</v>
      </c>
      <c r="E3" s="11" t="s">
        <v>48</v>
      </c>
      <c r="F3" s="36" t="s">
        <v>49</v>
      </c>
      <c r="G3" s="11" t="s">
        <v>50</v>
      </c>
      <c r="H3" s="36" t="s">
        <v>51</v>
      </c>
      <c r="I3" s="11" t="s">
        <v>29</v>
      </c>
      <c r="J3" s="11" t="s">
        <v>52</v>
      </c>
      <c r="K3" s="36" t="s">
        <v>53</v>
      </c>
      <c r="L3" s="37" t="s">
        <v>45</v>
      </c>
      <c r="M3" s="12" t="s">
        <v>29</v>
      </c>
      <c r="N3" s="12" t="s">
        <v>54</v>
      </c>
      <c r="O3" s="37" t="s">
        <v>55</v>
      </c>
      <c r="P3" s="12" t="s">
        <v>56</v>
      </c>
      <c r="Q3" s="37" t="s">
        <v>57</v>
      </c>
    </row>
    <row r="4" spans="1:17" ht="18.75">
      <c r="A4" s="46"/>
      <c r="B4" s="8">
        <v>1</v>
      </c>
      <c r="C4" s="8">
        <v>2</v>
      </c>
      <c r="D4" s="8">
        <v>3</v>
      </c>
      <c r="E4" s="8">
        <v>4</v>
      </c>
      <c r="F4" s="8" t="s">
        <v>37</v>
      </c>
      <c r="G4" s="8">
        <v>6</v>
      </c>
      <c r="H4" s="8" t="s">
        <v>36</v>
      </c>
      <c r="I4" s="8">
        <v>8</v>
      </c>
      <c r="J4" s="8">
        <v>9</v>
      </c>
      <c r="K4" s="8" t="s">
        <v>34</v>
      </c>
      <c r="L4" s="8" t="s">
        <v>35</v>
      </c>
      <c r="M4" s="8">
        <v>12</v>
      </c>
      <c r="N4" s="8">
        <v>13</v>
      </c>
      <c r="O4" s="8" t="s">
        <v>38</v>
      </c>
      <c r="P4" s="8">
        <v>15</v>
      </c>
      <c r="Q4" s="8" t="s">
        <v>41</v>
      </c>
    </row>
    <row r="5" spans="1:17" s="2" customFormat="1" ht="18.75" customHeight="1">
      <c r="A5" s="8">
        <v>1</v>
      </c>
      <c r="B5" s="40"/>
      <c r="C5" s="39" t="s">
        <v>26</v>
      </c>
      <c r="D5" s="13">
        <v>1597669.4</v>
      </c>
      <c r="E5" s="14">
        <v>1456328.7</v>
      </c>
      <c r="F5" s="42">
        <f>E5/D5*100</f>
        <v>91.153319954678992</v>
      </c>
      <c r="G5" s="14">
        <f>G6+G21</f>
        <v>1504420.2999999998</v>
      </c>
      <c r="H5" s="42">
        <f>G5/D5*100</f>
        <v>94.163429555576386</v>
      </c>
      <c r="I5" s="15"/>
      <c r="J5" s="16">
        <v>1194913.3</v>
      </c>
      <c r="K5" s="43">
        <f>J5/E5*100</f>
        <v>82.049697983703823</v>
      </c>
      <c r="L5" s="43">
        <f>J5/G5*100</f>
        <v>79.426826399510844</v>
      </c>
      <c r="M5" s="15"/>
      <c r="N5" s="16">
        <v>1053947</v>
      </c>
      <c r="O5" s="43">
        <f>N5/J5*100</f>
        <v>88.202800989829129</v>
      </c>
      <c r="P5" s="16">
        <v>1095585.1000000001</v>
      </c>
      <c r="Q5" s="43">
        <f>P5/N5*100</f>
        <v>103.95068252957694</v>
      </c>
    </row>
    <row r="6" spans="1:17" s="2" customFormat="1" ht="18.75">
      <c r="A6" s="8">
        <v>2</v>
      </c>
      <c r="B6" s="17">
        <v>10000</v>
      </c>
      <c r="C6" s="18" t="s">
        <v>24</v>
      </c>
      <c r="D6" s="19">
        <v>171909.1</v>
      </c>
      <c r="E6" s="19">
        <v>177575</v>
      </c>
      <c r="F6" s="41">
        <f>E6/D6*100</f>
        <v>103.29586973580804</v>
      </c>
      <c r="G6" s="19">
        <v>182520.7</v>
      </c>
      <c r="H6" s="42">
        <f t="shared" ref="H6:H36" si="0">G6/D6*100</f>
        <v>106.1727971352302</v>
      </c>
      <c r="I6" s="20"/>
      <c r="J6" s="21">
        <v>201323.7</v>
      </c>
      <c r="K6" s="43">
        <f t="shared" ref="K6:K36" si="1">J6/E6*100</f>
        <v>113.37389835280869</v>
      </c>
      <c r="L6" s="43">
        <f t="shared" ref="L6:L36" si="2">J6/G6*100</f>
        <v>110.30184521536461</v>
      </c>
      <c r="M6" s="20"/>
      <c r="N6" s="21">
        <v>220301.1</v>
      </c>
      <c r="O6" s="43">
        <f t="shared" ref="O6:O36" si="3">N6/J6*100</f>
        <v>109.42631195433026</v>
      </c>
      <c r="P6" s="21">
        <v>240319</v>
      </c>
      <c r="Q6" s="43">
        <f t="shared" ref="Q6:Q36" si="4">P6/N6*100</f>
        <v>109.08660919078478</v>
      </c>
    </row>
    <row r="7" spans="1:17" s="2" customFormat="1" ht="18.75">
      <c r="A7" s="8">
        <v>3</v>
      </c>
      <c r="B7" s="17">
        <v>10101</v>
      </c>
      <c r="C7" s="18" t="s">
        <v>23</v>
      </c>
      <c r="D7" s="19"/>
      <c r="E7" s="19"/>
      <c r="F7" s="41" t="e">
        <f t="shared" ref="F7:F36" si="5">E7/D7*100</f>
        <v>#DIV/0!</v>
      </c>
      <c r="G7" s="19"/>
      <c r="H7" s="42" t="e">
        <f t="shared" si="0"/>
        <v>#DIV/0!</v>
      </c>
      <c r="I7" s="22"/>
      <c r="J7" s="21"/>
      <c r="K7" s="43" t="e">
        <f t="shared" si="1"/>
        <v>#DIV/0!</v>
      </c>
      <c r="L7" s="43" t="e">
        <f t="shared" si="2"/>
        <v>#DIV/0!</v>
      </c>
      <c r="M7" s="22"/>
      <c r="N7" s="21"/>
      <c r="O7" s="43" t="e">
        <f t="shared" si="3"/>
        <v>#DIV/0!</v>
      </c>
      <c r="P7" s="21"/>
      <c r="Q7" s="43" t="e">
        <f t="shared" si="4"/>
        <v>#DIV/0!</v>
      </c>
    </row>
    <row r="8" spans="1:17" s="2" customFormat="1" ht="18.75">
      <c r="A8" s="8">
        <v>4</v>
      </c>
      <c r="B8" s="17">
        <v>10102</v>
      </c>
      <c r="C8" s="18" t="s">
        <v>22</v>
      </c>
      <c r="D8" s="19">
        <v>141476.70000000001</v>
      </c>
      <c r="E8" s="19">
        <v>149599.1</v>
      </c>
      <c r="F8" s="41">
        <f t="shared" si="5"/>
        <v>105.74115737785796</v>
      </c>
      <c r="G8" s="19">
        <v>154146.9</v>
      </c>
      <c r="H8" s="42">
        <f t="shared" si="0"/>
        <v>108.95567962781149</v>
      </c>
      <c r="I8" s="22"/>
      <c r="J8" s="21">
        <v>171365</v>
      </c>
      <c r="K8" s="43">
        <f t="shared" si="1"/>
        <v>114.5494859260517</v>
      </c>
      <c r="L8" s="43">
        <f t="shared" si="2"/>
        <v>111.16992946338851</v>
      </c>
      <c r="M8" s="22"/>
      <c r="N8" s="21">
        <v>188501.5</v>
      </c>
      <c r="O8" s="43">
        <f t="shared" si="3"/>
        <v>110.00000000000001</v>
      </c>
      <c r="P8" s="21">
        <v>207351.5</v>
      </c>
      <c r="Q8" s="43">
        <f t="shared" si="4"/>
        <v>109.99992042503641</v>
      </c>
    </row>
    <row r="9" spans="1:17" s="2" customFormat="1" ht="37.5">
      <c r="A9" s="8">
        <v>5</v>
      </c>
      <c r="B9" s="17">
        <v>10302</v>
      </c>
      <c r="C9" s="18" t="s">
        <v>32</v>
      </c>
      <c r="D9" s="19">
        <v>18603.8</v>
      </c>
      <c r="E9" s="19">
        <v>18093.900000000001</v>
      </c>
      <c r="F9" s="41">
        <f t="shared" si="5"/>
        <v>97.259162106666395</v>
      </c>
      <c r="G9" s="19">
        <v>18093.900000000001</v>
      </c>
      <c r="H9" s="42">
        <f t="shared" si="0"/>
        <v>97.259162106666395</v>
      </c>
      <c r="I9" s="20"/>
      <c r="J9" s="21">
        <v>19502.8</v>
      </c>
      <c r="K9" s="43">
        <f t="shared" si="1"/>
        <v>107.78660211452478</v>
      </c>
      <c r="L9" s="43">
        <f t="shared" si="2"/>
        <v>107.78660211452478</v>
      </c>
      <c r="M9" s="20"/>
      <c r="N9" s="21">
        <v>20989.599999999999</v>
      </c>
      <c r="O9" s="43">
        <f t="shared" si="3"/>
        <v>107.6235207252292</v>
      </c>
      <c r="P9" s="21">
        <v>21946.5</v>
      </c>
      <c r="Q9" s="43">
        <f t="shared" si="4"/>
        <v>104.55892441971261</v>
      </c>
    </row>
    <row r="10" spans="1:17" s="2" customFormat="1" ht="37.5">
      <c r="A10" s="8">
        <v>6</v>
      </c>
      <c r="B10" s="17">
        <v>10501</v>
      </c>
      <c r="C10" s="18" t="s">
        <v>21</v>
      </c>
      <c r="D10" s="19">
        <v>3826.4</v>
      </c>
      <c r="E10" s="19">
        <v>3870</v>
      </c>
      <c r="F10" s="41">
        <f t="shared" si="5"/>
        <v>101.13945222663601</v>
      </c>
      <c r="G10" s="19">
        <v>3536.5</v>
      </c>
      <c r="H10" s="42">
        <f t="shared" si="0"/>
        <v>92.423688061885841</v>
      </c>
      <c r="I10" s="22"/>
      <c r="J10" s="21">
        <v>3874.9</v>
      </c>
      <c r="K10" s="43">
        <f t="shared" si="1"/>
        <v>100.1266149870801</v>
      </c>
      <c r="L10" s="43">
        <f t="shared" si="2"/>
        <v>109.5687826947547</v>
      </c>
      <c r="M10" s="22"/>
      <c r="N10" s="21">
        <v>3945</v>
      </c>
      <c r="O10" s="43">
        <f t="shared" si="3"/>
        <v>101.80907894397275</v>
      </c>
      <c r="P10" s="21">
        <v>3960</v>
      </c>
      <c r="Q10" s="43">
        <f t="shared" si="4"/>
        <v>100.38022813688212</v>
      </c>
    </row>
    <row r="11" spans="1:17" s="2" customFormat="1" ht="37.5">
      <c r="A11" s="8">
        <v>7</v>
      </c>
      <c r="B11" s="17">
        <v>10502</v>
      </c>
      <c r="C11" s="18" t="s">
        <v>20</v>
      </c>
      <c r="D11" s="19">
        <v>-6.4</v>
      </c>
      <c r="E11" s="19">
        <v>0</v>
      </c>
      <c r="F11" s="41">
        <f t="shared" si="5"/>
        <v>0</v>
      </c>
      <c r="G11" s="19">
        <v>18</v>
      </c>
      <c r="H11" s="42">
        <f t="shared" si="0"/>
        <v>-281.25</v>
      </c>
      <c r="I11" s="20"/>
      <c r="J11" s="21">
        <v>0</v>
      </c>
      <c r="K11" s="43" t="e">
        <f t="shared" si="1"/>
        <v>#DIV/0!</v>
      </c>
      <c r="L11" s="43">
        <f t="shared" si="2"/>
        <v>0</v>
      </c>
      <c r="M11" s="20"/>
      <c r="N11" s="21">
        <v>0</v>
      </c>
      <c r="O11" s="43" t="e">
        <f t="shared" si="3"/>
        <v>#DIV/0!</v>
      </c>
      <c r="P11" s="21">
        <v>0</v>
      </c>
      <c r="Q11" s="43" t="e">
        <f t="shared" si="4"/>
        <v>#DIV/0!</v>
      </c>
    </row>
    <row r="12" spans="1:17" s="2" customFormat="1" ht="18.75">
      <c r="A12" s="8">
        <v>8</v>
      </c>
      <c r="B12" s="17">
        <v>10503</v>
      </c>
      <c r="C12" s="18" t="s">
        <v>19</v>
      </c>
      <c r="D12" s="19">
        <v>446.4</v>
      </c>
      <c r="E12" s="19">
        <v>650</v>
      </c>
      <c r="F12" s="41">
        <f t="shared" si="5"/>
        <v>145.60931899641579</v>
      </c>
      <c r="G12" s="19">
        <v>286.2</v>
      </c>
      <c r="H12" s="42">
        <f t="shared" si="0"/>
        <v>64.112903225806448</v>
      </c>
      <c r="I12" s="20"/>
      <c r="J12" s="21">
        <v>581</v>
      </c>
      <c r="K12" s="43">
        <f t="shared" si="1"/>
        <v>89.384615384615387</v>
      </c>
      <c r="L12" s="43">
        <f t="shared" si="2"/>
        <v>203.00489168413696</v>
      </c>
      <c r="M12" s="20"/>
      <c r="N12" s="21">
        <v>593</v>
      </c>
      <c r="O12" s="43">
        <f t="shared" si="3"/>
        <v>102.06540447504302</v>
      </c>
      <c r="P12" s="21">
        <v>601</v>
      </c>
      <c r="Q12" s="43">
        <f t="shared" si="4"/>
        <v>101.34907251264755</v>
      </c>
    </row>
    <row r="13" spans="1:17" s="2" customFormat="1" ht="18.75">
      <c r="A13" s="8">
        <v>9</v>
      </c>
      <c r="B13" s="17">
        <v>10601</v>
      </c>
      <c r="C13" s="18" t="s">
        <v>18</v>
      </c>
      <c r="D13" s="19">
        <v>0</v>
      </c>
      <c r="E13" s="19"/>
      <c r="F13" s="41" t="e">
        <f t="shared" si="5"/>
        <v>#DIV/0!</v>
      </c>
      <c r="G13" s="19"/>
      <c r="H13" s="42" t="e">
        <f t="shared" si="0"/>
        <v>#DIV/0!</v>
      </c>
      <c r="I13" s="20"/>
      <c r="J13" s="21"/>
      <c r="K13" s="43" t="e">
        <f t="shared" si="1"/>
        <v>#DIV/0!</v>
      </c>
      <c r="L13" s="43" t="e">
        <f t="shared" si="2"/>
        <v>#DIV/0!</v>
      </c>
      <c r="M13" s="20"/>
      <c r="N13" s="21"/>
      <c r="O13" s="43" t="e">
        <f t="shared" si="3"/>
        <v>#DIV/0!</v>
      </c>
      <c r="P13" s="21"/>
      <c r="Q13" s="43" t="e">
        <f t="shared" si="4"/>
        <v>#DIV/0!</v>
      </c>
    </row>
    <row r="14" spans="1:17" s="2" customFormat="1" ht="18.75">
      <c r="A14" s="8">
        <v>10</v>
      </c>
      <c r="B14" s="17">
        <v>10602</v>
      </c>
      <c r="C14" s="23" t="s">
        <v>17</v>
      </c>
      <c r="D14" s="19"/>
      <c r="E14" s="19"/>
      <c r="F14" s="41" t="e">
        <f t="shared" si="5"/>
        <v>#DIV/0!</v>
      </c>
      <c r="G14" s="19"/>
      <c r="H14" s="42" t="e">
        <f t="shared" si="0"/>
        <v>#DIV/0!</v>
      </c>
      <c r="I14" s="24"/>
      <c r="J14" s="21"/>
      <c r="K14" s="43" t="e">
        <f t="shared" si="1"/>
        <v>#DIV/0!</v>
      </c>
      <c r="L14" s="43" t="e">
        <f t="shared" si="2"/>
        <v>#DIV/0!</v>
      </c>
      <c r="M14" s="20"/>
      <c r="N14" s="21"/>
      <c r="O14" s="43" t="e">
        <f t="shared" si="3"/>
        <v>#DIV/0!</v>
      </c>
      <c r="P14" s="21"/>
      <c r="Q14" s="43" t="e">
        <f t="shared" si="4"/>
        <v>#DIV/0!</v>
      </c>
    </row>
    <row r="15" spans="1:17" s="2" customFormat="1" ht="18.75">
      <c r="A15" s="8">
        <v>11</v>
      </c>
      <c r="B15" s="17">
        <v>10604</v>
      </c>
      <c r="C15" s="18" t="s">
        <v>16</v>
      </c>
      <c r="D15" s="19"/>
      <c r="E15" s="19"/>
      <c r="F15" s="41" t="e">
        <f t="shared" si="5"/>
        <v>#DIV/0!</v>
      </c>
      <c r="G15" s="19"/>
      <c r="H15" s="42" t="e">
        <f t="shared" si="0"/>
        <v>#DIV/0!</v>
      </c>
      <c r="I15" s="20"/>
      <c r="J15" s="21"/>
      <c r="K15" s="43" t="e">
        <f t="shared" si="1"/>
        <v>#DIV/0!</v>
      </c>
      <c r="L15" s="43" t="e">
        <f t="shared" si="2"/>
        <v>#DIV/0!</v>
      </c>
      <c r="M15" s="20"/>
      <c r="N15" s="21"/>
      <c r="O15" s="43" t="e">
        <f t="shared" si="3"/>
        <v>#DIV/0!</v>
      </c>
      <c r="P15" s="21"/>
      <c r="Q15" s="43" t="e">
        <f t="shared" si="4"/>
        <v>#DIV/0!</v>
      </c>
    </row>
    <row r="16" spans="1:17" s="2" customFormat="1" ht="18.75">
      <c r="A16" s="8">
        <v>12</v>
      </c>
      <c r="B16" s="17">
        <v>10606</v>
      </c>
      <c r="C16" s="18" t="s">
        <v>15</v>
      </c>
      <c r="D16" s="19">
        <v>0</v>
      </c>
      <c r="E16" s="19"/>
      <c r="F16" s="41" t="e">
        <f t="shared" si="5"/>
        <v>#DIV/0!</v>
      </c>
      <c r="G16" s="19"/>
      <c r="H16" s="42" t="e">
        <f t="shared" si="0"/>
        <v>#DIV/0!</v>
      </c>
      <c r="I16" s="20"/>
      <c r="J16" s="21"/>
      <c r="K16" s="43" t="e">
        <f t="shared" si="1"/>
        <v>#DIV/0!</v>
      </c>
      <c r="L16" s="43" t="e">
        <f t="shared" si="2"/>
        <v>#DIV/0!</v>
      </c>
      <c r="M16" s="20"/>
      <c r="N16" s="21"/>
      <c r="O16" s="43" t="e">
        <f t="shared" si="3"/>
        <v>#DIV/0!</v>
      </c>
      <c r="P16" s="21"/>
      <c r="Q16" s="43" t="e">
        <f t="shared" si="4"/>
        <v>#DIV/0!</v>
      </c>
    </row>
    <row r="17" spans="1:17" s="2" customFormat="1" ht="18.75">
      <c r="A17" s="8">
        <v>13</v>
      </c>
      <c r="B17" s="17">
        <v>10701</v>
      </c>
      <c r="C17" s="23" t="s">
        <v>14</v>
      </c>
      <c r="D17" s="19">
        <v>-1580.8</v>
      </c>
      <c r="E17" s="19">
        <v>0</v>
      </c>
      <c r="F17" s="41">
        <f t="shared" si="5"/>
        <v>0</v>
      </c>
      <c r="G17" s="19"/>
      <c r="H17" s="42">
        <f t="shared" si="0"/>
        <v>0</v>
      </c>
      <c r="I17" s="22"/>
      <c r="J17" s="21"/>
      <c r="K17" s="43" t="e">
        <f t="shared" si="1"/>
        <v>#DIV/0!</v>
      </c>
      <c r="L17" s="43" t="e">
        <f t="shared" si="2"/>
        <v>#DIV/0!</v>
      </c>
      <c r="M17" s="22"/>
      <c r="N17" s="21"/>
      <c r="O17" s="43" t="e">
        <f t="shared" si="3"/>
        <v>#DIV/0!</v>
      </c>
      <c r="P17" s="21"/>
      <c r="Q17" s="43" t="e">
        <f t="shared" si="4"/>
        <v>#DIV/0!</v>
      </c>
    </row>
    <row r="18" spans="1:17" s="2" customFormat="1" ht="56.25">
      <c r="A18" s="8">
        <v>14</v>
      </c>
      <c r="B18" s="17">
        <v>10702</v>
      </c>
      <c r="C18" s="18" t="s">
        <v>13</v>
      </c>
      <c r="D18" s="19"/>
      <c r="E18" s="19"/>
      <c r="F18" s="41" t="e">
        <f t="shared" si="5"/>
        <v>#DIV/0!</v>
      </c>
      <c r="G18" s="19"/>
      <c r="H18" s="42" t="e">
        <f t="shared" si="0"/>
        <v>#DIV/0!</v>
      </c>
      <c r="I18" s="20"/>
      <c r="J18" s="21"/>
      <c r="K18" s="43" t="e">
        <f t="shared" si="1"/>
        <v>#DIV/0!</v>
      </c>
      <c r="L18" s="43" t="e">
        <f t="shared" si="2"/>
        <v>#DIV/0!</v>
      </c>
      <c r="M18" s="20"/>
      <c r="N18" s="21"/>
      <c r="O18" s="43" t="e">
        <f t="shared" si="3"/>
        <v>#DIV/0!</v>
      </c>
      <c r="P18" s="21"/>
      <c r="Q18" s="43" t="e">
        <f t="shared" si="4"/>
        <v>#DIV/0!</v>
      </c>
    </row>
    <row r="19" spans="1:17" s="2" customFormat="1" ht="18.75">
      <c r="A19" s="8">
        <v>15</v>
      </c>
      <c r="B19" s="17">
        <v>10800</v>
      </c>
      <c r="C19" s="18" t="s">
        <v>12</v>
      </c>
      <c r="D19" s="19">
        <v>1089.5999999999999</v>
      </c>
      <c r="E19" s="19">
        <v>1120</v>
      </c>
      <c r="F19" s="41">
        <f t="shared" si="5"/>
        <v>102.79001468428781</v>
      </c>
      <c r="G19" s="19">
        <v>730</v>
      </c>
      <c r="H19" s="42">
        <f t="shared" si="0"/>
        <v>66.997063142437597</v>
      </c>
      <c r="I19" s="20"/>
      <c r="J19" s="21">
        <v>802</v>
      </c>
      <c r="K19" s="43">
        <f t="shared" si="1"/>
        <v>71.607142857142861</v>
      </c>
      <c r="L19" s="43">
        <f t="shared" si="2"/>
        <v>109.86301369863014</v>
      </c>
      <c r="M19" s="20"/>
      <c r="N19" s="21">
        <v>856</v>
      </c>
      <c r="O19" s="43">
        <f t="shared" si="3"/>
        <v>106.73316708229426</v>
      </c>
      <c r="P19" s="21">
        <v>897</v>
      </c>
      <c r="Q19" s="43">
        <f t="shared" si="4"/>
        <v>104.78971962616824</v>
      </c>
    </row>
    <row r="20" spans="1:17" s="2" customFormat="1" ht="18.75">
      <c r="A20" s="8">
        <v>16</v>
      </c>
      <c r="B20" s="17">
        <v>11700</v>
      </c>
      <c r="C20" s="18" t="s">
        <v>11</v>
      </c>
      <c r="D20" s="19">
        <v>1421.1</v>
      </c>
      <c r="E20" s="19">
        <v>100</v>
      </c>
      <c r="F20" s="41">
        <f t="shared" si="5"/>
        <v>7.0368024769544721</v>
      </c>
      <c r="G20" s="19">
        <v>100</v>
      </c>
      <c r="H20" s="42">
        <f t="shared" si="0"/>
        <v>7.0368024769544721</v>
      </c>
      <c r="I20" s="20"/>
      <c r="J20" s="21">
        <v>100</v>
      </c>
      <c r="K20" s="43">
        <f t="shared" si="1"/>
        <v>100</v>
      </c>
      <c r="L20" s="43">
        <f t="shared" si="2"/>
        <v>100</v>
      </c>
      <c r="M20" s="20"/>
      <c r="N20" s="21">
        <v>100</v>
      </c>
      <c r="O20" s="43">
        <f t="shared" si="3"/>
        <v>100</v>
      </c>
      <c r="P20" s="21">
        <v>100</v>
      </c>
      <c r="Q20" s="43">
        <f t="shared" si="4"/>
        <v>100</v>
      </c>
    </row>
    <row r="21" spans="1:17" s="2" customFormat="1" ht="18.75">
      <c r="A21" s="8">
        <v>17</v>
      </c>
      <c r="B21" s="25">
        <v>20000</v>
      </c>
      <c r="C21" s="26" t="s">
        <v>10</v>
      </c>
      <c r="D21" s="27">
        <v>1425760.2</v>
      </c>
      <c r="E21" s="27">
        <v>1278753.7</v>
      </c>
      <c r="F21" s="41">
        <f t="shared" si="5"/>
        <v>89.689254897141893</v>
      </c>
      <c r="G21" s="28">
        <f>G23+G29+G31+G32</f>
        <v>1321899.5999999999</v>
      </c>
      <c r="H21" s="42">
        <f t="shared" si="0"/>
        <v>92.715422972250167</v>
      </c>
      <c r="I21" s="29"/>
      <c r="J21" s="30">
        <v>993589.6</v>
      </c>
      <c r="K21" s="43">
        <f t="shared" si="1"/>
        <v>77.699841650507054</v>
      </c>
      <c r="L21" s="43">
        <f t="shared" si="2"/>
        <v>75.16377189311504</v>
      </c>
      <c r="M21" s="50"/>
      <c r="N21" s="30">
        <v>833645.9</v>
      </c>
      <c r="O21" s="43">
        <f t="shared" si="3"/>
        <v>83.902438189771715</v>
      </c>
      <c r="P21" s="30">
        <v>855266.1</v>
      </c>
      <c r="Q21" s="43">
        <f t="shared" si="4"/>
        <v>102.59345124830578</v>
      </c>
    </row>
    <row r="22" spans="1:17" s="2" customFormat="1" ht="56.25">
      <c r="A22" s="8">
        <v>18</v>
      </c>
      <c r="B22" s="17">
        <v>20200</v>
      </c>
      <c r="C22" s="18" t="s">
        <v>9</v>
      </c>
      <c r="D22" s="19">
        <v>1425760.2</v>
      </c>
      <c r="E22" s="19">
        <v>1278753.7</v>
      </c>
      <c r="F22" s="41">
        <f t="shared" si="5"/>
        <v>89.689254897141893</v>
      </c>
      <c r="G22" s="21">
        <v>1278753.7</v>
      </c>
      <c r="H22" s="42">
        <f t="shared" si="0"/>
        <v>89.689254897141893</v>
      </c>
      <c r="I22" s="29"/>
      <c r="J22" s="21">
        <v>993589.6</v>
      </c>
      <c r="K22" s="43">
        <f t="shared" si="1"/>
        <v>77.699841650507054</v>
      </c>
      <c r="L22" s="43">
        <f t="shared" si="2"/>
        <v>77.699841650507054</v>
      </c>
      <c r="M22" s="51"/>
      <c r="N22" s="21">
        <v>833645.9</v>
      </c>
      <c r="O22" s="43">
        <f t="shared" si="3"/>
        <v>83.902438189771715</v>
      </c>
      <c r="P22" s="21">
        <v>855266.1</v>
      </c>
      <c r="Q22" s="43">
        <f t="shared" si="4"/>
        <v>102.59345124830578</v>
      </c>
    </row>
    <row r="23" spans="1:17" s="2" customFormat="1" ht="37.5">
      <c r="A23" s="8">
        <v>19</v>
      </c>
      <c r="B23" s="17">
        <v>20201</v>
      </c>
      <c r="C23" s="18" t="s">
        <v>30</v>
      </c>
      <c r="D23" s="19">
        <v>654833.9</v>
      </c>
      <c r="E23" s="19">
        <v>491306.5</v>
      </c>
      <c r="F23" s="41">
        <f t="shared" si="5"/>
        <v>75.027652050390188</v>
      </c>
      <c r="G23" s="21">
        <f>G24+G25+G27+G28</f>
        <v>534452.4</v>
      </c>
      <c r="H23" s="42">
        <f t="shared" si="0"/>
        <v>81.616483202839689</v>
      </c>
      <c r="I23" s="29"/>
      <c r="J23" s="21">
        <v>398023</v>
      </c>
      <c r="K23" s="43">
        <f t="shared" si="1"/>
        <v>81.013176092724194</v>
      </c>
      <c r="L23" s="43">
        <f t="shared" si="2"/>
        <v>74.473049424045996</v>
      </c>
      <c r="M23" s="51"/>
      <c r="N23" s="21">
        <v>272760</v>
      </c>
      <c r="O23" s="43">
        <f t="shared" si="3"/>
        <v>68.528703115146612</v>
      </c>
      <c r="P23" s="21">
        <v>253594</v>
      </c>
      <c r="Q23" s="43">
        <f t="shared" si="4"/>
        <v>92.973309869482321</v>
      </c>
    </row>
    <row r="24" spans="1:17" s="2" customFormat="1" ht="18.75">
      <c r="A24" s="8">
        <v>20</v>
      </c>
      <c r="B24" s="17"/>
      <c r="C24" s="18" t="s">
        <v>25</v>
      </c>
      <c r="D24" s="19">
        <v>355285</v>
      </c>
      <c r="E24" s="19">
        <v>377187</v>
      </c>
      <c r="F24" s="41">
        <f t="shared" si="5"/>
        <v>106.16462839692078</v>
      </c>
      <c r="G24" s="21">
        <v>377187</v>
      </c>
      <c r="H24" s="42">
        <f t="shared" si="0"/>
        <v>106.16462839692078</v>
      </c>
      <c r="I24" s="29"/>
      <c r="J24" s="21">
        <v>397623</v>
      </c>
      <c r="K24" s="43">
        <f t="shared" si="1"/>
        <v>105.41800221110485</v>
      </c>
      <c r="L24" s="43">
        <f t="shared" si="2"/>
        <v>105.41800221110485</v>
      </c>
      <c r="M24" s="51"/>
      <c r="N24" s="21">
        <v>272560</v>
      </c>
      <c r="O24" s="43">
        <f t="shared" si="3"/>
        <v>68.547342583301258</v>
      </c>
      <c r="P24" s="21">
        <v>253494</v>
      </c>
      <c r="Q24" s="43">
        <f t="shared" si="4"/>
        <v>93.004842970355156</v>
      </c>
    </row>
    <row r="25" spans="1:17" s="2" customFormat="1" ht="37.5">
      <c r="A25" s="8">
        <v>21</v>
      </c>
      <c r="B25" s="17"/>
      <c r="C25" s="18" t="s">
        <v>33</v>
      </c>
      <c r="D25" s="19">
        <v>88859.9</v>
      </c>
      <c r="E25" s="19">
        <v>738.6</v>
      </c>
      <c r="F25" s="41">
        <f t="shared" si="5"/>
        <v>0.83119607381957439</v>
      </c>
      <c r="G25" s="21">
        <v>738.6</v>
      </c>
      <c r="H25" s="42">
        <f t="shared" si="0"/>
        <v>0.83119607381957439</v>
      </c>
      <c r="I25" s="29"/>
      <c r="J25" s="21">
        <v>400</v>
      </c>
      <c r="K25" s="43">
        <f t="shared" si="1"/>
        <v>54.156512320606552</v>
      </c>
      <c r="L25" s="43">
        <f t="shared" si="2"/>
        <v>54.156512320606552</v>
      </c>
      <c r="M25" s="51"/>
      <c r="N25" s="21">
        <v>200</v>
      </c>
      <c r="O25" s="43">
        <f t="shared" si="3"/>
        <v>50</v>
      </c>
      <c r="P25" s="21">
        <v>100</v>
      </c>
      <c r="Q25" s="43">
        <f t="shared" si="4"/>
        <v>50</v>
      </c>
    </row>
    <row r="26" spans="1:17" s="2" customFormat="1" ht="56.25">
      <c r="A26" s="8">
        <v>22</v>
      </c>
      <c r="B26" s="17"/>
      <c r="C26" s="18" t="s">
        <v>28</v>
      </c>
      <c r="D26" s="19"/>
      <c r="E26" s="19"/>
      <c r="F26" s="41" t="e">
        <f t="shared" si="5"/>
        <v>#DIV/0!</v>
      </c>
      <c r="G26" s="21"/>
      <c r="H26" s="42" t="e">
        <f t="shared" si="0"/>
        <v>#DIV/0!</v>
      </c>
      <c r="I26" s="29"/>
      <c r="J26" s="21"/>
      <c r="K26" s="43" t="e">
        <f t="shared" si="1"/>
        <v>#DIV/0!</v>
      </c>
      <c r="L26" s="43" t="e">
        <f t="shared" si="2"/>
        <v>#DIV/0!</v>
      </c>
      <c r="M26" s="51"/>
      <c r="N26" s="21"/>
      <c r="O26" s="43" t="e">
        <f t="shared" si="3"/>
        <v>#DIV/0!</v>
      </c>
      <c r="P26" s="21"/>
      <c r="Q26" s="43" t="e">
        <f t="shared" si="4"/>
        <v>#DIV/0!</v>
      </c>
    </row>
    <row r="27" spans="1:17" s="2" customFormat="1" ht="37.5">
      <c r="A27" s="8">
        <v>23</v>
      </c>
      <c r="B27" s="17"/>
      <c r="C27" s="18" t="s">
        <v>31</v>
      </c>
      <c r="D27" s="19">
        <v>4330.6000000000004</v>
      </c>
      <c r="E27" s="19">
        <v>2863.4</v>
      </c>
      <c r="F27" s="41">
        <f t="shared" si="5"/>
        <v>66.120168106036118</v>
      </c>
      <c r="G27" s="21">
        <v>2863.4</v>
      </c>
      <c r="H27" s="42">
        <f t="shared" si="0"/>
        <v>66.120168106036118</v>
      </c>
      <c r="I27" s="29"/>
      <c r="J27" s="21">
        <v>0</v>
      </c>
      <c r="K27" s="43">
        <f t="shared" si="1"/>
        <v>0</v>
      </c>
      <c r="L27" s="43">
        <f t="shared" si="2"/>
        <v>0</v>
      </c>
      <c r="M27" s="51"/>
      <c r="N27" s="21">
        <v>0</v>
      </c>
      <c r="O27" s="43" t="e">
        <f t="shared" si="3"/>
        <v>#DIV/0!</v>
      </c>
      <c r="P27" s="21">
        <v>0</v>
      </c>
      <c r="Q27" s="43" t="e">
        <f t="shared" si="4"/>
        <v>#DIV/0!</v>
      </c>
    </row>
    <row r="28" spans="1:17" s="2" customFormat="1" ht="18.75">
      <c r="A28" s="8">
        <v>24</v>
      </c>
      <c r="B28" s="17"/>
      <c r="C28" s="18" t="s">
        <v>39</v>
      </c>
      <c r="D28" s="44">
        <v>146352.4</v>
      </c>
      <c r="E28" s="19">
        <v>110517.5</v>
      </c>
      <c r="F28" s="41">
        <f t="shared" si="5"/>
        <v>75.514648205290797</v>
      </c>
      <c r="G28" s="21">
        <f>110517.5+43145.9</f>
        <v>153663.4</v>
      </c>
      <c r="H28" s="42">
        <f t="shared" si="0"/>
        <v>104.99547667137676</v>
      </c>
      <c r="I28" s="29"/>
      <c r="J28" s="21"/>
      <c r="K28" s="43">
        <f t="shared" si="1"/>
        <v>0</v>
      </c>
      <c r="L28" s="43">
        <f t="shared" si="2"/>
        <v>0</v>
      </c>
      <c r="M28" s="51"/>
      <c r="N28" s="21"/>
      <c r="O28" s="43" t="e">
        <f t="shared" si="3"/>
        <v>#DIV/0!</v>
      </c>
      <c r="P28" s="21"/>
      <c r="Q28" s="43" t="e">
        <f t="shared" si="4"/>
        <v>#DIV/0!</v>
      </c>
    </row>
    <row r="29" spans="1:17" s="2" customFormat="1" ht="37.5">
      <c r="A29" s="8">
        <v>25</v>
      </c>
      <c r="B29" s="17">
        <v>20220</v>
      </c>
      <c r="C29" s="18" t="s">
        <v>8</v>
      </c>
      <c r="D29" s="19">
        <v>319661.2</v>
      </c>
      <c r="E29" s="19">
        <v>182876.79999999999</v>
      </c>
      <c r="F29" s="41">
        <f t="shared" si="5"/>
        <v>57.209570632907578</v>
      </c>
      <c r="G29" s="21">
        <v>182876.79999999999</v>
      </c>
      <c r="H29" s="42">
        <f t="shared" si="0"/>
        <v>57.209570632907578</v>
      </c>
      <c r="I29" s="29"/>
      <c r="J29" s="21">
        <v>33652.300000000003</v>
      </c>
      <c r="K29" s="43">
        <f t="shared" si="1"/>
        <v>18.401623387985794</v>
      </c>
      <c r="L29" s="43">
        <f t="shared" si="2"/>
        <v>18.401623387985794</v>
      </c>
      <c r="M29" s="51"/>
      <c r="N29" s="21">
        <v>33344.699999999997</v>
      </c>
      <c r="O29" s="43">
        <f t="shared" si="3"/>
        <v>99.085946577202733</v>
      </c>
      <c r="P29" s="21">
        <v>60976.9</v>
      </c>
      <c r="Q29" s="43">
        <f t="shared" si="4"/>
        <v>182.86834189541366</v>
      </c>
    </row>
    <row r="30" spans="1:17" s="2" customFormat="1" ht="18.75">
      <c r="A30" s="8">
        <v>26</v>
      </c>
      <c r="B30" s="17"/>
      <c r="C30" s="18" t="s">
        <v>40</v>
      </c>
      <c r="D30" s="19">
        <v>0</v>
      </c>
      <c r="E30" s="19">
        <v>0</v>
      </c>
      <c r="F30" s="41" t="e">
        <f t="shared" si="5"/>
        <v>#DIV/0!</v>
      </c>
      <c r="G30" s="21">
        <v>0</v>
      </c>
      <c r="H30" s="42" t="e">
        <f t="shared" si="0"/>
        <v>#DIV/0!</v>
      </c>
      <c r="I30" s="29"/>
      <c r="J30" s="21">
        <v>11827.7</v>
      </c>
      <c r="K30" s="43" t="e">
        <f t="shared" si="1"/>
        <v>#DIV/0!</v>
      </c>
      <c r="L30" s="43" t="e">
        <f t="shared" si="2"/>
        <v>#DIV/0!</v>
      </c>
      <c r="M30" s="51"/>
      <c r="N30" s="21">
        <v>11011.6</v>
      </c>
      <c r="O30" s="43">
        <f t="shared" si="3"/>
        <v>93.100095538439419</v>
      </c>
      <c r="P30" s="21">
        <v>11308.9</v>
      </c>
      <c r="Q30" s="43">
        <f t="shared" si="4"/>
        <v>102.69988012641214</v>
      </c>
    </row>
    <row r="31" spans="1:17" s="2" customFormat="1" ht="37.5">
      <c r="A31" s="8">
        <v>27</v>
      </c>
      <c r="B31" s="17">
        <v>20230</v>
      </c>
      <c r="C31" s="18" t="s">
        <v>7</v>
      </c>
      <c r="D31" s="19">
        <v>408139.9</v>
      </c>
      <c r="E31" s="19">
        <v>512288.5</v>
      </c>
      <c r="F31" s="41">
        <f t="shared" si="5"/>
        <v>125.5178677703405</v>
      </c>
      <c r="G31" s="21">
        <v>512288.5</v>
      </c>
      <c r="H31" s="42">
        <f t="shared" si="0"/>
        <v>125.5178677703405</v>
      </c>
      <c r="I31" s="29"/>
      <c r="J31" s="21">
        <v>535035.19999999995</v>
      </c>
      <c r="K31" s="43">
        <f t="shared" si="1"/>
        <v>104.44021288785517</v>
      </c>
      <c r="L31" s="43">
        <f t="shared" si="2"/>
        <v>104.44021288785517</v>
      </c>
      <c r="M31" s="51"/>
      <c r="N31" s="21">
        <v>522699.3</v>
      </c>
      <c r="O31" s="43">
        <f t="shared" si="3"/>
        <v>97.694375996196143</v>
      </c>
      <c r="P31" s="21">
        <v>535722.5</v>
      </c>
      <c r="Q31" s="43">
        <f t="shared" si="4"/>
        <v>102.49152811186089</v>
      </c>
    </row>
    <row r="32" spans="1:17" s="2" customFormat="1" ht="18.75">
      <c r="A32" s="8">
        <v>28</v>
      </c>
      <c r="B32" s="17">
        <v>20240</v>
      </c>
      <c r="C32" s="18" t="s">
        <v>6</v>
      </c>
      <c r="D32" s="19">
        <v>106216.2</v>
      </c>
      <c r="E32" s="19">
        <v>92281.9</v>
      </c>
      <c r="F32" s="41">
        <f t="shared" si="5"/>
        <v>86.88119138135238</v>
      </c>
      <c r="G32" s="21">
        <v>92281.9</v>
      </c>
      <c r="H32" s="42">
        <f t="shared" si="0"/>
        <v>86.88119138135238</v>
      </c>
      <c r="I32" s="20"/>
      <c r="J32" s="21">
        <v>26879.1</v>
      </c>
      <c r="K32" s="43">
        <f t="shared" si="1"/>
        <v>29.127163614966751</v>
      </c>
      <c r="L32" s="43">
        <f t="shared" si="2"/>
        <v>29.127163614966751</v>
      </c>
      <c r="M32" s="51"/>
      <c r="N32" s="21">
        <v>4841.8999999999996</v>
      </c>
      <c r="O32" s="43">
        <f t="shared" si="3"/>
        <v>18.013623968064408</v>
      </c>
      <c r="P32" s="21">
        <v>4972.7</v>
      </c>
      <c r="Q32" s="43">
        <f t="shared" si="4"/>
        <v>102.70141886449535</v>
      </c>
    </row>
    <row r="33" spans="1:17" s="2" customFormat="1" ht="37.5">
      <c r="A33" s="8">
        <v>29</v>
      </c>
      <c r="B33" s="17">
        <v>20290</v>
      </c>
      <c r="C33" s="18" t="s">
        <v>5</v>
      </c>
      <c r="D33" s="19"/>
      <c r="E33" s="19"/>
      <c r="F33" s="41" t="e">
        <f t="shared" si="5"/>
        <v>#DIV/0!</v>
      </c>
      <c r="G33" s="21"/>
      <c r="H33" s="42" t="e">
        <f t="shared" si="0"/>
        <v>#DIV/0!</v>
      </c>
      <c r="I33" s="31"/>
      <c r="J33" s="21"/>
      <c r="K33" s="43" t="e">
        <f t="shared" si="1"/>
        <v>#DIV/0!</v>
      </c>
      <c r="L33" s="43" t="e">
        <f t="shared" si="2"/>
        <v>#DIV/0!</v>
      </c>
      <c r="M33" s="51"/>
      <c r="N33" s="21"/>
      <c r="O33" s="43" t="e">
        <f t="shared" si="3"/>
        <v>#DIV/0!</v>
      </c>
      <c r="P33" s="21"/>
      <c r="Q33" s="43" t="e">
        <f t="shared" si="4"/>
        <v>#DIV/0!</v>
      </c>
    </row>
    <row r="34" spans="1:17" s="2" customFormat="1" ht="56.25">
      <c r="A34" s="8">
        <v>30</v>
      </c>
      <c r="B34" s="17">
        <v>20300</v>
      </c>
      <c r="C34" s="18" t="s">
        <v>4</v>
      </c>
      <c r="D34" s="19"/>
      <c r="E34" s="19"/>
      <c r="F34" s="41" t="e">
        <f t="shared" si="5"/>
        <v>#DIV/0!</v>
      </c>
      <c r="G34" s="21"/>
      <c r="H34" s="42" t="e">
        <f t="shared" si="0"/>
        <v>#DIV/0!</v>
      </c>
      <c r="I34" s="20"/>
      <c r="J34" s="21"/>
      <c r="K34" s="43" t="e">
        <f t="shared" si="1"/>
        <v>#DIV/0!</v>
      </c>
      <c r="L34" s="43" t="e">
        <f t="shared" si="2"/>
        <v>#DIV/0!</v>
      </c>
      <c r="M34" s="51"/>
      <c r="N34" s="21"/>
      <c r="O34" s="43" t="e">
        <f t="shared" si="3"/>
        <v>#DIV/0!</v>
      </c>
      <c r="P34" s="21"/>
      <c r="Q34" s="43" t="e">
        <f t="shared" si="4"/>
        <v>#DIV/0!</v>
      </c>
    </row>
    <row r="35" spans="1:17" s="2" customFormat="1" ht="37.5">
      <c r="A35" s="8">
        <v>31</v>
      </c>
      <c r="B35" s="17">
        <v>20400</v>
      </c>
      <c r="C35" s="18" t="s">
        <v>3</v>
      </c>
      <c r="D35" s="19"/>
      <c r="E35" s="19"/>
      <c r="F35" s="41" t="e">
        <f t="shared" si="5"/>
        <v>#DIV/0!</v>
      </c>
      <c r="G35" s="21"/>
      <c r="H35" s="42" t="e">
        <f t="shared" si="0"/>
        <v>#DIV/0!</v>
      </c>
      <c r="I35" s="20"/>
      <c r="J35" s="21"/>
      <c r="K35" s="43" t="e">
        <f t="shared" si="1"/>
        <v>#DIV/0!</v>
      </c>
      <c r="L35" s="43" t="e">
        <f t="shared" si="2"/>
        <v>#DIV/0!</v>
      </c>
      <c r="M35" s="51"/>
      <c r="N35" s="21"/>
      <c r="O35" s="43" t="e">
        <f t="shared" si="3"/>
        <v>#DIV/0!</v>
      </c>
      <c r="P35" s="21"/>
      <c r="Q35" s="43" t="e">
        <f t="shared" si="4"/>
        <v>#DIV/0!</v>
      </c>
    </row>
    <row r="36" spans="1:17" s="2" customFormat="1" ht="18.75">
      <c r="A36" s="8">
        <v>32</v>
      </c>
      <c r="B36" s="17">
        <v>20700</v>
      </c>
      <c r="C36" s="18" t="s">
        <v>2</v>
      </c>
      <c r="D36" s="19"/>
      <c r="E36" s="19"/>
      <c r="F36" s="41" t="e">
        <f t="shared" si="5"/>
        <v>#DIV/0!</v>
      </c>
      <c r="G36" s="21"/>
      <c r="H36" s="42" t="e">
        <f t="shared" si="0"/>
        <v>#DIV/0!</v>
      </c>
      <c r="I36" s="20"/>
      <c r="J36" s="21"/>
      <c r="K36" s="43" t="e">
        <f t="shared" si="1"/>
        <v>#DIV/0!</v>
      </c>
      <c r="L36" s="43" t="e">
        <f t="shared" si="2"/>
        <v>#DIV/0!</v>
      </c>
      <c r="M36" s="52"/>
      <c r="N36" s="21"/>
      <c r="O36" s="43" t="e">
        <f t="shared" si="3"/>
        <v>#DIV/0!</v>
      </c>
      <c r="P36" s="21"/>
      <c r="Q36" s="43" t="e">
        <f t="shared" si="4"/>
        <v>#DIV/0!</v>
      </c>
    </row>
    <row r="37" spans="1:17" ht="18.75">
      <c r="B37" s="32"/>
      <c r="C37" s="33"/>
      <c r="D37" s="33"/>
      <c r="E37" s="33"/>
      <c r="F37" s="32"/>
      <c r="G37" s="32"/>
      <c r="H37" s="32"/>
      <c r="I37" s="32"/>
      <c r="J37" s="34"/>
      <c r="K37" s="34"/>
      <c r="L37" s="34"/>
      <c r="M37" s="35"/>
      <c r="N37" s="34"/>
      <c r="O37" s="34"/>
      <c r="P37" s="34"/>
      <c r="Q37" s="32"/>
    </row>
    <row r="38" spans="1:17" ht="18.75">
      <c r="B38" s="53" t="s">
        <v>46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</row>
    <row r="39" spans="1:17">
      <c r="D39" s="5"/>
      <c r="E39" s="5"/>
      <c r="F39" s="6"/>
      <c r="G39" s="6"/>
      <c r="H39" s="6"/>
      <c r="I39" s="6"/>
    </row>
    <row r="40" spans="1:17">
      <c r="D40" s="49"/>
      <c r="E40" s="49"/>
      <c r="F40" s="49"/>
      <c r="G40" s="49"/>
      <c r="H40" s="49"/>
      <c r="I40" s="49"/>
    </row>
    <row r="41" spans="1:17">
      <c r="D41" s="5"/>
      <c r="E41" s="5"/>
      <c r="F41" s="6"/>
      <c r="G41" s="6"/>
      <c r="H41" s="6"/>
      <c r="I41" s="6"/>
    </row>
  </sheetData>
  <mergeCells count="7">
    <mergeCell ref="A3:A4"/>
    <mergeCell ref="A1:P1"/>
    <mergeCell ref="C2:P2"/>
    <mergeCell ref="D40:F40"/>
    <mergeCell ref="G40:I40"/>
    <mergeCell ref="M21:M36"/>
    <mergeCell ref="B38:Q38"/>
  </mergeCells>
  <pageMargins left="0.23622047244094491" right="0.23622047244094491" top="0.15748031496062992" bottom="0.15748031496062992" header="0.31496062992125984" footer="0.31496062992125984"/>
  <pageSetup paperSize="8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№ 1 Доходы</vt:lpstr>
      <vt:lpstr>'Форма № 1 Доходы'!Заголовки_для_печати</vt:lpstr>
      <vt:lpstr>'Форма № 1 Доходы'!Область_печати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ФИРСОВА ЛЮДМИЛА ВЛАДИМИРОВНА</dc:creator>
  <cp:lastModifiedBy>КСП</cp:lastModifiedBy>
  <cp:lastPrinted>2024-10-17T02:25:31Z</cp:lastPrinted>
  <dcterms:created xsi:type="dcterms:W3CDTF">2017-08-31T14:26:51Z</dcterms:created>
  <dcterms:modified xsi:type="dcterms:W3CDTF">2024-11-19T06:54:58Z</dcterms:modified>
</cp:coreProperties>
</file>