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40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Default Extension="bin" ContentType="application/vnd.openxmlformats-officedocument.spreadsheetml.printerSettings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 firstSheet="22" activeTab="23"/>
  </bookViews>
  <sheets>
    <sheet name="1 СП Николаевское" sheetId="1" r:id="rId1"/>
    <sheet name="2. СП Маньковское" sheetId="2" r:id="rId2"/>
    <sheet name="3. СП Бохтинское" sheetId="4" r:id="rId3"/>
    <sheet name="4. СП Первококуйское" sheetId="5" r:id="rId4"/>
    <sheet name="5. СП Онон-Борзинское" sheetId="6" r:id="rId5"/>
    <sheet name="6. СП Шаранчинское" sheetId="7" r:id="rId6"/>
    <sheet name="7. СП Кузнецовское  " sheetId="8" r:id="rId7"/>
    <sheet name="8. СП Манкечурское" sheetId="9" r:id="rId8"/>
    <sheet name="9. СП Савво-Борзинское" sheetId="10" r:id="rId9"/>
    <sheet name="10. СП Бутунтайское" sheetId="11" r:id="rId10"/>
    <sheet name="11. СП Чиндагатайское" sheetId="12" r:id="rId11"/>
    <sheet name="12. СП Ново-Акатуйское" sheetId="13" r:id="rId12"/>
    <sheet name="13. Адм.МР &quot;А-Заводский район&quot;" sheetId="14" r:id="rId13"/>
    <sheet name="МУ &quot;Аптека 21&quot;" sheetId="16" r:id="rId14"/>
    <sheet name="МУ ДО &quot;ДЮСШ&quot;" sheetId="18" r:id="rId15"/>
    <sheet name="МОУ Васильевско-Хуторская ООШ" sheetId="20" r:id="rId16"/>
    <sheet name="МОУ Первококуйская ООШ" sheetId="21" r:id="rId17"/>
    <sheet name="МОУ Шаранчинская СОШ" sheetId="23" r:id="rId18"/>
    <sheet name="МОУ Маньковская ООШ" sheetId="24" r:id="rId19"/>
    <sheet name="МОУ Онон-Борзинское ООШ" sheetId="25" r:id="rId20"/>
    <sheet name="МОУ Ново-Акатуйская СОШ" sheetId="26" r:id="rId21"/>
    <sheet name="МОУ Савво-Борзинская СОШ" sheetId="27" r:id="rId22"/>
    <sheet name="МОУ Бохтинская СОШ" sheetId="28" r:id="rId23"/>
    <sheet name="МОУ Чиндагатайская ООШ" sheetId="29" r:id="rId24"/>
    <sheet name="МОУ А-Заводская СОШ" sheetId="30" r:id="rId25"/>
    <sheet name="МОУ Кутугайская ООШ" sheetId="31" r:id="rId26"/>
    <sheet name="МОУ МАнкечурская СОШ" sheetId="32" r:id="rId27"/>
    <sheet name="фин управление администрации МР" sheetId="33" r:id="rId28"/>
    <sheet name="МУК &quot;МИМЦК&quot;" sheetId="35" r:id="rId29"/>
    <sheet name="МДОУ д. сад Ново-Акатуй" sheetId="36" r:id="rId30"/>
    <sheet name="МДОУ д.с. Вас-Хутор" sheetId="37" r:id="rId31"/>
    <sheet name="МДОУ д.с. &quot;Березка&quot; А-Завод" sheetId="38" r:id="rId32"/>
    <sheet name="МДОУ д.с. &quot;ТЕремок&quot; А-Завод" sheetId="39" r:id="rId33"/>
    <sheet name="МДОУ д.с. &quot;Солнышко&quot; бутунтай" sheetId="40" r:id="rId34"/>
    <sheet name="МДОУ д.с. &quot;Солнышко&quot; Бохто " sheetId="41" r:id="rId35"/>
    <sheet name="МОУ Бутунтайская ООШ" sheetId="42" r:id="rId36"/>
    <sheet name="Районная Библиотека" sheetId="44" r:id="rId37"/>
    <sheet name="МДОУ д.с. Колосок Манкечур" sheetId="45" r:id="rId38"/>
    <sheet name="МДОУ д.с Ромашка с. Чиндагатай" sheetId="46" r:id="rId39"/>
    <sheet name="детская школа искусств " sheetId="47" r:id="rId40"/>
  </sheets>
  <calcPr calcId="125725"/>
</workbook>
</file>

<file path=xl/calcChain.xml><?xml version="1.0" encoding="utf-8"?>
<calcChain xmlns="http://schemas.openxmlformats.org/spreadsheetml/2006/main">
  <c r="E49" i="14"/>
  <c r="F48" i="31"/>
  <c r="I14"/>
  <c r="F14"/>
  <c r="F31" i="12"/>
  <c r="F94" i="38"/>
  <c r="F15"/>
  <c r="I108" i="39"/>
  <c r="F108"/>
  <c r="I56"/>
  <c r="F56"/>
  <c r="I32"/>
  <c r="F32"/>
  <c r="I15"/>
  <c r="F15"/>
  <c r="I245" i="11"/>
  <c r="D242"/>
  <c r="D241"/>
  <c r="D240"/>
  <c r="D224"/>
  <c r="D245" s="1"/>
  <c r="I190"/>
  <c r="I246" s="1"/>
  <c r="D190"/>
  <c r="I170"/>
  <c r="D170"/>
  <c r="I150"/>
  <c r="F150"/>
  <c r="I43"/>
  <c r="F43"/>
  <c r="F151" s="1"/>
  <c r="I35"/>
  <c r="I151" s="1"/>
  <c r="F35"/>
  <c r="G11"/>
  <c r="G13" s="1"/>
  <c r="F92" i="4"/>
  <c r="F93" s="1"/>
  <c r="C92"/>
  <c r="I61"/>
  <c r="F61"/>
  <c r="C93" s="1"/>
  <c r="E56"/>
  <c r="I74" i="40"/>
  <c r="F74"/>
  <c r="I55"/>
  <c r="F55"/>
  <c r="I14"/>
  <c r="F14"/>
  <c r="J584" i="30"/>
  <c r="F584"/>
  <c r="J559"/>
  <c r="F559"/>
  <c r="J533"/>
  <c r="F533"/>
  <c r="J434"/>
  <c r="F434"/>
  <c r="J132"/>
  <c r="F132"/>
  <c r="J128"/>
  <c r="F128"/>
  <c r="D555" s="1"/>
  <c r="F50"/>
  <c r="G30"/>
  <c r="J22"/>
  <c r="G22"/>
  <c r="F22"/>
  <c r="I29" i="18"/>
  <c r="I30" s="1"/>
  <c r="D29"/>
  <c r="I11"/>
  <c r="F11"/>
  <c r="D30" s="1"/>
  <c r="F90" i="21"/>
  <c r="F56"/>
  <c r="F30"/>
  <c r="F23"/>
  <c r="I18"/>
  <c r="F18"/>
  <c r="I14"/>
  <c r="F14"/>
  <c r="D246" i="11" l="1"/>
  <c r="F20" i="23"/>
  <c r="I16"/>
  <c r="F16"/>
  <c r="I13"/>
  <c r="F35" i="20"/>
  <c r="I29"/>
  <c r="F29"/>
  <c r="F22"/>
  <c r="F97" s="1"/>
  <c r="I15"/>
  <c r="D102" i="47"/>
  <c r="D101"/>
  <c r="I64"/>
  <c r="I63"/>
  <c r="I62"/>
  <c r="I61"/>
  <c r="I60"/>
  <c r="I59"/>
  <c r="I58"/>
  <c r="I57"/>
  <c r="I56"/>
  <c r="I55"/>
  <c r="I54"/>
  <c r="I53"/>
  <c r="I52"/>
  <c r="I51"/>
  <c r="I50"/>
  <c r="I49"/>
  <c r="I48"/>
  <c r="I47"/>
  <c r="I46"/>
  <c r="I45"/>
  <c r="I44"/>
  <c r="I43"/>
  <c r="I42"/>
  <c r="I41"/>
  <c r="I40"/>
  <c r="I39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101" s="1"/>
  <c r="I102" s="1"/>
  <c r="I10"/>
  <c r="F10"/>
  <c r="I9"/>
  <c r="I8"/>
  <c r="F157" i="35"/>
  <c r="F124"/>
  <c r="I65" i="42" l="1"/>
  <c r="I14"/>
  <c r="I89" s="1"/>
  <c r="I238" i="32" l="1"/>
  <c r="F237"/>
  <c r="I234"/>
  <c r="F234"/>
  <c r="I207"/>
  <c r="F207"/>
  <c r="I39"/>
  <c r="F39"/>
  <c r="I17"/>
  <c r="F17"/>
  <c r="F238" s="1"/>
  <c r="F14" i="46" l="1"/>
  <c r="I14"/>
  <c r="I42"/>
  <c r="I55" s="1"/>
  <c r="F55"/>
  <c r="F74"/>
  <c r="I74"/>
  <c r="I27" i="37"/>
  <c r="I28" s="1"/>
  <c r="I13"/>
  <c r="F13"/>
  <c r="I45" i="41"/>
  <c r="F45"/>
  <c r="I30"/>
  <c r="F46" i="8"/>
  <c r="I34"/>
  <c r="I32"/>
  <c r="I46" s="1"/>
  <c r="I25"/>
  <c r="F25"/>
  <c r="I44" i="45" l="1"/>
  <c r="F44"/>
  <c r="I12"/>
  <c r="I46" s="1"/>
  <c r="F12"/>
  <c r="F46" s="1"/>
  <c r="I44" i="13" l="1"/>
  <c r="F57" i="5"/>
  <c r="C57"/>
  <c r="I15" i="25"/>
  <c r="I67" i="33"/>
  <c r="I9"/>
  <c r="F9"/>
  <c r="I10" i="16"/>
  <c r="I27" s="1"/>
  <c r="F10"/>
  <c r="I17" i="29"/>
  <c r="F17"/>
</calcChain>
</file>

<file path=xl/sharedStrings.xml><?xml version="1.0" encoding="utf-8"?>
<sst xmlns="http://schemas.openxmlformats.org/spreadsheetml/2006/main" count="12064" uniqueCount="3838">
  <si>
    <t>Раздел 1. Перечень объектов недвижимого имущества, находящегося в собственности Администрации сельского поселения "Кузнецовское"</t>
  </si>
  <si>
    <t>Форма 1</t>
  </si>
  <si>
    <t>№ п\п</t>
  </si>
  <si>
    <t>Тип объекта описания индивидуальных особенностей</t>
  </si>
  <si>
    <t>Полное наименование юридического лица № свидетельство о постановке на учет в налоговом органе</t>
  </si>
  <si>
    <t>Инвентарный номер, кадастровый номер</t>
  </si>
  <si>
    <t>Общая площадь м.кв. Год ввода в эксплуатацию</t>
  </si>
  <si>
    <t>Балансовая стоимость</t>
  </si>
  <si>
    <t xml:space="preserve">Кадастровая стоимость, руб </t>
  </si>
  <si>
    <t xml:space="preserve">Основание нахождения объекта у юридического лица, дата принятия к учету </t>
  </si>
  <si>
    <t>начисленная амортизация, руб</t>
  </si>
  <si>
    <t>1. Казна СП</t>
  </si>
  <si>
    <t>1.1. Недвижимое имущество</t>
  </si>
  <si>
    <t>Здание водокачки</t>
  </si>
  <si>
    <t>с.Кузнецово, ул.Школьная, 27</t>
  </si>
  <si>
    <t xml:space="preserve">30 кв.м. 1967 г.в.                                                       </t>
  </si>
  <si>
    <t>Распоряжение главы МР от 18.04.2006 г № 35/р</t>
  </si>
  <si>
    <t>ИТОГО:</t>
  </si>
  <si>
    <t>1.2 Недвидимое имущество</t>
  </si>
  <si>
    <t>Здание администрации</t>
  </si>
  <si>
    <t>Администрация сельского поселения "Кузнецовское" 674640  Забайкальский край, Александрово-Заводский район, с.Кузнецово, ул.Центральная, 39 750200163</t>
  </si>
  <si>
    <t>75 кв.м., 1936 г.в</t>
  </si>
  <si>
    <t>Постановление по разграничению № 455 от 05.12.2005</t>
  </si>
  <si>
    <t>1.3 Дороги общего пользования</t>
  </si>
  <si>
    <t>ул.Газимурская</t>
  </si>
  <si>
    <t xml:space="preserve">с.Кузнецово </t>
  </si>
  <si>
    <t>76-204-832ОПМП001</t>
  </si>
  <si>
    <t>1500 м</t>
  </si>
  <si>
    <t>Распоряжение СП № 7 от 24.02.2012 г.</t>
  </si>
  <si>
    <t>ул.Школьная</t>
  </si>
  <si>
    <t>76-204-832ОПМП002</t>
  </si>
  <si>
    <t xml:space="preserve">                   ул.Молодежная</t>
  </si>
  <si>
    <t>76-204-832ОПМП003</t>
  </si>
  <si>
    <t>2500 м</t>
  </si>
  <si>
    <t>5500 м</t>
  </si>
  <si>
    <t>Всего</t>
  </si>
  <si>
    <t>Раздел  2. Перечень объектов движимого имущества, находящихся в собственности Администрации сельского поселения "Кузнецовское"</t>
  </si>
  <si>
    <t>Форма 2.</t>
  </si>
  <si>
    <t>2. Движимое имущество            Казна СП</t>
  </si>
  <si>
    <t>Водораздатчик</t>
  </si>
  <si>
    <t>с.Кузнецово, ул.Центральная, 39</t>
  </si>
  <si>
    <t>1990 г.в.</t>
  </si>
  <si>
    <t>Распоряжение №35/р от 18,04.2006 г.</t>
  </si>
  <si>
    <t>ЗИЛ-131-АРС-14</t>
  </si>
  <si>
    <t>2012 г.в.</t>
  </si>
  <si>
    <t>ИТОГО КАЗНА СП</t>
  </si>
  <si>
    <t xml:space="preserve"> 2.1 Движимое имущество</t>
  </si>
  <si>
    <t>УАЗ-220695, рег№ К703НС75, № двигателя 409100*В3056461, цвет- белая ночь, мощность двиг. 112 л.с.</t>
  </si>
  <si>
    <t xml:space="preserve">с.Кузнецово
ул. Центральная, 39
</t>
  </si>
  <si>
    <t>Распоряжение Деп-та имущества Заб.края от 09.02.2012 г. № 692/р</t>
  </si>
  <si>
    <t>2,2 Иное движимое имущество</t>
  </si>
  <si>
    <t>Компьютер</t>
  </si>
  <si>
    <t>с.Кузнецово, ул.Центральная,39</t>
  </si>
  <si>
    <t>2005 г.в.</t>
  </si>
  <si>
    <t>Собственные средства</t>
  </si>
  <si>
    <t>Ксерокс</t>
  </si>
  <si>
    <t>2008 г.в.</t>
  </si>
  <si>
    <t>Мотопомпа</t>
  </si>
  <si>
    <t>Системный блок</t>
  </si>
  <si>
    <t>2011 г.в.</t>
  </si>
  <si>
    <t>Телефонный аппарат</t>
  </si>
  <si>
    <t>2017 г.в</t>
  </si>
  <si>
    <t>Раздел  3. Сведения о муниципальных унитарных предприятиях, муниципальных учреждениях, хозяйственных обществах, юридических лицах, учредителем которых является Администрация сельского поселения "Кузнецовское"</t>
  </si>
  <si>
    <t xml:space="preserve">Форма 3 </t>
  </si>
  <si>
    <t>№п/п</t>
  </si>
  <si>
    <t>Наименование объекта</t>
  </si>
  <si>
    <t>Примечание адрес место нахождения имущества</t>
  </si>
  <si>
    <t xml:space="preserve">отсутствуют </t>
  </si>
  <si>
    <t>Реестр акций акционерных обществ и долей (вкладов) в уставные (вкладочные) капиталы хозяйственных обществ и товариществ Администрация сельского поселения "Кузнецовское"</t>
  </si>
  <si>
    <t>Реестровый номер</t>
  </si>
  <si>
    <t>Наименование акционерного общества-эмитента (хозяйственного общества, товарищества) его основной регистрационный номер</t>
  </si>
  <si>
    <t>Количество акций, выпущенных акционерным обществом ( с указанием количества привилегированных акций)</t>
  </si>
  <si>
    <t>Размер доли в уставном (складочном) капитале, принадлежащем муниципальному образованию</t>
  </si>
  <si>
    <t>Номинальная стоимость акций</t>
  </si>
  <si>
    <t>Отсутствуют</t>
  </si>
  <si>
    <t>Глава сельского поселения "Кзнецовское"</t>
  </si>
  <si>
    <t>Дементьев Е.Ю</t>
  </si>
  <si>
    <t xml:space="preserve">УТВЕРЖДАЮ: </t>
  </si>
  <si>
    <t xml:space="preserve"> Глава администрации</t>
  </si>
  <si>
    <t>сельского поселения "Бохтинское"</t>
  </si>
  <si>
    <t>"Александрово-Заводский район"</t>
  </si>
  <si>
    <t xml:space="preserve">      РЕЕСТР</t>
  </si>
  <si>
    <t>Наименование обьекта</t>
  </si>
  <si>
    <t>Местоположение  обьекта</t>
  </si>
  <si>
    <t>Инвентарный номер, Кадастровый номер</t>
  </si>
  <si>
    <t>Площадь,протяженность,другие параметры</t>
  </si>
  <si>
    <t>Кадастровая стоимость</t>
  </si>
  <si>
    <t>Дата принятия к учету основание</t>
  </si>
  <si>
    <t>начисленная амортизация тыс.руб.</t>
  </si>
  <si>
    <t xml:space="preserve">Раздел 1. Перечень объектов недвижимого имущества, находящихся в собственности администраций сельского поселения «Бохтинское»
Форма 1
</t>
  </si>
  <si>
    <t>1.1 не движимое имущество</t>
  </si>
  <si>
    <t xml:space="preserve">Авторазливочная станция АРС-14 на базе ЗИЛ-131
№ двигателя058551
Шасси (рама)782501 паспорт транспортного средстваЖА№097295
</t>
  </si>
  <si>
    <t>Администрация сельского поселения «Бохтинское» ул.Нагорная 17</t>
  </si>
  <si>
    <t>2011г.в.1988г.в</t>
  </si>
  <si>
    <t>Распоряжение Департамента №5898-рот30.11.2011г</t>
  </si>
  <si>
    <t>Игровой комплекс(Большой) Воркаут комплекс</t>
  </si>
  <si>
    <t>Сельское поселение "Бохтинское"</t>
  </si>
  <si>
    <t>Кладбище</t>
  </si>
  <si>
    <t>с.Кокуй-2</t>
  </si>
  <si>
    <t>800 кв.м</t>
  </si>
  <si>
    <t>Распоряжение №7 от 21.03.2012г</t>
  </si>
  <si>
    <t xml:space="preserve">Кладбище </t>
  </si>
  <si>
    <t>Кокуй-2</t>
  </si>
  <si>
    <t>200 кв.м</t>
  </si>
  <si>
    <t>Распоряжение № 7 21.03.2012г</t>
  </si>
  <si>
    <t>сБохто</t>
  </si>
  <si>
    <t>875 кв.м</t>
  </si>
  <si>
    <t>с.Верх-Аленуй</t>
  </si>
  <si>
    <t>730 кв.м</t>
  </si>
  <si>
    <t>Дорого общего пользования село Александровский Завод</t>
  </si>
  <si>
    <t>ул. Советская</t>
  </si>
  <si>
    <t>с.Бохто</t>
  </si>
  <si>
    <t>75:02:000000:196</t>
  </si>
  <si>
    <t>2500м</t>
  </si>
  <si>
    <t>ул.Бохтинская</t>
  </si>
  <si>
    <t>75:02:000000:186</t>
  </si>
  <si>
    <t>600м</t>
  </si>
  <si>
    <t>ул. Журавлева</t>
  </si>
  <si>
    <t>75:02:170102:286</t>
  </si>
  <si>
    <t>400м</t>
  </si>
  <si>
    <t>ул. Газимурская</t>
  </si>
  <si>
    <t>75:02:000000:508</t>
  </si>
  <si>
    <t>1000м</t>
  </si>
  <si>
    <t>ул. Набережная</t>
  </si>
  <si>
    <t>75:02:170102:289</t>
  </si>
  <si>
    <t>ул. Садовая</t>
  </si>
  <si>
    <t>75:02:170102:403</t>
  </si>
  <si>
    <t>450м</t>
  </si>
  <si>
    <t>ул. Алек-Заводская</t>
  </si>
  <si>
    <t>75:02:170102:287</t>
  </si>
  <si>
    <t>ул. Ключевская</t>
  </si>
  <si>
    <t>75:02:170102:288</t>
  </si>
  <si>
    <t>ул. Нагорная</t>
  </si>
  <si>
    <t>75:02:170101:233</t>
  </si>
  <si>
    <t>2000м</t>
  </si>
  <si>
    <t>ул. Новая</t>
  </si>
  <si>
    <t>75:02:170101:232</t>
  </si>
  <si>
    <t>300м</t>
  </si>
  <si>
    <t>Верх-Аленуй</t>
  </si>
  <si>
    <t>75:02:020101:41</t>
  </si>
  <si>
    <t>75:02:020101:42</t>
  </si>
  <si>
    <t xml:space="preserve">ул.Комсомольская </t>
  </si>
  <si>
    <t>75:02:020102:38</t>
  </si>
  <si>
    <t>800м</t>
  </si>
  <si>
    <t xml:space="preserve">ул. Набережная </t>
  </si>
  <si>
    <t>75:02:020103:38</t>
  </si>
  <si>
    <t>ул.центральная</t>
  </si>
  <si>
    <t>75:02:000000:185</t>
  </si>
  <si>
    <t>1500м</t>
  </si>
  <si>
    <t>3,45м</t>
  </si>
  <si>
    <t>75:02:160101:82</t>
  </si>
  <si>
    <t>75:02:160102:57</t>
  </si>
  <si>
    <t>ул Набережная</t>
  </si>
  <si>
    <t>75:02:160102:55</t>
  </si>
  <si>
    <t>500м</t>
  </si>
  <si>
    <t>ул.Луговая</t>
  </si>
  <si>
    <t>75:02:160102:56</t>
  </si>
  <si>
    <t>ул. Молодежная</t>
  </si>
  <si>
    <t>с.кокуй-2</t>
  </si>
  <si>
    <t>75:02:160101:81</t>
  </si>
  <si>
    <t xml:space="preserve">                                                </t>
  </si>
  <si>
    <t xml:space="preserve">                                                        ИТОГО КАЗНА                    </t>
  </si>
  <si>
    <t xml:space="preserve">Здание администрации </t>
  </si>
  <si>
    <t>с.Кокуй-2 ул. Нагорная б/н</t>
  </si>
  <si>
    <t>176кв.м 1973г.в.</t>
  </si>
  <si>
    <t>Распоряжение № 7 21.03.2012г об учреждении вновь созданного с/п</t>
  </si>
  <si>
    <t>Водозаборная скважина</t>
  </si>
  <si>
    <t>с.Верх-Аленуй ул.центральная</t>
  </si>
  <si>
    <t>25кв.м 22.09.2009г.</t>
  </si>
  <si>
    <t>Здание дома культуры</t>
  </si>
  <si>
    <t>с.Бохто Нагорная 23</t>
  </si>
  <si>
    <t>78кв.м 2005г.</t>
  </si>
  <si>
    <t>с.Кокуй-2 ул.Молодежная13"б"</t>
  </si>
  <si>
    <t>300кв.м.1990г.</t>
  </si>
  <si>
    <t>110кв.м 1938г</t>
  </si>
  <si>
    <t>распоряжение</t>
  </si>
  <si>
    <t>Здание Библиотеки</t>
  </si>
  <si>
    <t>56кв.м 1938г</t>
  </si>
  <si>
    <t>с.Кокуй-2 ул.Нагорная</t>
  </si>
  <si>
    <t>42кв.м 1969г</t>
  </si>
  <si>
    <t xml:space="preserve">Распоряжение № 7 21.03.2012г </t>
  </si>
  <si>
    <t>ИТОГО</t>
  </si>
  <si>
    <t>Памятник воинам гражданской войны</t>
  </si>
  <si>
    <t>1956г.в.</t>
  </si>
  <si>
    <t>1976г.в.</t>
  </si>
  <si>
    <t>Памятник ВОВ</t>
  </si>
  <si>
    <t>ВСЕГО:</t>
  </si>
  <si>
    <t xml:space="preserve"> Раздел 2. Перечень обьектов  движимое имущество ,находящихся в собственности администрации сельского поселения "Бохтинское"</t>
  </si>
  <si>
    <t xml:space="preserve">№п/п </t>
  </si>
  <si>
    <t xml:space="preserve">Наименование объекта </t>
  </si>
  <si>
    <t xml:space="preserve">Балансовая стоимость
руб.
</t>
  </si>
  <si>
    <t>Ограничение</t>
  </si>
  <si>
    <t xml:space="preserve">Начисленная  амортизация руб. </t>
  </si>
  <si>
    <t xml:space="preserve">ГРузовой фургон УАЗ-390995
Иден№390995С0437773
К 687 НС
№ двиг 409100В3042583
Шасси 374100В0211349
Цвет БЕЛАЯ НОЧЬ
</t>
  </si>
  <si>
    <t>Распоряжение Департамента№5884/р</t>
  </si>
  <si>
    <t xml:space="preserve">Спец.пассажирский  УАЗ-220695-04
Иден№ХТТ220695С04
48816
К 513 СХ
№ двиг 409100С3001614
Шасси220695С0200657
Цвет БЕЛАЯ НОЧЬ
</t>
  </si>
  <si>
    <t>Распоряжение Департамента№2112/р</t>
  </si>
  <si>
    <t xml:space="preserve">Трактор МТЗ-82 
№ (рамы)211628
№ двиг 133030 
Ведущ. Мост №
Цвет синий793171
Гос№ DY 192511 серия ЕК№2817
</t>
  </si>
  <si>
    <t xml:space="preserve">Водораздатчик </t>
  </si>
  <si>
    <t>Прицеп тракторный 2ПТС -4 модель 793 А цвет красный гос.знак 75 серия ЕЕ №9604</t>
  </si>
  <si>
    <t xml:space="preserve">Иное движимое имущество </t>
  </si>
  <si>
    <t>сканер</t>
  </si>
  <si>
    <t>Компьютер в сборе</t>
  </si>
  <si>
    <t>Компьютер в сборе ASUS</t>
  </si>
  <si>
    <t xml:space="preserve">Стол тумбовый </t>
  </si>
  <si>
    <t>Компьютерные столы 3шт.</t>
  </si>
  <si>
    <t>Эл.машинка</t>
  </si>
  <si>
    <t>Компьютер в сбореACER</t>
  </si>
  <si>
    <t>Компьютер в сбореSAMSUNG</t>
  </si>
  <si>
    <t>КсероксCANON FC128</t>
  </si>
  <si>
    <t>Принтер CANON 13133010</t>
  </si>
  <si>
    <t>Мемориальная доска</t>
  </si>
  <si>
    <t>Стол компьютерный  3шт.</t>
  </si>
  <si>
    <t>Сканер принтер капир.</t>
  </si>
  <si>
    <t>Систем блок</t>
  </si>
  <si>
    <t>Стулья</t>
  </si>
  <si>
    <t>Музыкальный центр</t>
  </si>
  <si>
    <t xml:space="preserve">Всего </t>
  </si>
  <si>
    <t xml:space="preserve">Всего по СП </t>
  </si>
  <si>
    <t>Форма 3 Реестр акций акционерных обществ и долей (вкладов) в уставные (вкладочные) капиталы хозяйственных обществ и товареществ сельского поселения "Бохтинское"</t>
  </si>
  <si>
    <t>Наименование акционерного общества (хозяйственного общества товарищества)его основной регистрационный номер</t>
  </si>
  <si>
    <t>Раздел  3. Сведения о муниципальных унитарных предприятиях, муниципальных учреждениях, хозяйственных обществах, юридических лицах, учредителем которых является сельское поселение «Бохтинское»</t>
  </si>
  <si>
    <t xml:space="preserve">Наименование
объекта
</t>
  </si>
  <si>
    <t xml:space="preserve">Местоположение
объекта (Адрес)
</t>
  </si>
  <si>
    <t>Кадастровый номер</t>
  </si>
  <si>
    <t>Площадь, протяженность, другие параметры</t>
  </si>
  <si>
    <t xml:space="preserve">Балансовая стоимость
тыс.руб.
</t>
  </si>
  <si>
    <t xml:space="preserve">Кадастровая стоимость
тыс.руб.
</t>
  </si>
  <si>
    <t>Дата принятия к учёту</t>
  </si>
  <si>
    <t xml:space="preserve">Начисленная амортизация
тыс.руб
</t>
  </si>
  <si>
    <t xml:space="preserve">Раздел 1. Перечень объектов недвижимого имущества, находящегося в собственности МДОУ Ново-Акатуйский детский сад "Буратино" </t>
  </si>
  <si>
    <t>Полное наименование юридического лица № свидетельство о постановке на учет в налоговом органе, адрес</t>
  </si>
  <si>
    <t>Начисленная амортизация, руб</t>
  </si>
  <si>
    <t>1. Недвижимое имущество</t>
  </si>
  <si>
    <t>1.1. Нежилые помещения</t>
  </si>
  <si>
    <t>Здание детского сада</t>
  </si>
  <si>
    <t>МДОУ Ново-Акатуйский детский сад "Буратино".ОГРН 1027501007379</t>
  </si>
  <si>
    <t>320,5                                                      1960 г.</t>
  </si>
  <si>
    <t>319,4                                                     1982 г.</t>
  </si>
  <si>
    <t>1.2. Жилые помещения</t>
  </si>
  <si>
    <t>Х</t>
  </si>
  <si>
    <t>Непроизводственные активы</t>
  </si>
  <si>
    <t>Земельный участко</t>
  </si>
  <si>
    <t>314+/20</t>
  </si>
  <si>
    <t>собственность75.02.:100103:50  от 03.06.2013 г.</t>
  </si>
  <si>
    <t>Итого</t>
  </si>
  <si>
    <t xml:space="preserve">Раздел  2. Перечень объектов движимого имущества, находящихся в собственности МДОУ Ново-Акатуйский детский сад "Буратино" </t>
  </si>
  <si>
    <t>2. Особо ценное движимое имущество</t>
  </si>
  <si>
    <t xml:space="preserve"> Иное движимое имущество</t>
  </si>
  <si>
    <t>Машины и оборудование</t>
  </si>
  <si>
    <t>Холодильник"Бирюса"</t>
  </si>
  <si>
    <t>Холодильник"Океан"</t>
  </si>
  <si>
    <t>Машина стиральная "Сибирь"</t>
  </si>
  <si>
    <t>Машина стиральная"Оптим 85"</t>
  </si>
  <si>
    <t>Электроплита "Гефест"</t>
  </si>
  <si>
    <t>Электроплита  ЭП-4ЖШ</t>
  </si>
  <si>
    <t>Принтер PANTUM</t>
  </si>
  <si>
    <t>Компьютер DNS</t>
  </si>
  <si>
    <t>Принтер HP Laser</t>
  </si>
  <si>
    <t>Принтер Ganon G2415</t>
  </si>
  <si>
    <t xml:space="preserve"> Производственный и хозяйственный инвентарь</t>
  </si>
  <si>
    <t>Проектор</t>
  </si>
  <si>
    <t>Экран на штативе</t>
  </si>
  <si>
    <t>Бак для воды 300 л.</t>
  </si>
  <si>
    <t>Бак для воды 200л.</t>
  </si>
  <si>
    <t>ВСЕГО по МДОУ:</t>
  </si>
  <si>
    <t xml:space="preserve">Раздел  3. Сведения о муниципальных унитарных предприятиях, муниципальных учреждениях, хозяйственных обществах, юридических лицах, учредителем которых является МДОУ Ново-Акатуйский детский сад "Буратино" </t>
  </si>
  <si>
    <t xml:space="preserve">Реестр акций акционерных обществ и долей (вкладов) в уставные (вкладочные) капиталы хозяйственных обществ и товариществ МДОУ Ново-Акатуйский детский сад "Буратино" </t>
  </si>
  <si>
    <t>Заведующая МДОУ Ново-Акатуйский детский сад "Буратино"                                 Карпова О.С.</t>
  </si>
  <si>
    <t>Главный бухгалтер</t>
  </si>
  <si>
    <t>Димова С.М.</t>
  </si>
  <si>
    <t>Здание школы</t>
  </si>
  <si>
    <t xml:space="preserve">Здание котельной </t>
  </si>
  <si>
    <t>Раздел  2. Перечень объектов движимого имущества, находящихся в собственности МОУ Бутунтайская ООШ</t>
  </si>
  <si>
    <t>Электродвигатель</t>
  </si>
  <si>
    <t>2006 год</t>
  </si>
  <si>
    <t>Комплект компьютерного оборудования</t>
  </si>
  <si>
    <t>2007 год</t>
  </si>
  <si>
    <t>Монитор</t>
  </si>
  <si>
    <t>Принтер</t>
  </si>
  <si>
    <t>Холодильник</t>
  </si>
  <si>
    <t>2020 год</t>
  </si>
  <si>
    <t>Телевизор</t>
  </si>
  <si>
    <t>СПАК Тип-4</t>
  </si>
  <si>
    <t>2013г</t>
  </si>
  <si>
    <t xml:space="preserve">Электроплита </t>
  </si>
  <si>
    <t xml:space="preserve">Компьютерное оборудование </t>
  </si>
  <si>
    <t xml:space="preserve">Ноутбук </t>
  </si>
  <si>
    <t>Ноутбук</t>
  </si>
  <si>
    <t>Станок токарный</t>
  </si>
  <si>
    <t>Станок фуговальный</t>
  </si>
  <si>
    <t>Станок фрезерный</t>
  </si>
  <si>
    <t>Станок токарный 4586</t>
  </si>
  <si>
    <t>Станок сверлильный</t>
  </si>
  <si>
    <t>Стол с подвесной тумбой</t>
  </si>
  <si>
    <t>ВСЕГО по МОУ:</t>
  </si>
  <si>
    <t>Раздел  3. Сведения о муниципальных унитарных предприятиях, муниципальных учреждениях, хозяйственных обществах, юридических лицах, учредителем которых является МОУ Бутунтайская ООШ</t>
  </si>
  <si>
    <t>Реестр акций акционерных обществ и долей (вкладов) в уставные (вкладочные) капиталы хозяйственных обществ и товариществ МОУ Бутунтайская ООШ</t>
  </si>
  <si>
    <t>Раздел 1. Перечень объектов недвижимого имущества, находящегося в собственности МОУ Бутунтайская ООШ</t>
  </si>
  <si>
    <t>Муниципальное общеобразовательное учреждение Бутунтайская основная общеобразовательная школа</t>
  </si>
  <si>
    <t>01.01.1966г., 1239кв.м.</t>
  </si>
  <si>
    <t>Модуль котельный</t>
  </si>
  <si>
    <t>1 353 446,15</t>
  </si>
  <si>
    <t>Квартира из бруса</t>
  </si>
  <si>
    <t>50кв.м,1966 год</t>
  </si>
  <si>
    <t xml:space="preserve">Доска интерактивная </t>
  </si>
  <si>
    <t>112 265,00</t>
  </si>
  <si>
    <t>Интерактивный комплекс</t>
  </si>
  <si>
    <t>Трактор МТЗ-80</t>
  </si>
  <si>
    <t>2007г</t>
  </si>
  <si>
    <t xml:space="preserve">Интерактивная доска </t>
  </si>
  <si>
    <t>Компьютерное оборудование</t>
  </si>
  <si>
    <t>Станок ЭТ-62 8116</t>
  </si>
  <si>
    <t>Станок ТВ-7</t>
  </si>
  <si>
    <t>2008 год</t>
  </si>
  <si>
    <t>2005 год</t>
  </si>
  <si>
    <t>Электронасос</t>
  </si>
  <si>
    <t>2002 год</t>
  </si>
  <si>
    <t>2006год</t>
  </si>
  <si>
    <t xml:space="preserve">Компьютер </t>
  </si>
  <si>
    <t xml:space="preserve">Холодильник   </t>
  </si>
  <si>
    <t>2011год</t>
  </si>
  <si>
    <t>Электропечь</t>
  </si>
  <si>
    <t xml:space="preserve">Доска настенная 3-элементная ДН-32М </t>
  </si>
  <si>
    <t>2011 год</t>
  </si>
  <si>
    <t>Мат гимнастический</t>
  </si>
  <si>
    <t>Машинка швейная</t>
  </si>
  <si>
    <t>Класс ПДД</t>
  </si>
  <si>
    <t>Станок</t>
  </si>
  <si>
    <t>Доска школьная</t>
  </si>
  <si>
    <t>Стол с подвесной тумбой (для преподавателя)</t>
  </si>
  <si>
    <t>Доска настенная</t>
  </si>
  <si>
    <t>Муниципальное общеобразовательное учреждение Бутунтайская основная общеобразовательная школа распологается Центральная 26/1</t>
  </si>
  <si>
    <t>Раздел1.Перечень обьектов недвижемого имущества,находящихся в собственности Администрации сельского поселения "Шаранчинское"</t>
  </si>
  <si>
    <t>Форма 1.</t>
  </si>
  <si>
    <t>Площадь,протяженность,  другие параметры</t>
  </si>
  <si>
    <t>Балансовая стоимость  тыс.руб</t>
  </si>
  <si>
    <t>Кадастро-вая стоимость</t>
  </si>
  <si>
    <t>Недвижимое имущество</t>
  </si>
  <si>
    <t xml:space="preserve">с.Шаранча                                           </t>
  </si>
  <si>
    <t>с.Шаранча</t>
  </si>
  <si>
    <t>75:02:340202:274</t>
  </si>
  <si>
    <t>6854кв.м</t>
  </si>
  <si>
    <t>Выписка из ЕГРН        от 12.07.2018</t>
  </si>
  <si>
    <t>с.Кириллиха</t>
  </si>
  <si>
    <t>75:02:330102:106</t>
  </si>
  <si>
    <t>3980кв.м</t>
  </si>
  <si>
    <t>Выписка из ЕГРН        от 10.07.2018</t>
  </si>
  <si>
    <t>с.Кутугай</t>
  </si>
  <si>
    <t>75:02:070101:87</t>
  </si>
  <si>
    <t>3519кв.м</t>
  </si>
  <si>
    <t>Выписка из ЕГРН        от 11.09.2018</t>
  </si>
  <si>
    <t>Свалка</t>
  </si>
  <si>
    <t>75:02:070101:80</t>
  </si>
  <si>
    <t>5000кв.м</t>
  </si>
  <si>
    <t>Свидетельство            от 13.08.2012</t>
  </si>
  <si>
    <t>75:02:340202:271</t>
  </si>
  <si>
    <t>7044кв.м</t>
  </si>
  <si>
    <t>Выписка из ЕГРН        от 13.10.2017</t>
  </si>
  <si>
    <t>75:02:080101:271</t>
  </si>
  <si>
    <t>Выписка из ЕГРН        от 26.10.2017</t>
  </si>
  <si>
    <t>Дороги общего пользования</t>
  </si>
  <si>
    <r>
      <rPr>
        <b/>
        <sz val="8"/>
        <rFont val="Times New Roman"/>
        <family val="1"/>
        <charset val="204"/>
      </rPr>
      <t xml:space="preserve">с.Шаранча                                      </t>
    </r>
    <r>
      <rPr>
        <sz val="8"/>
        <rFont val="Times New Roman"/>
        <family val="1"/>
        <charset val="204"/>
      </rPr>
      <t xml:space="preserve">ул.Советская </t>
    </r>
    <r>
      <rPr>
        <b/>
        <sz val="8"/>
        <rFont val="Times New Roman"/>
        <family val="1"/>
        <charset val="204"/>
      </rPr>
      <t xml:space="preserve">       </t>
    </r>
  </si>
  <si>
    <t>1км</t>
  </si>
  <si>
    <t>Акт 30.11.2005</t>
  </si>
  <si>
    <t>ул.Забайкальская</t>
  </si>
  <si>
    <t>ул. Тудовая</t>
  </si>
  <si>
    <t>0.8км</t>
  </si>
  <si>
    <t>ул. Рабочая</t>
  </si>
  <si>
    <t>0.7км</t>
  </si>
  <si>
    <t>ул. Заключная</t>
  </si>
  <si>
    <t>0.5км</t>
  </si>
  <si>
    <r>
      <rPr>
        <b/>
        <sz val="8"/>
        <rFont val="Times New Roman"/>
        <family val="1"/>
        <charset val="204"/>
      </rPr>
      <t>с.Кириллиха</t>
    </r>
    <r>
      <rPr>
        <sz val="8"/>
        <rFont val="Times New Roman"/>
        <family val="1"/>
        <charset val="204"/>
      </rPr>
      <t xml:space="preserve">                                    Железнодорожный переезд  №76-204-818ЩПМП0011</t>
    </r>
  </si>
  <si>
    <t>0.84</t>
  </si>
  <si>
    <t>ул. Декабристов</t>
  </si>
  <si>
    <t>1.2км</t>
  </si>
  <si>
    <r>
      <rPr>
        <b/>
        <sz val="8"/>
        <rFont val="Times New Roman"/>
        <family val="1"/>
        <charset val="204"/>
      </rPr>
      <t>с.Кутугай</t>
    </r>
    <r>
      <rPr>
        <sz val="8"/>
        <rFont val="Times New Roman"/>
        <family val="1"/>
        <charset val="204"/>
      </rPr>
      <t xml:space="preserve">                         ул.Центральная</t>
    </r>
  </si>
  <si>
    <t>2.3км</t>
  </si>
  <si>
    <t>Решение №8      от 21.03.2012</t>
  </si>
  <si>
    <t>ул. Астраханская</t>
  </si>
  <si>
    <t>ул.Новая</t>
  </si>
  <si>
    <t>ул.Заречная</t>
  </si>
  <si>
    <t>с.Кутугай        ул.Центральная 3</t>
  </si>
  <si>
    <t>64кв.м</t>
  </si>
  <si>
    <t>Клуб с.Шаранча</t>
  </si>
  <si>
    <t>с.Шаранча ул.Советская3</t>
  </si>
  <si>
    <t>180кв.м</t>
  </si>
  <si>
    <t>Клуб с.Кириллиха</t>
  </si>
  <si>
    <t>с.Кириллиха   ул.Декабристов 24</t>
  </si>
  <si>
    <t>821кв.м</t>
  </si>
  <si>
    <t>Клуб с.Кутугай</t>
  </si>
  <si>
    <t>243кв.м</t>
  </si>
  <si>
    <t>Библиотека с.Шаранча</t>
  </si>
  <si>
    <t>40кв.м</t>
  </si>
  <si>
    <t>Распоряжение№15 от 12.12.2012</t>
  </si>
  <si>
    <t>Библиотека с.Кириллиха</t>
  </si>
  <si>
    <t>56кв.м</t>
  </si>
  <si>
    <t>Распоряжение№17 от 12.12.2012</t>
  </si>
  <si>
    <t>Библиотека с.Кутугай</t>
  </si>
  <si>
    <t>Распоряжение№16 от 12.12.2012</t>
  </si>
  <si>
    <t>Акт б/н от 25.01.2007</t>
  </si>
  <si>
    <t>Детская площадка</t>
  </si>
  <si>
    <t>с.Шаранча ул.Советская</t>
  </si>
  <si>
    <t>х</t>
  </si>
  <si>
    <t>№   П/П</t>
  </si>
  <si>
    <t>Балансовая стоимость   тыс.руб</t>
  </si>
  <si>
    <t>Дата принятия к учету, основание</t>
  </si>
  <si>
    <t>Ограничения</t>
  </si>
  <si>
    <t>Начисленная амортизация  тыс.руб</t>
  </si>
  <si>
    <t>УАЗ-2200695, К-741 НС-75, № двигателя 409100*С0449024      Рама 220695В0470316                                                           Кузов 22600С200774</t>
  </si>
  <si>
    <t>Распоряжение департамента гос.имущества от 03.04.2012г. №2101/Р</t>
  </si>
  <si>
    <t>УАЗ-2200695, К-682 НС-75,                                                   Рама 220695В0456923                                                           Кузов 22600В0109636</t>
  </si>
  <si>
    <t>Распоряжение департамента гос.имущества от 14.11.2011г. №5439/Р</t>
  </si>
  <si>
    <t>ЗИЛ-131                                                                               Номер шасси 603602                                                             Номер двигателя 22284</t>
  </si>
  <si>
    <t>860197.43</t>
  </si>
  <si>
    <t>Распоряжение департамента                 от 16.05.2012г. №3129/р</t>
  </si>
  <si>
    <t>ЗИЛ-131                                                                               Номер шасси 843472                                                             Номер двигателя 348801</t>
  </si>
  <si>
    <t>8602197.04</t>
  </si>
  <si>
    <t>Распоряжение департамента                 от 27.07.2011г. №3118/р</t>
  </si>
  <si>
    <t>2660394.47</t>
  </si>
  <si>
    <t>Иное движимое имущество</t>
  </si>
  <si>
    <t>27.12.2012г.</t>
  </si>
  <si>
    <t>28.11.2012г.</t>
  </si>
  <si>
    <t>2005г.</t>
  </si>
  <si>
    <t>08.05.2019г.</t>
  </si>
  <si>
    <t>02.07.2014г.</t>
  </si>
  <si>
    <t>07.10.2015г.</t>
  </si>
  <si>
    <t>Комод</t>
  </si>
  <si>
    <t>12.12.2007г.</t>
  </si>
  <si>
    <t>Шкаф</t>
  </si>
  <si>
    <t xml:space="preserve">Стол компьютерный </t>
  </si>
  <si>
    <t>Пожарная мотопомпа</t>
  </si>
  <si>
    <t>23.06.2008г.</t>
  </si>
  <si>
    <t>Вывеска</t>
  </si>
  <si>
    <t>18.07.2012г.</t>
  </si>
  <si>
    <t>Емкость</t>
  </si>
  <si>
    <t>11.07.2012г.</t>
  </si>
  <si>
    <t>Электрогенератор</t>
  </si>
  <si>
    <t>10.07.2012г.</t>
  </si>
  <si>
    <t>Насос ЭЦВ-6-10-180</t>
  </si>
  <si>
    <t>30.12.2012г.</t>
  </si>
  <si>
    <t>Памятник</t>
  </si>
  <si>
    <t>30.03.2010г.</t>
  </si>
  <si>
    <t>ФОРМА 3                                                                                                                                                                                                                                                Реестр акций акционерных обществи долей (вкладов) в уставные (вкладочные)капиталы хозяйственных обществ и товариществ сельского поселения "Шаранчинское"</t>
  </si>
  <si>
    <t>реестровый номер</t>
  </si>
  <si>
    <t>Количество акций выпущенных акционерным акционерным обществом (с указанием количества привилегированных акций)</t>
  </si>
  <si>
    <t>Номинальная соимость акций</t>
  </si>
  <si>
    <t>3</t>
  </si>
  <si>
    <t>отсутствуют</t>
  </si>
  <si>
    <t>Раздел 3 Сведения о муниципальных унитарных предприятиях, муниципальных учреждениях, хозяйственных обществах, юридических лицах, учредителем которых является сельское поселение "Шаранчинское"</t>
  </si>
  <si>
    <t>№ п/п</t>
  </si>
  <si>
    <t>Местоположение объекта (адрес)</t>
  </si>
  <si>
    <t>Балансовая ст-ть тыс.руб</t>
  </si>
  <si>
    <t>Дата принятия к учету</t>
  </si>
  <si>
    <t xml:space="preserve">Форма 2. </t>
  </si>
  <si>
    <t>РАЗДЕЛ 1. Переченье обектов недвижимого имущества МДОУ детский сад "Чебурашка" с. Вас-Хутор</t>
  </si>
  <si>
    <t>здание детского сада</t>
  </si>
  <si>
    <t xml:space="preserve">МДОУ детский сад "Чебурашка" 674635 Забайкальский край  Александрово Заводский район,   ул Партизанская 24 с Вас-Хутор, 7502002798 </t>
  </si>
  <si>
    <t>158,9кв.м1940г.в.</t>
  </si>
  <si>
    <t>№ 002109664                               21.12.2009 г</t>
  </si>
  <si>
    <t>Котельная</t>
  </si>
  <si>
    <t>6кв.м., 2006г.в.</t>
  </si>
  <si>
    <t>Раздел 2: Перечень объектов движимого имущества, МДОУ детский сад "Чебурашка"</t>
  </si>
  <si>
    <t>с Вас- хутор ул Партизанская 24</t>
  </si>
  <si>
    <t>Распорежение№3 21.12.2009г</t>
  </si>
  <si>
    <t xml:space="preserve">Стиральная машинка </t>
  </si>
  <si>
    <t>Электроплита "Оптима"</t>
  </si>
  <si>
    <t xml:space="preserve">Ноутбук НР </t>
  </si>
  <si>
    <t>Рециркулятор</t>
  </si>
  <si>
    <t xml:space="preserve">Метолические столы </t>
  </si>
  <si>
    <t>Заведующий детского сада "Чебурашка"</t>
  </si>
  <si>
    <t>С.И. Гейман</t>
  </si>
  <si>
    <t>Раздел 1. Перечень объектов недвижимого имущества, находящегося в собственности администрации сельского поселения "Онон-Борзинское"</t>
  </si>
  <si>
    <t>Администрация сельского поселения "Онон-Борзинское" муниципального района "александрово-Заводский район"Забайкальского края           ,сОнон-Борзя ул.центральная22 а</t>
  </si>
  <si>
    <t>1910г., 56кв.м.</t>
  </si>
  <si>
    <t>Постановление по разграничению №435 от 05.12.2005г</t>
  </si>
  <si>
    <t>Здание бидлиотеки</t>
  </si>
  <si>
    <t>1910г .64кв.м</t>
  </si>
  <si>
    <t>Здание СДК</t>
  </si>
  <si>
    <t>1973г.в,81кв.м</t>
  </si>
  <si>
    <t>Здание СК</t>
  </si>
  <si>
    <t>Администрация сельского поселения "Онон-Борзинское" муниципального района "александрово-Заводский район"Забайкальского края ,с.Клин ул.школьная</t>
  </si>
  <si>
    <t>1905г.в   92кв.м</t>
  </si>
  <si>
    <t>Здание библиотеки</t>
  </si>
  <si>
    <t>Администрация сельского поселения "Онон-Борзинское" муниципального района "александрово-Заводский район"Забайкальского края ,с.Клин ул.нагорная 1</t>
  </si>
  <si>
    <t>1910г.в  56кв.м</t>
  </si>
  <si>
    <t>Здание Школы (ФАП)</t>
  </si>
  <si>
    <t>1984г.в  63кв.м</t>
  </si>
  <si>
    <t>Здание почиты</t>
  </si>
  <si>
    <t>Администрация сельского поселения "Онон-Борзинское" муниципального района "александрово-Заводский район"Забайкальского края ,с.Онон-Борзя ул.каратаева 10</t>
  </si>
  <si>
    <t>2005г.в</t>
  </si>
  <si>
    <t>Администрация сельского поселения "Онон-Борзинское" муниципального района "александрово-Заводский район"Забайкальского края ,с.Онон-Борзя ул.центральная 34кв1</t>
  </si>
  <si>
    <t>1985г.в  54кв.м</t>
  </si>
  <si>
    <t xml:space="preserve">                                                                                   1.3 иное недвижимое имущество</t>
  </si>
  <si>
    <t>Водокачка</t>
  </si>
  <si>
    <t>Администрация сельского поселения "Онон-Борзинское" муниципального района "александрово-Заводский район"Забайкальского края ,с.Клин ул Шкальная</t>
  </si>
  <si>
    <t>нет</t>
  </si>
  <si>
    <t>1978г.в  24кв.м</t>
  </si>
  <si>
    <t>Администрация сельского поселения "Онон-Борзинское" муниципального района "александрово-Заводский район"Забайкальского края ,с.Онон-Борзя ул.Каратаева</t>
  </si>
  <si>
    <t>1975г.в  36кв.м</t>
  </si>
  <si>
    <t xml:space="preserve">Администрация сельского поселения "Онон-Борзинское" муниципального района "александрово-Заводский район"Забайкальского края ,с.Онон-Борзя </t>
  </si>
  <si>
    <t>75:02:040103:45</t>
  </si>
  <si>
    <t>20188кв.м</t>
  </si>
  <si>
    <t>Выписка из ЕГРН от11.10.2018г</t>
  </si>
  <si>
    <t xml:space="preserve">Администрация сельского поселения "Онон-Борзинское" муниципального района "александрово-Заводский район"Забайкальского края ,с.Клин </t>
  </si>
  <si>
    <t>75:02:330101:123</t>
  </si>
  <si>
    <t>10348кв.м</t>
  </si>
  <si>
    <t>Выписка из ЕГРН от26.03.2019г</t>
  </si>
  <si>
    <t>75:02:340201:124</t>
  </si>
  <si>
    <t>8545кв.м</t>
  </si>
  <si>
    <t>Выписка из ЕГРН от16 07.2018г</t>
  </si>
  <si>
    <t>Скотомогильник</t>
  </si>
  <si>
    <t>75:02:340201:123</t>
  </si>
  <si>
    <t>540кв.м</t>
  </si>
  <si>
    <t>Выписка из ЕГРН от05 04.2018г</t>
  </si>
  <si>
    <t>МОСТ</t>
  </si>
  <si>
    <t>длина35м,ширина2м деревянного покрытия</t>
  </si>
  <si>
    <t>длина45м,ширина2м,деревянного покрытия</t>
  </si>
  <si>
    <t>длина40м,ширина3м бетонного покрытия01.12.2017г</t>
  </si>
  <si>
    <t>Распоряжение №33 от28.12.2017г</t>
  </si>
  <si>
    <t>Камплект детской плащадки (карусель,качели одинарные,рукоход,шведская стенка с турником,лиана)</t>
  </si>
  <si>
    <t>2020г</t>
  </si>
  <si>
    <t>Акт приема-передачи товара №497 от17.10.2019г</t>
  </si>
  <si>
    <t>ул.каратаева</t>
  </si>
  <si>
    <t>76-204-856ОПМП001</t>
  </si>
  <si>
    <t>1100м</t>
  </si>
  <si>
    <t>Распоряжение №42 от20.12.2019г</t>
  </si>
  <si>
    <t>ул.торговая</t>
  </si>
  <si>
    <t>76-204-856ОПМП002</t>
  </si>
  <si>
    <t>76-204-856ОПМП003</t>
  </si>
  <si>
    <t>1300м</t>
  </si>
  <si>
    <t>ул.советская</t>
  </si>
  <si>
    <t>76-204-856ОПМП005</t>
  </si>
  <si>
    <t>ул.заречная</t>
  </si>
  <si>
    <t>900м</t>
  </si>
  <si>
    <t>ул ушакова</t>
  </si>
  <si>
    <t>76-204-856ОПМП006</t>
  </si>
  <si>
    <t>700м</t>
  </si>
  <si>
    <t>ул партизанская</t>
  </si>
  <si>
    <t>76-204-856ОПМП007</t>
  </si>
  <si>
    <t>76-204-856ОПМП008</t>
  </si>
  <si>
    <t>ул. Центральная</t>
  </si>
  <si>
    <t>76-204-856ОПМП009</t>
  </si>
  <si>
    <t>26000м</t>
  </si>
  <si>
    <t>ул .нагорная</t>
  </si>
  <si>
    <t>76-204-856ОПМП010</t>
  </si>
  <si>
    <t>ул. Школьная</t>
  </si>
  <si>
    <t>76-204-856ОПМП011</t>
  </si>
  <si>
    <t>76-204-856ОПМП012</t>
  </si>
  <si>
    <t>общая</t>
  </si>
  <si>
    <t>Администрация сельского поселения "Онон-Борзинское" муниципального района "александрово-Заводский район"Забайкальского края ,с.Клин -с.Онон-Борзя</t>
  </si>
  <si>
    <t>76-204-856ОПМП013</t>
  </si>
  <si>
    <t>3000м</t>
  </si>
  <si>
    <t>итого:</t>
  </si>
  <si>
    <t>Всего раздел 1</t>
  </si>
  <si>
    <t>Раздел  2. Перечень объектов движимого имущества, находящихся в собственности администрации сельского поселения "Онон-Борзинское"</t>
  </si>
  <si>
    <t xml:space="preserve">УАЗ-220694-033,шасси-70408640,идентификационный №хтт22069470487321, №двигателя-42130н*61200004, №шасси-37410070408640, №кузова-22060070207045,РЕГ №Е674МЕ75 </t>
  </si>
  <si>
    <t>АКТ приема-передачи ООО Автоснаб от 22.05.2008г,Таварная наклодная №413 от 22.05.2008г,сч-ф №549 от22.05.2008г,Распоряжение№7 от22.05.2008г</t>
  </si>
  <si>
    <t>Авторазливочная станция АРС-14 на шасси ЗИЛ-131,№шасси 781623, №двигателя 053806</t>
  </si>
  <si>
    <t>Распоряжение Депортамента №5320/р от29.07.2011г,АКТ приема -передачи №355-2011 от 30.12.2012года.Распоряжение с.п№9 от 30.12.2012г</t>
  </si>
  <si>
    <t>сч-ф от 03.11.2005,Распоряжение №3 от31.01.2005</t>
  </si>
  <si>
    <t>Предположение №А-19473194 от 17.12.2018г,Предположение №А-19790434 от21.12.2018г</t>
  </si>
  <si>
    <t>Шкаф книжный</t>
  </si>
  <si>
    <t>010130012в</t>
  </si>
  <si>
    <t>2006г</t>
  </si>
  <si>
    <t>Видеоплйеер(DVD)</t>
  </si>
  <si>
    <t>0101130012гг</t>
  </si>
  <si>
    <t>ВСЕГО  ПО АДМИНИСТРАЦИИ:</t>
  </si>
  <si>
    <t>Раздел  3. Сведения о муниципальных унитарных предприятиях, муниципальных учреждениях, хозяйственных обществах, юридических лицах, учредителем которых является администрация сельского поселения" Онон-Борзинское"</t>
  </si>
  <si>
    <t>Реестр акций акционерных обществ и долей (вкладов) в уставные (вкладочные) капиталы хозяйственных обществ и товариществ администрации сельского поселения "Онон-Борзинское"</t>
  </si>
  <si>
    <t>глава сельского поселения                                                                      В.Г.Валеев</t>
  </si>
  <si>
    <t>Раздел 1. Перечень объектов недвижимого имущества, находящегося в собственности сельского поселения «Маньковское»</t>
  </si>
  <si>
    <t>Кадастровая стоимость, руб</t>
  </si>
  <si>
    <t>Основание нахождения объекта у юридического лица, дата принятия к учету</t>
  </si>
  <si>
    <t>Администрация сельского поселения "Маньковское" ИНН-7502002068  КПП-750201001 ОГРН-1057505008846</t>
  </si>
  <si>
    <t>отсутсвует</t>
  </si>
  <si>
    <t>26кв.м</t>
  </si>
  <si>
    <t>отсутствует</t>
  </si>
  <si>
    <t>5кв.м</t>
  </si>
  <si>
    <t>Почта</t>
  </si>
  <si>
    <t>отсутстует</t>
  </si>
  <si>
    <t>56кв.м.</t>
  </si>
  <si>
    <t>Здание(неиспользуемое)котельной школы</t>
  </si>
  <si>
    <t>75:02:140102:60</t>
  </si>
  <si>
    <t>150кв.м.</t>
  </si>
  <si>
    <t>Скважина(ключ)</t>
  </si>
  <si>
    <t>220кв.м.</t>
  </si>
  <si>
    <t>Библиотека</t>
  </si>
  <si>
    <t>ул.Кооперативная</t>
  </si>
  <si>
    <t>2200м.</t>
  </si>
  <si>
    <t>ул.Нагорная</t>
  </si>
  <si>
    <t>ул.Лесная</t>
  </si>
  <si>
    <t>1000м.</t>
  </si>
  <si>
    <t>ул.Сахалинская</t>
  </si>
  <si>
    <t>ул.Ключевая</t>
  </si>
  <si>
    <t>2000м.</t>
  </si>
  <si>
    <t>ул.Почтовая</t>
  </si>
  <si>
    <t>800м.</t>
  </si>
  <si>
    <t>ул.пер..северный</t>
  </si>
  <si>
    <t>ул.Западная</t>
  </si>
  <si>
    <t>администрация сельского поселения "Маньковское" ИНН-7502002068  КПП-750201001 ОГРН-1057505008846</t>
  </si>
  <si>
    <t>75:02:140102:64</t>
  </si>
  <si>
    <t>9813кв.м..</t>
  </si>
  <si>
    <t>Земельный участок для размещения свалки ТКО</t>
  </si>
  <si>
    <t>75:02:140102:56</t>
  </si>
  <si>
    <t>4220кв,м.</t>
  </si>
  <si>
    <t>Раздел  2. Перечень объектов движимого имущества, находящихся в собственности администрации сельского поселения «Маньковское»</t>
  </si>
  <si>
    <t>Автомобиль УАЗ-220695-04, идент.№            ХТТ220695С0448866                                          Цвет-белая ночь                                                     Рама -220695с0470158                                     Двигатель-409100*с3002446                           гос.рег.№К731НС</t>
  </si>
  <si>
    <t>2012г</t>
  </si>
  <si>
    <t>Администрация сельского поселения "Маньковское"   ИНН-7502002068  КПП-750201001                                                       ОГРН-1057505008846</t>
  </si>
  <si>
    <t xml:space="preserve"> Компьютер «Labelash»</t>
  </si>
  <si>
    <t>2009год</t>
  </si>
  <si>
    <t>Ксерокс «СANON»</t>
  </si>
  <si>
    <t>2005год</t>
  </si>
  <si>
    <t>Пишущая машинка</t>
  </si>
  <si>
    <t>Администрация сельского поселения "Маньковское"   ИНН-7502002068        КПП-750201001                                                       ОГРН-1057505008846</t>
  </si>
  <si>
    <t>Системный блок ПК Универсал lntel Core i38100</t>
  </si>
  <si>
    <t>Администрация сельского поселения "Маньковское"    ИНН-7502002068                                                 КПП-750201001                     ОГРН-1057505008846</t>
  </si>
  <si>
    <t>2020год</t>
  </si>
  <si>
    <t>Раздел  3. Сведения о муниципальных унитарных предприятиях, муниципальных учреждениях, хозяйственных обществах, юридических лицах, учредителем которых является сельское поселения «Маньковское»</t>
  </si>
  <si>
    <t>Форма 3</t>
  </si>
  <si>
    <t>Реестр акций акционерных обществ и долей (вкладов) в уставные (вкладочные) капиталы хозяйственных обществ и товариществ сельского поселения «Маньковское»</t>
  </si>
  <si>
    <t>Директор</t>
  </si>
  <si>
    <t>Раздел 1. Перечень объектов недвижимого имущества, находящегося в собственности МУК МЦРБ</t>
  </si>
  <si>
    <t>Здание музея</t>
  </si>
  <si>
    <t xml:space="preserve">Муниципальне учреждение культуры Межпосленческая центральная районная библиотека </t>
  </si>
  <si>
    <t>1949 г.54,4 кв.м</t>
  </si>
  <si>
    <t>расп.Адм.МР № 14-Р от 27.01.2012</t>
  </si>
  <si>
    <t>Акатуевкая стена</t>
  </si>
  <si>
    <t>01.01.1832 330,01 куб.м</t>
  </si>
  <si>
    <t>Раздел  2. Перечень объектов движимого имущества, находящихся в собственности МУК МЦРБ</t>
  </si>
  <si>
    <t>Пылесос</t>
  </si>
  <si>
    <t>Цифровой фотоаппарат</t>
  </si>
  <si>
    <t>Компютер</t>
  </si>
  <si>
    <t>фотокамера</t>
  </si>
  <si>
    <t>Проектор с экраном</t>
  </si>
  <si>
    <t>Сканер книжный</t>
  </si>
  <si>
    <t>МФУ лазерное</t>
  </si>
  <si>
    <t>Принтер струйный</t>
  </si>
  <si>
    <t>Плазм.панель</t>
  </si>
  <si>
    <t>Картотека</t>
  </si>
  <si>
    <t>Стеллаж</t>
  </si>
  <si>
    <t>ВСЕГО по МУК:</t>
  </si>
  <si>
    <t>Раздел  3. Сведения о муниципальных унитарных предприятиях, муниципальных учреждениях, хозяйственных обществах, юридических лицах, учредителем которых является МУК МЦРБ</t>
  </si>
  <si>
    <t>Реестр акций акционерных обществ и долей (вкладов) в уставные (вкладочные) капиталы хозяйственных обществ и товариществ МУК МЦРБ</t>
  </si>
  <si>
    <t xml:space="preserve">Директор </t>
  </si>
  <si>
    <t>Никифорова О.В.</t>
  </si>
  <si>
    <t>Раздел 1. Перечень объектов недвижимого имущества, находящегося в собственности Администрации сельского поселения "Первококуйское"</t>
  </si>
  <si>
    <t xml:space="preserve">Администрация сельского поселения «Первококуйское»
674640 Забайкальский край, Александрово-Заводский район, с. Кокуй-1,
 ул. Лесная, 10 располагается 
с. Кокуй-1,
ул. Новая,11
</t>
  </si>
  <si>
    <t>260кв.м.</t>
  </si>
  <si>
    <t>Распоряжение № 8 от 01.04.2012г., акт приема-передачи от 23.04.2012г</t>
  </si>
  <si>
    <t>-</t>
  </si>
  <si>
    <t>с.Кокуй-1</t>
  </si>
  <si>
    <t>75:02:030102:50</t>
  </si>
  <si>
    <t>4763кв.м</t>
  </si>
  <si>
    <t xml:space="preserve">Выписка из ЕГРН
от 05.07.2018
</t>
  </si>
  <si>
    <t>с.Красноярово</t>
  </si>
  <si>
    <t>Акт приема передачи от 23.04.2012г</t>
  </si>
  <si>
    <t>Памятник «Погибшим воинам-землякам 1941-1945гг»</t>
  </si>
  <si>
    <t>С Кокуй-1</t>
  </si>
  <si>
    <t>442 кв.м</t>
  </si>
  <si>
    <t>Памятник «Погибшим воинам-землякам 1941-1945г»</t>
  </si>
  <si>
    <t>С Красноярово</t>
  </si>
  <si>
    <t>460 кв.м</t>
  </si>
  <si>
    <t>Акт приема-передачи от 23.04.2012г</t>
  </si>
  <si>
    <t>75:02:030103:16</t>
  </si>
  <si>
    <t>5005кв.м</t>
  </si>
  <si>
    <t>Свидетельство</t>
  </si>
  <si>
    <t xml:space="preserve"> от 17.08.2012</t>
  </si>
  <si>
    <t>с. Красноярово</t>
  </si>
  <si>
    <t>75:02:010101:27</t>
  </si>
  <si>
    <t>940кв.м</t>
  </si>
  <si>
    <t>Свидетельство от 30.06.2014</t>
  </si>
  <si>
    <t>Пилорама</t>
  </si>
  <si>
    <t>75:02:030103:130</t>
  </si>
  <si>
    <t>50 кв.м</t>
  </si>
  <si>
    <t>Не определена</t>
  </si>
  <si>
    <t>Выписка из ЕГРН от 02.11.2018</t>
  </si>
  <si>
    <t>Итого:</t>
  </si>
  <si>
    <r>
      <t xml:space="preserve"> </t>
    </r>
    <r>
      <rPr>
        <sz val="9"/>
        <color theme="1"/>
        <rFont val="Arial"/>
        <family val="2"/>
        <charset val="204"/>
      </rPr>
      <t>ул.Колхозная</t>
    </r>
  </si>
  <si>
    <t>с.Шаранча с.Кокуй-1</t>
  </si>
  <si>
    <t>75:02:000000:518</t>
  </si>
  <si>
    <t>300 м</t>
  </si>
  <si>
    <t>Выписка из ЕГРН от30.04.2019г</t>
  </si>
  <si>
    <t>Ул.Луговая</t>
  </si>
  <si>
    <t>75:02:030102:162</t>
  </si>
  <si>
    <t>800 м</t>
  </si>
  <si>
    <t>Выписка из ЮГРН от14.05.2019г</t>
  </si>
  <si>
    <t>Ул.Лесная</t>
  </si>
  <si>
    <t>75:02:030101:68</t>
  </si>
  <si>
    <t>350 м</t>
  </si>
  <si>
    <t>Выписка из ЕГРН от05.04.2018г</t>
  </si>
  <si>
    <t>Ул. Заречная</t>
  </si>
  <si>
    <t>75:02:000000:525</t>
  </si>
  <si>
    <t>Выписка из ЕГРН от26.06.2019г</t>
  </si>
  <si>
    <t>Ул. Молодежная</t>
  </si>
  <si>
    <t>75:02:030101:646</t>
  </si>
  <si>
    <t>100 м</t>
  </si>
  <si>
    <t>Выписка из ЕГРН от18.11.2019г</t>
  </si>
  <si>
    <t>Ул. Новая</t>
  </si>
  <si>
    <t>75:02:030102:161</t>
  </si>
  <si>
    <t>Выписка из ЕГРН от 13.05.2019г</t>
  </si>
  <si>
    <r>
      <t xml:space="preserve"> </t>
    </r>
    <r>
      <rPr>
        <sz val="9"/>
        <color theme="1"/>
        <rFont val="Arial"/>
        <family val="2"/>
        <charset val="204"/>
      </rPr>
      <t xml:space="preserve">ул Центральная </t>
    </r>
  </si>
  <si>
    <t>75:02:000000:509</t>
  </si>
  <si>
    <t>2000 м</t>
  </si>
  <si>
    <t>Выписка из ЕГРН от 12.11.2018г</t>
  </si>
  <si>
    <t>Ул.Молодежная</t>
  </si>
  <si>
    <t>75:02:010102:783</t>
  </si>
  <si>
    <t>500 м</t>
  </si>
  <si>
    <t>Выписка из ЕГРН от31.05.2019г</t>
  </si>
  <si>
    <t>Ул. Береговая</t>
  </si>
  <si>
    <t>75:02:010102:53</t>
  </si>
  <si>
    <t>1000 м</t>
  </si>
  <si>
    <t>Выписка из ЕГРН от 19.02.2018г</t>
  </si>
  <si>
    <t>Ул Былкова</t>
  </si>
  <si>
    <t>75:02:010102:782</t>
  </si>
  <si>
    <t>Выписка из ЕГРН от 17.04.2019г</t>
  </si>
  <si>
    <t>Ул.Набережная</t>
  </si>
  <si>
    <t>75:02:010101:936</t>
  </si>
  <si>
    <t xml:space="preserve">Деревянный мост </t>
  </si>
  <si>
    <t>50 м</t>
  </si>
  <si>
    <t>Распоряжение  № 12 от 01.10.2014</t>
  </si>
  <si>
    <t>С Кокуй-1 ул Лесная,10</t>
  </si>
  <si>
    <t>112 кв.м</t>
  </si>
  <si>
    <t>Распоряжение № 8 от 01.04.2012г</t>
  </si>
  <si>
    <t>Гараж</t>
  </si>
  <si>
    <t>С Красноярово ул Центральная,17</t>
  </si>
  <si>
    <t>150 кв.м</t>
  </si>
  <si>
    <t>Распоряжение № 10 от 01.04.2013г</t>
  </si>
  <si>
    <t>С Кокуй-1 ул Заречная</t>
  </si>
  <si>
    <t>60 кв.м</t>
  </si>
  <si>
    <t>Акт приема  от 23.04.2012г</t>
  </si>
  <si>
    <t>С Красноярово ул Набережная,1а</t>
  </si>
  <si>
    <t>Акт приема от 23.04.2012г</t>
  </si>
  <si>
    <t>Раздел  2. Перечень объектов движимого имущества, находящихся в собственности Администрации сельского поселения "Первококуйское"</t>
  </si>
  <si>
    <t xml:space="preserve">Дата принятия к учёту
основание
</t>
  </si>
  <si>
    <t>Начисленная амортизация,  руб</t>
  </si>
  <si>
    <r>
      <t>Государственный номерХТТ220695С0449022</t>
    </r>
    <r>
      <rPr>
        <sz val="10"/>
        <color theme="1"/>
        <rFont val="Arial"/>
        <family val="2"/>
        <charset val="204"/>
      </rPr>
      <t xml:space="preserve"> Автомобиль специальный пассажирский УАЗ-220695-04 (VIN)  XTT220695С0449022, модель, № двигателя 409100*С3002517,шасси (рама)  № 220600С0200771,паспорт транспортного средства 73 НМ 124819</t>
    </r>
  </si>
  <si>
    <t>, акт приема-передачи от 03.04.2012г., акт № 111-2012</t>
  </si>
  <si>
    <t>Авторазливочная станция АРС-14 на шасси ЗИЛ 131, инвентарный номер 562, год изготовления 1987,номер шасси 735984, номер двигателя 844219,</t>
  </si>
  <si>
    <t>Распоряжение № 8 от 01.04.2012г., акт приема-передачи № 00000756 от 14.11.2011  распоряжение №3317/р от 29.07.2011г.</t>
  </si>
  <si>
    <t xml:space="preserve">УАЗ-2200695-04
№двигателя 409100*ВЗ037086
Рама 220695В0456686
Паспорт тр средства 73 НК 541811
</t>
  </si>
  <si>
    <t xml:space="preserve">Распоряжение департамента гос. имущ-ва от 03.04.2012г
№2101/Р
</t>
  </si>
  <si>
    <t>2006 г.</t>
  </si>
  <si>
    <t>Стол Компьютерный</t>
  </si>
  <si>
    <t>1998 г.</t>
  </si>
  <si>
    <t>Помпа</t>
  </si>
  <si>
    <t>Электромотор</t>
  </si>
  <si>
    <t>компьютер</t>
  </si>
  <si>
    <t>принтер</t>
  </si>
  <si>
    <t>Насос ЭЦВ-6-10-110</t>
  </si>
  <si>
    <t>Электродвигатель (К20/304КВ)</t>
  </si>
  <si>
    <t>Пускатель (2в ПМЛ-2220 22ОВ з/с реле 18-20А</t>
  </si>
  <si>
    <t>Трубы</t>
  </si>
  <si>
    <t>Насос К 20/30 (1К20/30) 4/3000</t>
  </si>
  <si>
    <t>Лодка надувная трёхместная «Фрегат»</t>
  </si>
  <si>
    <t>Котел водогрейный</t>
  </si>
  <si>
    <t>Всего:</t>
  </si>
  <si>
    <t>Раздел  3. Сведения о муниципальных унитарных предприятиях, муниципальных учреждениях, хозяйственных обществах, юридических лицах, учредителем которых является Администрация сельского поселения "Первококуйское"</t>
  </si>
  <si>
    <t>Реестр акций акционерных обществ и долей (вкладов) в уставные (вкладочные) капиталы хозяйственных обществ и товариществ Администрация сельского поселения "Первококуйское"</t>
  </si>
  <si>
    <t>Глава сельского поселения "Первококуйское"</t>
  </si>
  <si>
    <t>Волокитина Е.С.</t>
  </si>
  <si>
    <t>Раздел 3:Сведенья о муниципально унитарных предприятиях, муниципального учреждения, хозяйственых обществах, юридическим лицам, учредителем который МДОУ "Чебурашка" с. Вас-Хутор</t>
  </si>
  <si>
    <t>Реест акции акционерных обществ и долей (вкладов) в уставные (вкладочные) капиталы хозяйственых обшеств и товариществ МДОУ Детский сад "Чебурашка" с Васильевский Хутор</t>
  </si>
  <si>
    <t>Раздел 1. Перечень объектов недвижимого имущества, находящегося в собственности МОУ Первококуйская  ООШ</t>
  </si>
  <si>
    <t>Муниципальное общеобразовательное учреждение Первококуйская основная общеобразовательная школа инн 7502001635</t>
  </si>
  <si>
    <t>470,3кв.м. кад№75:02:030102:47 1989г</t>
  </si>
  <si>
    <t>487.0 кв м кад№75:02:010102:48 1990г</t>
  </si>
  <si>
    <t>:</t>
  </si>
  <si>
    <t>жилой дом</t>
  </si>
  <si>
    <t>60кв.м,1989 год</t>
  </si>
  <si>
    <t>49,5 кв.м 1957г</t>
  </si>
  <si>
    <t>земля</t>
  </si>
  <si>
    <t>3966кв.м кад №75:02:030102:32</t>
  </si>
  <si>
    <t>6096кв.м кад №75:02:010102:37</t>
  </si>
  <si>
    <t>Раздел  2. Перечень объектов движимого имущества, находящихся в собственности МОУ Первококуйская ООШ</t>
  </si>
  <si>
    <t>автобус школьный ГАЗ-3212 (индеф№X96322121D755954,№двигателя 421640D0601514, рег.знак К272Х75</t>
  </si>
  <si>
    <t>Принтер Bpoteen</t>
  </si>
  <si>
    <t>электромотор</t>
  </si>
  <si>
    <t>проектор</t>
  </si>
  <si>
    <t>котел для топки</t>
  </si>
  <si>
    <t>мфу</t>
  </si>
  <si>
    <t>компактная камера</t>
  </si>
  <si>
    <t>интерактивная доска</t>
  </si>
  <si>
    <t>документ камера</t>
  </si>
  <si>
    <t>мультимедийный проектор</t>
  </si>
  <si>
    <t>телевизор рубин</t>
  </si>
  <si>
    <t xml:space="preserve">Доска настенная 3-элементная  </t>
  </si>
  <si>
    <t>Муниципальное общеобразовательное учреждение Первококуйская  основная общеобразовательная школа ,7502001635</t>
  </si>
  <si>
    <t xml:space="preserve">Доска настенная 3-элементная </t>
  </si>
  <si>
    <t>Досканастенная 1 элементная</t>
  </si>
  <si>
    <t>Доска настенная 1элементная</t>
  </si>
  <si>
    <t>Доска настенная 1 элементная</t>
  </si>
  <si>
    <t>Доска  настенная 2 элементная</t>
  </si>
  <si>
    <t>Доска настенная 2 элементная</t>
  </si>
  <si>
    <t>стол компьютерный СП-03</t>
  </si>
  <si>
    <t>Шкаф со стеклом "ВАРИАНТ"</t>
  </si>
  <si>
    <t xml:space="preserve">Дорожка беговая </t>
  </si>
  <si>
    <t>Холодильник "БИРЮСА"</t>
  </si>
  <si>
    <t>Плита "Люсьва"</t>
  </si>
  <si>
    <t>Бак расшеритель</t>
  </si>
  <si>
    <t>Вытяжка SHINDO</t>
  </si>
  <si>
    <t>Стол технологический производственный стандарт</t>
  </si>
  <si>
    <t xml:space="preserve">эл..плита 3-х комфорочная </t>
  </si>
  <si>
    <t>Холодильник "БИРЮСА" белый</t>
  </si>
  <si>
    <t xml:space="preserve">Бибколлектор </t>
  </si>
  <si>
    <t>ВСЕГО ПО ШКОЛЕ</t>
  </si>
  <si>
    <t>Раздел  3. Сведения о муниципальных унитарных предприятиях, муниципальных учреждениях, хозяйственных обществах, юридических лицах, учредителем которых является МОУ Первококуйская ООШ</t>
  </si>
  <si>
    <t>Реестр акций акционерных обществ и долей (вкладов) в уставные (вкладочные) капиталы хозяйственных обществ и товариществ МОУ Первококуйской ООШ</t>
  </si>
  <si>
    <t>Раздел 1. Перечень объектов недвижимого имущества, находящегося в собственности администрации сельского поселения "Николаевское"</t>
  </si>
  <si>
    <t>Администрация сельского поселения «Николаевское» ИНН:7502002237, КПП:750201001,ОГРН 1057505009495</t>
  </si>
  <si>
    <t>12кв.м</t>
  </si>
  <si>
    <t>Сч/ф серия АА№000314 от 06.04.2010г.</t>
  </si>
  <si>
    <t>Здание сельской администрации</t>
  </si>
  <si>
    <t>72кв.м</t>
  </si>
  <si>
    <t>Постановление по разграничению № 455 от 05.12.2005г</t>
  </si>
  <si>
    <t>48кв.м</t>
  </si>
  <si>
    <t>Одиночная скважина №89-Б-43</t>
  </si>
  <si>
    <t>30кв.м.</t>
  </si>
  <si>
    <t>Распоряжение №4 от 30.06.2017г</t>
  </si>
  <si>
    <t>Дороги общего пользования:</t>
  </si>
  <si>
    <t>4200м</t>
  </si>
  <si>
    <t>1700м</t>
  </si>
  <si>
    <t>ул. Лесная</t>
  </si>
  <si>
    <t>ул. Заречная</t>
  </si>
  <si>
    <t>Раздел  2. Перечень объектов движимого имущества, находящихся в собственности администрации сельского поселения "Николаевское"</t>
  </si>
  <si>
    <t>Автомобиль специальный пассажирский марки УАЗ-220695-04, Идентификационный № ХТТ220695С0448998, модель, № двигателя 409100*С3002539, шасси (рама) № 220695В0470290, кузов № 220600С0200754, ПТС 73 НМ 125019, Рег.№ К729НС75</t>
  </si>
  <si>
    <t>2012 год</t>
  </si>
  <si>
    <t>Распоряжение Департамента № 2105/р от 03.04.2012г.</t>
  </si>
  <si>
    <t>ВСЕГО :</t>
  </si>
  <si>
    <t>Компьютер «CAMSUNC»</t>
  </si>
  <si>
    <t>покупка</t>
  </si>
  <si>
    <t>Компьютер «Labelflash»</t>
  </si>
  <si>
    <t>Сканер «CANON»</t>
  </si>
  <si>
    <t>Детский игровой комплекс,Нг.=0,9</t>
  </si>
  <si>
    <t>акт-передачи</t>
  </si>
  <si>
    <t>Раздел  3. Сведения о муниципальных унитарных предприятиях, муниципальных учреждениях, хозяйственных обществах, юридических лицах, учредителем которых является администрация сельского поселения "Николаевское"</t>
  </si>
  <si>
    <t>Реестр акций акционерных обществ и долей (вкладов) в уставные (вкладочные) капиталы хозяйственных обществ и товариществ администрации сельского поселения "Николаевское"</t>
  </si>
  <si>
    <t>Раздел 1. Перечень объектов недвижимого имущества, находящегося в собственности МДОУ ДЕТСКИЙ САД "БЕРЁЗКА" С. АЛЕКСАНДРОВСКИЙ ЗАВОД</t>
  </si>
  <si>
    <t>Начисленная аммортизация</t>
  </si>
  <si>
    <t xml:space="preserve"> </t>
  </si>
  <si>
    <t>Здание дет. сада</t>
  </si>
  <si>
    <t>Муниципальное дошкольное образовательное учреждение детский сад "Берёзка" с.Александровский Завод</t>
  </si>
  <si>
    <t>110112002,     75:02:150108:89</t>
  </si>
  <si>
    <t>18.01.1985г., 729,9 кв.м.</t>
  </si>
  <si>
    <t>Здание прачки</t>
  </si>
  <si>
    <t>18.11.2018 г</t>
  </si>
  <si>
    <t>Раздел  2. Перечень объектов движимого имущества, находящихся в собственности МДОУ детский сад "Берёзка" с.Александровский Завод</t>
  </si>
  <si>
    <t>Ноутбук DEXP</t>
  </si>
  <si>
    <t>15.07.2016 г</t>
  </si>
  <si>
    <t>МФУ НР</t>
  </si>
  <si>
    <t>Ноутбук Asus</t>
  </si>
  <si>
    <t>04.10.2017 г</t>
  </si>
  <si>
    <t>Принтер Pantum</t>
  </si>
  <si>
    <t>21.10.2020 г</t>
  </si>
  <si>
    <t>27.12.2016 г</t>
  </si>
  <si>
    <t xml:space="preserve">Пылесос </t>
  </si>
  <si>
    <t>Морозильная камера</t>
  </si>
  <si>
    <t>09.08.2018 г</t>
  </si>
  <si>
    <t xml:space="preserve">Кровать трехярусная </t>
  </si>
  <si>
    <t>01.12.2016 г</t>
  </si>
  <si>
    <t>Скамейка гимнастическая</t>
  </si>
  <si>
    <t>Стенка гимнастическая (кол-во 2 шт)</t>
  </si>
  <si>
    <t>Кровать трехярусная (6 штук)</t>
  </si>
  <si>
    <t>Полотеничная (кол-во 4 шт)</t>
  </si>
  <si>
    <t>Набор спортивный комплекс</t>
  </si>
  <si>
    <t>Шкаф бухгалтерский (сейф)</t>
  </si>
  <si>
    <t>23.01.2017 г</t>
  </si>
  <si>
    <t>Стол компьютерный</t>
  </si>
  <si>
    <t>Стол офисный</t>
  </si>
  <si>
    <t>16.01.2019 г</t>
  </si>
  <si>
    <t>02.08.2019 г</t>
  </si>
  <si>
    <t>10.04.2020 г</t>
  </si>
  <si>
    <t>Телевзор</t>
  </si>
  <si>
    <t>Стол "Ромашка"</t>
  </si>
  <si>
    <t>15.09.2016 г</t>
  </si>
  <si>
    <t>Кровать трехярусная</t>
  </si>
  <si>
    <t>Стол разделочный</t>
  </si>
  <si>
    <t>02.12.2016 г</t>
  </si>
  <si>
    <t>Стеллаж кухонный</t>
  </si>
  <si>
    <t>Полка настольная для посуды</t>
  </si>
  <si>
    <t>Стол металлический</t>
  </si>
  <si>
    <t>Э/плита промышленная</t>
  </si>
  <si>
    <t>Кабинка пятисекционная (8 штук)</t>
  </si>
  <si>
    <t>01.12.2016 г.</t>
  </si>
  <si>
    <t>Стиральная машинка</t>
  </si>
  <si>
    <t>Стол компьютерный (кол-во 2 шт)</t>
  </si>
  <si>
    <t>Шкаф трехстворчатый</t>
  </si>
  <si>
    <t>Стеллаж белый</t>
  </si>
  <si>
    <t>Стеллаж вишня (кол-во 4 шт)</t>
  </si>
  <si>
    <t>Шкаф платенный (кол-во 3 шт)</t>
  </si>
  <si>
    <t>Кушетка смотровая</t>
  </si>
  <si>
    <t>22.12.2016 г</t>
  </si>
  <si>
    <t>Стол письменный</t>
  </si>
  <si>
    <t>Холодильник фармацефтический</t>
  </si>
  <si>
    <t>Шкаф медицинский</t>
  </si>
  <si>
    <t>Облучатель- рециркулятор</t>
  </si>
  <si>
    <t>Ростомер</t>
  </si>
  <si>
    <t>16.11.2016 г</t>
  </si>
  <si>
    <t>Столик манипуляционный</t>
  </si>
  <si>
    <t>Горшечная (кол-во 2 штуки)</t>
  </si>
  <si>
    <t>Пианино электронное</t>
  </si>
  <si>
    <t>28.12.2017 г</t>
  </si>
  <si>
    <t>Раздел 1. Перечень объектов недвижимого имущества, находящегося в собственности МОУ Васильевско-Хуторской ООШ ИНН 7502001508</t>
  </si>
  <si>
    <t>Муниципальное общеобразовательное учреждение Васильевско-Хуторская  основная общеобразовательная школа ИНН 7502001508</t>
  </si>
  <si>
    <t>1969г 1239 кв.м</t>
  </si>
  <si>
    <t>Акт передачи РИМО от 01.01.2010г</t>
  </si>
  <si>
    <t>Здание котельной</t>
  </si>
  <si>
    <t>Муниципальное общеобразовательное учреждение Васильевско-Хуторская  основная общеобразовательная школа</t>
  </si>
  <si>
    <t>48 кв.м. 1997г</t>
  </si>
  <si>
    <t>121 кв.м 1998г</t>
  </si>
  <si>
    <t>Земельный участок кад № 75:02:230101:69</t>
  </si>
  <si>
    <t>свидетельство</t>
  </si>
  <si>
    <t>Раздел  2. Перечень объектов движимого имущества, находящихся в собственности МОУ Васильевско-Хуторской ООШ</t>
  </si>
  <si>
    <t>Трактор МТЗ-80П</t>
  </si>
  <si>
    <t>1988г</t>
  </si>
  <si>
    <t>Рег№ЕЕ81-53</t>
  </si>
  <si>
    <t>2.1. Машины и оборудование</t>
  </si>
  <si>
    <t>Интерактивная доска BENQ</t>
  </si>
  <si>
    <t>2009г</t>
  </si>
  <si>
    <t>Кабинет ФГОС (Распоряжение 221-р от 24.06.2013г)</t>
  </si>
  <si>
    <t>Безвозм. Распор.221-р от 24.06.2013г</t>
  </si>
  <si>
    <t>Интерактивный комплекс (интер доска, мультимед проектор, ноутбук)</t>
  </si>
  <si>
    <t>Котел водогрейный КВр-0.35Б</t>
  </si>
  <si>
    <t>2015г</t>
  </si>
  <si>
    <t>Безвозм. Распор.256-р от 02.12.2015г</t>
  </si>
  <si>
    <t>Сеялка</t>
  </si>
  <si>
    <t>Муниципальное общеобразовательное учреждение Васильевско-Хуторская основная общеобразовательная школа</t>
  </si>
  <si>
    <t>Мультимедиа проектор  BENQ МР 525</t>
  </si>
  <si>
    <t>Компьютерное оборудование ACER</t>
  </si>
  <si>
    <t>Компьютерное оборудование  SAMSUNG</t>
  </si>
  <si>
    <t>Мультимедиа   BENQ МР 523</t>
  </si>
  <si>
    <t>Счет 288 от 21.10.2010г</t>
  </si>
  <si>
    <t xml:space="preserve">Компьютер BENQ </t>
  </si>
  <si>
    <t>Принтер многофункциональный (brather DCP-7030 R)</t>
  </si>
  <si>
    <t>Фотоаппарат Lumix Pfnasonic</t>
  </si>
  <si>
    <t>э/печь Дарина ВЕМ 331404</t>
  </si>
  <si>
    <t>Счет 18 от 31.08.2011г</t>
  </si>
  <si>
    <t>Ноутбук IRV</t>
  </si>
  <si>
    <t>Счет 24 от 25.09.2012г</t>
  </si>
  <si>
    <t>Ноутбук Lenovo</t>
  </si>
  <si>
    <t>МФУ Brotler 7057(0089)</t>
  </si>
  <si>
    <t>Счет 7809 от 25.12.2014г</t>
  </si>
  <si>
    <t xml:space="preserve"> Ноутбук ASUSX551М</t>
  </si>
  <si>
    <t>Ноутбук Lenovo G500</t>
  </si>
  <si>
    <t>Ноутбук Lenovo В590</t>
  </si>
  <si>
    <t>Фотоаппарат Canon</t>
  </si>
  <si>
    <t>Счет 30 от 22.05.2015г</t>
  </si>
  <si>
    <t>Стеллаж "Пьеро"</t>
  </si>
  <si>
    <t>Счет 20 от 03.11.2010г</t>
  </si>
  <si>
    <t>Стол компьютерный Кс-10м яблоня</t>
  </si>
  <si>
    <t>Канат гимнастический</t>
  </si>
  <si>
    <t>Велотренажер</t>
  </si>
  <si>
    <t>Сухой бассейн</t>
  </si>
  <si>
    <t>Безвозм.Распор.435-р от 19.12.2012г</t>
  </si>
  <si>
    <t>Азбука дорожного движения</t>
  </si>
  <si>
    <t>Манеж разборный</t>
  </si>
  <si>
    <t>Черепаха дидактическая</t>
  </si>
  <si>
    <t>Канат для перетягивания</t>
  </si>
  <si>
    <t>Конь гимнастический</t>
  </si>
  <si>
    <t>Козел имнастический</t>
  </si>
  <si>
    <t>Стол теннисный складной</t>
  </si>
  <si>
    <t>Счет 1385 от 24.11.2015г</t>
  </si>
  <si>
    <t>Микраскоп Levenhuk стекло/металл</t>
  </si>
  <si>
    <t>бнзвозм договор 301017/1 от  30 октября 2017г</t>
  </si>
  <si>
    <t>Кухонная вытяжка</t>
  </si>
  <si>
    <t>Счет 5 от 05.04.2019г</t>
  </si>
  <si>
    <t>Библиотечный фонд</t>
  </si>
  <si>
    <t>Сч/факт 602 от 31.08.2016г</t>
  </si>
  <si>
    <t>Мун. Контракт 1715ЕП от 23.08.2017г</t>
  </si>
  <si>
    <t>Мун. кКонтракт 18001ЕП от 21.05.2018г</t>
  </si>
  <si>
    <t>Мун. Контракт 2008ЕП от 02.03.2019г</t>
  </si>
  <si>
    <t>Мун.  Контракт 2008ЕП от 02.03.2020г</t>
  </si>
  <si>
    <t>Раздел  3. Сведения о муниципальных унитарных предприятиях, муниципальных учреждениях, хозяйственных обществах, юридических лицах, учредителем которых является МОУ Васильевско-ХуторскаяООШ</t>
  </si>
  <si>
    <t>Реестр акций акционерных обществ и долей (вкладов) в уставные (вкладочные) капиталы хозяйственных обществ и товариществ МОУ Васильевско-Хуторская ООШ</t>
  </si>
  <si>
    <t>Раздел 1. Перечень объектов недвижимого имущества, находящегося в собственности МДОУ Бохтинский детский сад "Солнышко"</t>
  </si>
  <si>
    <t>Муниципальное дошкольное образовательное учреждение Бохтинский детский сад "Солнышко"</t>
  </si>
  <si>
    <t>1010201        75-75-02/004/2012-6</t>
  </si>
  <si>
    <t>Рапоряжение Администрации МР "Александрово-Заводский район" №284-р от 09.06.2010г</t>
  </si>
  <si>
    <t>Здание котельный</t>
  </si>
  <si>
    <t>01010209 ;    1059/А</t>
  </si>
  <si>
    <t>28,03,1990 г.,  42,0 кв.м.</t>
  </si>
  <si>
    <t>Раздел  2. Перечень объектов движимого имущества, находящихся в собственности МДОУ Бохтинский детский сад "Солнышко"</t>
  </si>
  <si>
    <t>Принтер цветной</t>
  </si>
  <si>
    <t>2019 год</t>
  </si>
  <si>
    <t>2016 год</t>
  </si>
  <si>
    <t>МФУ НР  Laserjet</t>
  </si>
  <si>
    <t>Ноутбук НР 250 (НD) Celeron</t>
  </si>
  <si>
    <t>2017 год</t>
  </si>
  <si>
    <t>МФУ Pantum M6500</t>
  </si>
  <si>
    <t>Котел</t>
  </si>
  <si>
    <t>Палас</t>
  </si>
  <si>
    <t>Электроплита</t>
  </si>
  <si>
    <t>2010 год</t>
  </si>
  <si>
    <t>2014 год</t>
  </si>
  <si>
    <t>Тумба двухдверная</t>
  </si>
  <si>
    <t>Тумба с мойкой</t>
  </si>
  <si>
    <t>Телевизор Samsung</t>
  </si>
  <si>
    <t>Машинка стиральная</t>
  </si>
  <si>
    <t>Раздел 1. Перечень объектов недвижимого имущества, находящегося в собственности МОУ Шаранчинская  СОШ</t>
  </si>
  <si>
    <t>Муниципальное общеобразовательное учреждение Шаранчинская средняя общеобразовательная школа инн 7502001459</t>
  </si>
  <si>
    <t>841,5кв.м.  2004г</t>
  </si>
  <si>
    <t>64,5кв. М 1955г</t>
  </si>
  <si>
    <t>6691кв.м кад №75:02:060102:71</t>
  </si>
  <si>
    <t>Постановление Администрации муниципального района "Александрово-Заводский район" №64 от 16.02.2012г</t>
  </si>
  <si>
    <t>Раздел  2. Перечень объектов движимого имущества, находящихся в собственности МОУ Шаранчинская СОШ</t>
  </si>
  <si>
    <t>Транспортные средства</t>
  </si>
  <si>
    <t>Трактор Т-25 двигатель№1074766 шасси №464300</t>
  </si>
  <si>
    <t>автотранспортное средство ГАЗ-322121кузов желтый,№двигателя G0701701</t>
  </si>
  <si>
    <t>распоряжение №322-р от 16.11.2016г</t>
  </si>
  <si>
    <t>автобус ПАЗ32053-70 двигатель №523400С1005787</t>
  </si>
  <si>
    <t>распоряжение 378-р от 07.11.2012г</t>
  </si>
  <si>
    <t>Доска интерактивная IQBoard PS S 080 резистивная технология USB RS 232</t>
  </si>
  <si>
    <t>2010г</t>
  </si>
  <si>
    <t>.</t>
  </si>
  <si>
    <t>Ноутбук IRV Patriot</t>
  </si>
  <si>
    <t>Кабинет химии Распоряж 259/р от 27.08.2013г</t>
  </si>
  <si>
    <t xml:space="preserve">Кабинет ФГОС  Распоряж 221/р  от 24.06.2013г </t>
  </si>
  <si>
    <t>Котел КВр-0,1ТТ водогрейный</t>
  </si>
  <si>
    <t>Кабинет начальных классов Распоряж 259/р от 27.08.2013г</t>
  </si>
  <si>
    <t>Проектор Optoma</t>
  </si>
  <si>
    <t xml:space="preserve"> DS 316 L</t>
  </si>
  <si>
    <t>Ноутбук Dell Vostro 1015</t>
  </si>
  <si>
    <t>Компьютер в сборе 1 комплект</t>
  </si>
  <si>
    <t xml:space="preserve"> (acer LCD 19)</t>
  </si>
  <si>
    <t xml:space="preserve"> ( LD TFT )</t>
  </si>
  <si>
    <t xml:space="preserve"> (Philips TFT 21.5)</t>
  </si>
  <si>
    <t>Кабинет литературы интеракт доска Smart Board 480</t>
  </si>
  <si>
    <t xml:space="preserve">Ноутбук, </t>
  </si>
  <si>
    <t xml:space="preserve">Принтер - Samsung ML-1641 </t>
  </si>
  <si>
    <t xml:space="preserve">комплект </t>
  </si>
  <si>
    <t xml:space="preserve">Компьютер«Дети России». </t>
  </si>
  <si>
    <t>(PR OVIEW)</t>
  </si>
  <si>
    <t xml:space="preserve">Компьютер в сборе </t>
  </si>
  <si>
    <t>(SAMSUNG)</t>
  </si>
  <si>
    <t>Рабочее место учителя</t>
  </si>
  <si>
    <t>(acer)</t>
  </si>
  <si>
    <t>Рабочее место библиотекаря</t>
  </si>
  <si>
    <t>Телевизор ЖК  Panstar</t>
  </si>
  <si>
    <t>DVD  плеер Topi с колонками</t>
  </si>
  <si>
    <t>TV ЖК  “Panstar”</t>
  </si>
  <si>
    <t xml:space="preserve">Фотоаппарат Samsung ES 70 </t>
  </si>
  <si>
    <t>МФУ Samsung SCX – 4220 Laser Printer</t>
  </si>
  <si>
    <t>Телевизор LCD – 26 Akai LTF 26 N6</t>
  </si>
  <si>
    <t xml:space="preserve">Видеокамера SVC GZ – HD 500 </t>
  </si>
  <si>
    <t>МФУ HP Desklet F 2483</t>
  </si>
  <si>
    <t>МФУ HP Laserlet   M1120</t>
  </si>
  <si>
    <t>Холодильник Норд 431 – 7010</t>
  </si>
  <si>
    <t>Принтер Samsung ML-1641</t>
  </si>
  <si>
    <t>Станок токарный СКД -12 М</t>
  </si>
  <si>
    <t>Видиокамера уличная 8мм 5 штук</t>
  </si>
  <si>
    <t>11013400105-11013400109</t>
  </si>
  <si>
    <t>Монитор для видеонаблюдения SATAII-300</t>
  </si>
  <si>
    <t xml:space="preserve">Плита электрическая </t>
  </si>
  <si>
    <t>Комплект компьютерного оборудования ( монитор LG. процессор OLDU .ИБП )</t>
  </si>
  <si>
    <t>Комплект компьютерного оборудования ( монитор LG. процессор OLDU .ИБП</t>
  </si>
  <si>
    <t>МФУ Brother</t>
  </si>
  <si>
    <t>Шкаф для документов с дверьми. Офисная серия «Вариант»</t>
  </si>
  <si>
    <t>Шкаф для документов со стеклами. Офисная серия «Вариант»</t>
  </si>
  <si>
    <t>Вытяжной шкаф</t>
  </si>
  <si>
    <t xml:space="preserve">Аудиторная доска 3-х элементная, зеленая. </t>
  </si>
  <si>
    <t xml:space="preserve">Шкаф 3-х створчатый </t>
  </si>
  <si>
    <t>Стенка «Мираж» МДФ матовый</t>
  </si>
  <si>
    <t xml:space="preserve">Набор для гостиной «Астра Люкс» </t>
  </si>
  <si>
    <t>Бак расширительный</t>
  </si>
  <si>
    <t xml:space="preserve">Кабинет биологии </t>
  </si>
  <si>
    <t>Станок фугов</t>
  </si>
  <si>
    <t xml:space="preserve">Станок </t>
  </si>
  <si>
    <t>Швейная машина Drother LS 2125</t>
  </si>
  <si>
    <t>Телевизор LG</t>
  </si>
  <si>
    <t>INTELLIGENT SCREEN</t>
  </si>
  <si>
    <t>Стол комп</t>
  </si>
  <si>
    <t xml:space="preserve">Копир </t>
  </si>
  <si>
    <t>Доска зеленая</t>
  </si>
  <si>
    <t>Доска классная</t>
  </si>
  <si>
    <t>Козел гимнастический</t>
  </si>
  <si>
    <t>Мост гимнастический</t>
  </si>
  <si>
    <t>Мат гимнастический школьный</t>
  </si>
  <si>
    <t xml:space="preserve">Стол  демонстрационный химический </t>
  </si>
  <si>
    <t>Принтер Brother HL-110R</t>
  </si>
  <si>
    <t>Настенный экран Lumien ECO Picture 160*160</t>
  </si>
  <si>
    <t>Холодильник индезит</t>
  </si>
  <si>
    <t>Винтовка пневматическая</t>
  </si>
  <si>
    <t>Библ фонд</t>
  </si>
  <si>
    <t>Кабинет литературы (бибколлектор 242 издания)</t>
  </si>
  <si>
    <t>Распоряжение 551-р от 30.12.2011г</t>
  </si>
  <si>
    <t>Большая Российская энциклопедия(том10-14) 5 шт</t>
  </si>
  <si>
    <t>Распоряжение 549-р от 30.12.2011г</t>
  </si>
  <si>
    <t>Бибколлектор</t>
  </si>
  <si>
    <t>Распоряжение 435/р от 19.12.2012г</t>
  </si>
  <si>
    <t>Большая Российская энциклопедия</t>
  </si>
  <si>
    <t>Распоряжение 360/р от 18.10.2012г</t>
  </si>
  <si>
    <t>Библ фонд.</t>
  </si>
  <si>
    <t>Раздел  3. Сведения о муниципальных унитарных предприятиях, муниципальных учреждениях, хозяйственных обществах, юридических лицах, учредителем которых является МОУ Шаранчинская СОШ</t>
  </si>
  <si>
    <t>Реестр акций акционерных обществ и долей (вкладов) в уставные (вкладочные) капиталы хозяйственных обществ и товариществ МОУ Шаранчинская СОШ</t>
  </si>
  <si>
    <t>Субуханкулова С. Н</t>
  </si>
  <si>
    <t>Раздел 1. Перечень объектов недвижимого имущества, находящегося в собственности МОУ Манкечурская СОШ</t>
  </si>
  <si>
    <t>Муниципальное общеобразовательное учреждение Манкечурскаяя среднняя общеобразовательная школа</t>
  </si>
  <si>
    <t>1970г., 1736 кв.м.</t>
  </si>
  <si>
    <t>1976 г; 90</t>
  </si>
  <si>
    <t>Бытовой домик</t>
  </si>
  <si>
    <t>2007 г; 6</t>
  </si>
  <si>
    <t>Стайка-двор</t>
  </si>
  <si>
    <t>2002 г; 12</t>
  </si>
  <si>
    <t>Модуль котельной 2КВТ</t>
  </si>
  <si>
    <t>2008 г; 28</t>
  </si>
  <si>
    <t>Здание школы Шара</t>
  </si>
  <si>
    <t>1979 г</t>
  </si>
  <si>
    <t>Раздел  2. Перечень объектов движимого имущества, находящихся в собственности МОУ Манкечурская СОШ</t>
  </si>
  <si>
    <t>ГАЗ 322171</t>
  </si>
  <si>
    <t>УАЗ 31512</t>
  </si>
  <si>
    <t>1990г</t>
  </si>
  <si>
    <t>МТЗ - 80</t>
  </si>
  <si>
    <t>Газ 322121</t>
  </si>
  <si>
    <t>2016г</t>
  </si>
  <si>
    <t>Интеракт. доска ГУ Центр МТО ИИН 250</t>
  </si>
  <si>
    <t>2008г</t>
  </si>
  <si>
    <t>Интерактивная доска</t>
  </si>
  <si>
    <t>котел КВР</t>
  </si>
  <si>
    <t>12016</t>
  </si>
  <si>
    <t>2017г</t>
  </si>
  <si>
    <t>Комплект</t>
  </si>
  <si>
    <t>Комплект ГУ Центр</t>
  </si>
  <si>
    <t>Компьютерное обор. Сист. блок, гарнитура</t>
  </si>
  <si>
    <t>Комп. обор.</t>
  </si>
  <si>
    <t>Комп. комплект  ООО "Проекционные технологии"</t>
  </si>
  <si>
    <t>Стиральная машина</t>
  </si>
  <si>
    <t>Доска наст. 9 шт.</t>
  </si>
  <si>
    <t>22-292012</t>
  </si>
  <si>
    <t>Экран</t>
  </si>
  <si>
    <t xml:space="preserve">Шкаф </t>
  </si>
  <si>
    <t>36-372010</t>
  </si>
  <si>
    <t>Шкаф стеллаж</t>
  </si>
  <si>
    <t>38-392010</t>
  </si>
  <si>
    <t>Шкаф узкий</t>
  </si>
  <si>
    <t>40-422010</t>
  </si>
  <si>
    <t>Шкаф тумбус</t>
  </si>
  <si>
    <t>43-442010</t>
  </si>
  <si>
    <t>Доска настольная 3-х элементная</t>
  </si>
  <si>
    <t>20-212010</t>
  </si>
  <si>
    <t xml:space="preserve"> доска</t>
  </si>
  <si>
    <t>Комп. Комплект каб. метод. в аренде</t>
  </si>
  <si>
    <t>Компьютер Субвенция</t>
  </si>
  <si>
    <t>Стол комп.</t>
  </si>
  <si>
    <t>Эл/плита "Дарина"</t>
  </si>
  <si>
    <t>Эл/плита "Мечта-29"</t>
  </si>
  <si>
    <t>Швейная машина</t>
  </si>
  <si>
    <t>МФУ Canon i-Sensys MF4410</t>
  </si>
  <si>
    <t>Принтер Samsung лазерный ML-2525/XEV A4 24 стр/мин. Print Screen AnyWeb Print</t>
  </si>
  <si>
    <t>Монитор Asus TFt 22 WW225D glossy-black 16^10 5ms 8000: 1 300cd</t>
  </si>
  <si>
    <t xml:space="preserve">Ноутбук e Viachines e ME644-E352G25Mikk E350/2Gb </t>
  </si>
  <si>
    <t xml:space="preserve">Проектор Optoma DS316L DLP SVGA (800*600) 2700 </t>
  </si>
  <si>
    <t>Компьютер в полной комплектации</t>
  </si>
  <si>
    <t>Программно-технический комплекс ученика (моноблок)</t>
  </si>
  <si>
    <t>акт передачи от 17.08.2012</t>
  </si>
  <si>
    <t>Программно-технический комплекс для учителя №2 (ноутбук)</t>
  </si>
  <si>
    <t>Аппарат XEROX Phaser 3100 MFP/S (копир-принтер-сканер)</t>
  </si>
  <si>
    <t>Проектор Epson EB-93</t>
  </si>
  <si>
    <t>Видеокамера уличная</t>
  </si>
  <si>
    <t>Видеонаблюдение</t>
  </si>
  <si>
    <t>Жесткий диск</t>
  </si>
  <si>
    <t>Коробка распредилительная</t>
  </si>
  <si>
    <t>СПАК Тип-3</t>
  </si>
  <si>
    <t>0712201215</t>
  </si>
  <si>
    <t>акт передачи от 24.06.2013</t>
  </si>
  <si>
    <t>0712201216</t>
  </si>
  <si>
    <t>МФУ XEROX 3045/B</t>
  </si>
  <si>
    <t>190920124</t>
  </si>
  <si>
    <t>акт передачи от 27.08.2013</t>
  </si>
  <si>
    <t>Мультимедийный проектор  EPSON EB-X12</t>
  </si>
  <si>
    <t>13112012115</t>
  </si>
  <si>
    <t>Документ-камера  EPSON ELDGO6</t>
  </si>
  <si>
    <t>13112012116</t>
  </si>
  <si>
    <t>Микроскоп ученический 6 шт.</t>
  </si>
  <si>
    <t>29112012639</t>
  </si>
  <si>
    <t>Интерактивная доска SMART BOARD 480</t>
  </si>
  <si>
    <t>13112012125</t>
  </si>
  <si>
    <t>Система контроля и качества знаний</t>
  </si>
  <si>
    <t>29112012106</t>
  </si>
  <si>
    <t>Цифровая лаборатория для учителя</t>
  </si>
  <si>
    <t>29112012212</t>
  </si>
  <si>
    <t>Цифровая лаборатория для ученика</t>
  </si>
  <si>
    <t>29112012415</t>
  </si>
  <si>
    <t>190920122</t>
  </si>
  <si>
    <t>Преобразователь сигнала USB от двух датчиков</t>
  </si>
  <si>
    <t>2811201261</t>
  </si>
  <si>
    <t>Барометрический датчик</t>
  </si>
  <si>
    <t>2811201262</t>
  </si>
  <si>
    <t>Датчик углекислого газа</t>
  </si>
  <si>
    <t>2811201263</t>
  </si>
  <si>
    <t>Датчик кислорода</t>
  </si>
  <si>
    <t>2811201264</t>
  </si>
  <si>
    <t>Датчик освещенности</t>
  </si>
  <si>
    <t>2811201265</t>
  </si>
  <si>
    <t>Датчик для измерения цвета</t>
  </si>
  <si>
    <t>2811201266</t>
  </si>
  <si>
    <t>Комбинированный датчик качества воды</t>
  </si>
  <si>
    <t>2811201268</t>
  </si>
  <si>
    <t>Комбинированный датчик влажности</t>
  </si>
  <si>
    <t>2811201269</t>
  </si>
  <si>
    <t>Реактор для фотосинтеза</t>
  </si>
  <si>
    <t>Большой треножник со стержнем</t>
  </si>
  <si>
    <t>2811201275</t>
  </si>
  <si>
    <t>Цифровой микроскоп</t>
  </si>
  <si>
    <t>2811201277</t>
  </si>
  <si>
    <t>Магнитная мешалка с подогревом 2 шт.</t>
  </si>
  <si>
    <t>2811201278</t>
  </si>
  <si>
    <t>Устройство автономного сбора и обработки данных с сенсорным экраном</t>
  </si>
  <si>
    <t>2811201279</t>
  </si>
  <si>
    <t>Датчик силы</t>
  </si>
  <si>
    <t>2811201280</t>
  </si>
  <si>
    <t>Датчик pH</t>
  </si>
  <si>
    <t>2811201281</t>
  </si>
  <si>
    <t>109+</t>
  </si>
  <si>
    <t>Измеритель частоты сердечных сокращений</t>
  </si>
  <si>
    <t>2811201282</t>
  </si>
  <si>
    <t>Биологическая микролаборатория 13 шт.</t>
  </si>
  <si>
    <t>2811201285</t>
  </si>
  <si>
    <t>Микроскоп "Микромед С12" 13 шт.</t>
  </si>
  <si>
    <t>2811201286</t>
  </si>
  <si>
    <t>131120111</t>
  </si>
  <si>
    <t>131120122</t>
  </si>
  <si>
    <t>1311201213</t>
  </si>
  <si>
    <t>Комплект лабораторного оборудования "Основы биологического практикума"</t>
  </si>
  <si>
    <t>28112012117</t>
  </si>
  <si>
    <t>Комплект лабораторного оборудования "От зародыша до врослого растения"</t>
  </si>
  <si>
    <t>28112012176</t>
  </si>
  <si>
    <t>Система тестирования и сохранения качества знаний обучающихся VOTUM-26</t>
  </si>
  <si>
    <t>2811201212</t>
  </si>
  <si>
    <t>Набор принадлежностей по изучению тепловых явлений</t>
  </si>
  <si>
    <t>29112012637</t>
  </si>
  <si>
    <t>Набор принадлежностей по изучению проблем загрязнения природной воды</t>
  </si>
  <si>
    <t>29112012638</t>
  </si>
  <si>
    <t>Комлект лабораторного оборудования "Фильтрация воды"</t>
  </si>
  <si>
    <t>28112012102</t>
  </si>
  <si>
    <t>Комлект лабораторного оборудования для изучения нанотехнологий</t>
  </si>
  <si>
    <t>28112012104</t>
  </si>
  <si>
    <t>Печь</t>
  </si>
  <si>
    <t>12013</t>
  </si>
  <si>
    <t>12014</t>
  </si>
  <si>
    <t>Насос UPF 65-120-300</t>
  </si>
  <si>
    <t>22014</t>
  </si>
  <si>
    <t>32014</t>
  </si>
  <si>
    <t>ИБП Powercom 2014</t>
  </si>
  <si>
    <t>160920132</t>
  </si>
  <si>
    <t>Компьютер OLDI</t>
  </si>
  <si>
    <t>160920131</t>
  </si>
  <si>
    <t>12015</t>
  </si>
  <si>
    <t xml:space="preserve">Насос UPF 65-120-300 </t>
  </si>
  <si>
    <t>12017</t>
  </si>
  <si>
    <t>генератор GG7501E-3</t>
  </si>
  <si>
    <t>32017</t>
  </si>
  <si>
    <t>Проектор Optoma S321 DLP</t>
  </si>
  <si>
    <t>12018</t>
  </si>
  <si>
    <t>Принтер Brother HL - 1110R</t>
  </si>
  <si>
    <t>22018</t>
  </si>
  <si>
    <t>32018</t>
  </si>
  <si>
    <t>Настенный экран Lumien Eco Picture 160*160</t>
  </si>
  <si>
    <t>42018</t>
  </si>
  <si>
    <t>52018</t>
  </si>
  <si>
    <t>МФУ Kyocera FS - 1125</t>
  </si>
  <si>
    <t>62018</t>
  </si>
  <si>
    <t>72018</t>
  </si>
  <si>
    <t>82018</t>
  </si>
  <si>
    <t>Подарочный набор: Зеркальная камера Canon TOS 4000D</t>
  </si>
  <si>
    <t>92018</t>
  </si>
  <si>
    <t>Доска 1 - элементная ДН 14 М 170*100 мел</t>
  </si>
  <si>
    <t>102018</t>
  </si>
  <si>
    <t>МФУ Pantum</t>
  </si>
  <si>
    <t>41013400627</t>
  </si>
  <si>
    <t>Распоряжение Админнистрации МР "АлександровоЗаводский район" №348-Р от 03.12.2020</t>
  </si>
  <si>
    <t>Ноутбук для управленческого персонала НР 440 G7</t>
  </si>
  <si>
    <t>41013400766</t>
  </si>
  <si>
    <t>41013400767</t>
  </si>
  <si>
    <t>41013400768</t>
  </si>
  <si>
    <t>41013400769</t>
  </si>
  <si>
    <t>Ноутбук педагога НР х 360</t>
  </si>
  <si>
    <t>41013404046</t>
  </si>
  <si>
    <t>Ноутбук мобильного класса НР х 360 11</t>
  </si>
  <si>
    <t>41013401423</t>
  </si>
  <si>
    <t>41013401424</t>
  </si>
  <si>
    <t>41013401425</t>
  </si>
  <si>
    <t>41013401426</t>
  </si>
  <si>
    <t>41013401427</t>
  </si>
  <si>
    <t>41013401428</t>
  </si>
  <si>
    <t>41013401429</t>
  </si>
  <si>
    <t>41013401430</t>
  </si>
  <si>
    <t>41013401431</t>
  </si>
  <si>
    <t>41013401432</t>
  </si>
  <si>
    <t>41013401433</t>
  </si>
  <si>
    <t>41013401434</t>
  </si>
  <si>
    <t>41013401435</t>
  </si>
  <si>
    <t>41013401436</t>
  </si>
  <si>
    <t>41013401437</t>
  </si>
  <si>
    <t>41013401438</t>
  </si>
  <si>
    <t>41013400442</t>
  </si>
  <si>
    <t>Мясорубка электрическая</t>
  </si>
  <si>
    <t>Стол разделочный производственный (3 шт)</t>
  </si>
  <si>
    <t>Кровати</t>
  </si>
  <si>
    <t>Дидактическое пособие по окружающему миру</t>
  </si>
  <si>
    <t>Комплект музыкально-шумовых инструментов</t>
  </si>
  <si>
    <t>29112012624</t>
  </si>
  <si>
    <t>Модель "Строение Земли"</t>
  </si>
  <si>
    <t>29112012626</t>
  </si>
  <si>
    <t>Методический комплекс для изучения основных дисциплин начальной школы</t>
  </si>
  <si>
    <t>29112012640</t>
  </si>
  <si>
    <t>Методический комплекс для развития творческо-эвристической деятельности</t>
  </si>
  <si>
    <t>29112012641</t>
  </si>
  <si>
    <t>Модель биосферы Земли</t>
  </si>
  <si>
    <t>2811201271</t>
  </si>
  <si>
    <t>Комплект микропрепаратов по ботанике</t>
  </si>
  <si>
    <t>2811201288</t>
  </si>
  <si>
    <t>Скелет человека 170 см</t>
  </si>
  <si>
    <t>2811201290</t>
  </si>
  <si>
    <t>Модель системы органов дыхания</t>
  </si>
  <si>
    <t>2811201291</t>
  </si>
  <si>
    <t>Модель сердца в 4-х кратном увеличении</t>
  </si>
  <si>
    <t>2811201292</t>
  </si>
  <si>
    <t>Модель строения выделительной системы</t>
  </si>
  <si>
    <t>2811201294</t>
  </si>
  <si>
    <t>Модель строения мужского таза</t>
  </si>
  <si>
    <t>2811201295</t>
  </si>
  <si>
    <t>Модель строения женского таза</t>
  </si>
  <si>
    <t>2811201296</t>
  </si>
  <si>
    <t>Комплект барельефных моделей по разделу "Животные"</t>
  </si>
  <si>
    <t>Комплект барельефных моделей по разделу "Человек и его здоровье"</t>
  </si>
  <si>
    <t>Интерактивные плакаты "Биология человека"</t>
  </si>
  <si>
    <t>28112012105</t>
  </si>
  <si>
    <t>Интерактивные творческие задания. Биология 7-9 класс</t>
  </si>
  <si>
    <t>28112012106</t>
  </si>
  <si>
    <t>Наглядная биология 6 класс Растения. Грибы. Бактерии.</t>
  </si>
  <si>
    <t>28112012108</t>
  </si>
  <si>
    <t>Наглядная биология Введение в экологию</t>
  </si>
  <si>
    <t>28112012109</t>
  </si>
  <si>
    <t>Наглядная биология Животные</t>
  </si>
  <si>
    <t>28112012110</t>
  </si>
  <si>
    <t>Наглядная биология Растение - живой организм</t>
  </si>
  <si>
    <t>28112012111</t>
  </si>
  <si>
    <t>Наглядная биология Строение тела человека</t>
  </si>
  <si>
    <t>28112012112</t>
  </si>
  <si>
    <t>Наглядная биология Химия клетки. Вещества клетки и ткани</t>
  </si>
  <si>
    <t>28112012113</t>
  </si>
  <si>
    <t>Наглядная биология Эволюционное учение 10-11 классы</t>
  </si>
  <si>
    <t>28112012114</t>
  </si>
  <si>
    <t>Раздел  3. Сведения о муниципальных унитарных предприятиях, муниципальных учреждениях, хозяйственных обществах, юридических лицах, учредителем которых является МОУ Манкечурская СОШ</t>
  </si>
  <si>
    <t>Реестр акций акционерных обществ и долей (вкладов) в уставные (вкладочные) капиталы хозяйственных обществ и товариществ МОУ Манкечурская СОШ</t>
  </si>
  <si>
    <t xml:space="preserve">Раздел 1. Перечень объектов недвижимого имущества, находящегося в собственности МДОУ Манкечурский детский сад "Колосок" </t>
  </si>
  <si>
    <t>помещение в административном здании</t>
  </si>
  <si>
    <t>Муниципальное дошкольное общеобразовательное учреждение Манкечурский детский сад "Колосок"</t>
  </si>
  <si>
    <t>001</t>
  </si>
  <si>
    <t xml:space="preserve">1993г.в.,
344кв.м
</t>
  </si>
  <si>
    <t>Свидетельство о гос регистрации 75АА 318607 от 17.12.2012</t>
  </si>
  <si>
    <t xml:space="preserve">Раздел  2. Перечень объектов движимого имущества, находящихся в собственности МДОУ Манкечурский детский сад "Колосок" </t>
  </si>
  <si>
    <t>печатная машинка</t>
  </si>
  <si>
    <t>001013</t>
  </si>
  <si>
    <t>2002 г</t>
  </si>
  <si>
    <t>акт передачи от 23.01.2007г.</t>
  </si>
  <si>
    <t>холодильник 2шт</t>
  </si>
  <si>
    <t>001010</t>
  </si>
  <si>
    <t>2003 г</t>
  </si>
  <si>
    <t>машинка стиральная</t>
  </si>
  <si>
    <t>001028</t>
  </si>
  <si>
    <t>котел квр-0,1</t>
  </si>
  <si>
    <t>001029</t>
  </si>
  <si>
    <t>ноутбук</t>
  </si>
  <si>
    <t>001031</t>
  </si>
  <si>
    <t>стол компьютерный</t>
  </si>
  <si>
    <t>001030</t>
  </si>
  <si>
    <t>телевизор</t>
  </si>
  <si>
    <t>магнитофон</t>
  </si>
  <si>
    <t>001032</t>
  </si>
  <si>
    <t>кресло компьютерное</t>
  </si>
  <si>
    <t>001033</t>
  </si>
  <si>
    <t>облучатель</t>
  </si>
  <si>
    <t>001034</t>
  </si>
  <si>
    <t>001035</t>
  </si>
  <si>
    <t>001036</t>
  </si>
  <si>
    <t>плита лысьва</t>
  </si>
  <si>
    <t>001037</t>
  </si>
  <si>
    <t xml:space="preserve">Раздел  3. Сведения о муниципальных унитарных предприятиях, муниципальных учреждениях, хозяйственных обществах, юридических лицах, учредителем которых является МДОУ Манкечурский детский сад "Колосок" </t>
  </si>
  <si>
    <t xml:space="preserve">Реестр акций акционерных обществ и долей (вкладов) в уставные (вкладочные) капиталы хозяйственных обществ и товариществ МДОУ Манкечурский детский сад "Колосок" </t>
  </si>
  <si>
    <t>Раздел1.Перечень обьектов недвижемого имущества,находящихся в собственности Администрации сельского поселения "Бутунтайское"</t>
  </si>
  <si>
    <t xml:space="preserve">с.Бутунтай                                     </t>
  </si>
  <si>
    <t xml:space="preserve">75:02:370304:31 </t>
  </si>
  <si>
    <t xml:space="preserve">с.Мулино                                          </t>
  </si>
  <si>
    <t xml:space="preserve">75:02:250101:14 </t>
  </si>
  <si>
    <t>Выписка из ЕГРН        от 17.07.2018</t>
  </si>
  <si>
    <t>Свалка бытовых отходов</t>
  </si>
  <si>
    <t>2746 кв.м</t>
  </si>
  <si>
    <t xml:space="preserve">с.Бутунтай       </t>
  </si>
  <si>
    <r>
      <rPr>
        <b/>
        <sz val="9"/>
        <rFont val="Times New Roman"/>
        <family val="1"/>
        <charset val="204"/>
      </rPr>
      <t xml:space="preserve"> </t>
    </r>
    <r>
      <rPr>
        <sz val="9"/>
        <rFont val="Times New Roman"/>
        <family val="1"/>
        <charset val="204"/>
      </rPr>
      <t xml:space="preserve">ул. Юбилейная </t>
    </r>
    <r>
      <rPr>
        <b/>
        <sz val="9"/>
        <rFont val="Times New Roman"/>
        <family val="1"/>
        <charset val="204"/>
      </rPr>
      <t xml:space="preserve">       </t>
    </r>
  </si>
  <si>
    <t>с.Бутунтай</t>
  </si>
  <si>
    <t>1,2 км</t>
  </si>
  <si>
    <t>ул. Победы</t>
  </si>
  <si>
    <t>0,8 км</t>
  </si>
  <si>
    <t>ул. Строительная</t>
  </si>
  <si>
    <t>0,4 км</t>
  </si>
  <si>
    <t>ул. Партизанская</t>
  </si>
  <si>
    <t>пер. Первый</t>
  </si>
  <si>
    <t>1 км</t>
  </si>
  <si>
    <t>пер. Второй</t>
  </si>
  <si>
    <t>0,2 км</t>
  </si>
  <si>
    <r>
      <rPr>
        <b/>
        <sz val="9"/>
        <rFont val="Times New Roman"/>
        <family val="1"/>
        <charset val="204"/>
      </rPr>
      <t>с.Мулино</t>
    </r>
    <r>
      <rPr>
        <sz val="9"/>
        <rFont val="Times New Roman"/>
        <family val="1"/>
        <charset val="204"/>
      </rPr>
      <t xml:space="preserve">                                   </t>
    </r>
  </si>
  <si>
    <t>ул. Кооперативная</t>
  </si>
  <si>
    <t>с.Мулино</t>
  </si>
  <si>
    <t>1,35 км</t>
  </si>
  <si>
    <t>ул. Клубная</t>
  </si>
  <si>
    <t>0,85 км</t>
  </si>
  <si>
    <t>ул. Новосельская</t>
  </si>
  <si>
    <t>0,65 км</t>
  </si>
  <si>
    <t>Мост деревянный № 1</t>
  </si>
  <si>
    <t>6,5 м</t>
  </si>
  <si>
    <t>Мост деревянный № 2</t>
  </si>
  <si>
    <t>6 м</t>
  </si>
  <si>
    <t xml:space="preserve">с. Мулино,
ул. Нагорная,12
</t>
  </si>
  <si>
    <t>206,6 кв.м</t>
  </si>
  <si>
    <t>Здание МУК БДЦ</t>
  </si>
  <si>
    <t xml:space="preserve">с. Бутунтай,
ул. Победы,12
</t>
  </si>
  <si>
    <t>239,25кв.м</t>
  </si>
  <si>
    <t>Водозаборная скважина № 1</t>
  </si>
  <si>
    <t xml:space="preserve">с. Бутунтай,
ул. Строительная, б/н
</t>
  </si>
  <si>
    <t>30 км.</t>
  </si>
  <si>
    <t>Водозаборная скважина № 2</t>
  </si>
  <si>
    <t xml:space="preserve">с. Бутунтай,
ул. Строительная,1
</t>
  </si>
  <si>
    <t>36 км</t>
  </si>
  <si>
    <t>Водозаборная скважина № 3</t>
  </si>
  <si>
    <t xml:space="preserve">с. Бутунтай,
ул. Победы,9/а
</t>
  </si>
  <si>
    <t>25 км</t>
  </si>
  <si>
    <t>Памятник погибшим воинам</t>
  </si>
  <si>
    <t xml:space="preserve">с. Бутунтай,
ул. Школьная,1
</t>
  </si>
  <si>
    <t>Памятник погибшим землякам</t>
  </si>
  <si>
    <t xml:space="preserve">с. Бутунтай,
ул. Победы
</t>
  </si>
  <si>
    <t xml:space="preserve">с. Мулино,
ул. Нагорная
</t>
  </si>
  <si>
    <t>Ретранслятор</t>
  </si>
  <si>
    <t xml:space="preserve">с. Бутунтай,
ул. Строителей,7
</t>
  </si>
  <si>
    <t xml:space="preserve">с.Бутунтай    Жилые помещения   </t>
  </si>
  <si>
    <t>2-х квартирный дом</t>
  </si>
  <si>
    <t>ул.  Новая дом 1, квартира 2</t>
  </si>
  <si>
    <t>50,5 кв.м</t>
  </si>
  <si>
    <t>1979                                 приказ №2 от 10.01.2006 г.</t>
  </si>
  <si>
    <t>ул. Новая дом 3,   квартира 1</t>
  </si>
  <si>
    <t>1979                                 приказ №2 от 10.01.2006г.</t>
  </si>
  <si>
    <t>ул. Новая дом 5, квартира 1</t>
  </si>
  <si>
    <t>ул. Новая дом 5, квартира 2</t>
  </si>
  <si>
    <t>ул. Новая дом 9, квартира 1</t>
  </si>
  <si>
    <t>1981                                приказ №2 от 10.01.2006 г.</t>
  </si>
  <si>
    <t>ул. Новая дом 9, квартира 2</t>
  </si>
  <si>
    <t>ул. Новая дом 11, квартира 1</t>
  </si>
  <si>
    <t>ул. Новая дом 11, квартира 2</t>
  </si>
  <si>
    <t>ул. Новая дом13, квартира 1</t>
  </si>
  <si>
    <t>63,5 кв.м</t>
  </si>
  <si>
    <t>1987                                приказ №2 от 10.01.2006 г.</t>
  </si>
  <si>
    <t>ул. Новая дом13, квартира 2</t>
  </si>
  <si>
    <t>ул. Новая дом 24, квартира 1</t>
  </si>
  <si>
    <t>70,5 кв.м</t>
  </si>
  <si>
    <t>1986                             приказ №2 от 10.01.2006 г.</t>
  </si>
  <si>
    <t>ул. Новая дом 22, квартира 1</t>
  </si>
  <si>
    <t>1981                          приказ №2 от 10.01.2006 г.</t>
  </si>
  <si>
    <t>ул. Новая дом 22, квартира 2</t>
  </si>
  <si>
    <t>ул. Новая дом 20, квартира 1</t>
  </si>
  <si>
    <t>ул. Новая дом 20, квартира 2</t>
  </si>
  <si>
    <t>ул. Новая дом 18,  квартира 1</t>
  </si>
  <si>
    <t>1980                         приказ №2 от 10.01.2006 г.</t>
  </si>
  <si>
    <t>ул. Новая дом 18,  квартира 2</t>
  </si>
  <si>
    <t>ул. Новая дом 14, квартира 1</t>
  </si>
  <si>
    <t>40,2 кв.м</t>
  </si>
  <si>
    <t>1978                         приказ №2 от 10.01.2006 г.</t>
  </si>
  <si>
    <t>ул. Новая дом 14, квартира 2</t>
  </si>
  <si>
    <t>ул. Новая дом 10, квартира 2</t>
  </si>
  <si>
    <t>ул. Новая дом 8, квартира 1</t>
  </si>
  <si>
    <t>ул. Новая дом 8, квартира 2</t>
  </si>
  <si>
    <t>ул. Новая дом 2, квартира 2</t>
  </si>
  <si>
    <t>67 кв.м</t>
  </si>
  <si>
    <t>ул. Юбилейная дом 1, квартира 1</t>
  </si>
  <si>
    <t>1971                         приказ №2 от 10.01.2006 г.</t>
  </si>
  <si>
    <t>ул. Юбилейная дом 1, квартира 2</t>
  </si>
  <si>
    <t>ул. Юбилейная дом 3, квартира 1</t>
  </si>
  <si>
    <t>ул. Юбилейная дом 5, квартира 2</t>
  </si>
  <si>
    <t>1971                          приказ №2 от 10.01.2006 г.</t>
  </si>
  <si>
    <t>ул. Юбилейная дом 6, квартира 1</t>
  </si>
  <si>
    <t>42 кв.м</t>
  </si>
  <si>
    <t>1969                         приказ №2 от 10.01.2006 г.</t>
  </si>
  <si>
    <t>ул. Юбилейная дом 6, квартира 2</t>
  </si>
  <si>
    <t>ул. Юбилейная дом 8, квартира 1</t>
  </si>
  <si>
    <t>1968                         приказ №2 от 10.01.2006 г.</t>
  </si>
  <si>
    <t>ул. Юбилейная дом 8, квартира 2</t>
  </si>
  <si>
    <t>ул. Юбилейная, дом 10,квартира 1</t>
  </si>
  <si>
    <t>ул. Юбилейная, дом 10,квартира 2</t>
  </si>
  <si>
    <t>ул. Юбилейная , дом 12,квартира 1</t>
  </si>
  <si>
    <t>ул. Юбилейная , дом 12,квартира 2</t>
  </si>
  <si>
    <t>ул. Юбилейная, дом 11,квартира1</t>
  </si>
  <si>
    <t>ул. Юбилейная , дом 13,квартира 1</t>
  </si>
  <si>
    <t>50,8 кв.м</t>
  </si>
  <si>
    <t>1970                          приказ №2 от 10.01.2006 г.</t>
  </si>
  <si>
    <t>ул. Юбилейная , дом 13,квартира 2</t>
  </si>
  <si>
    <t>ул. Юбилейная дом 15,квартира 1</t>
  </si>
  <si>
    <t>ул. Юбилейная дом 15,квартира 2</t>
  </si>
  <si>
    <t>ул. Юбилейная дом 16,квартира 1</t>
  </si>
  <si>
    <t>ул. Юбилейная дом 16,квартира 2</t>
  </si>
  <si>
    <t>ул. Юбилейная дом 17,квартира 1</t>
  </si>
  <si>
    <t>ул. Юбилейная дом 17,квартира 2</t>
  </si>
  <si>
    <t>ул. Юбилейная, дом 19,квартира 1</t>
  </si>
  <si>
    <t>ул. Юбилейная, дом 19,квартира 2</t>
  </si>
  <si>
    <t>ул. Юбилейная, дом 14,квартира 1</t>
  </si>
  <si>
    <t>1969                          приказ №2 от 10.01.2006 г.</t>
  </si>
  <si>
    <t>ул. Юбилейная, дом 14,квартира 2</t>
  </si>
  <si>
    <t>ул. Юбилейная,                 дом 18,квартира 1</t>
  </si>
  <si>
    <t>ул. Юбилейная,                 дом 18,квартира 2</t>
  </si>
  <si>
    <t>ул. Юбилейная , дом 20,квартира 1</t>
  </si>
  <si>
    <t>ул. Юбилейная , дом 20,квартира 2</t>
  </si>
  <si>
    <t>ул. Юбилейная, дом 21, квартира 1</t>
  </si>
  <si>
    <t>ул. Юбилейная, дом 21, квартира 2</t>
  </si>
  <si>
    <t>ул. Юбилейная,  дом 23,квартира 1</t>
  </si>
  <si>
    <t>ул. Юбилейная,  дом 23,квартира 2</t>
  </si>
  <si>
    <t>ул. Юбилейная , дом 24,квартира 1</t>
  </si>
  <si>
    <t>ул. Юбилейная , дом 24,квартира 2</t>
  </si>
  <si>
    <t>ул. Юбилейная , дом 25,квартира 1</t>
  </si>
  <si>
    <t>1975                        приказ №2 от 10.01.2006 г.</t>
  </si>
  <si>
    <t>ул. Юбилейная , дом 25,квартира 2</t>
  </si>
  <si>
    <t>ул. Юбилейная,  дом 26,квартира 1</t>
  </si>
  <si>
    <t>1974                       приказ №2 от 10.01.2006 г.</t>
  </si>
  <si>
    <t>ул. Юбилейная,  дом 26,квартира 2</t>
  </si>
  <si>
    <t>1 квартирный дом</t>
  </si>
  <si>
    <t>76 кв.м</t>
  </si>
  <si>
    <t>1992                          приказ №2 от 10.01.2006 г.</t>
  </si>
  <si>
    <t xml:space="preserve">ул. Победы, дом 15, квартира 2 </t>
  </si>
  <si>
    <t>ул. Победы, дом 11, квартира 1</t>
  </si>
  <si>
    <t>ул. Победы, дом 11, квартира 2</t>
  </si>
  <si>
    <t>ул. Победы, дом 10, квартира 1</t>
  </si>
  <si>
    <t>1966                          приказ №2 от 10.01.2006 г.</t>
  </si>
  <si>
    <t>ул. Победы, дом 10, квартира 2</t>
  </si>
  <si>
    <t>ул. Победы, дом 8, квартира 1</t>
  </si>
  <si>
    <t>ул. Победы, дом 8, квартира 2</t>
  </si>
  <si>
    <t>ул. Победы , дом 6, квартира 1</t>
  </si>
  <si>
    <t>ул. Победы , дом 6, квартира 2</t>
  </si>
  <si>
    <t>ул. Победы, дом 4, квартира 1</t>
  </si>
  <si>
    <t>ул. Победы, дом 5, квартира 1</t>
  </si>
  <si>
    <t>ул. Победы, дом 5, квартира 2</t>
  </si>
  <si>
    <t>ул. Победы, дом 3, квартира 1</t>
  </si>
  <si>
    <t>ул. Победы, дом 3, квартира 2</t>
  </si>
  <si>
    <t>84 кв.м</t>
  </si>
  <si>
    <t>ул. Строителей ,  дом  7, квартира 1</t>
  </si>
  <si>
    <t>56 кв.м</t>
  </si>
  <si>
    <t>1963                          приказ №2 от 10.01.2006 г.</t>
  </si>
  <si>
    <t>ул. Строительная 9, кв.2</t>
  </si>
  <si>
    <t>ул. Центральная, дом 37, квартира 1</t>
  </si>
  <si>
    <t>ул. Центральная, дом 37, квартира 2</t>
  </si>
  <si>
    <t>ул. Центральная, дом 22, квартира 1</t>
  </si>
  <si>
    <t>ул. Центральная, дом 22, квартира 2</t>
  </si>
  <si>
    <t>ул. Центральная,  дом 24, квартира 1</t>
  </si>
  <si>
    <t>1978                          приказ №2 от 10.01.2006 г.</t>
  </si>
  <si>
    <t>ул. Центральная, дом 28</t>
  </si>
  <si>
    <t>1974                          приказ №2 от 10.01.2006 г.</t>
  </si>
  <si>
    <t>ул. Центральная, дом 32, квартира 1</t>
  </si>
  <si>
    <t>1973                         приказ №2 от 10.01.2006 г.</t>
  </si>
  <si>
    <t>ул. Центральная, дом 32, квартира 2</t>
  </si>
  <si>
    <t>ул. Центральная, дом 34, квартира 1</t>
  </si>
  <si>
    <t>ул. Центральная, дом 34, квартира 2</t>
  </si>
  <si>
    <t>ул. Центральная, дом 39</t>
  </si>
  <si>
    <t>ул. Центральная, дом 41, квартира 1</t>
  </si>
  <si>
    <t>1974                         приказ №2 от 10.01.2006 г.</t>
  </si>
  <si>
    <t>ул. Центральная, дом 41, квартира 2</t>
  </si>
  <si>
    <t>ул.Партизанская, дом 32, квартира 1</t>
  </si>
  <si>
    <t>ул. Партизанская, дом 30</t>
  </si>
  <si>
    <t>80,4 кв.м</t>
  </si>
  <si>
    <t>ул.Партизанская, дом 18, квартира 1</t>
  </si>
  <si>
    <t>ул.Партизанская, дом 18, квартира 2</t>
  </si>
  <si>
    <t>ул.Партизанская, дом16, квартира 1</t>
  </si>
  <si>
    <t>ул.Партизанская, дом16, квартира 2</t>
  </si>
  <si>
    <t>ул. Партизанская, дом 6</t>
  </si>
  <si>
    <t>1989                          приказ №2 от 10.01.2006 г.</t>
  </si>
  <si>
    <t>ул. Партизанская, дом 5</t>
  </si>
  <si>
    <t>ул. Партизанская, дом 4</t>
  </si>
  <si>
    <t xml:space="preserve">  Форма 2                                                                                                                                                                                                                                          Раздел 2. Перечень объектов движимого имущества, находящихся в собственности администрации сельского поселения "Бутунтайское"                                                                                                                                           Ф                                                                                                                                                </t>
  </si>
  <si>
    <t>Балансовая стоимость, руб</t>
  </si>
  <si>
    <r>
      <rPr>
        <sz val="9"/>
        <rFont val="Times New Roman"/>
        <family val="1"/>
        <charset val="204"/>
      </rPr>
      <t>УАЗ-2200695, К-753 НС-75</t>
    </r>
    <r>
      <rPr>
        <sz val="9"/>
        <color indexed="10"/>
        <rFont val="Times New Roman"/>
        <family val="1"/>
        <charset val="204"/>
      </rPr>
      <t xml:space="preserve">                                                       </t>
    </r>
  </si>
  <si>
    <r>
      <rPr>
        <sz val="9"/>
        <rFont val="Times New Roman"/>
        <family val="1"/>
        <charset val="204"/>
      </rPr>
      <t>УАЗ-2200695, К-710 НС-75</t>
    </r>
    <r>
      <rPr>
        <sz val="9"/>
        <color indexed="10"/>
        <rFont val="Times New Roman"/>
        <family val="1"/>
        <charset val="204"/>
      </rPr>
      <t xml:space="preserve">    </t>
    </r>
  </si>
  <si>
    <t>ГАЗ-53 – бензовоз, гос.номер 99-68, шасси 0411118, двигатель 1846966</t>
  </si>
  <si>
    <t>1979                                   Переоборудована под водораздатчик для ДПД</t>
  </si>
  <si>
    <t>АВВ 3,6\водовоз, гос.номер76-64, шасси 1227782, двигатель 73842</t>
  </si>
  <si>
    <t xml:space="preserve">1990
( Вместо емкости стоит кузов)
</t>
  </si>
  <si>
    <t>Ворохоочиститель</t>
  </si>
  <si>
    <t>Стенд СТДТА</t>
  </si>
  <si>
    <t>Сверлильный станок</t>
  </si>
  <si>
    <t>Точильный станок</t>
  </si>
  <si>
    <t>Трактор МТЗ-82, гос.номер 62-50, рама 203828, двигатель 087787</t>
  </si>
  <si>
    <t>Трактор К-700, гос.номер 62-49, мост 9019</t>
  </si>
  <si>
    <t>Жатка 2 шт.</t>
  </si>
  <si>
    <t>Стогометатель</t>
  </si>
  <si>
    <t>Прицеп тр. ПТС-6, гос.номер 62-55,</t>
  </si>
  <si>
    <t>Культиватор 2 шт.</t>
  </si>
  <si>
    <t>Газ 53-А</t>
  </si>
  <si>
    <t>Комбайн «Енисей», гос.номер 62-53, двигатель 832540</t>
  </si>
  <si>
    <t>Газ-53</t>
  </si>
  <si>
    <t>Плуг 2 шт.</t>
  </si>
  <si>
    <t>Сеялки 2 шт.</t>
  </si>
  <si>
    <t>Трактор ДТ-75, гос.номер 62-52, рама 746883, двигатель 19153</t>
  </si>
  <si>
    <t>УАЗ-31512</t>
  </si>
  <si>
    <t>Ноутбук Pentium 2117U</t>
  </si>
  <si>
    <t>Принтер RICOH</t>
  </si>
  <si>
    <t>Сканер</t>
  </si>
  <si>
    <t>Факс</t>
  </si>
  <si>
    <t>Электродрель</t>
  </si>
  <si>
    <t>Баян</t>
  </si>
  <si>
    <t>Компьютер Моноблок</t>
  </si>
  <si>
    <t>Принтер М6500</t>
  </si>
  <si>
    <t>Генератор</t>
  </si>
  <si>
    <t>Кресло</t>
  </si>
  <si>
    <t>Тумба</t>
  </si>
  <si>
    <t>Приставка</t>
  </si>
  <si>
    <t>Столы письменные</t>
  </si>
  <si>
    <t>Стулья мягкие</t>
  </si>
  <si>
    <t>Стулья "Серна" блест. Корич</t>
  </si>
  <si>
    <t>Стулья коричневые</t>
  </si>
  <si>
    <t>Стол компьютерный КС-6</t>
  </si>
  <si>
    <t>Шкаф 1103</t>
  </si>
  <si>
    <t>Шкаф 1106</t>
  </si>
  <si>
    <t>Стеллаж БГ-23</t>
  </si>
  <si>
    <t>Косюм</t>
  </si>
  <si>
    <t>Качели</t>
  </si>
  <si>
    <t>Турник тройной</t>
  </si>
  <si>
    <t>Лазанка с опорой</t>
  </si>
  <si>
    <t>Стол компьютерный Квартет-2</t>
  </si>
  <si>
    <t>Стол компьютерный Квартет-6</t>
  </si>
  <si>
    <t>Кресло компьютерное В-2-201</t>
  </si>
  <si>
    <t>Горка с переходным мостиком</t>
  </si>
  <si>
    <t xml:space="preserve">Горка уличная </t>
  </si>
  <si>
    <t xml:space="preserve">Карусель </t>
  </si>
  <si>
    <t xml:space="preserve">Качалка-балансир </t>
  </si>
  <si>
    <t xml:space="preserve">Спортивный комплекс </t>
  </si>
  <si>
    <t xml:space="preserve">Детский лаз </t>
  </si>
  <si>
    <t>Раздел 3 Сведения о муниципальных унитарных предприятиях, муниципальных учреждениях, хозяйственных обществах, юридических лицах, учредителем которых является сельское поселение "Бутунтайское"</t>
  </si>
  <si>
    <t>Глава сельского поселения</t>
  </si>
  <si>
    <t>"Бутунтайское"</t>
  </si>
  <si>
    <t>____________</t>
  </si>
  <si>
    <t>В.В. Коновалов</t>
  </si>
  <si>
    <t>ФОРМА 3    Реестр акций акционерных обществи долей (вкладов) в уставные (вкладочные)капиталы хозяйственных обществ и товариществ сельского поселения "Бутунтайское"</t>
  </si>
  <si>
    <t>Раздел 1. Перечень объектов недвижимого имущества, находящегося в собственности Администрации с/п "Савво-Борзинское"</t>
  </si>
  <si>
    <t>Администрация сельского поселения "Савво-Борзинское" муниципального района Александрово-Заводский район</t>
  </si>
  <si>
    <t>75:02:270102:251</t>
  </si>
  <si>
    <t>12455кв.м</t>
  </si>
  <si>
    <t>Выписка из ЕГРН от 19,04,2019</t>
  </si>
  <si>
    <t xml:space="preserve"> Свалка</t>
  </si>
  <si>
    <t>75:02:2701021:130</t>
  </si>
  <si>
    <t>17641кв.м</t>
  </si>
  <si>
    <t>Свидетельство от 03,10,2013</t>
  </si>
  <si>
    <t>с.Савво-Борзя ул.Советская</t>
  </si>
  <si>
    <t>1250км</t>
  </si>
  <si>
    <t>Распоряжение №84-р от 23,06,2008г,</t>
  </si>
  <si>
    <t>Ул Нагорная</t>
  </si>
  <si>
    <t>700м.</t>
  </si>
  <si>
    <t>Ул Молодежная</t>
  </si>
  <si>
    <t>Ул. Школьная</t>
  </si>
  <si>
    <t>Ул. Кузнечная</t>
  </si>
  <si>
    <t>Ул. Зеленая</t>
  </si>
  <si>
    <t>Мосты бетонные (2 штуки)</t>
  </si>
  <si>
    <t>8 погонных метров</t>
  </si>
  <si>
    <t>1,101,10,001,1</t>
  </si>
  <si>
    <t>Распоряжение №2 от 14,03,2011г.</t>
  </si>
  <si>
    <t>1.101.11.001.1</t>
  </si>
  <si>
    <t>237,3 кв.м-1992г.п.</t>
  </si>
  <si>
    <t>Клуб с. Савво-Борзя</t>
  </si>
  <si>
    <t>1.101.12.002.1</t>
  </si>
  <si>
    <t>300кв.м</t>
  </si>
  <si>
    <t>Жилой дом</t>
  </si>
  <si>
    <t>99кв.м</t>
  </si>
  <si>
    <t>75:02:2070101:78</t>
  </si>
  <si>
    <t>Лицензия на пользование недрами ЧИТ 02106ВЭ</t>
  </si>
  <si>
    <t>Раздел  2. Перечень объектов движимого имущества, находящихся в собственности АСП "Савво-Борзинское"</t>
  </si>
  <si>
    <t xml:space="preserve">УАЗ-2200695-03
К-709 НС-75
№двигателя 409100*В3056777
Рама 220695В045641
Кузов 220600В0113774
УАЗ-2200695-03
К-709 НС-75
№двигателя 409100*В3056777
Рама 220695В045641
Кузов 220600В0113774
</t>
  </si>
  <si>
    <t>1,101,25,001,1</t>
  </si>
  <si>
    <t>Распоряжение Департамента №628-р от 08.02.2012г.</t>
  </si>
  <si>
    <t xml:space="preserve">Трактор МТЗ-80
Марка МТЗ-80П,Заводской № машины(рамы) 835710,двигатель № 961117,коробка передач № 612616,основной ведущий мост(мосты) № 43835
</t>
  </si>
  <si>
    <t>1,101,35,001,1</t>
  </si>
  <si>
    <t>Распоряжение  №90-р от 27.07.2005г.</t>
  </si>
  <si>
    <t>1.101.34.001.1</t>
  </si>
  <si>
    <t>2012г.</t>
  </si>
  <si>
    <t>2016 г.</t>
  </si>
  <si>
    <t>2013 г.</t>
  </si>
  <si>
    <t>1.101.34.002.1</t>
  </si>
  <si>
    <t>2005 г.</t>
  </si>
  <si>
    <t>1.101.34.003.1</t>
  </si>
  <si>
    <t>.2005 г.</t>
  </si>
  <si>
    <t>1.101.34.004.1</t>
  </si>
  <si>
    <t>Котел КВС-0,23</t>
  </si>
  <si>
    <t>Ранец противопожарный</t>
  </si>
  <si>
    <t>1.101.36.001.2</t>
  </si>
  <si>
    <t>12.12.2015 г.</t>
  </si>
  <si>
    <t>Мегафон HY 3007-WSD,25ВТ,700м,сирена</t>
  </si>
  <si>
    <t>1.101.36.002.1</t>
  </si>
  <si>
    <t>электросчётчик</t>
  </si>
  <si>
    <t>1.101.36.003.1</t>
  </si>
  <si>
    <t>помпа</t>
  </si>
  <si>
    <t>1.101.36.004.1</t>
  </si>
  <si>
    <t>электродвигатель</t>
  </si>
  <si>
    <t>1.101.36.005.1</t>
  </si>
  <si>
    <t>Рукав всасывающий</t>
  </si>
  <si>
    <t>1.101.36.006.1</t>
  </si>
  <si>
    <t>2018г</t>
  </si>
  <si>
    <t>Циркулярный насос WESTERN WCP 50-18F</t>
  </si>
  <si>
    <t>1.101.36.007.1</t>
  </si>
  <si>
    <t>Ветродув</t>
  </si>
  <si>
    <t>1.101.36.008.1</t>
  </si>
  <si>
    <t>1.101.36.009.1</t>
  </si>
  <si>
    <t>1.101.36.010.1</t>
  </si>
  <si>
    <t xml:space="preserve">Помпа </t>
  </si>
  <si>
    <t>1.101.36.011.1</t>
  </si>
  <si>
    <t>Насос</t>
  </si>
  <si>
    <t>1.101.36.012.1</t>
  </si>
  <si>
    <t>Раздел  3. Сведения о муниципальных унитарных предприятиях, муниципальных учреждениях, хозяйственных обществах, юридических лицах, учредителем которых является АСП "Савво-Борзинское"</t>
  </si>
  <si>
    <t>Реестр акций акционерных обществ и долей (вкладов) в уставные (вкладочные) капиталы хозяйственных обществ и товариществ АСП "Савво-Борзинское"</t>
  </si>
  <si>
    <t>Глава сельского поселения "Савво-Борзинское"</t>
  </si>
  <si>
    <t>Раздел 1. Перечень объектов недвижимого имущества, находящегося в собственности МОУ Кутугайская  ООШ</t>
  </si>
  <si>
    <t>Муниципальное общеобразовательное учреждение Кутугайская основная общеобразовательная школа инн 7502001586 с. Кутугай ул Центральная 3/1,3/2.Серия 75 №002174088</t>
  </si>
  <si>
    <t xml:space="preserve"> Инв  № 1010001  кад №75-75-02/004/2012-176</t>
  </si>
  <si>
    <t>89,3  кв.м  1910г</t>
  </si>
  <si>
    <t>Постановление по разграничению №454 от 05.12.2005г</t>
  </si>
  <si>
    <t>Муниципальное общеобразовательное учреждение Кутугайская основная общеобразовательная школа инн 7502001586 с. Кутугай ул Центральная 3/1,3/2. Серия 75 №002174088</t>
  </si>
  <si>
    <t xml:space="preserve"> Инв  № 1010001  кад №75-75-02/004/2012-175</t>
  </si>
  <si>
    <t>376,4 кв.м 1964 г</t>
  </si>
  <si>
    <t>Земельный участок</t>
  </si>
  <si>
    <t>Муниципальное общеобразовательное учреждение Кутугайская основная общеобразовательная школа инн 7502001586 с. Кутугай ул Центральная 3/1,3/2. Серия 75 № 002174088</t>
  </si>
  <si>
    <t>кад. №75:75:070101:63</t>
  </si>
  <si>
    <t>7313 кв.м  2012г</t>
  </si>
  <si>
    <t>Раздел  2. Перечень объектов движимого имущества, находящихся в собственности МОУ Кутугайская ООШ</t>
  </si>
  <si>
    <t>Проектор ОРТОМА</t>
  </si>
  <si>
    <t>Ноутбук Acer</t>
  </si>
  <si>
    <t>Котел КВР-0,35Б</t>
  </si>
  <si>
    <t>Компьютер Олди в комплекте</t>
  </si>
  <si>
    <t>Кабинка детская 5 секционная</t>
  </si>
  <si>
    <t>Раздел  3. Сведения о муниципальных унитарных предприятиях, муниципальных учреждениях, хозяйственных обществах, юридических лицах, учредителем которых является МОУ Кутугайская ООШ</t>
  </si>
  <si>
    <t>Реестр акций акционерных обществ и долей (вкладов) в уставные (вкладочные) капиталы хозяйственных обществ и товариществ МОУ Кутугайская ООШ</t>
  </si>
  <si>
    <t>Раздел1. Перечень объектов недвижимого имущества,находящегося в собственности МОУ Александрово-Заводской СОШ</t>
  </si>
  <si>
    <t>Инвентарный но-мер,кадастровый номер</t>
  </si>
  <si>
    <t>Основание нахождения объекта у юридического лица</t>
  </si>
  <si>
    <t>Начислена амортизация</t>
  </si>
  <si>
    <r>
      <t xml:space="preserve">                                     1.  </t>
    </r>
    <r>
      <rPr>
        <b/>
        <sz val="8"/>
        <rFont val="Arial Cyr"/>
        <charset val="204"/>
      </rPr>
      <t>НЕДВИЖИМОЕ ИМУЩЕСТВО</t>
    </r>
  </si>
  <si>
    <r>
      <t xml:space="preserve">             1.1  </t>
    </r>
    <r>
      <rPr>
        <b/>
        <sz val="8"/>
        <rFont val="Arial Cyr"/>
        <charset val="204"/>
      </rPr>
      <t>Нежилые помещения</t>
    </r>
  </si>
  <si>
    <t xml:space="preserve">Гараж шлакоблочный </t>
  </si>
  <si>
    <t>Муниципальное общеобразовательное учреждениеАлександрово-Заводская средняя общеобразовательная школа</t>
  </si>
  <si>
    <t>134 кв.и 1987г</t>
  </si>
  <si>
    <t>Акт о приеме -передаче объекта основных средств №4 от 14.02.2008</t>
  </si>
  <si>
    <t>Александровский Завод ,ул Чернышевского,27 тел 2-14-08</t>
  </si>
  <si>
    <t>Сруб бани</t>
  </si>
  <si>
    <t>Акт о приеме -передаче объекта основных средств №27 от 14.02.2008</t>
  </si>
  <si>
    <t>Александровский Завод ,ул Косяковича,5</t>
  </si>
  <si>
    <t xml:space="preserve">Здание гаража </t>
  </si>
  <si>
    <t>1980г 58 кв.м</t>
  </si>
  <si>
    <t>Распоряжение №177 от 30.04.2010</t>
  </si>
  <si>
    <t xml:space="preserve">Здание бани прачечной </t>
  </si>
  <si>
    <t>1997г 42 кв.м</t>
  </si>
  <si>
    <t>Распоряжение №22 от 31.01.2012</t>
  </si>
  <si>
    <t>Здание сарая</t>
  </si>
  <si>
    <t>2003г 125 кв.м</t>
  </si>
  <si>
    <t xml:space="preserve">Здание свинарника </t>
  </si>
  <si>
    <t>2002г 4 кв.м</t>
  </si>
  <si>
    <t xml:space="preserve">Здание бани </t>
  </si>
  <si>
    <t>2008г 12 кв.м</t>
  </si>
  <si>
    <t>Здание детского дома</t>
  </si>
  <si>
    <t xml:space="preserve"> общ.пл 829кв.м 1942</t>
  </si>
  <si>
    <t>Александровский Завод ,ул Кояковича,5</t>
  </si>
  <si>
    <t>Модульный туалет</t>
  </si>
  <si>
    <t>Александровский Завод ,ул Комсомольская,</t>
  </si>
  <si>
    <r>
      <t xml:space="preserve">             1.2  Ж</t>
    </r>
    <r>
      <rPr>
        <sz val="8"/>
        <rFont val="Arial Cyr"/>
        <charset val="204"/>
      </rPr>
      <t>илые помещения</t>
    </r>
  </si>
  <si>
    <t xml:space="preserve">            Непроизводственные активы</t>
  </si>
  <si>
    <t>Александрово-Заводский район, с.Николаевка, ул.</t>
  </si>
  <si>
    <t>ВСЕГО</t>
  </si>
  <si>
    <r>
      <t xml:space="preserve"> </t>
    </r>
    <r>
      <rPr>
        <b/>
        <sz val="10"/>
        <rFont val="Arial Cyr"/>
        <charset val="204"/>
      </rPr>
      <t>Форма2</t>
    </r>
  </si>
  <si>
    <r>
      <t xml:space="preserve">                                                           </t>
    </r>
    <r>
      <rPr>
        <b/>
        <i/>
        <sz val="9"/>
        <rFont val="Arial Cyr"/>
        <charset val="204"/>
      </rPr>
      <t xml:space="preserve"> 2. Особо ценное движимое имущество</t>
    </r>
  </si>
  <si>
    <t>Автобус специальный для перевозки детей Модель:ГАЗ-А67R43 паспорт:ПТС523А дентификационный № (VIN)X96A67R43K0013806 кузовA63R42K0013806 модель и № двигателя Ф27500*J0904244* цвет жёлтый,год выпуска 2018г</t>
  </si>
  <si>
    <t>Распоряжение №53-р от 28.02.2019г                                   Акт о приеме -передаче объекта основных средств №б/н от 28.02.2019</t>
  </si>
  <si>
    <t xml:space="preserve">Автобус ПАЗ 32053-70 гос № К092НТ 75RUS  Модель 523400,№ двигателя В 1004595 </t>
  </si>
  <si>
    <t>2011г</t>
  </si>
  <si>
    <t>Распоряжение 34-р от 05.02.2013</t>
  </si>
  <si>
    <t>Акт о приеме -передаче объекта основных средств №24 от 14.02.2008</t>
  </si>
  <si>
    <t>Комплект охранно-пожарного оборудования</t>
  </si>
  <si>
    <t xml:space="preserve"> Котел КВР-0,356</t>
  </si>
  <si>
    <t>Интерактивная доска фронтальная ВОРД 640</t>
  </si>
  <si>
    <t>Акт о приеме -передаче объекта основных средств №2 от 03.11.2008</t>
  </si>
  <si>
    <t xml:space="preserve">Каб.химиии  Интерактивная доска Smart Board 480  </t>
  </si>
  <si>
    <t>Распоряжение №551-р от 30.12.2011</t>
  </si>
  <si>
    <t xml:space="preserve">Оборудование для WEB конференций </t>
  </si>
  <si>
    <t>Распоряжение №434-р от 19.12.2012</t>
  </si>
  <si>
    <t>Каб.химии Система контроля и качества знаний по 57000</t>
  </si>
  <si>
    <t xml:space="preserve">Каб.нач.кл  Интерактивная доска IQ Board HS S080  резистивная технолгия  </t>
  </si>
  <si>
    <t>Каб.нач.кл  Интерактивная доска Smart Board 660 диагональ 64/162,6  по 41692,50</t>
  </si>
  <si>
    <t>15,08,2012</t>
  </si>
  <si>
    <t>Распоряжение №293-р от 15.08.2012</t>
  </si>
  <si>
    <t>Александровский Завод ,ул Косяковича ,5</t>
  </si>
  <si>
    <t>Цифровая лаборатория для ученика (комплект из 6 шт)</t>
  </si>
  <si>
    <t>Распоряжение №259-р от 27.08.2013</t>
  </si>
  <si>
    <r>
      <t xml:space="preserve">                                                                         </t>
    </r>
    <r>
      <rPr>
        <i/>
        <sz val="10"/>
        <rFont val="Arial Cyr"/>
        <charset val="204"/>
      </rPr>
      <t>Иное движимое имущество</t>
    </r>
  </si>
  <si>
    <r>
      <t xml:space="preserve">                             </t>
    </r>
    <r>
      <rPr>
        <b/>
        <sz val="8"/>
        <rFont val="Arial Cyr"/>
        <charset val="204"/>
      </rPr>
      <t>Машины и оборудование</t>
    </r>
  </si>
  <si>
    <t>Системный блок ПК DEXP AtlasH130</t>
  </si>
  <si>
    <t>Акт о приеме -передаче объекта основных средств №15 от 15.09.2017</t>
  </si>
  <si>
    <t>Распоряжение №392-р от 27.12.2019</t>
  </si>
  <si>
    <t>Клавиатура</t>
  </si>
  <si>
    <t>Акт о приеме -передаче объекта основных средств №17 от 14.02.2008</t>
  </si>
  <si>
    <t>Рабочее место ученика (компьютерное оборудования)</t>
  </si>
  <si>
    <t>Акт о приеме -передаче объекта основных средств №15 от 14.02.2008</t>
  </si>
  <si>
    <t>Акт о приеме -передаче объекта основных средств №23 от 14.02.2008</t>
  </si>
  <si>
    <t>Мультимедиа проектор EPSON</t>
  </si>
  <si>
    <t>Блок системный DEPJ Neos230W7/HB/E500G/DVD+R</t>
  </si>
  <si>
    <t>Проектор Opbomf DS316LDP SVGA</t>
  </si>
  <si>
    <t>Каб.нач.кл  Программно-технический комплекс для учителей №2 Ноутбук</t>
  </si>
  <si>
    <t>Каб.нач.кл  Фотоаппарат Sony-shot DSC-W530+Флэш 4Gb   по 4600,00</t>
  </si>
  <si>
    <t>Каб.нач.кл  Цифровой измерительный комплект Познаем окружающий мир  по 35816</t>
  </si>
  <si>
    <t>Каб.нач.кл Видеокамера Sony DCR-SX45ES+флэш 8Gb   по 9200</t>
  </si>
  <si>
    <t>Каб.нач.кл  Телевизор ЖК   по 13869,00</t>
  </si>
  <si>
    <t>Каб.нач.кл Аппарат XEROX Phaser 3100 MFP/S (копир-принтер-сканер) по 4629,5</t>
  </si>
  <si>
    <t>Каб.нач.кл  Проектор Epson EB  по 30500.00</t>
  </si>
  <si>
    <t>Распоряжение №177-р от 30.09.2010</t>
  </si>
  <si>
    <t>Электросчетчик по 3500</t>
  </si>
  <si>
    <t>Электросчетчик по 966</t>
  </si>
  <si>
    <t>Дымосос ДН-3,5 ПР 90(3/1500)У2</t>
  </si>
  <si>
    <t>Акт приема 656 от 20.03.2012</t>
  </si>
  <si>
    <t>Телевизор ЖК ВВК32 LT3223SU</t>
  </si>
  <si>
    <t>Электронный микроскоп</t>
  </si>
  <si>
    <t>Сканер МФУ Samsung лазерный SCX-3205/XEV A4 16/16стр/мин</t>
  </si>
  <si>
    <t>Ноутбук Acer AS5742ZG</t>
  </si>
  <si>
    <t xml:space="preserve">Планшет Genius Moust Pen </t>
  </si>
  <si>
    <t>Распоряжение №94-р от 04.04.2014</t>
  </si>
  <si>
    <t xml:space="preserve">Радиосистема ITS  </t>
  </si>
  <si>
    <t>Компьютер ОЛДИ</t>
  </si>
  <si>
    <t>Монитор LG</t>
  </si>
  <si>
    <t>Ноутбук Acer ЕS531-С-903</t>
  </si>
  <si>
    <t>Монитор 18,5 Acer</t>
  </si>
  <si>
    <t xml:space="preserve">Проектор Opbomf </t>
  </si>
  <si>
    <t>Облучатель ОРУБЛ-3-3 -С-903</t>
  </si>
  <si>
    <t>Принтер МФУ Brotner DCP-L2500DR  (Принтер /Сканер/Копир: А4</t>
  </si>
  <si>
    <t>Принтер МФУ Brotner DCP-1602R  (Принтер /Сканер/Копир: А4</t>
  </si>
  <si>
    <t>Принтер Pantum P2207 (A4 1200[1200 dpi 20ppm 64Mb 600МНz USB2.0</t>
  </si>
  <si>
    <t>Рабочее место  библиотека</t>
  </si>
  <si>
    <t>30 845,00</t>
  </si>
  <si>
    <t>Распоряжение №349-р от 03.12.2020</t>
  </si>
  <si>
    <t>Многофункциональное устройство (МФУ) Еpson ,b,knjntrf</t>
  </si>
  <si>
    <t>64 774,50</t>
  </si>
  <si>
    <t>Документ камера Epson  ,библиотека</t>
  </si>
  <si>
    <t>Комплект управления точками доступа (точкадоступа+коммутотар) ТРLinк</t>
  </si>
  <si>
    <t>23 084,00</t>
  </si>
  <si>
    <t>Термомнтр бесконтактный BERRCOM JXB-178</t>
  </si>
  <si>
    <t>5 000,00</t>
  </si>
  <si>
    <t>Распоряжение №350-р от 03.12.2020</t>
  </si>
  <si>
    <t xml:space="preserve">                                                                        Библиотечный фонд</t>
  </si>
  <si>
    <t>Библитечный фонд    2103 учебника</t>
  </si>
  <si>
    <t>итого</t>
  </si>
  <si>
    <r>
      <t xml:space="preserve">                                                                                   </t>
    </r>
    <r>
      <rPr>
        <i/>
        <sz val="11"/>
        <rFont val="Arial Cyr"/>
        <charset val="204"/>
      </rPr>
      <t>Производственный и хозяйственный инвентарь</t>
    </r>
  </si>
  <si>
    <t>Прихожая</t>
  </si>
  <si>
    <t>Реестр передачи ОС от 01.01.2008</t>
  </si>
  <si>
    <t>Шкаф широкий закрытый</t>
  </si>
  <si>
    <t>Антресоль для шкафа</t>
  </si>
  <si>
    <t>Холодильник "Бирюса"</t>
  </si>
  <si>
    <t>Беговая дорожка</t>
  </si>
  <si>
    <t>1010000036</t>
  </si>
  <si>
    <t>Спортивный тренажер</t>
  </si>
  <si>
    <t>1010960</t>
  </si>
  <si>
    <t>Стол для настольного тениса</t>
  </si>
  <si>
    <t>1010961</t>
  </si>
  <si>
    <t>Стол компьтерный</t>
  </si>
  <si>
    <t>1010155</t>
  </si>
  <si>
    <t>1010156</t>
  </si>
  <si>
    <t>Доска аудиторская</t>
  </si>
  <si>
    <t>1010777</t>
  </si>
  <si>
    <t>1010778</t>
  </si>
  <si>
    <t>1010779</t>
  </si>
  <si>
    <t>1010780</t>
  </si>
  <si>
    <t>1010781</t>
  </si>
  <si>
    <t>1010782</t>
  </si>
  <si>
    <t>Доска настенная  3-х элементная</t>
  </si>
  <si>
    <t>1010786</t>
  </si>
  <si>
    <t>1010001495</t>
  </si>
  <si>
    <t>1010001496</t>
  </si>
  <si>
    <t>1010001497</t>
  </si>
  <si>
    <t>1101252137</t>
  </si>
  <si>
    <t>Каб.нач.кл Демонстрационные табл.Основы декаративно-прикладного искусства по 6751,80</t>
  </si>
  <si>
    <t>Каб.нач.кл Демонстрационные табл.Порядок действий  по 2420,00</t>
  </si>
  <si>
    <t>Каб.нач.кл Демонстрационные табл.Основные привала и понятия 4кл</t>
  </si>
  <si>
    <t>Каб.нач.кл Демонстрационные табл.Основы безопастности и жизнедеятельности 1-4кл</t>
  </si>
  <si>
    <t>Каб.нач.кл Демонстрационные табл.Простые задачи по 4089,80</t>
  </si>
  <si>
    <t>Каб.нач.кл Демонстрационные табл.Русский язык 1класс по 5517,60</t>
  </si>
  <si>
    <t>Каб.нач.кл Демонстрационные табл.Русский язык 2класс по 4622,20</t>
  </si>
  <si>
    <t>Каб.нач.кл Демонстрационные табл.Русский язык 3 класс по 5517,60</t>
  </si>
  <si>
    <t>Каб.нач.кл Демонстрационные табл.Русский язык 4 класс по 5517,60</t>
  </si>
  <si>
    <t>Каб.нач.кл Демонстрационные табл.Символы и понятия  по 4815,80</t>
  </si>
  <si>
    <t>Каб.нач.кл Демонстрационные табл.Словарные слова по 4428,60</t>
  </si>
  <si>
    <t>Каб.нач.кл Демонстрационные табл.Справочные материалы Технология  по 4622,20</t>
  </si>
  <si>
    <t>Каб.нач.кл Демонстрационные табл.Умножение и деление  по 4912,60</t>
  </si>
  <si>
    <t>Каб.нач.кл Демонстрационные табл.Устные приемы сложения и вычитания в пределах сотни  по 2783,00</t>
  </si>
  <si>
    <t>Каб.нач.кл Скамейка гимнастическая по 6400,00</t>
  </si>
  <si>
    <t>Каб.нач.кл Стенка гимнастическая 2,4*0,8  по 1740</t>
  </si>
  <si>
    <t>Каб.нач.кл  Ростомер по 2495,00</t>
  </si>
  <si>
    <t>Каб.нач.кл Демонстрационные табл. "Англиский язык. Вопрос-ные и отриц-ные 4428,6</t>
  </si>
  <si>
    <t>Каб.нач.кл Демонстрационные табл.Англиский язык.Времена английского глагола 7986</t>
  </si>
  <si>
    <t>Каб.нач.кл Демонстр-ные табл.Англиский язык.Глаголы be.have.can.must по 4428.60</t>
  </si>
  <si>
    <t>Каб.нач.кл Демонстрационные табл.Англиский язык.Сущест.Прилагат.Числитет 4936,8</t>
  </si>
  <si>
    <t>Каб.нач.кл Демонстрационные табл.Безопасное поведение школьников по 3025,00</t>
  </si>
  <si>
    <t>Каб.нач.кл Демонстрационные табл.Введение в цветоведение по 8494,20</t>
  </si>
  <si>
    <t>Каб.нач.кл Демонстрационные табл.Геометрические фигуры и велечины 4985,20</t>
  </si>
  <si>
    <t>Каб.нач.кл Демонстрационные табл.Летние и осенние изменения в природе  по7986,00</t>
  </si>
  <si>
    <t>Каб.нач.кл Демонстрационные табл.Литературоное чтение 4кл  по 8494,20</t>
  </si>
  <si>
    <t>Каб.нач.кл Демонстрационные табл.Литературоное чтение 2кл  по 8494,20</t>
  </si>
  <si>
    <t>Каб.нач.кл Демонстрационные табл.Литературоное чтение 3кл  по 8494,20</t>
  </si>
  <si>
    <t>Каб.нач.кл Демонстрационные табл.Литературоное чтение 1кл  по 8494,20</t>
  </si>
  <si>
    <t>Каб.нач.кл Демонстрационные табл.Математика   по 4622,20</t>
  </si>
  <si>
    <t>Каб.нач.кл Демонстрационные табл.Математика2кл по 4622,20</t>
  </si>
  <si>
    <t>Каб.нач.кл Демонстрационные табл.Математика 3кл по 4622,20</t>
  </si>
  <si>
    <t>Каб.нач.кл Демонстрационные табл.Математика 4кл по 4622,20</t>
  </si>
  <si>
    <t>Каб.нач.кл Демонстрационные табл.Математические таб.для нач.школы 4855,80</t>
  </si>
  <si>
    <t>Каб.нач.кл Демонстрационные табл.Музыка Начальная школа  по 5445</t>
  </si>
  <si>
    <t>Каб.нач.кл Демонстрационные табл.Обучение грамоте 1кл по 8494,20</t>
  </si>
  <si>
    <t>Каб.нач.кл Демонстрационные табл.Обучение грамоте 2кл по 8494,20</t>
  </si>
  <si>
    <t>Каб.нач.кл Демонстрационные табл.Однозначные и могозначные числа по 4089,80</t>
  </si>
  <si>
    <t>Каб.нач.кл Демонстрационные табл.Окружающий мир 1 кл по 7840,80</t>
  </si>
  <si>
    <t>Каб.нач.кл Демонстрационные табл.Окружающий мир 2 кл по 7840,80</t>
  </si>
  <si>
    <t>Каб.нач.кл Демонстрационные табл.Окружающий мир 3 кл по 7840,80</t>
  </si>
  <si>
    <t>Каб.нач.кл Демонстрационные табл.Окружающий мир 4 кл по 7840,80</t>
  </si>
  <si>
    <t>Каб.нач.кл Демонстрационные табл.Окружающий мир  по 4815,80</t>
  </si>
  <si>
    <t>Стойка напольная к интерактивной доске</t>
  </si>
  <si>
    <t>Барьер</t>
  </si>
  <si>
    <t>Распоряжение № 221/р от 24.06.2013</t>
  </si>
  <si>
    <t xml:space="preserve">Обруч гимнастический </t>
  </si>
  <si>
    <t xml:space="preserve">Шахматы </t>
  </si>
  <si>
    <t>Шашки</t>
  </si>
  <si>
    <t>Интерактивная доска Classic Solution CD-IR-78W</t>
  </si>
  <si>
    <t>Мультимедийный проектор BTNO MX 815ST</t>
  </si>
  <si>
    <t>СПАК Тип-1 Ноутбук Lenovo B 570</t>
  </si>
  <si>
    <t>Автомобиль Малышок</t>
  </si>
  <si>
    <t xml:space="preserve">Басейн разборный не </t>
  </si>
  <si>
    <t>Игровой  набор Доктор(кушетка стол стул)</t>
  </si>
  <si>
    <t>Стелаж Замок</t>
  </si>
  <si>
    <t xml:space="preserve">Кабинки детские 5х секционные </t>
  </si>
  <si>
    <t>Парихмастерская Маленькая леди</t>
  </si>
  <si>
    <t>Термос 25л</t>
  </si>
  <si>
    <t>Термос 6л</t>
  </si>
  <si>
    <t>Холодильник "Бирюса" 127</t>
  </si>
  <si>
    <t>Экран Proiecta</t>
  </si>
  <si>
    <t>Мат напольный 200*100</t>
  </si>
  <si>
    <t>2013</t>
  </si>
  <si>
    <t>Морозильная камера Оптима</t>
  </si>
  <si>
    <t>Тележка хозяйственная</t>
  </si>
  <si>
    <t xml:space="preserve">Плита электрическая ПЭМ 4ЖШ по </t>
  </si>
  <si>
    <t>Стол однотумбовый с дверкой по 3554</t>
  </si>
  <si>
    <t>Шкаф канцелярский ШК,-2 по 5478</t>
  </si>
  <si>
    <t>Шкаф канцелярский Ш 6 по 8123</t>
  </si>
  <si>
    <t>Стол-тумба С.Т.4   по 3198</t>
  </si>
  <si>
    <t>Шкаф канцелярский ШК,-1  по 4481</t>
  </si>
  <si>
    <t>Стол компьютерный с тумбой и нишей по 6952</t>
  </si>
  <si>
    <t>Шкаф канцелярский ШК,-4 по 6540</t>
  </si>
  <si>
    <t>Доска аудиторная мобильная  по 5320</t>
  </si>
  <si>
    <t>Рециркулятор ОБР-30/2-П  по 22300</t>
  </si>
  <si>
    <r>
      <t xml:space="preserve">  </t>
    </r>
    <r>
      <rPr>
        <i/>
        <sz val="14"/>
        <rFont val="Arial Cyr"/>
        <charset val="204"/>
      </rPr>
      <t>Кабинет начальных классов</t>
    </r>
  </si>
  <si>
    <t>Многофункциональное устройство XEROX 3045/D</t>
  </si>
  <si>
    <t>Распоряжение № 259/р от 27.08.2013</t>
  </si>
  <si>
    <t>Мультииедийный проектор ERSON EB-X12</t>
  </si>
  <si>
    <t>Документ-камера EPSON ELDC06</t>
  </si>
  <si>
    <t xml:space="preserve">Азбука подвижная </t>
  </si>
  <si>
    <t>Гербарий для начальной школы</t>
  </si>
  <si>
    <t xml:space="preserve">Глобус Земли с двойной картографией </t>
  </si>
  <si>
    <t xml:space="preserve">Касса букв классная </t>
  </si>
  <si>
    <t>27.08.2013 № 259/р</t>
  </si>
  <si>
    <t xml:space="preserve">Касса слогов демонстрационная </t>
  </si>
  <si>
    <t>Коллекция "Бумага и картон" демонстрационная</t>
  </si>
  <si>
    <t>Коллекция " Лен"</t>
  </si>
  <si>
    <t>Коллекция "Хлопок"</t>
  </si>
  <si>
    <t>Коллекция "Шерсть"</t>
  </si>
  <si>
    <t>Коллекция геологическая для начальной школы</t>
  </si>
  <si>
    <t>Коллекция промышленных образов тканей,ниток и фурнитуры</t>
  </si>
  <si>
    <t>Комплект инструментов классных</t>
  </si>
  <si>
    <t>Комплект карт для начальной школы</t>
  </si>
  <si>
    <t xml:space="preserve">Комплект музыкально-шумовых инструментов </t>
  </si>
  <si>
    <t>Комплект пособий для демонстрации техники письма на линейках и в клетках</t>
  </si>
  <si>
    <t>Модель часов (демонстрационная)</t>
  </si>
  <si>
    <t>Модель-аппликация "Набор звуковых схем"</t>
  </si>
  <si>
    <t>Модель-аппликация "Числовая прямая"</t>
  </si>
  <si>
    <t>Модель-аппликация "Здоровье человека"</t>
  </si>
  <si>
    <t>Набор муляжей для рисования</t>
  </si>
  <si>
    <t>Счетная лесенка</t>
  </si>
  <si>
    <t>Набор микропрепаратов демонстрационный</t>
  </si>
  <si>
    <t>Дидактическое пособие по математике тип 1</t>
  </si>
  <si>
    <t>Дидактическое пособие по математике тип 3</t>
  </si>
  <si>
    <t>Дидактическое пособие по окружающему миру Тип 2</t>
  </si>
  <si>
    <t xml:space="preserve">Микроскоп ученический </t>
  </si>
  <si>
    <t xml:space="preserve">Методический комплекс для изучения основных дисциплин начальной школы </t>
  </si>
  <si>
    <t xml:space="preserve">Интерактивное наглядное пособие Безопасное поведение школьников </t>
  </si>
  <si>
    <t>Интерактивное наглядное пособие Летние и осенние изменения в природе</t>
  </si>
  <si>
    <t>Интерактивное наглядное пособие Введение в цветоведение</t>
  </si>
  <si>
    <t>Интерактивное наглядное пособие Математика 1 класс</t>
  </si>
  <si>
    <t>Интерактивное наглядное пособие Математика 2 класс</t>
  </si>
  <si>
    <t>Интерактивное наглядное пособие Математика 3 класс</t>
  </si>
  <si>
    <t>Интерактивное наглядное пособие Математика 4 класс</t>
  </si>
  <si>
    <t xml:space="preserve">Интерактивное наглядное пособие Математика Геометрические фигуры и величины </t>
  </si>
  <si>
    <t>Интерактивное наглядное пособие Математические таблицы для начальной школы</t>
  </si>
  <si>
    <t>Интерактивное наглядное пособие Основные правила и понятия 1-4 кл</t>
  </si>
  <si>
    <t>Интерактивное наглядное пособие Основы безопасности жизнедеятельности 1-4 кл</t>
  </si>
  <si>
    <t xml:space="preserve">Интерактивное наглядное пособие Основы декативно-прикладного искусства </t>
  </si>
  <si>
    <t xml:space="preserve">Интерактивное наглядное пособие Русский язык 1 класс </t>
  </si>
  <si>
    <t>Интерактивное наглядное пособие Русский язык 2 класс</t>
  </si>
  <si>
    <t>Интерактивное наглядное пособие Русский язык 3 класс</t>
  </si>
  <si>
    <t>Интерактивное наглядное пособие Русский язык 4 класс</t>
  </si>
  <si>
    <t xml:space="preserve">Интерактивное наглядное пособие Словарные слова </t>
  </si>
  <si>
    <t>Интерактивное наглядное пособие Технология Начальная школа</t>
  </si>
  <si>
    <t>Интерактивное наглядное пособие Музыка</t>
  </si>
  <si>
    <t xml:space="preserve">Цифровая лаборатория для учителя </t>
  </si>
  <si>
    <t>Медицинский кабинет</t>
  </si>
  <si>
    <t xml:space="preserve">Бикс большой </t>
  </si>
  <si>
    <t>Бикс малый</t>
  </si>
  <si>
    <t>Весы электроны</t>
  </si>
  <si>
    <t>Динамометр кистевой</t>
  </si>
  <si>
    <t>Емкость-контейнер для дизинфекции</t>
  </si>
  <si>
    <t>Кушетка</t>
  </si>
  <si>
    <t xml:space="preserve">Лоток металлический почкообразный </t>
  </si>
  <si>
    <t xml:space="preserve">Манжета детская </t>
  </si>
  <si>
    <t xml:space="preserve">Набор травмато-логический </t>
  </si>
  <si>
    <t xml:space="preserve">Носилки санитарные </t>
  </si>
  <si>
    <t>Облучатель -рециркулятор воздуха</t>
  </si>
  <si>
    <t>Осветитель таблиц</t>
  </si>
  <si>
    <t xml:space="preserve">Педиатрический стетофонендоскоп </t>
  </si>
  <si>
    <t>Плантограф</t>
  </si>
  <si>
    <t>Полихроматические таблицы для исследования цветоощущения</t>
  </si>
  <si>
    <t>Ростомер со стульчиком</t>
  </si>
  <si>
    <t>Спирометр</t>
  </si>
  <si>
    <t>Столик меицинский</t>
  </si>
  <si>
    <t xml:space="preserve">Термометр бесконтактный инфракрасный </t>
  </si>
  <si>
    <t>Тонометр</t>
  </si>
  <si>
    <t xml:space="preserve">Холодильник фармацевтический </t>
  </si>
  <si>
    <t>Ширма трехсекционная на колесах</t>
  </si>
  <si>
    <t>Шкаф для хранения медикаментов и инструментария</t>
  </si>
  <si>
    <t xml:space="preserve"> Кабинет химии</t>
  </si>
  <si>
    <t>Ионоизбирательный электрод для определения хлоридоа</t>
  </si>
  <si>
    <t>30.12.2011г</t>
  </si>
  <si>
    <t>Распоряжение №551-р от 30.12.2011г</t>
  </si>
  <si>
    <t xml:space="preserve">Спектрометр электронный </t>
  </si>
  <si>
    <t>Источник постоянного и переменного напряжения В-24</t>
  </si>
  <si>
    <t>Комбинированный датчик для опытов по химии</t>
  </si>
  <si>
    <t>Демонстрационные таблицы "Строение вещества"</t>
  </si>
  <si>
    <t>Демонстрационные таблицы "Неорганическая химия"</t>
  </si>
  <si>
    <t>Демонстрационные таблицы "органическая химия"</t>
  </si>
  <si>
    <t>Демонстрационные таблицы " Химические реакции"</t>
  </si>
  <si>
    <t>Демонстрационные таблицы " Химия 10-11 класс"</t>
  </si>
  <si>
    <t>Демонстрационные таблицы " Химия 8-9 класс"</t>
  </si>
  <si>
    <t>Демонстрационные таблицы " Химия  Основы химических знаний Правила проведения"</t>
  </si>
  <si>
    <t>Устройство автономного сбора и обработки данных (УСОД)</t>
  </si>
  <si>
    <t>Весы электронные</t>
  </si>
  <si>
    <t>Высокоточный счетчик капель</t>
  </si>
  <si>
    <t>Датчик проводимости</t>
  </si>
  <si>
    <t>Комплект моделей кристалических решеток</t>
  </si>
  <si>
    <t>Магнитная мешалка с подогревом</t>
  </si>
  <si>
    <t>Моделирование молекул Неорганические и органические соединения</t>
  </si>
  <si>
    <t>Модель молярного объема газа</t>
  </si>
  <si>
    <t xml:space="preserve">Плита электирческая </t>
  </si>
  <si>
    <t>Распоряжение №94-р от 04.04.2014г</t>
  </si>
  <si>
    <t>Раздел  3. Сведения о муниципальных унитарных предприятиях, муниципальных учреждениях, хозяйственных обществах, юридических лицах, учредителем которых является МОУ Александрово-Заводской СОШ</t>
  </si>
  <si>
    <t>Реестр акций акционерных обществ и долей (вкладов) в уставные (вкладочные) капиталы хозяйственных обществ и товариществ МОУ Александрово-Заводской СОШ</t>
  </si>
  <si>
    <t>Директор                                       М.В Фалилеева</t>
  </si>
  <si>
    <t>Раздел1.Перечень обьектов недвижемого имущества,находящихся в собственности Администрации сельского поселения "Манкечурское"</t>
  </si>
  <si>
    <t xml:space="preserve">с. Манкечур                                           </t>
  </si>
  <si>
    <t>с.Манкечур</t>
  </si>
  <si>
    <t>75:02:370303:184</t>
  </si>
  <si>
    <t>10472 кв.м</t>
  </si>
  <si>
    <t>Выписка из ЕГРН        от 16.09.2018</t>
  </si>
  <si>
    <t>с. Васильевский Хутор</t>
  </si>
  <si>
    <t>с.Васильевский Хутор</t>
  </si>
  <si>
    <t>75:02:370302:7</t>
  </si>
  <si>
    <t>4991 кв.м</t>
  </si>
  <si>
    <t>с. Почекуй</t>
  </si>
  <si>
    <t>75:02:430102:390</t>
  </si>
  <si>
    <t>3547 кв.м</t>
  </si>
  <si>
    <t>Выписка из ЕГРН        от 03.09.2018</t>
  </si>
  <si>
    <t>с. Манкечур</t>
  </si>
  <si>
    <t>75:02:370303:69</t>
  </si>
  <si>
    <t>14875 кв.м</t>
  </si>
  <si>
    <t>Свидетельство            от 11.03.2014</t>
  </si>
  <si>
    <t>75:02:370303:71</t>
  </si>
  <si>
    <t>7304 кв.м</t>
  </si>
  <si>
    <t>Выписка из ЕГРН        от 26.05.2014</t>
  </si>
  <si>
    <t>75:02:230101:68</t>
  </si>
  <si>
    <t>4963 кв.м</t>
  </si>
  <si>
    <t>Выписка из ЕГРН        от 09.04.2013</t>
  </si>
  <si>
    <t>Мост железобетонный</t>
  </si>
  <si>
    <t>5 м</t>
  </si>
  <si>
    <t>Мост деревянный</t>
  </si>
  <si>
    <t>3 м</t>
  </si>
  <si>
    <t>Мост бетонный</t>
  </si>
  <si>
    <t>8 м</t>
  </si>
  <si>
    <r>
      <rPr>
        <b/>
        <sz val="8"/>
        <rFont val="Times New Roman"/>
        <family val="1"/>
        <charset val="204"/>
      </rPr>
      <t xml:space="preserve">с. Манкечур                                      </t>
    </r>
    <r>
      <rPr>
        <sz val="8"/>
        <rFont val="Times New Roman"/>
        <family val="1"/>
        <charset val="204"/>
      </rPr>
      <t xml:space="preserve">ул. Нагорная </t>
    </r>
    <r>
      <rPr>
        <b/>
        <sz val="8"/>
        <rFont val="Times New Roman"/>
        <family val="1"/>
        <charset val="204"/>
      </rPr>
      <t xml:space="preserve">       </t>
    </r>
  </si>
  <si>
    <t>540 м</t>
  </si>
  <si>
    <t>ул. Зелёная</t>
  </si>
  <si>
    <t>700 м.</t>
  </si>
  <si>
    <t>1260 м</t>
  </si>
  <si>
    <t>ул. Бронникова</t>
  </si>
  <si>
    <t>1250 м</t>
  </si>
  <si>
    <t>580 м</t>
  </si>
  <si>
    <t>920 м</t>
  </si>
  <si>
    <t>ул. Ставропольская</t>
  </si>
  <si>
    <t>ул. Почтовая</t>
  </si>
  <si>
    <t>480 м</t>
  </si>
  <si>
    <t>ул. Переселенческая</t>
  </si>
  <si>
    <t>520 м</t>
  </si>
  <si>
    <t>пер. Больничный</t>
  </si>
  <si>
    <t>200 м</t>
  </si>
  <si>
    <t>1420 м</t>
  </si>
  <si>
    <r>
      <rPr>
        <b/>
        <sz val="8"/>
        <rFont val="Times New Roman"/>
        <family val="1"/>
        <charset val="204"/>
      </rPr>
      <t xml:space="preserve">с. Васильевский Хутор </t>
    </r>
    <r>
      <rPr>
        <sz val="8"/>
        <rFont val="Times New Roman"/>
        <family val="1"/>
        <charset val="204"/>
      </rPr>
      <t xml:space="preserve">                                   ул. Советская     </t>
    </r>
  </si>
  <si>
    <t>450 м</t>
  </si>
  <si>
    <t>250 м</t>
  </si>
  <si>
    <t>ул. Ведерникова</t>
  </si>
  <si>
    <t>620 м</t>
  </si>
  <si>
    <t>ул. Журавлёва</t>
  </si>
  <si>
    <t>1350 м</t>
  </si>
  <si>
    <t>900 м</t>
  </si>
  <si>
    <t>750 м</t>
  </si>
  <si>
    <t>грунтовая дорога с. Почекуй</t>
  </si>
  <si>
    <t>грунтовая дорога меджу населёнными пунктами с. Манкечур и с. Почекуй</t>
  </si>
  <si>
    <t>1550 м</t>
  </si>
  <si>
    <t>с. Манкечур        ул. Нагорная 7а</t>
  </si>
  <si>
    <t>30 кв.м</t>
  </si>
  <si>
    <t>1984 г.в. 30 кв.м.</t>
  </si>
  <si>
    <t>с. Манкечур        ул. Почтовая 6а</t>
  </si>
  <si>
    <t>с. Васильевский Хутор  ул. Школьная 10</t>
  </si>
  <si>
    <t>10,6 кв.м</t>
  </si>
  <si>
    <t>1977 г. 10,6 кв.м</t>
  </si>
  <si>
    <t>Административное здание с пристроенной котельной</t>
  </si>
  <si>
    <t>с. Манкеур ул. Центральная 16</t>
  </si>
  <si>
    <t>649,95кв.м</t>
  </si>
  <si>
    <t>1993 г. 558,8 кв.м</t>
  </si>
  <si>
    <t>Помещение гаража сельского поселения</t>
  </si>
  <si>
    <t>с. Манкеур ул. Центральная 9 б</t>
  </si>
  <si>
    <t>54,6 кв.м</t>
  </si>
  <si>
    <t>Административное здание с. Васильевский Хутор</t>
  </si>
  <si>
    <t xml:space="preserve">с. Васильевский Хутор ул. </t>
  </si>
  <si>
    <t>313,9 кв.м</t>
  </si>
  <si>
    <t>1950 г. 313,9 кв.м</t>
  </si>
  <si>
    <t>Здание МУК БСДЦ Радуга</t>
  </si>
  <si>
    <t>с. Манкечур   ул. Центральная 18</t>
  </si>
  <si>
    <t>2008 г.</t>
  </si>
  <si>
    <t>с. Васильевский Хутор ул. Нагорная 16</t>
  </si>
  <si>
    <t>625 кв.м</t>
  </si>
  <si>
    <t>1964 г.</t>
  </si>
  <si>
    <t>с. Манкечур ул. Центральная</t>
  </si>
  <si>
    <t>735946.69</t>
  </si>
  <si>
    <t>Жилое помещение</t>
  </si>
  <si>
    <t>с. Манкечур пер. Больничный 2 кв.1</t>
  </si>
  <si>
    <t>64 кв.м</t>
  </si>
  <si>
    <t>1993 г.</t>
  </si>
  <si>
    <t>с. Манкечур ул. Нагорная д 9</t>
  </si>
  <si>
    <t>105 кв.м</t>
  </si>
  <si>
    <t>1994 г.</t>
  </si>
  <si>
    <t>ИТОГО ЖИЛЫЕ</t>
  </si>
  <si>
    <t>ИТОГО НЕЖИЛОЕ:</t>
  </si>
  <si>
    <t>ИТОГО НЕДВИЖИМОЕ:</t>
  </si>
  <si>
    <t>Автомобиль специальный пассажирский УАЗ-220695-04 гос номер К097 HT75 RUS инд номер ХТТ220695С0435627№двигателя 409100 В3038986, шасси 220965В0456919 кузов 220600В0210122 паспорт ТР 73НК541820</t>
  </si>
  <si>
    <t>Распоряжение департамента гос.имущества от 14.11.2011г. №5377/Р</t>
  </si>
  <si>
    <t>Автомобиль специальный пассажирский УАЗ-220695-04 гос номер К752 НC75 RUS иденфикац xtt220695 co448893 №двигателя 409100 С3002042 шасси №220695В0470185, кузов №220600С0200697 паспорт ТР73НМ125016</t>
  </si>
  <si>
    <t>Распоряжение департамента гос.имущества от 03.04.2012г. №2069/Р</t>
  </si>
  <si>
    <t>Автомашина Зил-130 гос номер В713УУ75 двигатель№360629, шасси288648, паспорт ТР75РО945657</t>
  </si>
  <si>
    <t>Договор купли-продажи от 16.04.2008 г.</t>
  </si>
  <si>
    <t>Трактор МТЗ-80 гос номер ЕЕ 4766 двигатель №180687 паспорт АВ124500</t>
  </si>
  <si>
    <t>акт передачи от 06.03.2003 г.</t>
  </si>
  <si>
    <t>Трактор МТЗ-80 гос номер ЕХ2047 №691354 двигатель 34В071 паспорт ТР ВЕ261287</t>
  </si>
  <si>
    <t>акт передачи от 30.01.2007 г. г.</t>
  </si>
  <si>
    <t>Автомашина ГАЗ-3102 гос номер К161 КН75 двигатель №40620D 33019588, кузов 31020030129581, паспорт ТР 52КО059092</t>
  </si>
  <si>
    <t>2003 г.</t>
  </si>
  <si>
    <t>Автозаправочная станция АРС-14 на шасси ЗИЛ 131</t>
  </si>
  <si>
    <t>акт приёмки передачи</t>
  </si>
  <si>
    <t>Насос для перекачки 3 шт.</t>
  </si>
  <si>
    <t>1995 г.</t>
  </si>
  <si>
    <t>Электропродуватель</t>
  </si>
  <si>
    <t>2001 г.</t>
  </si>
  <si>
    <t>Котел КВ 300</t>
  </si>
  <si>
    <t>1980 г.</t>
  </si>
  <si>
    <t>2002г.</t>
  </si>
  <si>
    <t>Котел КВР-0,1 ТТ</t>
  </si>
  <si>
    <t>2012 г.</t>
  </si>
  <si>
    <t>2004 г.</t>
  </si>
  <si>
    <t>2009 г.</t>
  </si>
  <si>
    <t>Компьютер в комплекте</t>
  </si>
  <si>
    <t>2018 г.</t>
  </si>
  <si>
    <t>2020 г.</t>
  </si>
  <si>
    <t>Ноутбук Lenevo</t>
  </si>
  <si>
    <t>2014 г.</t>
  </si>
  <si>
    <t>Принтер Пантум М6500</t>
  </si>
  <si>
    <t>2019 г.</t>
  </si>
  <si>
    <t>Принтер НР</t>
  </si>
  <si>
    <t>Пищущая машинка "Оливетти"</t>
  </si>
  <si>
    <t>2002 г.</t>
  </si>
  <si>
    <t>Стол раздвижной</t>
  </si>
  <si>
    <t>1992 г.</t>
  </si>
  <si>
    <t>Аккардеон</t>
  </si>
  <si>
    <t>2010 г.</t>
  </si>
  <si>
    <t>Аппаратура СДК</t>
  </si>
  <si>
    <t>2007 г.</t>
  </si>
  <si>
    <t>Дымосос</t>
  </si>
  <si>
    <t>Насос ЭЦВ 6-6,5-120</t>
  </si>
  <si>
    <t>Насос ЭЦВ 6-6,5-120 4 кВт</t>
  </si>
  <si>
    <t>Насос К20/30 (1К20/30)</t>
  </si>
  <si>
    <t>2017 г.</t>
  </si>
  <si>
    <t>РЛО 10 шт.</t>
  </si>
  <si>
    <t>Воздуходуйки 3 шт.</t>
  </si>
  <si>
    <t>Усилитель</t>
  </si>
  <si>
    <t>Электросчетчик</t>
  </si>
  <si>
    <t>Электростанция передвижная 80 кВт.</t>
  </si>
  <si>
    <t>ФОРМА 3                                                                                                                                                                                                                                                Реестр акций акционерных обществи долей (вкладов) в уставные (вкладочные)капиталы хозяйственных обществ и товариществ сельского поселения "Манкечурское"</t>
  </si>
  <si>
    <t>Раздел 3 Сведения о муниципальных унитарных предприятиях, муниципальных учреждениях, хозяйственных обществах, юридических лицах, учредителем которых является сельское поселение "Манкечурское"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</si>
  <si>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Глава сельского поселения "Манкечурское":                                               /А.В. Акулов./                                                                                                                                                                                                                             Главный бухгалтер:                                                                                                     /О.О. Симоченко/</t>
  </si>
  <si>
    <t>ИТОГО: 2081602,47</t>
  </si>
  <si>
    <t>Раздел 1. Перечень объектов недвижимого имущества, находящегося в собственности МДОУ  ДЕТСКИЙ САД "Теремок"</t>
  </si>
  <si>
    <t>Муниципальное дошкольное образовательное учреждение детский сад "Теремок"</t>
  </si>
  <si>
    <t>559,4 кв.м  1989 г</t>
  </si>
  <si>
    <t>Склад</t>
  </si>
  <si>
    <t>16 кв.м           1991 г</t>
  </si>
  <si>
    <t>Раздел  2. Перечень объектов движимого имущества, находящихся в собственности МДОУ  ДЕТСКИЙ САД "Теремок"</t>
  </si>
  <si>
    <t>Видеооборудование</t>
  </si>
  <si>
    <t>Синтезатор</t>
  </si>
  <si>
    <t>Проэктор</t>
  </si>
  <si>
    <t>Холодильная камера</t>
  </si>
  <si>
    <t>игровое оборудование</t>
  </si>
  <si>
    <t>Плита Электрическая</t>
  </si>
  <si>
    <t>Плита электрическая</t>
  </si>
  <si>
    <t>11013600037-11013600048</t>
  </si>
  <si>
    <t>Кабинки детские  8 шт</t>
  </si>
  <si>
    <t>1101360011-1101360018</t>
  </si>
  <si>
    <t>8*10800 =86400</t>
  </si>
  <si>
    <t>Кровать трехярусная в тумбе 14 шт</t>
  </si>
  <si>
    <t>1101360019-11013600032</t>
  </si>
  <si>
    <t>14*10100=141400</t>
  </si>
  <si>
    <t>Горшечница  4 шт</t>
  </si>
  <si>
    <t>110138002-110138003</t>
  </si>
  <si>
    <t>4*4500=18000</t>
  </si>
  <si>
    <t>Диван незнайка 2 шт</t>
  </si>
  <si>
    <t>110138004-110138006</t>
  </si>
  <si>
    <t>2*6000=12000</t>
  </si>
  <si>
    <t>Полотеничница 8 шт</t>
  </si>
  <si>
    <t>110138007-1101380014</t>
  </si>
  <si>
    <t>8*1950=15600</t>
  </si>
  <si>
    <t>Раздел 1. Перечень объектов недвижимого имущества, находящегося в собственности МДОУ д.с. "Солнышко", с. Бутунтай</t>
  </si>
  <si>
    <t>Муниципальное дошкольное образовательное учреждение детский сад "Солнышко"с.Бутунтай</t>
  </si>
  <si>
    <t xml:space="preserve">621м.кв , 1993 г.                                </t>
  </si>
  <si>
    <t>фелиал детский сад "Ручеек" с.Мулино</t>
  </si>
  <si>
    <t>333,4  кв м  1991г</t>
  </si>
  <si>
    <t>Раздел  2. Перечень объектов движимого имущества, находящихся в собственности МДОУ детский сад "Солнышко"</t>
  </si>
  <si>
    <t>Ноутбук  hp</t>
  </si>
  <si>
    <t>Муниципальное дошкольное образовательное учреждене детский сад "Солнышко",с.Бутунтай</t>
  </si>
  <si>
    <t xml:space="preserve">плита электрическая </t>
  </si>
  <si>
    <t>холодильник</t>
  </si>
  <si>
    <t>цыфровой фотоапарат</t>
  </si>
  <si>
    <t>насос со шлангой</t>
  </si>
  <si>
    <t>стиральная машина</t>
  </si>
  <si>
    <t>рециркулятор</t>
  </si>
  <si>
    <t>дымосос</t>
  </si>
  <si>
    <t>сварка</t>
  </si>
  <si>
    <t>котел КВр-0,35Б</t>
  </si>
  <si>
    <t>котел КВр-0,01</t>
  </si>
  <si>
    <t>двигатель</t>
  </si>
  <si>
    <t>газонокосилка</t>
  </si>
  <si>
    <t>воздухоочиститель</t>
  </si>
  <si>
    <t>кровать детская</t>
  </si>
  <si>
    <t>тренажер</t>
  </si>
  <si>
    <t>стул детский</t>
  </si>
  <si>
    <t>стол детский</t>
  </si>
  <si>
    <t>Раздел  3. Сведения о муниципальных унитарных предприятиях, муниципальных учреждениях, хозяйственных обществах, юридических лицах, учредителем которых является МДОУ д.с. "Солнышко"</t>
  </si>
  <si>
    <t>Реестр акций акционерных обществ и долей (вкладов) в уставные (вкладочные) капиталы хозяйственных обществ и товариществ МДОУ д.с. "Солнышко" с.Бутунтай</t>
  </si>
  <si>
    <t>Заведующая</t>
  </si>
  <si>
    <t>Раздел 1. Перечень объектов недвижимого имущества, находящегося в собственности МДОУ д.с. "Ромашка", с. Чиндагатай</t>
  </si>
  <si>
    <t>Муниципальное дошкольное образовательное учреждение детский сад "Ромашка"с.Чиндагатай</t>
  </si>
  <si>
    <t>1779 кв м, 1991 г</t>
  </si>
  <si>
    <t>Раздел  2. Перечень объектов движимого имущества, находящихся в собственности МДОУ детский сад "Ромашка"</t>
  </si>
  <si>
    <t>Стиральная машинка Идеал</t>
  </si>
  <si>
    <t>Стиральная машинка Автомат</t>
  </si>
  <si>
    <t>Электрическая мясорубка</t>
  </si>
  <si>
    <t>Электрическая печь</t>
  </si>
  <si>
    <t>Электропечь Ферро</t>
  </si>
  <si>
    <t>рецтркулятор</t>
  </si>
  <si>
    <t>Раздел  3. Сведения о муниципальных унитарных предприятиях, муниципальных учреждениях, хозяйственных обществах, юридических лицах, учредителем которых является МДОУ д.с. "Ромашка"</t>
  </si>
  <si>
    <t>Реестр акций акционерных обществ и долей (вкладов) в уставные (вкладочные) капиталы хозяйственных обществ и товариществ МДОУ д.с. "Ромашка" с. Чиндагатай</t>
  </si>
  <si>
    <t>Раздел 1. Перечень объектов недвижимого имущества, находящегося в собственности МУК МИМЦК</t>
  </si>
  <si>
    <t xml:space="preserve">Часть здания
Дома культуры
</t>
  </si>
  <si>
    <t>Муниципальное учреждение культуры</t>
  </si>
  <si>
    <t>1973г. 1418кв.м.</t>
  </si>
  <si>
    <t>свид-во о гос.регистрации  75 АА № 094756 от 28.02.2011г. постоянное (бессрочное) пользование</t>
  </si>
  <si>
    <t>Муниципальное общеобразовательное учреждение культуры "Межпоселенчиский информационно-методический центр культуры"</t>
  </si>
  <si>
    <t>1973г.40 кв.м</t>
  </si>
  <si>
    <t>Раздел  2. Перечень объектов движимого имущества, находящихся в собственности МУК МИМЦК</t>
  </si>
  <si>
    <t>2. Особо ценное движимое имущество  2.1 Транспортные средства</t>
  </si>
  <si>
    <t xml:space="preserve">УАЗ 3303,
гос.рег.№ 77-87 ЧТА
</t>
  </si>
  <si>
    <t xml:space="preserve">Автоклуб MPZ9GB(АК) ГАЗ-С41R 92 гос.рег №Н310РС 75 </t>
  </si>
  <si>
    <t>2.2 Иное особо ценное движимое имущество</t>
  </si>
  <si>
    <t>Киноустановка</t>
  </si>
  <si>
    <t>ИТОГО:особо ценное</t>
  </si>
  <si>
    <t>3.Иное движимое имущество</t>
  </si>
  <si>
    <t>имущество</t>
  </si>
  <si>
    <t>Фортьепьяно</t>
  </si>
  <si>
    <t>Микшерный пульт</t>
  </si>
  <si>
    <t>ксерокс</t>
  </si>
  <si>
    <t>Аппаратура мини ДК</t>
  </si>
  <si>
    <t>УСИЛИТЕЛЬ</t>
  </si>
  <si>
    <t>системный блок</t>
  </si>
  <si>
    <t>Батут</t>
  </si>
  <si>
    <t>Мультимедиа</t>
  </si>
  <si>
    <t>Аккустическая система</t>
  </si>
  <si>
    <t>Радиомикрофон</t>
  </si>
  <si>
    <t>1380473-</t>
  </si>
  <si>
    <t>1380474-01380477</t>
  </si>
  <si>
    <t>Усилитель мощности</t>
  </si>
  <si>
    <t>Цифровой кроссоверр.проц</t>
  </si>
  <si>
    <t>Процессор эффектов</t>
  </si>
  <si>
    <t>Свето устройство с блоком</t>
  </si>
  <si>
    <t>Дым машина 8 фоно</t>
  </si>
  <si>
    <t>сельские поселения основ</t>
  </si>
  <si>
    <t>Кресла зрительный зал</t>
  </si>
  <si>
    <t>01380495-01380694</t>
  </si>
  <si>
    <t>Стул ИЗО</t>
  </si>
  <si>
    <t>01380695-01380744</t>
  </si>
  <si>
    <t>Светоиодн комплет Pati Bar</t>
  </si>
  <si>
    <t>Лазер с кабелем</t>
  </si>
  <si>
    <t>радиосистема</t>
  </si>
  <si>
    <t>Вок.микрофон (4 шт)</t>
  </si>
  <si>
    <t>01380763-01380842</t>
  </si>
  <si>
    <t>Активная акустическая система</t>
  </si>
  <si>
    <t>01380847-01380853</t>
  </si>
  <si>
    <t>01380854-01380857</t>
  </si>
  <si>
    <t>Светодиодиодный прожектор</t>
  </si>
  <si>
    <t>01380858-01380861</t>
  </si>
  <si>
    <t>Дрендоут гитара</t>
  </si>
  <si>
    <t>Сценический монитор</t>
  </si>
  <si>
    <t>01380864-01380865</t>
  </si>
  <si>
    <t>01380866-01380869</t>
  </si>
  <si>
    <t>Аккустическая система (2шт)</t>
  </si>
  <si>
    <t>Комплект ноут+принтер</t>
  </si>
  <si>
    <t>Активная акустическая системаFREE SOUND BOOMBOX-15UB-v2</t>
  </si>
  <si>
    <t>01380876-01380881</t>
  </si>
  <si>
    <t>Cценический монитор EUROSOUND BBR-115MA</t>
  </si>
  <si>
    <t>1380915-01380916</t>
  </si>
  <si>
    <t>Радио система PROAUDIO DWC-882 HT</t>
  </si>
  <si>
    <t>01380917-01380918</t>
  </si>
  <si>
    <t>Мультиэффект EURO DJ Party BAR</t>
  </si>
  <si>
    <t>Студийные наушники закрытого типа Beyerdynamic DT 77 Pro 32 Om</t>
  </si>
  <si>
    <t>Цифровой микшерный пульт Behringer XR 18</t>
  </si>
  <si>
    <t>Планшетный ПК Apple iPad 2019 Wi-Fi</t>
  </si>
  <si>
    <t>15.6 «Ноутбук Dell Inspiron</t>
  </si>
  <si>
    <t>12.5 Нетбук Irbis NB125</t>
  </si>
  <si>
    <t>15.6 Ноутбук Acer</t>
  </si>
  <si>
    <t>14 Нетбук IrbicNB</t>
  </si>
  <si>
    <t>Зеркальная  камера Canon EOS4000D</t>
  </si>
  <si>
    <t>Оверлог Comfort 550</t>
  </si>
  <si>
    <t>Проектор InFocus IN114[A</t>
  </si>
  <si>
    <t>МФУ Xerox B205 (принтер,копир сканер)</t>
  </si>
  <si>
    <t>ВСЕГО поМУК МИМЦК</t>
  </si>
  <si>
    <t>малоценный инвентарь</t>
  </si>
  <si>
    <t>Всего по МУК МИМЦК</t>
  </si>
  <si>
    <t>Реестр акций акционерных обществ и долей (вкладов) в уставные (вкладочные) капиталы хозяйственных обществ и товариществ МУК МИМЦК</t>
  </si>
  <si>
    <t>Чипизубова Н.А.</t>
  </si>
  <si>
    <t>Раздел 1. Перечень объектов недвижимого имущества, находящегося в собственности МОУ Маньковская ООШ</t>
  </si>
  <si>
    <t>Здание школы с котельной</t>
  </si>
  <si>
    <t>Муниципальное общеобразовательное учреждение Маньковская основная общеобразовательная школа</t>
  </si>
  <si>
    <t>1750 кв.м. 1986 год</t>
  </si>
  <si>
    <t>3519068,59</t>
  </si>
  <si>
    <t>708 кв.м. 1907 год</t>
  </si>
  <si>
    <t>163668,90</t>
  </si>
  <si>
    <t>3 682 737,49</t>
  </si>
  <si>
    <t>жилой дом 2-х квартирный</t>
  </si>
  <si>
    <t>84 кв.м. 1988 год</t>
  </si>
  <si>
    <t>612449,96</t>
  </si>
  <si>
    <t xml:space="preserve">жилой дом </t>
  </si>
  <si>
    <t>56 кв.м. 1989 год</t>
  </si>
  <si>
    <t>530002,45</t>
  </si>
  <si>
    <t>1 142 452,41</t>
  </si>
  <si>
    <t>Раздел  2. Перечень объектов движимого имущества, находящихся в собственности МОУ Маньковская ООШ</t>
  </si>
  <si>
    <t>Доска интерактивная IQ Baard DS</t>
  </si>
  <si>
    <t>Муниципальное общеобразовательное учреждение  Маньковская основная общеобразовательная школа</t>
  </si>
  <si>
    <t>Оборудование для спортивного зала</t>
  </si>
  <si>
    <t>2013 год</t>
  </si>
  <si>
    <t>Кабинет нач/классов, компьютер ОЛДИ в ком-те</t>
  </si>
  <si>
    <t>Принтер XEROX</t>
  </si>
  <si>
    <t>Проектор Optoma DS316L</t>
  </si>
  <si>
    <t>Холодильник Бирюса</t>
  </si>
  <si>
    <t>СПАК-Тип-4</t>
  </si>
  <si>
    <t>Доска ученическая</t>
  </si>
  <si>
    <t>Доска настенная 3-х элем Дн-32М</t>
  </si>
  <si>
    <t>2015 год</t>
  </si>
  <si>
    <t>2015год</t>
  </si>
  <si>
    <t>Доска настенная 2-х элем Дн-22М</t>
  </si>
  <si>
    <t>Доска передвижная поворотная ДП-128</t>
  </si>
  <si>
    <t>Муниципальное общеобразовательное учреждениеМаньковская основная общеобразовательная школа</t>
  </si>
  <si>
    <t>Мультимедиа-проектор</t>
  </si>
  <si>
    <t>Проектор Ортома S321+настенный экран 180-180</t>
  </si>
  <si>
    <t xml:space="preserve">Принтер/Сканер/Копир </t>
  </si>
  <si>
    <t>Манитор</t>
  </si>
  <si>
    <t>ПК "DEXP"</t>
  </si>
  <si>
    <t>Шкаф для документов с дверьми</t>
  </si>
  <si>
    <t>Шкаф со стеклом</t>
  </si>
  <si>
    <t>Доска аудиторская 3-х створчатая</t>
  </si>
  <si>
    <t>Станок ТВ-6</t>
  </si>
  <si>
    <t>1989 год</t>
  </si>
  <si>
    <t>Станок СТД-120</t>
  </si>
  <si>
    <t>Пила круглая</t>
  </si>
  <si>
    <t>1986 год</t>
  </si>
  <si>
    <t>Брус гимнастический</t>
  </si>
  <si>
    <t>Принтер Канон-4100</t>
  </si>
  <si>
    <t>2009 год</t>
  </si>
  <si>
    <t>Програмно-технический комплекс ученика (моноблок)</t>
  </si>
  <si>
    <t>Стул ученический регул.</t>
  </si>
  <si>
    <t>Стулья 11 штук-1331,64</t>
  </si>
  <si>
    <t>Принтер/Сканер/Копир МФУМ 6500</t>
  </si>
  <si>
    <t>2018 год</t>
  </si>
  <si>
    <t>Раздел  3. Сведения о муниципальных унитарных предприятиях, муниципальных учреждениях, хозяйственных обществах, юридических лицах, учредителем которых является МОУ Маньковская ООШ</t>
  </si>
  <si>
    <t>Реестр акций акционерных обществ и долей (вкладов) в уставные (вкладочные) капиталы хозяйственных обществ и товариществ МОУ Маньковская ООШ</t>
  </si>
  <si>
    <t>Раздел 1. Перечень объектов недвижимого имущества, находящегося в собственности МОУ Онон-Борзинская ООШ</t>
  </si>
  <si>
    <t>Муниципальное общеобразовательное учреждение Онон-Борзинская  основная общеобразовательная школа</t>
  </si>
  <si>
    <t xml:space="preserve">124,3кв.м 1895 год </t>
  </si>
  <si>
    <t>Муниципальное общеобразовательное учреждение Онон-Борзинская основная общеобразовательная школа</t>
  </si>
  <si>
    <t>266,2кв.м 1988 год</t>
  </si>
  <si>
    <t>Здание тёплый туалет</t>
  </si>
  <si>
    <t>Свидетельство о государственной регистрации права 75АА318587 от 10.12.2012 г.</t>
  </si>
  <si>
    <t>Раздел  2. Перечень объектов движимого имущества, находящихся в собственности МОУ Онон-Борзинская  ООШ</t>
  </si>
  <si>
    <t>Проектор OPTOMA</t>
  </si>
  <si>
    <t>Кабинет ФГОС</t>
  </si>
  <si>
    <t>МФУ Лазерный Самсунг</t>
  </si>
  <si>
    <t>Цифровое фото +флеш карта</t>
  </si>
  <si>
    <t>Магнитофон+колонки к магнитофону</t>
  </si>
  <si>
    <t>Компьютер ОЛДИ в комплекте</t>
  </si>
  <si>
    <t>Принтер-сканер МФ</t>
  </si>
  <si>
    <t>1101-4010</t>
  </si>
  <si>
    <t>Стол теннисный складной с складной сеткой</t>
  </si>
  <si>
    <t>Моноблок НР-24</t>
  </si>
  <si>
    <t>Микрофон</t>
  </si>
  <si>
    <t>Стол РПС 10/6</t>
  </si>
  <si>
    <t>Диван Незнайка</t>
  </si>
  <si>
    <t>Почта России</t>
  </si>
  <si>
    <t>Аптека</t>
  </si>
  <si>
    <t>Парикмахерская Белоснежка</t>
  </si>
  <si>
    <t>Супермаркет игровой</t>
  </si>
  <si>
    <t>Верстак столярный</t>
  </si>
  <si>
    <t>Доска настенная 3-элементная ДН-32К</t>
  </si>
  <si>
    <t>Доска настенная 5-элементная ДН-52м</t>
  </si>
  <si>
    <t>Доска передвижная поворотная ДП-126мел</t>
  </si>
  <si>
    <t>Стол компьютерный СтК</t>
  </si>
  <si>
    <t>Мат гимнастический шк</t>
  </si>
  <si>
    <t>Мост гимнастический под</t>
  </si>
  <si>
    <t>Теллурий (модель Солнце-Земля)</t>
  </si>
  <si>
    <t>Муниципальное общеобразовательное учреждение Онон-борзинская основная общеобразовательная школа</t>
  </si>
  <si>
    <t>Винтовка пневматическая МР-512</t>
  </si>
  <si>
    <t>Микроскоп цифровой</t>
  </si>
  <si>
    <t>Электроплита 2-х комфорочная с жарочным  шкафом</t>
  </si>
  <si>
    <t>Стул ученич 5-7 рост 24 шт +1100</t>
  </si>
  <si>
    <t>Стул ученич 3-5 рост 12 шт +1100</t>
  </si>
  <si>
    <t>Стол ученич  5-7 рост  12 шт+2200</t>
  </si>
  <si>
    <t>Стол ученич  3-5 рост  6 шт+2200</t>
  </si>
  <si>
    <t>Раздел  3. Сведения о муниципальных унитарных предприятиях, муниципальных учреждениях, хозяйственных обществах, юридических лицах, учредителем которых является МОУ Онон-Борзинская ООШ</t>
  </si>
  <si>
    <t>Реестр акций акционерных обществ и долей (вкладов) в уставные (вкладочные) капиталы хозяйственных обществ и товариществ МОУ Онон-Борзинская ООШ</t>
  </si>
  <si>
    <t>Косачёва А.Ю.</t>
  </si>
  <si>
    <t>Раздел 1. Перечень объектов недвижимого имущества, находящегося в собственности МОУ Бохтинская СОШ</t>
  </si>
  <si>
    <t>Начисленная амортизация, руб.</t>
  </si>
  <si>
    <t>Муниципальное общеобразовательное учреждение Бохтинская средняя общеобразовательная школа, с.Бохто, ул.Нагорная, д.23</t>
  </si>
  <si>
    <t>1010002                                75-75-02/002/2013-171</t>
  </si>
  <si>
    <t>1095.9 кв.м.  1980 г.</t>
  </si>
  <si>
    <t>54 кв.м. 2008 г.</t>
  </si>
  <si>
    <t>492 235, 04</t>
  </si>
  <si>
    <t>Здание школьный гараж</t>
  </si>
  <si>
    <t>24 кв.м. 2013 г.</t>
  </si>
  <si>
    <t>Муниципальное общеобразовательное учреждение Бохтинская средняя общеобразовательная школа, с.Верх-Аленуй, ул.Центральная, б/н</t>
  </si>
  <si>
    <t>1010002              75:02:010101:28</t>
  </si>
  <si>
    <t>201.7 кв.м. 1908 г.</t>
  </si>
  <si>
    <t>70 634. 78</t>
  </si>
  <si>
    <t>74.5 кв.м. 1908 г.</t>
  </si>
  <si>
    <t>23 000, 32</t>
  </si>
  <si>
    <t>Здание кухни</t>
  </si>
  <si>
    <t>1010003         75:02:010101:29</t>
  </si>
  <si>
    <t>64.7 кв.м. 1908 г.</t>
  </si>
  <si>
    <t>2 740, 65</t>
  </si>
  <si>
    <t>Муниципальное общеобразовательное учреждение Бохтинская средняя общеобразовательная школа, с.Кузнецово, ул.Школьная, д.23</t>
  </si>
  <si>
    <t>101001                                  75-75-02/004/2012-218</t>
  </si>
  <si>
    <t>649,5 кв.м.  1967 г.</t>
  </si>
  <si>
    <t>402 608, 28</t>
  </si>
  <si>
    <t>1 693 004, 41</t>
  </si>
  <si>
    <t>Муниципальное общеобразовательное учреждение Бохтинская средняя общеобразовательная школа, с.Кузнецово, ул.Школьная, д.15</t>
  </si>
  <si>
    <t>1978 г.</t>
  </si>
  <si>
    <t>110 470, 09</t>
  </si>
  <si>
    <t>Муниципальное общеобразовательное учреждение Бохтинская средняя общеобразовательная школа, с.Кузнецово, ул.Школьная, д.17</t>
  </si>
  <si>
    <t>112 356, 08</t>
  </si>
  <si>
    <t>222 826, 17</t>
  </si>
  <si>
    <t xml:space="preserve">земельный участок </t>
  </si>
  <si>
    <t>75:02:170101:194</t>
  </si>
  <si>
    <t>22 495 кв.м.</t>
  </si>
  <si>
    <t>1 920 469, 00</t>
  </si>
  <si>
    <t>75:02:020101:38</t>
  </si>
  <si>
    <t>2 341 кв.м.</t>
  </si>
  <si>
    <t>181 872, 29</t>
  </si>
  <si>
    <t>75:02:180101:90</t>
  </si>
  <si>
    <t>14444 кв.м.</t>
  </si>
  <si>
    <t>1 571 073, 88</t>
  </si>
  <si>
    <t>3 676 415. 17</t>
  </si>
  <si>
    <t>Раздел  2. Перечень объектов движимого имущества, находящихся в собственности МОУ Бохтинской СОШ</t>
  </si>
  <si>
    <t>Транспортное средство Автобус ПАЗ - 32053-70</t>
  </si>
  <si>
    <t>1 365 000, 00</t>
  </si>
  <si>
    <t>1 117 408, 10</t>
  </si>
  <si>
    <t>Транспортное средство Автобус ГАЗ - А667R43</t>
  </si>
  <si>
    <t>1 876 800, 00</t>
  </si>
  <si>
    <t>69 500, 00</t>
  </si>
  <si>
    <t>81 630, 00</t>
  </si>
  <si>
    <t>83 000, 00</t>
  </si>
  <si>
    <t>Котел тводогрейный КВР - 0.35Б</t>
  </si>
  <si>
    <t>203 333, 31</t>
  </si>
  <si>
    <t>157 611, 38</t>
  </si>
  <si>
    <t>Видеомагнитофон</t>
  </si>
  <si>
    <t>10 000, 00</t>
  </si>
  <si>
    <t>проектор ОРТОМА</t>
  </si>
  <si>
    <t>23 068, 0</t>
  </si>
  <si>
    <t>Ноутбук в сборе</t>
  </si>
  <si>
    <t>25 000, 00</t>
  </si>
  <si>
    <t>20 303, 00</t>
  </si>
  <si>
    <t>11 295, 00</t>
  </si>
  <si>
    <t>19 678, 50</t>
  </si>
  <si>
    <t xml:space="preserve">Телевизор </t>
  </si>
  <si>
    <t>16 159, 00</t>
  </si>
  <si>
    <t xml:space="preserve">блок питания </t>
  </si>
  <si>
    <t>28 067, 00</t>
  </si>
  <si>
    <t>35 881, 00</t>
  </si>
  <si>
    <t>26 878, 00</t>
  </si>
  <si>
    <t>60 446, 68</t>
  </si>
  <si>
    <t>20 816, 00</t>
  </si>
  <si>
    <t>20 616, 93</t>
  </si>
  <si>
    <t>31 094, 42</t>
  </si>
  <si>
    <t xml:space="preserve">25 000, </t>
  </si>
  <si>
    <t>25 000,  00</t>
  </si>
  <si>
    <t>3 196, 00</t>
  </si>
  <si>
    <t>Холодильник Бирюса 131</t>
  </si>
  <si>
    <t>30 000, 00</t>
  </si>
  <si>
    <t>Цветной принтер, сканер</t>
  </si>
  <si>
    <t>19 999, 00</t>
  </si>
  <si>
    <t>29 270, 00</t>
  </si>
  <si>
    <t xml:space="preserve">Холодильник Бирюса </t>
  </si>
  <si>
    <t>12 000, 00</t>
  </si>
  <si>
    <t>20 000, 00</t>
  </si>
  <si>
    <t>16 895, 60</t>
  </si>
  <si>
    <t>Компьютер  в комплекте</t>
  </si>
  <si>
    <t>36 600, 00</t>
  </si>
  <si>
    <t>Компьютер (монитор-Sync Master 795 df) в комплекте с принтером Canon</t>
  </si>
  <si>
    <t>28 063, 31</t>
  </si>
  <si>
    <t>Компьютер (монитор-Sync Master 740 n)</t>
  </si>
  <si>
    <t>21 638, 64</t>
  </si>
  <si>
    <t>МФУ SAMSYNG - 3400</t>
  </si>
  <si>
    <t>6 490, 00</t>
  </si>
  <si>
    <t>СПАК Тип-4 (1 комплект - монитор, блок, процессор)</t>
  </si>
  <si>
    <t>24 800, 00</t>
  </si>
  <si>
    <t xml:space="preserve">Компьютер в сборе ОЛДИ </t>
  </si>
  <si>
    <t>МФУ Samsung SL-M 20070</t>
  </si>
  <si>
    <t>11299, 00</t>
  </si>
  <si>
    <t>13 600, 00</t>
  </si>
  <si>
    <t>250 150, 00</t>
  </si>
  <si>
    <t>Кабинет физики</t>
  </si>
  <si>
    <t>1 037 310, 24</t>
  </si>
  <si>
    <t>Компьютерный класс кабинет начальных классов</t>
  </si>
  <si>
    <t>58 551, 25</t>
  </si>
  <si>
    <t>Доска настенная 5-эл ДН-52М</t>
  </si>
  <si>
    <t>14 000, 00</t>
  </si>
  <si>
    <t>Доска настенная 3-эл ДН-32М</t>
  </si>
  <si>
    <t>10 300, 00</t>
  </si>
  <si>
    <t>29 000, 00</t>
  </si>
  <si>
    <t>беговая дорожка</t>
  </si>
  <si>
    <t>18 290, 00</t>
  </si>
  <si>
    <t xml:space="preserve">Перекладина </t>
  </si>
  <si>
    <t>10 150, 00</t>
  </si>
  <si>
    <t>Электропечь "Лысьва"</t>
  </si>
  <si>
    <t>13 500, 00</t>
  </si>
  <si>
    <t>3 869,63</t>
  </si>
  <si>
    <t>Водяной бак</t>
  </si>
  <si>
    <t>9 000, 00</t>
  </si>
  <si>
    <t xml:space="preserve">Доска классная </t>
  </si>
  <si>
    <t>5 700, 00</t>
  </si>
  <si>
    <t>стол с подвесной тумбой</t>
  </si>
  <si>
    <t>3 665, 00</t>
  </si>
  <si>
    <t>Станок СТД</t>
  </si>
  <si>
    <t>9 615, 35</t>
  </si>
  <si>
    <t>5 303, 32</t>
  </si>
  <si>
    <t xml:space="preserve">мат гимнастический </t>
  </si>
  <si>
    <t>5 438, 0</t>
  </si>
  <si>
    <t>36 975, 00</t>
  </si>
  <si>
    <t>Доска настенная 3-х элементная</t>
  </si>
  <si>
    <t>10 238, 17</t>
  </si>
  <si>
    <t>10 238, 15</t>
  </si>
  <si>
    <t>6856 кв.м.</t>
  </si>
  <si>
    <t>Выписка из ЕГРН об основных характеристиках и зарегистрированных правах на объект недвижимости</t>
  </si>
  <si>
    <t xml:space="preserve"> Земельный участок – для размещения и эксплуатации здания администрации</t>
  </si>
  <si>
    <t>610+/-18кв.м.</t>
  </si>
  <si>
    <r>
      <t>Свидетельство о государственной регистрации права 75 АА 385645от31.10.2012г</t>
    </r>
    <r>
      <rPr>
        <sz val="10"/>
        <color indexed="8"/>
        <rFont val="Arial"/>
        <family val="2"/>
        <charset val="204"/>
      </rPr>
      <t>.</t>
    </r>
  </si>
  <si>
    <t xml:space="preserve"> Земельный участок – для размещения  свалки ТКО</t>
  </si>
  <si>
    <t>2082+/-32кв.м.</t>
  </si>
  <si>
    <r>
      <t>Свидетельство о государственной регистрации права   75 АА 305931от09.04.2012г</t>
    </r>
    <r>
      <rPr>
        <sz val="10"/>
        <color indexed="8"/>
        <rFont val="Arial"/>
        <family val="2"/>
        <charset val="204"/>
      </rPr>
      <t>.</t>
    </r>
  </si>
  <si>
    <t xml:space="preserve"> Итого:</t>
  </si>
  <si>
    <t xml:space="preserve"> Всего:</t>
  </si>
  <si>
    <t>Глава сельского поселения "Николаевское"</t>
  </si>
  <si>
    <t>Л.В.Бартош</t>
  </si>
  <si>
    <t>Раздел1.Перечень обьектов недвижемого имущества,находящихся в собственности Администрации сельского поселения "Чиндагатайское"</t>
  </si>
  <si>
    <t>с.Чиндагатай</t>
  </si>
  <si>
    <t>13500кв.м</t>
  </si>
  <si>
    <t>Постановление по разграничению имущества №455 от 05.12.2005 г.</t>
  </si>
  <si>
    <t>с.Шара</t>
  </si>
  <si>
    <t>9900кв.м</t>
  </si>
  <si>
    <t>с.Шаракан</t>
  </si>
  <si>
    <t>9860кв.м</t>
  </si>
  <si>
    <t>Мост через р.Лочекан</t>
  </si>
  <si>
    <t>с.Чиндагатай,ул.Лесная</t>
  </si>
  <si>
    <t>6кв.м</t>
  </si>
  <si>
    <t>Мост через р. Чиндагатай</t>
  </si>
  <si>
    <t>с.Чиндагатай,ул.Советская</t>
  </si>
  <si>
    <t>14кв.м</t>
  </si>
  <si>
    <t>Мост через р. Шара</t>
  </si>
  <si>
    <t>с.Шара-Шаракан</t>
  </si>
  <si>
    <t>с.Шара,ул.Советская</t>
  </si>
  <si>
    <t>Парк</t>
  </si>
  <si>
    <t xml:space="preserve">12300кв.м </t>
  </si>
  <si>
    <t>Мост</t>
  </si>
  <si>
    <t>Дороги общего пользования с.Чиндагатай</t>
  </si>
  <si>
    <t>ул.Советская</t>
  </si>
  <si>
    <t>76-204-865ОПМ001</t>
  </si>
  <si>
    <t>ул.Колхозная</t>
  </si>
  <si>
    <t>76-204-865ОПМ002</t>
  </si>
  <si>
    <t>Ул.Школьная</t>
  </si>
  <si>
    <t>76-204-865ОПМ003</t>
  </si>
  <si>
    <t>76-204-865ОПМ004</t>
  </si>
  <si>
    <t>76-204-865ОПМ005</t>
  </si>
  <si>
    <t>ул.Речная</t>
  </si>
  <si>
    <t>76-204-865ОПМ006</t>
  </si>
  <si>
    <t>76-204-865ОПМ007</t>
  </si>
  <si>
    <t>ул.Комсомольская</t>
  </si>
  <si>
    <t>76-204-865ОПМ008</t>
  </si>
  <si>
    <t>76-204-865ОПМ009</t>
  </si>
  <si>
    <t>76-204-865ОПМ0010</t>
  </si>
  <si>
    <t>ул.Молодежная</t>
  </si>
  <si>
    <t>76-204-865ОПМ0011</t>
  </si>
  <si>
    <t>76-204-872-ОПМ001</t>
  </si>
  <si>
    <t>1940м</t>
  </si>
  <si>
    <t>ул.Багульная</t>
  </si>
  <si>
    <t>76-204-872-ОПМ002</t>
  </si>
  <si>
    <t xml:space="preserve">   76-204-872-ОПМ003</t>
  </si>
  <si>
    <t>76-204-872-ОПМ004</t>
  </si>
  <si>
    <t>ул.Победы</t>
  </si>
  <si>
    <t>76-204-872-ОПМ005</t>
  </si>
  <si>
    <t>1200м</t>
  </si>
  <si>
    <t>ул.Садовая</t>
  </si>
  <si>
    <t>76-204-872-ОПМ006</t>
  </si>
  <si>
    <t>ул.Зеленая</t>
  </si>
  <si>
    <t>76-204-872-ОПМ007</t>
  </si>
  <si>
    <t>76-204-872-ОПМ008</t>
  </si>
  <si>
    <t>ул.Набережная</t>
  </si>
  <si>
    <t>76-204-872-ОПМ009</t>
  </si>
  <si>
    <t>76-204-872-ОПМ010</t>
  </si>
  <si>
    <t>ул.Большая</t>
  </si>
  <si>
    <t>76-204-872-ОПМ011</t>
  </si>
  <si>
    <t>ул.Центральная</t>
  </si>
  <si>
    <t>76-204-872-ОПМ012</t>
  </si>
  <si>
    <t xml:space="preserve">  Форма 2                                                                                                                                                                                                                                          Раздел 2. Перечень объектов движимого имущества, находящихся в собственности администрации сельского поселения "Чиндагатайское"                                                                                                                                           Ф                                                                                                                                                </t>
  </si>
  <si>
    <t>ИТОГО  КАЗНА:</t>
  </si>
  <si>
    <t>Автомобиль ГАЗ-53-12,двигатель 1288120,индефикационный номер (VIN) XTH 531200K1164826</t>
  </si>
  <si>
    <t>1989г.в. Постановление №661 от 22.10.2012г.</t>
  </si>
  <si>
    <t>Автомобиль ГАЗ-53,индефикационный номер (VIN) 11531400,двигатель 5311М 138020,шасси 1112398,цвет голубой государственный рег.знак 30-91ЧТО</t>
  </si>
  <si>
    <t>Распоряжение б/н от 30.10.2001г.</t>
  </si>
  <si>
    <t>Автомобиль УАЗ-351519,,индефикационный номер (VIN) XTT315190W0012267 двигатель УМС 41780BV05902169,шасси W0012267,цвет защитный государственный рег.знак Е170ХХ</t>
  </si>
  <si>
    <t>Распоряжение №200-р от 16.09.2009г.</t>
  </si>
  <si>
    <t>УАЗ-2200695-03,индефикационный номер(VIN)XTT220695C0444387 двигатель 409100*В305480,шасси220695В0465679,кузов220600В0215002,цвет-белая ночь,госуд.рег.знак К712НС</t>
  </si>
  <si>
    <t>Распоряжение №694р от 09.02.2012г.</t>
  </si>
  <si>
    <t xml:space="preserve">УАЗ-2200695-04, индефикационный номер(VIV) XTT220695C0435591, шасси 220695B0456883, кузов 220600B0210109, цвет-белая ночь,госуд.рег.знак К099НС   </t>
  </si>
  <si>
    <t>Распоряжение б/н от 21.10.2011г.</t>
  </si>
  <si>
    <t>Здание администрации с. Чиндагатай ул.Школьная,14</t>
  </si>
  <si>
    <t>Постановление по разграничению имущества №455 от 05.12.2005г.</t>
  </si>
  <si>
    <t>Здание администрации с. Шара ул.Советская,14</t>
  </si>
  <si>
    <t>Здание почты с.Шара ул.Советская,22</t>
  </si>
  <si>
    <t>Здание медпункта с. Шара ул.Советская,17</t>
  </si>
  <si>
    <t>Здание Шараканской школы с.Шаракан</t>
  </si>
  <si>
    <t>Здание ДК с.Чиндагатай,ул.Школьная,6</t>
  </si>
  <si>
    <t>Здание СДК с.Шара ул.Школьная,1</t>
  </si>
  <si>
    <t>Здание СК (щитовое) с.Шаракан ул.Центральная,16</t>
  </si>
  <si>
    <t>Здание водокачки с.Шара ул.Советская,22</t>
  </si>
  <si>
    <t>Здание водокачки с.Шаракан ул.Большая,21</t>
  </si>
  <si>
    <t>Здание водокачки №1с.Чиндагатай ул. Лесная</t>
  </si>
  <si>
    <t>Акт передачи б/н от 22.05.2010г.</t>
  </si>
  <si>
    <t>Здание водокачки №2 с. Чиндагатай ул. Нагорная</t>
  </si>
  <si>
    <t>Скважина водоснабжения с.Шара ул. Советская</t>
  </si>
  <si>
    <t>Рапоряжение №145-р от 17.06.2014г.</t>
  </si>
  <si>
    <t>2020г.</t>
  </si>
  <si>
    <t>Компьютер (системный блок)</t>
  </si>
  <si>
    <t>2016г.</t>
  </si>
  <si>
    <t>Сканер-принтер</t>
  </si>
  <si>
    <t>2011г.</t>
  </si>
  <si>
    <t>Машинка пишущая</t>
  </si>
  <si>
    <t>Брошюровочная машина SD-2011B21</t>
  </si>
  <si>
    <t>2013г.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</si>
  <si>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</si>
  <si>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Глава сельского поселения </t>
  </si>
  <si>
    <t xml:space="preserve">  «Чиндагатайское»                                            О.Р.Ившин</t>
  </si>
  <si>
    <t>Главный бухгалтер                                                                                       Н.Ю.Лончакова</t>
  </si>
  <si>
    <t>Раздел 1. Перечень объектов недвижимого имущества, находящегося в собственности МОУ Ново-Акатуйской СОШ</t>
  </si>
  <si>
    <t>Муниципальное общеобразовательное учреждение Ново-Акатуйская средняя общеобразовательная школа</t>
  </si>
  <si>
    <t>307 кв.м, 1962 г</t>
  </si>
  <si>
    <t xml:space="preserve">Здание средней школы </t>
  </si>
  <si>
    <t>926,1 кв.м, 1959 г, №76/02/100103/75</t>
  </si>
  <si>
    <t xml:space="preserve">Мастерские </t>
  </si>
  <si>
    <t>742 кв.м, 1960 г</t>
  </si>
  <si>
    <t xml:space="preserve">Здание спортивного зала </t>
  </si>
  <si>
    <t>368,8 кв.м</t>
  </si>
  <si>
    <t xml:space="preserve">Жилой дом/участок </t>
  </si>
  <si>
    <t>54,7 кв.м+1600 кв.м</t>
  </si>
  <si>
    <t>выписка из ЕГРЮЛ №75-75-02/011/2014-12</t>
  </si>
  <si>
    <t>Раздел  2. Перечень объектов движимого имущества, находящихся в собственности МОУ Ново-Акатуйской СОШ</t>
  </si>
  <si>
    <t>Автомобиль ГАЗ 53-12</t>
  </si>
  <si>
    <t>Автомобиль ГАЗ 322121 Двигатель *421640*D0505463*</t>
  </si>
  <si>
    <t>Распоряжение №269-р от 02.09.2013</t>
  </si>
  <si>
    <t>Автомобиль ГАЗ322121</t>
  </si>
  <si>
    <t>Распоряжение №191-р от 09.07.20</t>
  </si>
  <si>
    <t xml:space="preserve">Насосный агрегат </t>
  </si>
  <si>
    <t xml:space="preserve">Котел </t>
  </si>
  <si>
    <t>Компьютер BenQG2020/AMD Phenom</t>
  </si>
  <si>
    <t xml:space="preserve">ПТК ученика, моноблок </t>
  </si>
  <si>
    <t>СПАК ноутбук 10 шт</t>
  </si>
  <si>
    <t>10*16000=160000,00</t>
  </si>
  <si>
    <t xml:space="preserve">Кабинет ФГОС </t>
  </si>
  <si>
    <t xml:space="preserve">Кабинет географии </t>
  </si>
  <si>
    <t xml:space="preserve">Комплект по робототехнике </t>
  </si>
  <si>
    <t xml:space="preserve">Принтер лазерный </t>
  </si>
  <si>
    <t xml:space="preserve">Проектор </t>
  </si>
  <si>
    <t xml:space="preserve">Фотоаппарат </t>
  </si>
  <si>
    <t>01300028-32</t>
  </si>
  <si>
    <t>Мультимедио</t>
  </si>
  <si>
    <t>Котел КВТ-80</t>
  </si>
  <si>
    <t>Электро котел</t>
  </si>
  <si>
    <t xml:space="preserve">Видеокамера </t>
  </si>
  <si>
    <t xml:space="preserve">Холодильник </t>
  </si>
  <si>
    <t xml:space="preserve">Ком.оборудование +монитор 3шт, сис.блок 3шт,принтер 1 шт </t>
  </si>
  <si>
    <t>Комп.оборудование - принтер 2 шт</t>
  </si>
  <si>
    <t>Ком.оборудование (ар)</t>
  </si>
  <si>
    <t>Комп.оборудование - рабочее место учителя</t>
  </si>
  <si>
    <t xml:space="preserve">Процессор </t>
  </si>
  <si>
    <t xml:space="preserve">Сканер </t>
  </si>
  <si>
    <t>Принтер тнт плюс</t>
  </si>
  <si>
    <t>Компьютер (сист. Блок)</t>
  </si>
  <si>
    <t xml:space="preserve">Электропечь </t>
  </si>
  <si>
    <t>Телевизор ЖК</t>
  </si>
  <si>
    <t>ХEROX копир+принте+сканер</t>
  </si>
  <si>
    <t>Видеокамера SONY</t>
  </si>
  <si>
    <t xml:space="preserve">Устройство для хранения СПАК </t>
  </si>
  <si>
    <t xml:space="preserve">Акустическая система </t>
  </si>
  <si>
    <t xml:space="preserve">Принтер цветной </t>
  </si>
  <si>
    <t xml:space="preserve">Доска настенная -3 элементная </t>
  </si>
  <si>
    <t xml:space="preserve">Музыкальный центр </t>
  </si>
  <si>
    <t>Б/Н</t>
  </si>
  <si>
    <t>ТРЕНАЖЕР</t>
  </si>
  <si>
    <t xml:space="preserve">Брус гимнастический </t>
  </si>
  <si>
    <t xml:space="preserve">ТРЕНАЖЕР </t>
  </si>
  <si>
    <t xml:space="preserve">Доска школьная </t>
  </si>
  <si>
    <t>Вагонетка</t>
  </si>
  <si>
    <t xml:space="preserve">Машинка швейная </t>
  </si>
  <si>
    <t>Раздел  3. Сведения о муниципальных унитарных предприятиях, муниципальных учреждениях, хозяйственных обществах, юридических лицах, учредителем которых является МОУ Ново-Акатуйской СОШ</t>
  </si>
  <si>
    <t>Реестр акций акционерных обществ и долей (вкладов) в уставные (вкладочные) капиталы хозяйственных обществ и товариществ МОУ Ново-Акатуйской СОШ</t>
  </si>
  <si>
    <t>Принтер лазерный</t>
  </si>
  <si>
    <t>директор</t>
  </si>
  <si>
    <t>Гаврилова Д.В.</t>
  </si>
  <si>
    <t>Раздел1.Перечень обьектов недвижемого имущества,находящихся в собственности Администрации сельского поселения "Ново-Акатуйское"</t>
  </si>
  <si>
    <t>с.Новый Акатуй</t>
  </si>
  <si>
    <t>1,5 га</t>
  </si>
  <si>
    <t>с.Базаново</t>
  </si>
  <si>
    <t>1995кв.м</t>
  </si>
  <si>
    <t>Уличный тренажерный комплекс</t>
  </si>
  <si>
    <t>0,5км</t>
  </si>
  <si>
    <t>Акт 13.11.2005</t>
  </si>
  <si>
    <t>ул.Юбилейная</t>
  </si>
  <si>
    <t>0,36км</t>
  </si>
  <si>
    <t>ул.Поповича</t>
  </si>
  <si>
    <t>0,26км</t>
  </si>
  <si>
    <t>ул.Титова</t>
  </si>
  <si>
    <t>0,8км</t>
  </si>
  <si>
    <t>1,02км</t>
  </si>
  <si>
    <t>ул.Чернышевского</t>
  </si>
  <si>
    <t>0,58км</t>
  </si>
  <si>
    <t>ул.Горняцкая</t>
  </si>
  <si>
    <t>1,06км</t>
  </si>
  <si>
    <t>ул.Лунина</t>
  </si>
  <si>
    <t>1,62км</t>
  </si>
  <si>
    <t>0,48км</t>
  </si>
  <si>
    <t>ул.Первомайская</t>
  </si>
  <si>
    <t>1,58км</t>
  </si>
  <si>
    <t>ул.Мира</t>
  </si>
  <si>
    <t>0,2км</t>
  </si>
  <si>
    <t>ул.Рабочая</t>
  </si>
  <si>
    <t>0,32км</t>
  </si>
  <si>
    <t>ул.Береговая</t>
  </si>
  <si>
    <t>0,81км</t>
  </si>
  <si>
    <t>с.Новый-Акатуй ул.Лунина 15</t>
  </si>
  <si>
    <t>70 кв.м</t>
  </si>
  <si>
    <t>Постановление№137от 26.04.2005</t>
  </si>
  <si>
    <t>с.Новый-Акатуйул.Чернышевского11</t>
  </si>
  <si>
    <t>28 кв.м</t>
  </si>
  <si>
    <t>с.Новый Акатуйул.Строителей</t>
  </si>
  <si>
    <t>90кв.м</t>
  </si>
  <si>
    <t>Столярный цех</t>
  </si>
  <si>
    <t>с.Новый Акатуй ул.Стоителей</t>
  </si>
  <si>
    <t>80кв.м</t>
  </si>
  <si>
    <t>Колодец</t>
  </si>
  <si>
    <t>с.Новый Акатуйул.Лунина21а</t>
  </si>
  <si>
    <t>16кв.м</t>
  </si>
  <si>
    <t>Скважина</t>
  </si>
  <si>
    <t>с.Базаново ул.Набережная</t>
  </si>
  <si>
    <t>с.Новый Акатуйул.Комсомольская</t>
  </si>
  <si>
    <t>897,3кв.м</t>
  </si>
  <si>
    <t>Здание ДК</t>
  </si>
  <si>
    <t>с.Базаново ул.Центральная</t>
  </si>
  <si>
    <t>187кв.м</t>
  </si>
  <si>
    <t>с.Старый Акатуй ул.Центральная</t>
  </si>
  <si>
    <t>548кв.м</t>
  </si>
  <si>
    <t xml:space="preserve">  Форма 2                                                                                                                                                                                                                                          Раздел 2. Перечень объектов движимого имущества, находящихся в собственности администрации сельского поселения "Ново-Акатуйское"                                                                                                                                           Ф                                                                                                                                                </t>
  </si>
  <si>
    <t>Автомашина"ЗИЛ-131"Шасси285965 Двигатель574008</t>
  </si>
  <si>
    <t>г.н.71-77</t>
  </si>
  <si>
    <t>Автомашина"ЗИЛ-131"Шасси641352Двигатель130403036</t>
  </si>
  <si>
    <t>Свидетельство75МЕ№ 151332</t>
  </si>
  <si>
    <t>Трактор-Т-40</t>
  </si>
  <si>
    <t>УАЗ-390994 Шасси 37410070415569Кузов3909007010108513 Двигатель99(72.8)</t>
  </si>
  <si>
    <t>Автомобиль АРС №шасси617291 №двигатель288371</t>
  </si>
  <si>
    <t>Злектроагрегат ЭД80-Т-400-1РП</t>
  </si>
  <si>
    <t>2019г</t>
  </si>
  <si>
    <t>2014г</t>
  </si>
  <si>
    <t>Принтер-сканер</t>
  </si>
  <si>
    <t>Циркулярная пила</t>
  </si>
  <si>
    <t>Эл.двигатель</t>
  </si>
  <si>
    <t>Редуктор</t>
  </si>
  <si>
    <t>Универсальный станок</t>
  </si>
  <si>
    <t>Маятниковая пила</t>
  </si>
  <si>
    <t>Заточный станок</t>
  </si>
  <si>
    <t>Пилорама Р-65</t>
  </si>
  <si>
    <t>Эл.насос</t>
  </si>
  <si>
    <t>Двигатель зернодробилки</t>
  </si>
  <si>
    <t>Радиатор</t>
  </si>
  <si>
    <t>Пила "дружба"</t>
  </si>
  <si>
    <t>Раздел 3 Сведения о муниципальных унитарных предприятиях, муниципальных учреждениях, хозяйственных обществах, юридических лицах, учредителем которых является сельское поселение "Ново-Акатуйское"</t>
  </si>
  <si>
    <t>Раздел1.Перечень обьектов недвижемого имущества,находящихся в собственности МУ ДО "ДЮСШ"</t>
  </si>
  <si>
    <t>Кадастровый номер, инвентаризационный номер</t>
  </si>
  <si>
    <t>Здание ДЮСШ</t>
  </si>
  <si>
    <t>Муниципальное образовательное учреждение дополнительного образования детей «Детско-юношеская спортивная школа» 674640 Забайкальский край, с. Александровский-Завод ул. Партизанская б/н</t>
  </si>
  <si>
    <t>1973г.241,1 кв.м</t>
  </si>
  <si>
    <t xml:space="preserve">                                                Раздел 2. Перечень объектов движимого имущества, находящихся в собственности МУ ДО "ДЮСШ"                                                                                                                                                              </t>
  </si>
  <si>
    <t>форма 2.</t>
  </si>
  <si>
    <t xml:space="preserve">штанга </t>
  </si>
  <si>
    <t>велотренажер</t>
  </si>
  <si>
    <t>Облучатель-циркулятор РБ 07 Я-ФП</t>
  </si>
  <si>
    <t>Стойка под штангу</t>
  </si>
  <si>
    <t>помост для тяж. Атлетики</t>
  </si>
  <si>
    <t>Форма 3.</t>
  </si>
  <si>
    <t>Модульная конструкция библиотека</t>
  </si>
  <si>
    <t>2020г.в. Распоряжение №251-р от 14.09.2020г.</t>
  </si>
  <si>
    <t>Раздел 3 Сведения о муниципальных унитарных предприятиях, муниципальных учреждениях, хозяйственных обществах, юридических лицах, учредителем которых является сельское поселение "Чиндагатайское"</t>
  </si>
  <si>
    <t>Раздел 1. Перечень объектов недвижимого имущества, находящегося в собственности МОУ Чиндагатайской ООШ</t>
  </si>
  <si>
    <t>Здание школы кирпичное</t>
  </si>
  <si>
    <t>Муниципальное общеобразовательное учреждение Чиндагатайская основная  общеобразовательная школа инн  7502001554</t>
  </si>
  <si>
    <t>1818 кв.м., 1975г.</t>
  </si>
  <si>
    <t>Здание школы дерявянное</t>
  </si>
  <si>
    <t>1939г.</t>
  </si>
  <si>
    <t>48 кв.м, 1966 год</t>
  </si>
  <si>
    <t>не проживают</t>
  </si>
  <si>
    <t>земельный участок</t>
  </si>
  <si>
    <t>Раздел  2. Перечень объектов движимого имущества, находящихся в собственности МОУ Чиндагатайская ООШ</t>
  </si>
  <si>
    <t>2014г.</t>
  </si>
  <si>
    <t>Котел КВ-р-0,35Б</t>
  </si>
  <si>
    <t>Муниципальне общеобразовательное учреждение Чиндагатайская основнвя общеобразовательная школа ИНН 7502001554</t>
  </si>
  <si>
    <t>2015г.</t>
  </si>
  <si>
    <t>2007г.</t>
  </si>
  <si>
    <t>Муниципальная общеобразовательное учреждение Чиндагатайская основная общеобразовательная школа ИНН 7502001554</t>
  </si>
  <si>
    <t>2004г.</t>
  </si>
  <si>
    <t>2006г.</t>
  </si>
  <si>
    <t>2008г.</t>
  </si>
  <si>
    <t>2010г.</t>
  </si>
  <si>
    <t>Компьютер персональный</t>
  </si>
  <si>
    <t>Муниципальное общеобразовательное учреждениет Чиндагатайская основнапя общеобразовательная школа ИНН 7502001554</t>
  </si>
  <si>
    <t>Принтер (сканер)</t>
  </si>
  <si>
    <t>стол ученический</t>
  </si>
  <si>
    <t>Эл. Плита</t>
  </si>
  <si>
    <t>Столы ученические 26 шт. 1768</t>
  </si>
  <si>
    <t>Стулья ученические 52 шт. 978</t>
  </si>
  <si>
    <t>ДВД</t>
  </si>
  <si>
    <t>Кресло темно-коричневое</t>
  </si>
  <si>
    <t>Кресло черное</t>
  </si>
  <si>
    <t>Эл. Плита + духовой шкаф</t>
  </si>
  <si>
    <t>Кресло черное 4 шт. 1579,65</t>
  </si>
  <si>
    <t>Раздел  3. Сведения о муниципальных унитарных предприятиях, муниципальных учреждениях, хозяйственных обществах, юридических лицах, учредителем которых является МОУ Чиндагатайская ООШ</t>
  </si>
  <si>
    <t>Реестр акций акционерных обществ и долей (вкладов) в уставные (вкладочные) капиталы хозяйственных обществ и товариществ МОУ Чиндагатайская ООШ</t>
  </si>
  <si>
    <t>Щербакова Т.С.</t>
  </si>
  <si>
    <t>Пандус</t>
  </si>
  <si>
    <t xml:space="preserve">Муниципальное предприятие «Аптека № 21», с. Александровский Завод, ул. Чернышевского 15 а </t>
  </si>
  <si>
    <t>Холодильники 5шт.</t>
  </si>
  <si>
    <t xml:space="preserve">Решетки </t>
  </si>
  <si>
    <t>Решетки</t>
  </si>
  <si>
    <t>Мебель (витрины), прочий инвентарь</t>
  </si>
  <si>
    <t>289 200,00</t>
  </si>
  <si>
    <t>829 700,00</t>
  </si>
  <si>
    <t>ВСЕГО по МП:</t>
  </si>
  <si>
    <t>Раздел1.Перечень обьектов недвижемого имущества,находящихся в собственности муниципального предприятия "Аптека № 21"</t>
  </si>
  <si>
    <t xml:space="preserve">           Раздел 2. Перечень объектов движимого имущества, находящихся в собственности муниципального предприятия "Аптека № 21"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</si>
  <si>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ФОРМА 3    Реестр акций акционерных обществи долей (вкладов) в уставные (вкладочные)капиталы хозяйственных обществ и товариществ муниципального предприятия "Аптека № 21"</t>
  </si>
  <si>
    <t>Раздел 3 Сведения о муниципальных унитарных предприятиях, муниципальных учреждениях, хозяйственных обществах, юридических лицах, учредителем которых является муниципальное предприятие "Аптека № 21"</t>
  </si>
  <si>
    <t>Раздел1.Перечень обьектов недвижемого имущества,находящихся в собственности  МОУ ДО "Детская школа искусств с.Александровский Завод"</t>
  </si>
  <si>
    <t>Здание детской школы искусств</t>
  </si>
  <si>
    <t>с. Александровский Завод,
пер. Северный, 6</t>
  </si>
  <si>
    <t>75:02:150117:61</t>
  </si>
  <si>
    <t>1971г.167 кв.м</t>
  </si>
  <si>
    <t>Свидетельство о государственной регистрации №75 АА  318969 от 11.01.2013 г.</t>
  </si>
  <si>
    <t xml:space="preserve">  Форма 2                                                                                                                                                                                                                                          Раздел 2. Перечень объектов движимого имущества, находящихся в собственности МОУ ДО "Детская школа искусств с.Александровский Завод"                                                                                                                                                </t>
  </si>
  <si>
    <t>Пианино</t>
  </si>
  <si>
    <t>Балалайка Альт</t>
  </si>
  <si>
    <t>Набор музыкальных инструментов</t>
  </si>
  <si>
    <t>Котел КВР-0,05</t>
  </si>
  <si>
    <t>Телевизор, DVD jinlipu</t>
  </si>
  <si>
    <t>Комплект мебели</t>
  </si>
  <si>
    <t>Ноутбук DNS</t>
  </si>
  <si>
    <t>Стол</t>
  </si>
  <si>
    <t>Подставка под цветы</t>
  </si>
  <si>
    <t>Тепловентилятор</t>
  </si>
  <si>
    <t>Настенная полочка</t>
  </si>
  <si>
    <t>ФОРМА 3                                                                                                                                                                                                                                                Реестр акций акционерных обществи долей (вкладов) в уставные (вкладочные)капиталы хозяйственных обществ и товариществ МОУ ДО "Детская школа искусств с.Александровский Завод"</t>
  </si>
  <si>
    <t>Раздел 3 Сведения о муниципальных унитарных предприятиях, муниципальных учреждениях, хозяйственных обществах, юридических лицах, учредителем которых является МОУ ДО "Детская школа искусств с.Александровский Завод"</t>
  </si>
  <si>
    <t xml:space="preserve">Директор:                                              /Тимофеева Н.В./           </t>
  </si>
  <si>
    <t xml:space="preserve"> Главный бухгалтер:                                         /Ушакова Н.С./</t>
  </si>
  <si>
    <t>муниципального района</t>
  </si>
  <si>
    <t>______________С.Н. Акулов</t>
  </si>
  <si>
    <t>Инвентарный номер,кадастровый номер</t>
  </si>
  <si>
    <t>Остаточная стоимость</t>
  </si>
  <si>
    <t>Амортизация</t>
  </si>
  <si>
    <t xml:space="preserve">1.1.Недвижимое имущество </t>
  </si>
  <si>
    <t xml:space="preserve">1.1.1. Жилые помещения </t>
  </si>
  <si>
    <t>Квартира в двухэтажном доме</t>
  </si>
  <si>
    <t>Администрация муниципального района "Александрово-Заводский район"</t>
  </si>
  <si>
    <t>31,1 кв.м.,1976г.</t>
  </si>
  <si>
    <t>муниципальный контракт № ЗК2.11 от 07.12.2011г. приобретение ж/помещения для служебного пользования МР</t>
  </si>
  <si>
    <t xml:space="preserve">с. Александровский Завод, 
ул. Комсомольская, 12, кв. 8 
</t>
  </si>
  <si>
    <t>45101,46</t>
  </si>
  <si>
    <t>Квартира в двухквартирном доме</t>
  </si>
  <si>
    <t>2010г.34,3</t>
  </si>
  <si>
    <t>гос.регистрации № 75  АА  349851 от 03.05.2012г.</t>
  </si>
  <si>
    <t xml:space="preserve">с. Александровский Завод,
 пер. Газимурский,
4, кв. 1
</t>
  </si>
  <si>
    <t>74975,4</t>
  </si>
  <si>
    <t>Постановление Верховного Совета Российской Федерации от 27.12.1991г. №3020-1</t>
  </si>
  <si>
    <t>с. Александровский Завод, ул. Чернышевского, 20 (Кулебякина)</t>
  </si>
  <si>
    <t xml:space="preserve">Жилой двухквартирный дом </t>
  </si>
  <si>
    <t>128 кв.м.</t>
  </si>
  <si>
    <t>Постановление Верховного Совета Российской Федерации от 27.12.1991г. №3020</t>
  </si>
  <si>
    <t xml:space="preserve">с. Александровский Завод ул. Петрова, 6 
1. Общежитие
2. Зубахина.
</t>
  </si>
  <si>
    <t xml:space="preserve">Жилой двухквартирный дом  </t>
  </si>
  <si>
    <t>64 кв.м.</t>
  </si>
  <si>
    <t xml:space="preserve">с. Александровский Завод ул. Петрова,9 
1. Бережная
2. Ерофеева
</t>
  </si>
  <si>
    <t xml:space="preserve">1987г  
  32 кв.м
</t>
  </si>
  <si>
    <t xml:space="preserve">с.Александровский Завод ул. Петрова,7
2. Пономарева
</t>
  </si>
  <si>
    <t>1986г48,0 кв.м.</t>
  </si>
  <si>
    <t xml:space="preserve"> с.Александровский Завод ул. Петрова,11 
1. Подглазова
2. Чекренева
</t>
  </si>
  <si>
    <t xml:space="preserve">Квартира в многоквартирном доме </t>
  </si>
  <si>
    <t>1979г.58,8 кв.м.</t>
  </si>
  <si>
    <t>свид-во о гос.регистрации серия  АА 75    062185  от 20.11.2003г.</t>
  </si>
  <si>
    <t xml:space="preserve">с.Александровский Завод ул. Комсомольская,14 кв3 
1. Общежитие
</t>
  </si>
  <si>
    <t xml:space="preserve">Жилой дом </t>
  </si>
  <si>
    <t>2 592 000,00</t>
  </si>
  <si>
    <t>2 419200,00</t>
  </si>
  <si>
    <t>2012г.90кв.м</t>
  </si>
  <si>
    <t xml:space="preserve">муниципальный контракт №2.ЕП.12 от 14.05.2012г. </t>
  </si>
  <si>
    <t xml:space="preserve">с.Васильевский Хутор ул.Журавлева,16 </t>
  </si>
  <si>
    <t>2012г.51,9кв.м</t>
  </si>
  <si>
    <t xml:space="preserve">с.Васильевский Хутор ул.Партизанская,38 </t>
  </si>
  <si>
    <t>2 073 600,00</t>
  </si>
  <si>
    <t>2012г.72 кв.м</t>
  </si>
  <si>
    <t xml:space="preserve">с.Васильевский Хутор ул. Журавлева, 19  </t>
  </si>
  <si>
    <t>1 209 600,00</t>
  </si>
  <si>
    <t>1 128960,00</t>
  </si>
  <si>
    <t>2012г.42,0кв.м</t>
  </si>
  <si>
    <t xml:space="preserve">с.Васильевский Хутор ул.Партизанская, 34 </t>
  </si>
  <si>
    <t>2 073 600,00</t>
  </si>
  <si>
    <t>2012г.85,3 кв.м</t>
  </si>
  <si>
    <t>с.Васильевский Хутор ул.Партизанская, 24</t>
  </si>
  <si>
    <t>Жилой дом (общежитие для медиков)</t>
  </si>
  <si>
    <t>2014г.114,5 кв.м</t>
  </si>
  <si>
    <t>с. Александровский Завод, ул. Журавлево, 30</t>
  </si>
  <si>
    <t>Водонасосная станция площадь 24,4 кв.м., св-во о гос регистрации от 05.03.2011г №75 АА 094761</t>
  </si>
  <si>
    <t>24,4 кв.м</t>
  </si>
  <si>
    <t>Распоряжение № 76-р от 17.03.2014г</t>
  </si>
  <si>
    <t>с. Алек-Завод ул. Автомобильная б/н</t>
  </si>
  <si>
    <t>Гараж деревянный</t>
  </si>
  <si>
    <t xml:space="preserve">с. Кокуй-2 </t>
  </si>
  <si>
    <t>Жилой дом (общежитие )</t>
  </si>
  <si>
    <t>с.Алек-Завод ул.Журавлева</t>
  </si>
  <si>
    <t xml:space="preserve">Индивидуальный жилой дом  </t>
  </si>
  <si>
    <t>2017г.</t>
  </si>
  <si>
    <t>Распоряжение 358-р от 29.12.2017г.</t>
  </si>
  <si>
    <t>с. Алек-Завод ул Юбилейная 20</t>
  </si>
  <si>
    <t>с. Алек-Завод ул Юбилейная 16</t>
  </si>
  <si>
    <t>с. Алек-Завод ул Юбилейная 22</t>
  </si>
  <si>
    <t xml:space="preserve">Скважина </t>
  </si>
  <si>
    <t>Распоряжение 399-р от 30.12.2019г</t>
  </si>
  <si>
    <t>с Шара</t>
  </si>
  <si>
    <t>Баня 2002 г постройки</t>
  </si>
  <si>
    <t>Распоряжение 358-р от 29.12.2017г</t>
  </si>
  <si>
    <t>с. Алек-Завод ул Комсомольская 10</t>
  </si>
  <si>
    <t>Распоряжение 357-р от 29.12.2017г</t>
  </si>
  <si>
    <t xml:space="preserve">с. Алек-Завод ул
Журавлева 30 кв1
</t>
  </si>
  <si>
    <t xml:space="preserve">с. Алек-Завод ул
Журавлева 30 кв2
</t>
  </si>
  <si>
    <t xml:space="preserve">с. Алек-Завод ул
Журавлева 30 кв3
</t>
  </si>
  <si>
    <t xml:space="preserve">с. Алек-Завод ул
Журавлева 30 кв4
</t>
  </si>
  <si>
    <t>Здание котельной год постройки 1980г</t>
  </si>
  <si>
    <t xml:space="preserve">с. Алек-Завод ул
Погодаева 26
</t>
  </si>
  <si>
    <t>1.1.2. Иное недвимимое имущество</t>
  </si>
  <si>
    <t>Дороги:</t>
  </si>
  <si>
    <t>Кокуй 2-й – Верхний Аленуй,Подъезд к с.Маньково</t>
  </si>
  <si>
    <t>9,86 км12,315 км</t>
  </si>
  <si>
    <t>распоряжение Департамента № 5577/р от 04.09.2012г.</t>
  </si>
  <si>
    <t>Александрово-Заводский район</t>
  </si>
  <si>
    <t xml:space="preserve">Шара- Шаракан, Клин </t>
  </si>
  <si>
    <t>5,15 км.3,0 км</t>
  </si>
  <si>
    <t>Распоряж 226/р от 03.10.2014 г</t>
  </si>
  <si>
    <t>ИТОГО дороги:</t>
  </si>
  <si>
    <t>ИТОГО недвижимое:</t>
  </si>
  <si>
    <t>1.2. Движимое имущество</t>
  </si>
  <si>
    <t>Электродвигатель дизельный ПСМ АДЗО-Т400-1РГП (АДРм30-Т400-1РГП) №4564</t>
  </si>
  <si>
    <t xml:space="preserve">с. Александровский Завод, 
ул. Комсомольская, 6
</t>
  </si>
  <si>
    <t>Прицеп ЗИЛ-34248-35</t>
  </si>
  <si>
    <t xml:space="preserve">с.Александровский Завод ул. Петрова, 8 </t>
  </si>
  <si>
    <t>Трактор МТЗ-80 (стагомет) рег.№ 11 41 ЕЕ, № рамы 245656, двигатель №330091, коробка передач №105425, мощн.двигателя 55,16 (л.с.)</t>
  </si>
  <si>
    <t>Трактор МТЗ-80 рег.№ 11 42 ЕЕ 75, № рамы 169528, двигатель №905057, коробка передач №707300, мощн.двигателя 55 (л.с.)</t>
  </si>
  <si>
    <t>Трактор МТЗ-80 рег.№ 11 43 ЕЕ75,№ рамы 432351, двигатель №955074, коробка передач№897977, мощн.двигателя 55 (л.с.)</t>
  </si>
  <si>
    <t>Трактор Т-40 рег.№ 94 37 ЕЕ75,№ рамы 023725, двигатель №1773040, коробка передач№отсутствует, мощн.двигателя 50 (л.с.)</t>
  </si>
  <si>
    <t>Трактор Т-25 рег.№ 94 36 ЕЕ75,№ рамы 544978, двигатель №590507, коробка передач№546942, мощн.двигателя 25 (л.с.)</t>
  </si>
  <si>
    <t>Прицеп тракторный 2 ПТС-4 рег.№ 22 15 ЕН75,№ рамы 1216</t>
  </si>
  <si>
    <t>Прицеп тракторный 2 ПТС-4 рег.№ 22 14 ЕН75,№ рамы отсутствует</t>
  </si>
  <si>
    <t>Трактор ДТ-75 рег.№ 94 38 ЕЕ75,№ рамы 699983, двигатель №1773040, коробка передач№отсутствует, мощн.двигателя 90 (л.с.)</t>
  </si>
  <si>
    <t>Прицеп тракторный 2 ПТС-4 рег.№ 22 13 ЕН75,№ рамы 8912</t>
  </si>
  <si>
    <t>Плуг ПН-4-35</t>
  </si>
  <si>
    <t>ГАЗ-53 (водовозка)</t>
  </si>
  <si>
    <t>Борона БДТ-7</t>
  </si>
  <si>
    <t>Стогомет</t>
  </si>
  <si>
    <t>Сварочный агрегат</t>
  </si>
  <si>
    <t>Плуг ПН-3-35</t>
  </si>
  <si>
    <t>Станок деревообрабатывающий</t>
  </si>
  <si>
    <t>Емкость для горючего 25 куб.м.</t>
  </si>
  <si>
    <t>Лошади 21 голова</t>
  </si>
  <si>
    <t>Уличный тренажер</t>
  </si>
  <si>
    <t>Распоряжение398-р от 30.12.2019г</t>
  </si>
  <si>
    <t>Алек-Завод</t>
  </si>
  <si>
    <t>Электростанция передвижная</t>
  </si>
  <si>
    <t>Кровати полевые</t>
  </si>
  <si>
    <t>Алек-Завод (10штук)</t>
  </si>
  <si>
    <t>Тепловые пушки</t>
  </si>
  <si>
    <t>Алек-Завод (5 штук)</t>
  </si>
  <si>
    <t>Маслянные обогреватели</t>
  </si>
  <si>
    <t>Алек-Завод (3 штуки)</t>
  </si>
  <si>
    <t>Палатка 30-ти местная</t>
  </si>
  <si>
    <t>Персональный компьютер(сист блок,мышь,клав,монитор)</t>
  </si>
  <si>
    <t>Распоряжение 276-р от 17.09.2018г</t>
  </si>
  <si>
    <t>Отд образования</t>
  </si>
  <si>
    <t>Игровой комплекс (большой)</t>
  </si>
  <si>
    <t>Распоряжение140-р</t>
  </si>
  <si>
    <t>Качели двойные</t>
  </si>
  <si>
    <t>Распоряжение №140-р от29,04,2020</t>
  </si>
  <si>
    <t>Сиденье для качелей</t>
  </si>
  <si>
    <t>110852215-110852216</t>
  </si>
  <si>
    <t>Алек-Завод 2 шт</t>
  </si>
  <si>
    <t>Качалка балансировка</t>
  </si>
  <si>
    <t>Карусель</t>
  </si>
  <si>
    <t>Песочница</t>
  </si>
  <si>
    <t>Скамья парковая</t>
  </si>
  <si>
    <t>Урна металическая</t>
  </si>
  <si>
    <t>Хокейная коробка</t>
  </si>
  <si>
    <t>Воркаут комплекс№1 Рукоход классический</t>
  </si>
  <si>
    <t>Алек-Завод школа</t>
  </si>
  <si>
    <t>Воркаут комплекс№2 Спортивный комплекс с лестницей</t>
  </si>
  <si>
    <t>Воркаут комплекс №3 Спортивный комплекс со скамьей для пресса</t>
  </si>
  <si>
    <t>Воркаут комплекс №4 Скамейка для пресса</t>
  </si>
  <si>
    <t>Воркаут комплекс №5 Брусья тройные низкие</t>
  </si>
  <si>
    <t>Тренажер Жим ногами</t>
  </si>
  <si>
    <t>Тренажер Верхняя тяга</t>
  </si>
  <si>
    <t>Тренажер Гребля</t>
  </si>
  <si>
    <t xml:space="preserve">Тренажер для  спины </t>
  </si>
  <si>
    <t xml:space="preserve">Скамья </t>
  </si>
  <si>
    <t>Урна</t>
  </si>
  <si>
    <t xml:space="preserve">Движимое имущество казны </t>
  </si>
  <si>
    <t xml:space="preserve"> УАЗ Патриот 2019 года выпуска цвет коричнево-серый металик № двигателя ХТТ316300L11183 И Н ХТТ316300L1011183</t>
  </si>
  <si>
    <t>Распоряжение 329-з от 28.11.2019</t>
  </si>
  <si>
    <t>с.Александровский Завод, ул.Комсомольская 6</t>
  </si>
  <si>
    <t>Автомобиль Марка Камаз , модель автомобиля автоцистерна для питьевой воды АЦПТ -57074КК9-50ш 43253 (индентификационный номер X897074К9L5FP3095)2020 выпуска №ЭПТС 164301015147270</t>
  </si>
  <si>
    <t>Распоряжение № 384-р от 23.12.2020</t>
  </si>
  <si>
    <t>Автомобиль Марка Камаз , модель автомобиля автоцистерна для питьевой воды АЦПТ -57074КК9-50ш 43253 (индентификационный номер X897074К9L5FP3059)2020 выпуска №ЭПТС 164301013762897</t>
  </si>
  <si>
    <t>Автобус Луидор-225033 Год выпуска 2020 Индентификационный номер Z7C225033L0011967инв №201000009</t>
  </si>
  <si>
    <t>Распоряжение №337 от 24 .11.2020г</t>
  </si>
  <si>
    <t>ИТОГО движимое:</t>
  </si>
  <si>
    <t>ИТОГО КАЗНА:</t>
  </si>
  <si>
    <t>2. Администрация МР "Александрово-Заводский район"</t>
  </si>
  <si>
    <t xml:space="preserve">2.1. Недвижимое имущество </t>
  </si>
  <si>
    <t>Здание Администрации</t>
  </si>
  <si>
    <t>1980г.830,2 кв.м</t>
  </si>
  <si>
    <t xml:space="preserve">свид-во о гос.регистрации  75  АБ  123379 от 27.01.2006г. </t>
  </si>
  <si>
    <t>с.Александровский Завод ул.Комсомольская,  6</t>
  </si>
  <si>
    <t>1985г.136,3 кв.м.</t>
  </si>
  <si>
    <t>свид-во о гос.регистрации 75  АА   094767 от 05.03.2011г.</t>
  </si>
  <si>
    <t>1985г.41,1 кв.м.</t>
  </si>
  <si>
    <t>свид-во о гос.регистрации 75  АА   094765 от 05.03.2011г</t>
  </si>
  <si>
    <t>Здание (трансагенство)</t>
  </si>
  <si>
    <t>1970 г.44 кв.м.</t>
  </si>
  <si>
    <t>С.Александровский Завод, ул.Погодаева,27</t>
  </si>
  <si>
    <t>Кадастровая стоимость  480464,81</t>
  </si>
  <si>
    <t>1980 г.162,3 м2</t>
  </si>
  <si>
    <t>Собственность: 75:02:150115:58-75/001/2017-1 от 22.09.2017 г.</t>
  </si>
  <si>
    <t>С.Александровский Завод, ул.Погодаева,26</t>
  </si>
  <si>
    <t>Кадастровая стоимость  476029,20</t>
  </si>
  <si>
    <t>3480+/-21 кв.м.</t>
  </si>
  <si>
    <t>Собственность: 75:02:150115:59-75/002/2017-1 от 18.12.2017 г.</t>
  </si>
  <si>
    <t>С.Александровский Завод, ул.Погодаева, 26</t>
  </si>
  <si>
    <t xml:space="preserve">Здание конторы </t>
  </si>
  <si>
    <t>1970 44 кв.м</t>
  </si>
  <si>
    <t>С.Александровский Завод, ул.Заречная,1</t>
  </si>
  <si>
    <t xml:space="preserve">Гараж мастерские </t>
  </si>
  <si>
    <t>1970 г.1203,2</t>
  </si>
  <si>
    <t>2.2. Движимое имущество</t>
  </si>
  <si>
    <t xml:space="preserve">Автомобиль УАЗ 220695-04, идентификационный № ХТТ220695F1216404, тип ТС – спец пассажирский, модель, № двигателя 409110*F3021550, шасси (рама) №220695F0463949, кузов № 220695F1216404, цвет кузова – белая ночь,гос.рег.№ М814МК </t>
  </si>
  <si>
    <r>
      <t xml:space="preserve">Автомобиль УАЗ 220695, идентификационный № ХТТ220695А0495489, тип ТС – спец.пассажирский, модель, № двигателя 409100*А3015233, шасси (рама) №374100А0416782, кузов № 220600А0204664, цвет кузова – белая ночь, </t>
    </r>
    <r>
      <rPr>
        <b/>
        <sz val="7"/>
        <rFont val="Times New Roman"/>
        <family val="1"/>
        <charset val="204"/>
      </rPr>
      <t>гос.рег.№ К736ЕН</t>
    </r>
  </si>
  <si>
    <t xml:space="preserve">Автомобиль ГАЗ-САЗ-2507 грузовая-самосвал ,идентификационный номер Х96С4IR13 G1080480. кузов C41R11G0010200.lдвигатель 534430 G0032571, шасси X96C4IR13 G1080480 ПТС 13ОР197257 цвет кузова белый </t>
  </si>
  <si>
    <t>Распоряжение 60-р  от 14.03.2017г</t>
  </si>
  <si>
    <t xml:space="preserve">Факс «Panasonic» </t>
  </si>
  <si>
    <t>2003г</t>
  </si>
  <si>
    <t>Приемная</t>
  </si>
  <si>
    <t>Актовый зал</t>
  </si>
  <si>
    <t>КДН Беломестнова В Р</t>
  </si>
  <si>
    <t>Архив –Махракова Т И</t>
  </si>
  <si>
    <t xml:space="preserve">ПланшетHUAWEI </t>
  </si>
  <si>
    <t>Акулов С Н –для работы депутатов совета</t>
  </si>
  <si>
    <t xml:space="preserve">МФУ SAMSUNG </t>
  </si>
  <si>
    <t>МОБ –Илюхина Е С</t>
  </si>
  <si>
    <t>Отдел экономики- Сапожникова Л И</t>
  </si>
  <si>
    <t>Управ делами – Тарханова Н А</t>
  </si>
  <si>
    <t>Отдел экономики-Ивачева Е Н</t>
  </si>
  <si>
    <t>Зем отдел Акулова ВН </t>
  </si>
  <si>
    <t>2009г.</t>
  </si>
  <si>
    <t>Сидоркин В А</t>
  </si>
  <si>
    <t>МФУ SAMSUNG</t>
  </si>
  <si>
    <t>Комогорцева А А</t>
  </si>
  <si>
    <t>ЧС</t>
  </si>
  <si>
    <t>Спутниковая антена</t>
  </si>
  <si>
    <t>Администрация</t>
  </si>
  <si>
    <t>ЕДДС</t>
  </si>
  <si>
    <t>Абонентский терминал конференцсвязи</t>
  </si>
  <si>
    <t>Глава</t>
  </si>
  <si>
    <t>УСХ- Зайкова О Ю</t>
  </si>
  <si>
    <t xml:space="preserve">Зем.отдел Скуйбеда Е </t>
  </si>
  <si>
    <t>Администратор</t>
  </si>
  <si>
    <t>Бухгалтерия – Кунгурова Т Д</t>
  </si>
  <si>
    <t xml:space="preserve"> опека, попечительства</t>
  </si>
  <si>
    <t xml:space="preserve"> КДН</t>
  </si>
  <si>
    <t xml:space="preserve">Принтер МФУ НР </t>
  </si>
  <si>
    <t>30.08.2013г</t>
  </si>
  <si>
    <t>Регистр</t>
  </si>
  <si>
    <t>Управление сельского хозяйства-Балтахинов В А</t>
  </si>
  <si>
    <t>Управление сельского хозяйства</t>
  </si>
  <si>
    <t xml:space="preserve">Калинина В С </t>
  </si>
  <si>
    <t>Canon LR 1020</t>
  </si>
  <si>
    <t>Метод кабинет</t>
  </si>
  <si>
    <t>МФУ CANON</t>
  </si>
  <si>
    <t>экономика</t>
  </si>
  <si>
    <t>Казанцев С М – ФК и спорт</t>
  </si>
  <si>
    <t>МФУ Lazer Jet</t>
  </si>
  <si>
    <t>Принтер XEROX 3117</t>
  </si>
  <si>
    <t>отдел образования Калинина В.С.</t>
  </si>
  <si>
    <t>Метод кабинет Михайленко Н.И.</t>
  </si>
  <si>
    <t>образование Соколовой Н.В.</t>
  </si>
  <si>
    <t>МФУ 81569 MONO LASER PRINTER SCX</t>
  </si>
  <si>
    <t>Модем HN 7000SIPS 15000970005</t>
  </si>
  <si>
    <t>Комитет по финансам</t>
  </si>
  <si>
    <t>Принтер лазерный SAMSYNG ML 1665</t>
  </si>
  <si>
    <t xml:space="preserve">Метод кабинет </t>
  </si>
  <si>
    <t>Принтер CANON LBD 6000В</t>
  </si>
  <si>
    <t>Зем отдел</t>
  </si>
  <si>
    <t>Ноутбук MSI U100-241RU-IBN 270G-16X4</t>
  </si>
  <si>
    <t>Мультимедийный комплекс</t>
  </si>
  <si>
    <t xml:space="preserve">МФУ Panosonik </t>
  </si>
  <si>
    <t>Нотариус</t>
  </si>
  <si>
    <t>МОБ</t>
  </si>
  <si>
    <t>КСО</t>
  </si>
  <si>
    <t>Принтер Lazer Jet1005</t>
  </si>
  <si>
    <t>бухгалтерия</t>
  </si>
  <si>
    <t>Моноблок Lenovo S-20-00 (HD+) в сборе DNS Home 650BA</t>
  </si>
  <si>
    <t>опека</t>
  </si>
  <si>
    <t>Компактная камера SONY W830B</t>
  </si>
  <si>
    <t>Ноутбук Lenovo L510</t>
  </si>
  <si>
    <t>Председатель Совета</t>
  </si>
  <si>
    <t>Администратор-Былков М А</t>
  </si>
  <si>
    <t>Принтер сканер Panasonik</t>
  </si>
  <si>
    <t>Управ делами</t>
  </si>
  <si>
    <t>Принтер Lazer Jet 1102</t>
  </si>
  <si>
    <t>Экономика Макаров ЕС</t>
  </si>
  <si>
    <t>Верхотурова О В</t>
  </si>
  <si>
    <t>Сапожникова О А</t>
  </si>
  <si>
    <t>Телевизор LED</t>
  </si>
  <si>
    <t>Служба 112</t>
  </si>
  <si>
    <t>Ноутбук НР15-rd057</t>
  </si>
  <si>
    <t>Веб-камера 4 шт</t>
  </si>
  <si>
    <t>Ноутбук 2 шт</t>
  </si>
  <si>
    <t>ПК в сборе</t>
  </si>
  <si>
    <t>кабинет Главы Администр</t>
  </si>
  <si>
    <t>МФУ PANTUM V6500</t>
  </si>
  <si>
    <t>ПК В DEX Patlas H219</t>
  </si>
  <si>
    <t>МФУ РАNTUM</t>
  </si>
  <si>
    <t>Принтер Brotter картридж</t>
  </si>
  <si>
    <t>кабинет Илюхиной Е.В.</t>
  </si>
  <si>
    <t>ПК DEXP в сборе</t>
  </si>
  <si>
    <t>Водогрейный котел</t>
  </si>
  <si>
    <t>Компьютер в сбореDEXP</t>
  </si>
  <si>
    <t>Михайленко</t>
  </si>
  <si>
    <t>Принтер CANON</t>
  </si>
  <si>
    <t xml:space="preserve">Кабинет зам главы Илюхина </t>
  </si>
  <si>
    <t>МФУ PАNTUM</t>
  </si>
  <si>
    <t>Принтер Цветной</t>
  </si>
  <si>
    <t>Бухгалтерия</t>
  </si>
  <si>
    <t xml:space="preserve">Принтер </t>
  </si>
  <si>
    <t>Кабинет отдела по труду</t>
  </si>
  <si>
    <t xml:space="preserve">ИТОГО: </t>
  </si>
  <si>
    <t>2.4. Производственный и хозяйственный инвентарь</t>
  </si>
  <si>
    <t>Гарнитур кабинетный «Казбек»</t>
  </si>
  <si>
    <t>1990г.</t>
  </si>
  <si>
    <t>Гарнитур мебельный</t>
  </si>
  <si>
    <t>1989г.</t>
  </si>
  <si>
    <t>Зам. Главы</t>
  </si>
  <si>
    <t>КДН</t>
  </si>
  <si>
    <t>Шлифовальная машина</t>
  </si>
  <si>
    <t>Обогреватель</t>
  </si>
  <si>
    <t>Эконом.отдел</t>
  </si>
  <si>
    <t>Стелаж</t>
  </si>
  <si>
    <t>Гарнитур(черный)</t>
  </si>
  <si>
    <t>Первый зам.Главы</t>
  </si>
  <si>
    <t>Портфель</t>
  </si>
  <si>
    <t>Умывальник</t>
  </si>
  <si>
    <t>Сейф</t>
  </si>
  <si>
    <t>кабинет опеки</t>
  </si>
  <si>
    <t>Стол-книжка</t>
  </si>
  <si>
    <t xml:space="preserve">Стол </t>
  </si>
  <si>
    <t>110106011-110106021</t>
  </si>
  <si>
    <t xml:space="preserve">(Кабинет нач-ка образ-2шт, администр.бухгалт-2шт., бухг. Образ-7шт) </t>
  </si>
  <si>
    <t>кабинет нотариуса</t>
  </si>
  <si>
    <t>Факс Panasonic</t>
  </si>
  <si>
    <t>кабинет бухгалтерии</t>
  </si>
  <si>
    <t>кабинет Совета</t>
  </si>
  <si>
    <t>кабинет Регистра</t>
  </si>
  <si>
    <t>Полка</t>
  </si>
  <si>
    <t>кабинет Совета КСО</t>
  </si>
  <si>
    <t>ЧС (беженцам)</t>
  </si>
  <si>
    <t>Кабинет охрана труда</t>
  </si>
  <si>
    <t>Диван</t>
  </si>
  <si>
    <t>Жалюзи горизонтальные</t>
  </si>
  <si>
    <t>Наушники колонки</t>
  </si>
  <si>
    <t>Тумба мобильная</t>
  </si>
  <si>
    <t>Стол руководителя</t>
  </si>
  <si>
    <t>Комплект мебели для офиса</t>
  </si>
  <si>
    <t>Кресло руководителя</t>
  </si>
  <si>
    <t>Кресло компьютерное</t>
  </si>
  <si>
    <t>Стеллаж офисный</t>
  </si>
  <si>
    <t>Граф кресло-кровать</t>
  </si>
  <si>
    <t>Опрыскиватель</t>
  </si>
  <si>
    <t>Балтахинов В А</t>
  </si>
  <si>
    <t>Зеркало</t>
  </si>
  <si>
    <t>Газонокосилка</t>
  </si>
  <si>
    <t>Флешка</t>
  </si>
  <si>
    <t>РЛО 5 шт</t>
  </si>
  <si>
    <t>Рыбкин В.</t>
  </si>
  <si>
    <t>Гидропульт металический 5 шт</t>
  </si>
  <si>
    <t>Кресло 2 шт</t>
  </si>
  <si>
    <t>Солошко отдел по труду</t>
  </si>
  <si>
    <t>Стол офисн</t>
  </si>
  <si>
    <t>Посуда металическая 90 шт</t>
  </si>
  <si>
    <t>Печь отопительная 6 шт</t>
  </si>
  <si>
    <t>Винтовка пневматическая МР 512</t>
  </si>
  <si>
    <t> Образование Казанцев С М</t>
  </si>
  <si>
    <t>ВСЕГО по администрации:</t>
  </si>
  <si>
    <t>Раздел1.Перечень обьектов недвижемого имущества,находящихся в собственности Комитета по финансам</t>
  </si>
  <si>
    <t>Здание гаража</t>
  </si>
  <si>
    <t>с.Алек-Завод ул.Комсомольская,6</t>
  </si>
  <si>
    <t xml:space="preserve">    128 кв.м.</t>
  </si>
  <si>
    <t>12.1998г.</t>
  </si>
  <si>
    <t>Ксерокс Canon</t>
  </si>
  <si>
    <t>1998г.</t>
  </si>
  <si>
    <t>Модем</t>
  </si>
  <si>
    <t>Лазерный принтер НР-1200</t>
  </si>
  <si>
    <t>Компьютер "Samtron"</t>
  </si>
  <si>
    <t>2003г.</t>
  </si>
  <si>
    <t>Лазерный принтер</t>
  </si>
  <si>
    <t>Телефакс</t>
  </si>
  <si>
    <t>Компьютер "LG"</t>
  </si>
  <si>
    <t>Ксерокс "Canon NP"</t>
  </si>
  <si>
    <t>Компьютер "TFT LG</t>
  </si>
  <si>
    <t>Компьютер "CRT-17"</t>
  </si>
  <si>
    <t>Принтер 3 в 1</t>
  </si>
  <si>
    <t>Принтер НР-1020</t>
  </si>
  <si>
    <t>Принтер МФУ Canon Laser Base -3228</t>
  </si>
  <si>
    <t>Брошюровочная машина</t>
  </si>
  <si>
    <t>Факс-аппарат Panasonik KX-FT</t>
  </si>
  <si>
    <t>Принтер 3в 1 МФУ Canoni-SENSYS</t>
  </si>
  <si>
    <t>Принтер Cahoh i-SENSYS LBP 6020</t>
  </si>
  <si>
    <t>Принтер Kyocera FC-1060 DN</t>
  </si>
  <si>
    <t>Моноблок DEXP</t>
  </si>
  <si>
    <t>Ноутбук Lenovo 100-15 IBY (HD)</t>
  </si>
  <si>
    <t>МФУ НР Lazer Jet Pro 400</t>
  </si>
  <si>
    <t>2018г.</t>
  </si>
  <si>
    <t>Ноутбук НР Pavilion dv7</t>
  </si>
  <si>
    <t>Пишущая машинка "Оливетти"</t>
  </si>
  <si>
    <t>1995г.</t>
  </si>
  <si>
    <t>Шкаф 3-х секционный</t>
  </si>
  <si>
    <t>1996г.</t>
  </si>
  <si>
    <t>Жалюзи 6 шт.</t>
  </si>
  <si>
    <t>Шкаф КБ-041 2 шт.</t>
  </si>
  <si>
    <t>Стол для руководителя</t>
  </si>
  <si>
    <t>Стол-приставка</t>
  </si>
  <si>
    <t>Шкаф д/одежды</t>
  </si>
  <si>
    <t>Шкаф д/документов</t>
  </si>
  <si>
    <t>Тумба под ксерокс</t>
  </si>
  <si>
    <t>Угловой стеллаж 2 шт.</t>
  </si>
  <si>
    <t>Стол СК-4Н2  4 шт.</t>
  </si>
  <si>
    <t>Стол "Юпитер МО4" 3 шт.</t>
  </si>
  <si>
    <t>Шкаф д/документов двухсторонний</t>
  </si>
  <si>
    <t>Шкаф-купе</t>
  </si>
  <si>
    <t>Стол СК-01,02  2 шт.</t>
  </si>
  <si>
    <t>Стол СК 01,02  2 шт.</t>
  </si>
  <si>
    <t>Тумба выкатная  2 шт.</t>
  </si>
  <si>
    <t>Шкаф купе</t>
  </si>
  <si>
    <t>Гостинная "Балтика"</t>
  </si>
  <si>
    <t>ФОРМА 3                                                                                                                                                                                                                                                Реестр акций акционерных обществи долей (вкладов) в уставные (вкладочные)капиталы хозяйственных обществ и товариществ Комитета по финансам</t>
  </si>
  <si>
    <t>Раздел 3 Сведения о муниципальных унитарных предприятиях, муниципальных учреждениях, хозяйственных обществах, юридических лицах, учредителем которых является Комитет по финансам</t>
  </si>
  <si>
    <t>Председатель Комитета по финансам:                               О.А.Чипизубова</t>
  </si>
  <si>
    <t xml:space="preserve">  Форма 2       Раздел 2. Перечень объектов движимого имущества, находящихся в собственности Комитета по финансам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</si>
  <si>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ФОРМА 3                                                                                                                                                                                                                                                Реестр акций акционерных обществи долей (вкладов) в уставные (вкладочные)капиталы хозяйственных обществ и товариществ сельского поселения "Ново-Акатуйское"</t>
  </si>
  <si>
    <t>МУНИЦИПАЛЬНОГО ИМУЩЕСТВА МОУ ОНОН-БОРЗИНСКОЙ  ООШ  НА 01.01.2022 г.</t>
  </si>
  <si>
    <t>1837 кв м</t>
  </si>
  <si>
    <t>Интерактивная доска 66" на 10 касаний</t>
  </si>
  <si>
    <t>Крепление для проекторов</t>
  </si>
  <si>
    <t>Кабель HDMI-HDMI? 10 v</t>
  </si>
  <si>
    <t>Планшет</t>
  </si>
  <si>
    <t>МФУ цветной</t>
  </si>
  <si>
    <t>Муниципальное общеобразовательное учреждение Онон-Борзинская основная Общеобразовательная школа</t>
  </si>
  <si>
    <t>Обеденная зона для школьной столовой  4-местная (стол+4 табуретов)подвесы для табуретов</t>
  </si>
  <si>
    <t>Мат  6 шт*6097,00</t>
  </si>
  <si>
    <t>Корзина баскетбольная 2 шт</t>
  </si>
  <si>
    <t>Муниципальное общеобразовательное учреждение Онон-Борзинмкая основная общеобразовательная школа</t>
  </si>
  <si>
    <t>Мешок боксерский 35 кг</t>
  </si>
  <si>
    <t>Кресло Компьютерное 3 шт</t>
  </si>
  <si>
    <t>Шлем боксерский 6 шт</t>
  </si>
  <si>
    <t xml:space="preserve">Муниципальное общеобразовательное учреждение Онон-Борзинская основная общеобразовательная школа </t>
  </si>
  <si>
    <t>Перчатки боксерские, детские, цвет синий</t>
  </si>
  <si>
    <t>Мяч футбольный 6 шт</t>
  </si>
  <si>
    <t>Мяч волейбольный 6  шт</t>
  </si>
  <si>
    <t>Коньки 6 шт</t>
  </si>
  <si>
    <t>Ботинки лыжные Р.39,40,41, 7 шт</t>
  </si>
  <si>
    <t>Муниципальное общеобразовательное учреждение Онон-Борзинская общеобразовательная школа</t>
  </si>
  <si>
    <t>Пластиковые лыжи без насечки 170 СМ 10 шт</t>
  </si>
  <si>
    <t>Лыжное крепление NNNN 10 шт</t>
  </si>
  <si>
    <t>Кмпьютер в сборе</t>
  </si>
  <si>
    <t>с.Кузнецово,ул.Центральная,39</t>
  </si>
  <si>
    <t>2017 г</t>
  </si>
  <si>
    <t>Расп.№ 121-р 19.05.2021</t>
  </si>
  <si>
    <t>с.Кузнецово, ул,центральная,39</t>
  </si>
  <si>
    <t>расп№284-р,22.11.2021</t>
  </si>
  <si>
    <t>МУНИЦИПАЛЬНОГО ИМУЩЕСТВА АДМИНИСТРАЦИИ СЕЛЬСКОГО ПОСЕЛЕНИЯ "КУЗНЕЦОВСКОЕ" НА 01.01.2022 г.</t>
  </si>
  <si>
    <t>Муниципальной собственности администрации сельского поселения  «Маньковское»  муниципального района «Александрово -Заводский район»Забайкальского края  на 01.12.2022 г.</t>
  </si>
  <si>
    <t xml:space="preserve">Передана на основании Решения №19 от 11.08.2021 года в УФПС </t>
  </si>
  <si>
    <t>Трактог гусеничный, ДТ-75М, идент.№ 641370.                                                                         Цвет - синий                                                                Двигатель - А-41</t>
  </si>
  <si>
    <t>1986г</t>
  </si>
  <si>
    <t>Доска настенная 3-элементная ДН-32М</t>
  </si>
  <si>
    <t>МУНИЦИПАЛЬНОГО ИМУЩЕСТВА АДМИНИСТРАЦИИ СЕЛЬСКОГО ПОСЕЛЕНИЯ "Первококуйское" НА 01.01.2022 г.</t>
  </si>
  <si>
    <t>муниципальной собственности администрации сельского поселения "Ново-Акатуйское" муниципального района "Александрово-Заводский район" Забайкальского края   на 01.01.2022 г.</t>
  </si>
  <si>
    <t>Детская спортивно-игровая площадка</t>
  </si>
  <si>
    <t>Автомобиль автозаправочная станция АРС-14 Шасси (рама) №369449 Двигатель № 017852</t>
  </si>
  <si>
    <t xml:space="preserve">    28 мая 2021 года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</si>
  <si>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Глава сельского поселения Ново-Акатуйское":                                              /Курбетьев А.А./                                                                                                                                                                                       Главный бухгалтер:                                                                                    /Номоконова М.В./</t>
  </si>
  <si>
    <t xml:space="preserve">                                                         МУНИЦИПАЛЬНОЙ СОБСТВЕННОСТИ АДМИНИСТРАЦИИ СЕЛЬСКОГО ПОСЕЛЕНИЯ "ОНОН_БОРЗИНСКОЕ" МУНИЦИПАЛЬНОГО РАЙОНА                 "АЛЕКСАНДРОВО-ЗАВОДСКИЙ  РАЙОН " ЗАБАЙКАЛЬСКОГО КРАЯ ПО СОСТОЯНИЮ НА 01.01.2022г</t>
  </si>
  <si>
    <t>муниципального имущества Комитета по финансам администрации муниципального района "Александрово-Заводский район"  на 01.01.2022 г.</t>
  </si>
  <si>
    <t>МУНИЦИПАЛЬНОГО ИМУЩЕСТВА МДОУ Манкечурский детский сад "Колосок"   НА 01.01.2022 г.</t>
  </si>
  <si>
    <t>Рециркулятор ОБР-30/2-П  4 шт.</t>
  </si>
  <si>
    <t>410136038</t>
  </si>
  <si>
    <t>МУНИЦИПАЛЬНОГО ИМУЩЕСТВА МДОУ Ново-Акатуйский детский сад "Буратино"  НА 01.01.2022 г.</t>
  </si>
  <si>
    <t>МУНИЦИПАЛЬНОГО ИМУЩЕСТВА МДОУ ДЕТСКИЙ САД "БЕРЁЗКА" С. АЛЕКСАНДРОВСКИЙ ЗАВОД  НА 01.01.2022 г.</t>
  </si>
  <si>
    <t>Рециркулятор ОБР-30/2-П (кол-во 8 штук)</t>
  </si>
  <si>
    <t>29.12.2020 г</t>
  </si>
  <si>
    <t xml:space="preserve">Заведующий:                                                   В.В.Швалова </t>
  </si>
  <si>
    <t>МУНИЦИПАЛЬНОГО ИМУЩЕСТВА МДОУ БОХТИНСКИЙ ДЕТСКИЙ САД "СОЛНЫШКО"  НА 01.01.2022 г.</t>
  </si>
  <si>
    <t>01.01.1969г., 670,5кв.м.</t>
  </si>
  <si>
    <t>Ноутбук НР Laptop</t>
  </si>
  <si>
    <t>2021 год</t>
  </si>
  <si>
    <t>Котел КВр-0,35</t>
  </si>
  <si>
    <t>Рециркулятор в кол-ве 6 шт</t>
  </si>
  <si>
    <t xml:space="preserve">Заведущая  :                                                                            Н.Н.Чипизубова           </t>
  </si>
  <si>
    <t>МУНИЦИПАЛЬНОЕ ДОШКОЛЬНОЕ ОБРАЗОВАТЕЛЬНОЕ УЧРЕЖДЕНИЕ ДЕТСКИЙ САД "ЧЕБУРАШКА" С ВАСИЛЬЕВСКИЙ ХУТОР 01.01.2022г.</t>
  </si>
  <si>
    <t>МУНИЦИПАЛЬНОГО ИМУЩЕСТВА МДОУ детский сад "Ромашка" с. Чиндагатай на 01.01.2022г.</t>
  </si>
  <si>
    <t>Аникьева Т.А.</t>
  </si>
  <si>
    <t>МУНИЦИПАЛЬНОГО ИМУЩЕСТВА МОУ Бохтинская СОШ  НА 01.01.2022 г.</t>
  </si>
  <si>
    <t>Транспортное средство Автобус ПАЗ 320570-02</t>
  </si>
  <si>
    <t>2 375 200, 00</t>
  </si>
  <si>
    <t xml:space="preserve">Микроскоп </t>
  </si>
  <si>
    <t>Компьютерная мышь</t>
  </si>
  <si>
    <t>Технологическая плита</t>
  </si>
  <si>
    <t>Доска классная трехэлементная</t>
  </si>
  <si>
    <t>МУНИЦИПАЛЬНОГО ИМУЩЕСТВА АДМИНИСТРАЦИИ С/П "САВВО-БОРЗИНСКОЕ"  НА 01.01.2022 г.</t>
  </si>
  <si>
    <t>ГАЗ-53 АЦ 30106В01</t>
  </si>
  <si>
    <t>Распоряжение №311-р от 14.12.2021г</t>
  </si>
  <si>
    <t>Генератор GG7501E-3</t>
  </si>
  <si>
    <t>110136.013.1</t>
  </si>
  <si>
    <t>МУНИЦИПАЛЬНОГО ИМУЩЕСТВА МОУ МАНКЕЧУРСКАЯ СОШ  НА 01.01.2022 г.</t>
  </si>
  <si>
    <t>Газ 322171</t>
  </si>
  <si>
    <t>2021г</t>
  </si>
  <si>
    <t>электрический водонагреватель REGENT</t>
  </si>
  <si>
    <t>41013401442</t>
  </si>
  <si>
    <t>41013401443</t>
  </si>
  <si>
    <t>принтер Лазерный</t>
  </si>
  <si>
    <t>41013401444</t>
  </si>
  <si>
    <t>принтер лазерный</t>
  </si>
  <si>
    <t>41013401445</t>
  </si>
  <si>
    <t>Доска настеннаяДК 22з</t>
  </si>
  <si>
    <t>41013401446</t>
  </si>
  <si>
    <t>НОУТБУК IRBIS NB 257</t>
  </si>
  <si>
    <t>Жан-Дун-Чан Н.В.</t>
  </si>
  <si>
    <t>МУНИЦИПАЛЬНОГО ИМУЩЕСТВА МОУ БУТУНТАЙСКАЯ ООШ  НА 01.01.2022 г.</t>
  </si>
  <si>
    <t>Моноблок</t>
  </si>
  <si>
    <t>Мост Гимнастический</t>
  </si>
  <si>
    <t>Гимнастическая стенка</t>
  </si>
  <si>
    <t>МУНИЦИПАЛЬНОГО ИМУЩЕСТВА МУК МИМЦК  НА 01.01.2022 г.</t>
  </si>
  <si>
    <t>БАЯН</t>
  </si>
  <si>
    <t>Синтезатор "Ямаха"</t>
  </si>
  <si>
    <t>Тахограф типа "АТОЛ Drive 5"</t>
  </si>
  <si>
    <t>15,6Ноутбук НР</t>
  </si>
  <si>
    <t>машина стиральная</t>
  </si>
  <si>
    <t>МФУ Pantum М6500</t>
  </si>
  <si>
    <t>Парковая Зона</t>
  </si>
  <si>
    <t>площадка для мероприятий</t>
  </si>
  <si>
    <t>Раздел  3. Сведения о муниципальных унитарных предприятиях, муниципальных учреждениях, хозяйственных обществах, юридических лицах, учредителем которых является МУК МИМЦК</t>
  </si>
  <si>
    <t>МУНИЦИПАЛЬНОГО ИМУЩЕСТВА МУК МЕЖПОСЕЛЕНЧЕСКАЯ ЦЕНТРАЛЬНАЯ РАЙОННАЯ БИБЛИОТЕКА  НА 01.01.2022 г.</t>
  </si>
  <si>
    <t>МУНИЦИПАЛЬНОГО ИМУЩЕСТВА МОУ САВВА-БОРЗИНСКАЯ ООШ  НА 01.01.2022 г.</t>
  </si>
  <si>
    <t>Раздел 1. Перечень объектов недвижимого имущества, находящегося в собственности МОУ САВВА-БОРЗИНСКАЯ ООШ</t>
  </si>
  <si>
    <t>Муниципальное общеобразовательное учреждение Савва-Борзинская основная общеобразовательная школа</t>
  </si>
  <si>
    <t>100 кв.м. 1968 г.</t>
  </si>
  <si>
    <t>Раздел  2. Перечень объектов движимого имущества, находящихся в собственности МОУ Савва-Борзинская ООШ</t>
  </si>
  <si>
    <t>Расп.Адм.МР Александрово-Заводский р-н от 24.06.2013 №221\р</t>
  </si>
  <si>
    <t>Интерактивная доска Activboard6 touch 78d</t>
  </si>
  <si>
    <t>Мультимедиапроектор</t>
  </si>
  <si>
    <t>Колонки 2,0 Mikrolab SOLO6C</t>
  </si>
  <si>
    <t>МФУ PANTUM M 6500</t>
  </si>
  <si>
    <t>Принтер HP Deskjt Ink 1115</t>
  </si>
  <si>
    <t>Насос к20\30</t>
  </si>
  <si>
    <t>расп. 371р от 29.11.2018</t>
  </si>
  <si>
    <t>Комплект вытяжной  вентиляции</t>
  </si>
  <si>
    <t xml:space="preserve">проектор </t>
  </si>
  <si>
    <t xml:space="preserve">монитор </t>
  </si>
  <si>
    <t>МФУ</t>
  </si>
  <si>
    <t xml:space="preserve">Рециркулятор </t>
  </si>
  <si>
    <t>Рециркуляиор</t>
  </si>
  <si>
    <t xml:space="preserve">Стол с подвесной тумбой </t>
  </si>
  <si>
    <t>Доска для пресса</t>
  </si>
  <si>
    <t>Брусья металлические</t>
  </si>
  <si>
    <t>Раздел  3. Сведения о муниципальных унитарных предприятиях, муниципальных учреждениях, хозяйственных обществах, юридических лицах, учредителем которых является МОУ Савва-Борзинкая ООШ</t>
  </si>
  <si>
    <t>Реестр акций акционерных обществ и долей (вкладов) в уставные (вкладочные) капиталы хозяйственных обществ и товариществ МОУ Савва-Борзинская ООШ</t>
  </si>
  <si>
    <t>Лопатина С.И.</t>
  </si>
  <si>
    <t>муниципальной собственности  муниципального предприятия "Аптека № 21" на 01.01.2022 г.</t>
  </si>
  <si>
    <t>муниципальной собственности администрации сельского поселения "Бутунтайское" муниципального района "Александрово-Заводский район" Забайкальского края   на 01.01.2022 г.</t>
  </si>
  <si>
    <t>9376+/-847 кв.м</t>
  </si>
  <si>
    <t>Выписка из ЕГРН        от 01.06.2021 г.</t>
  </si>
  <si>
    <t>9620+/-34 кв.м</t>
  </si>
  <si>
    <t>75:02:250101:12</t>
  </si>
  <si>
    <t>Свидетельство о государственной регистрации права 75АА 349181 от 21.06.2012 г.</t>
  </si>
  <si>
    <t>ул. Юбилейная, дом 22,кв.2</t>
  </si>
  <si>
    <t>ул. Юбилейная, дом 28</t>
  </si>
  <si>
    <t xml:space="preserve">муниципальной собственности администрации   сельского поселения 
«Николаевское» муниципального района «Александрово-Заводский район» Забайкальского края
по состоянию на 01.01.2022 года
</t>
  </si>
  <si>
    <t>Компьютер DEXP Atlas H250</t>
  </si>
  <si>
    <t xml:space="preserve">Балансовая стоимость   </t>
  </si>
  <si>
    <t xml:space="preserve">Начисленная амортизация </t>
  </si>
  <si>
    <t xml:space="preserve">Балалайка </t>
  </si>
  <si>
    <t>Принтер Samsung Lazer MFP SCX-4220 Series</t>
  </si>
  <si>
    <t>Принтер HP 2050A</t>
  </si>
  <si>
    <t>Стулья черные</t>
  </si>
  <si>
    <t>камера</t>
  </si>
  <si>
    <t>Ноутбук ASUS</t>
  </si>
  <si>
    <t>экран настенный</t>
  </si>
  <si>
    <t>процессор</t>
  </si>
  <si>
    <t>флеш-карта 5 шт</t>
  </si>
  <si>
    <t>флеш-карта</t>
  </si>
  <si>
    <t>этажерка</t>
  </si>
  <si>
    <t>комод</t>
  </si>
  <si>
    <t>светильник</t>
  </si>
  <si>
    <t>модем</t>
  </si>
  <si>
    <t>Книжная литература</t>
  </si>
  <si>
    <t>Электропианино «CASIO-220R»</t>
  </si>
  <si>
    <t>Пианино «чайка»</t>
  </si>
  <si>
    <t>Доска классная одноэлементная магнитная настенная для маркера (750*1000)</t>
  </si>
  <si>
    <t>Комплект школьной мебели двухместный (стол с механизмом изменения угла наклона + 2 стула) регулируемый по высоте рост №4, №5, №6</t>
  </si>
  <si>
    <t>Комплект школьной мебели двухместный (стол с механизмом изменения угла наклона + 2 стула) регулируемый по высоте рост №4, №5, №61</t>
  </si>
  <si>
    <t>Мольберт двухсторонний магнитный комбинированный для маркера и мела (750*500)</t>
  </si>
  <si>
    <t>Экран настенный проекционный</t>
  </si>
  <si>
    <t>Терминал угловой (350*350*1800)</t>
  </si>
  <si>
    <t>Стеллаж (800*350*1800)</t>
  </si>
  <si>
    <t>Шкаф (800*350*1800)</t>
  </si>
  <si>
    <t>Стол письменный детский (1200*600*750)</t>
  </si>
  <si>
    <t>Монитор HP 20.7</t>
  </si>
  <si>
    <t>Процессор DEXP FX-9830P</t>
  </si>
  <si>
    <t>Принтер PANTUM P2200</t>
  </si>
  <si>
    <t>муниципальной собственности МБУ ДО "Детская школа искусств с.Александровский Завод" на 01.01.2022 г.</t>
  </si>
  <si>
    <t>МУНИЦИПАЛЬНОГО ИМУЩЕСТВА МОУ МАНЬКОВСКАЯ ООШ  НА 01.01.2022 г.</t>
  </si>
  <si>
    <t>ПК "HP"</t>
  </si>
  <si>
    <t>Столы ученический растущ.</t>
  </si>
  <si>
    <t>Стулья ученический растущ.</t>
  </si>
  <si>
    <t>кресла компьютерные</t>
  </si>
  <si>
    <t>712 542,02</t>
  </si>
  <si>
    <t>Директор школы</t>
  </si>
  <si>
    <t>Тюкавкина Н.П.</t>
  </si>
  <si>
    <t>МУНИЦИПАЛЬНОГО ИМУЩЕСТВА МОУ Васильевско-Хуторской ООШ  НА 01.01.2022 г.</t>
  </si>
  <si>
    <t>интерактивная доска 3шт</t>
  </si>
  <si>
    <t>410134081-410134083</t>
  </si>
  <si>
    <t>договор р180821-3с</t>
  </si>
  <si>
    <t>силовой спортивный комплекс</t>
  </si>
  <si>
    <t>дог-р р180821-3сот 18.08.2021г</t>
  </si>
  <si>
    <t>рециркулятор 10шт</t>
  </si>
  <si>
    <t>410136071-410136080</t>
  </si>
  <si>
    <t>распоряжение 214р от 03.09.2021г</t>
  </si>
  <si>
    <t>доска магнитно-меловая 4 шт</t>
  </si>
  <si>
    <t>410136084-410136087</t>
  </si>
  <si>
    <t>Мун.  Контракт 2114ЕП от 21.04.2021г</t>
  </si>
  <si>
    <t>распоряжение 98-р от 13.04.2021г</t>
  </si>
  <si>
    <t>МУНИЦИПАЛЬНОГО ИМУЩЕСТВА МОУ Шаранчинская СОШ   НА 01.01.2022 г. ИНН 7502001459</t>
  </si>
  <si>
    <t>свидетельсвтво</t>
  </si>
  <si>
    <t xml:space="preserve">                                                                                                                                             </t>
  </si>
  <si>
    <t>акт передачи Римо от 01.01.2010г</t>
  </si>
  <si>
    <t>автобус ПАЗ-320570-02№ двиг.524500М1001507.цвет кузова желтый</t>
  </si>
  <si>
    <t>распоряж.276-р от 12.11.2021г</t>
  </si>
  <si>
    <t>1868684.99</t>
  </si>
  <si>
    <t>распор 259/р от 27.08.2013г</t>
  </si>
  <si>
    <t>распор 94/р от 04.04.2014г</t>
  </si>
  <si>
    <t>ноутбук,принтер</t>
  </si>
  <si>
    <t>договор поставки 317 от 17.11.2017г</t>
  </si>
  <si>
    <t>ноутбук 15-4шт</t>
  </si>
  <si>
    <t>41013400143-41013400146</t>
  </si>
  <si>
    <t>договор поставки р100821-5с от 10.08.2021г</t>
  </si>
  <si>
    <t>мфу лазерный 3шт</t>
  </si>
  <si>
    <t>41013400147-41013400149</t>
  </si>
  <si>
    <t>счет 04478455 от 31.03.2020г</t>
  </si>
  <si>
    <t>рециркулятор обр -3012-п 11штук</t>
  </si>
  <si>
    <t>41013600130-41013600142</t>
  </si>
  <si>
    <t>распоряжение 214-р от 03.09.2021г</t>
  </si>
  <si>
    <t>счет 531 от 05.05.2014г</t>
  </si>
  <si>
    <t>счет 324 от 06.06.2015г</t>
  </si>
  <si>
    <t>счет 622 от 01.09.206</t>
  </si>
  <si>
    <t>контракт 1704еп от 21.06.2017г</t>
  </si>
  <si>
    <t>счет 292 от 25.05.2019</t>
  </si>
  <si>
    <t>счет 107 от 18.02.2021г</t>
  </si>
  <si>
    <t>мун. Контракт 2103ЕП от 18.03.2021г</t>
  </si>
  <si>
    <t>МУНИЦИПАЛЬНОГО ИМУЩЕСТВА МОУ ПЕРВОКОКУЙСКАЯ ООШ   НА 01.01.2022 г.</t>
  </si>
  <si>
    <t xml:space="preserve">свидетельство о гос. Регистрации </t>
  </si>
  <si>
    <t>акт передачи Римо от 01.01.20210г</t>
  </si>
  <si>
    <t>кад номер75:02:030102:32</t>
  </si>
  <si>
    <t>кад номер75:02:010102:37</t>
  </si>
  <si>
    <t xml:space="preserve"> распор 269/р от02.09.2013г.приказ 57 от 28.09.2013г </t>
  </si>
  <si>
    <t>распоряжение 94/р от 04.04.2014г</t>
  </si>
  <si>
    <t>счет 38  от15.12.2015г</t>
  </si>
  <si>
    <t>договор 282 от 30.08.2021г</t>
  </si>
  <si>
    <t>аппарат МФУ</t>
  </si>
  <si>
    <t>счет от 10.декабря 2015г</t>
  </si>
  <si>
    <t>счет 521 от 21.08.2017г</t>
  </si>
  <si>
    <t>счет 17  от 04.12.20217г</t>
  </si>
  <si>
    <t>счет 20  от 30.11.2017г</t>
  </si>
  <si>
    <t>счет 20  от 30.11.20217г</t>
  </si>
  <si>
    <t>Рециркулятор 11шт</t>
  </si>
  <si>
    <t>4101360052-410136062</t>
  </si>
  <si>
    <t>распор 214-р от 03.09.2021г</t>
  </si>
  <si>
    <t>счет 606 от 31.08.2016г ооо книга</t>
  </si>
  <si>
    <t>контракт 1707еп  от 21.06.2017г ооо книга</t>
  </si>
  <si>
    <t>контракт 1818от 31.05.2018г ооо книга</t>
  </si>
  <si>
    <t>счет 399 от 09.06.2020г ооо книга</t>
  </si>
  <si>
    <t>мун контракт 2110еп от 29.03.2021г</t>
  </si>
  <si>
    <t>распоряжение 98-р от 13.04.2021гг</t>
  </si>
  <si>
    <t>муниципальной собственности МУ ДО "ДЮСШ"  на 01.01.2022 г.</t>
  </si>
  <si>
    <t>Тренажерная площадка</t>
  </si>
  <si>
    <t>Спортивная площадка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</si>
  <si>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Директор                                    Соколов С.Ф.</t>
  </si>
  <si>
    <t>МУНИЦИПАЛЬНОГО ИМУЩЕСТВА МОУ Ново- Акатуйской СОШ  01.01.2022 г.</t>
  </si>
  <si>
    <t>Муниципального имущества  МОУ Александрово-Заводской   СОШ         на  01 января 2022</t>
  </si>
  <si>
    <t>Административное здание</t>
  </si>
  <si>
    <t xml:space="preserve">общая площадь м.кв.189,5 </t>
  </si>
  <si>
    <t>Распоряжение 324-р от 20.12.2021</t>
  </si>
  <si>
    <t>Александровский Завод,ул.</t>
  </si>
  <si>
    <t xml:space="preserve"> Раздел  2.   Перечень объектов движимого имущества,находящихся в собственности МОУ Александрово-Заводской СОШ</t>
  </si>
  <si>
    <t>Специальный автобус для перевозки детей ПАЗ 320570-02</t>
  </si>
  <si>
    <t>Распоряжение № 276-з от 12.11.221г Акт передачи основных средств№276-р от 12.11.2021</t>
  </si>
  <si>
    <t>Котел КВр-0,35 с монтажём  по 325000</t>
  </si>
  <si>
    <t>325 000,00</t>
  </si>
  <si>
    <t xml:space="preserve">                28 889</t>
  </si>
  <si>
    <t xml:space="preserve">Аппарат МФУ (принтер +сканер+ксерокс) </t>
  </si>
  <si>
    <t xml:space="preserve">Принтер МФУ Brotner-1510R  </t>
  </si>
  <si>
    <t>Морозильный ларь Бирюса</t>
  </si>
  <si>
    <t>2009</t>
  </si>
  <si>
    <t>Распоряжение №2147-р от 03.09.2021</t>
  </si>
  <si>
    <t>Стол ученический 2-х местный регулируемый</t>
  </si>
  <si>
    <t>2021</t>
  </si>
  <si>
    <t xml:space="preserve">Стул ученический регулируемый </t>
  </si>
  <si>
    <t>Мяч набивной (метания)</t>
  </si>
  <si>
    <t>Мяч волейбольный</t>
  </si>
  <si>
    <t xml:space="preserve">Мяч баскетбольный резиновый </t>
  </si>
  <si>
    <r>
      <t xml:space="preserve">                                                                                                                                                                         </t>
    </r>
    <r>
      <rPr>
        <i/>
        <sz val="12"/>
        <rFont val="Arial Cyr"/>
        <charset val="204"/>
      </rPr>
      <t>КАБИНЕТ ТОЧКА РОСТА</t>
    </r>
  </si>
  <si>
    <t xml:space="preserve"> Клеевой пистолет</t>
  </si>
  <si>
    <t>1101343972</t>
  </si>
  <si>
    <t>Распоряжение №214-р от 03.09.2021г</t>
  </si>
  <si>
    <t xml:space="preserve"> Штангенциркуль</t>
  </si>
  <si>
    <t xml:space="preserve"> Электролобзик</t>
  </si>
  <si>
    <t xml:space="preserve">  Ручной лобзик</t>
  </si>
  <si>
    <t>Стол 800*700-750 (для шахмат)</t>
  </si>
  <si>
    <t xml:space="preserve"> 3Д Принтер  PlastoPINT</t>
  </si>
  <si>
    <t>38 325,00</t>
  </si>
  <si>
    <t xml:space="preserve"> Квадрокоптер DЛ Mavic Air</t>
  </si>
  <si>
    <t>1101343948</t>
  </si>
  <si>
    <t>1101343949</t>
  </si>
  <si>
    <t>1101343950</t>
  </si>
  <si>
    <t>1101343951</t>
  </si>
  <si>
    <t xml:space="preserve">  Воротник швейный Шанца</t>
  </si>
  <si>
    <t>Комплект для обучения шахматам:Шахматы,Шахматные часы</t>
  </si>
  <si>
    <t>Конструктор: Набор технологии и физики (Практическое пособие)</t>
  </si>
  <si>
    <t xml:space="preserve"> Кресло</t>
  </si>
  <si>
    <t>3 968,25</t>
  </si>
  <si>
    <t xml:space="preserve"> Микрофон</t>
  </si>
  <si>
    <t>1 200,00</t>
  </si>
  <si>
    <t>Многофункциональное устройство Pantum</t>
  </si>
  <si>
    <t>15 000,00</t>
  </si>
  <si>
    <t xml:space="preserve"> Набор имитаторов травм и поражений МАКСИМ М 10</t>
  </si>
  <si>
    <t>9 950,00</t>
  </si>
  <si>
    <t>Ноутбук мобильного класса HPx36011</t>
  </si>
  <si>
    <t>33 500,00</t>
  </si>
  <si>
    <t>Ноутбук виртуальной реальности VR</t>
  </si>
  <si>
    <t>101 000,00</t>
  </si>
  <si>
    <t xml:space="preserve"> Стол 1600*700*750 (Для проектной деятельности)</t>
  </si>
  <si>
    <t>4 630,50</t>
  </si>
  <si>
    <t>Стул 850-470-430мм</t>
  </si>
  <si>
    <t>1 607,45</t>
  </si>
  <si>
    <t>Табельные средства для оказания первой медицинской помощи</t>
  </si>
  <si>
    <t>Тренажёр-манекен "Максим 1-01 (сердечно-лёгочной реанимации)</t>
  </si>
  <si>
    <t>Тренажер-манекен М4002 ИСКАНДЕР (удаления инородного тела из верхних дыхательных</t>
  </si>
  <si>
    <t>28 855,00</t>
  </si>
  <si>
    <t xml:space="preserve"> Фотоаппарат с объективом Canon</t>
  </si>
  <si>
    <t>39 500,00</t>
  </si>
  <si>
    <t xml:space="preserve">  Шина складная КШТИв-01-Медплант Средний</t>
  </si>
  <si>
    <t>5 472,50</t>
  </si>
  <si>
    <t xml:space="preserve">  Шлём виртуальной реальности НТС</t>
  </si>
  <si>
    <t xml:space="preserve"> Аккумуляторная дрель-винтовёрт</t>
  </si>
  <si>
    <t xml:space="preserve"> Многофункциональный инструмент</t>
  </si>
  <si>
    <t>3 350,00</t>
  </si>
  <si>
    <t>4 710,66</t>
  </si>
  <si>
    <t>12 972,42</t>
  </si>
  <si>
    <t xml:space="preserve">  Кресло</t>
  </si>
  <si>
    <t xml:space="preserve">  Аккумуляторная дрель-винтовёрт</t>
  </si>
  <si>
    <t>Многофункциональный инструмент</t>
  </si>
  <si>
    <t>Штангенциркуль</t>
  </si>
  <si>
    <t xml:space="preserve">  Электролобзик</t>
  </si>
  <si>
    <t>Электролобзик</t>
  </si>
  <si>
    <t xml:space="preserve"> Ручной лобзик</t>
  </si>
  <si>
    <t>Итого по кабинету</t>
  </si>
  <si>
    <t>МУНИЦИПАЛЬНОГО ИМУЩЕСТВА МДОУ детский сад "Солнышко" с. Бутунтай на 01.01.2022 г.</t>
  </si>
  <si>
    <t>Фирсова Е.В.</t>
  </si>
  <si>
    <t>________________А.В. Бояркина</t>
  </si>
  <si>
    <t xml:space="preserve">муниципальной собственности администрации сельского поселения "Бохтинское" муниципального района "Александрово-Заводский район" Забайкальского края на 01.01.2022год
«Бохтинское» муниципального района «Александрово - Заводский район» Забайкальского края 
по состоянию на 01.01.2022года
Раздел 1. Перечень объектов недвижимого имущества, находящихся в собственности администраций сельского поселения «Бохтинское»
Форма 1
муниципальной собственности администрации сельского поселения 
«Бохтинское» муниципального района «Александрово - Заводский район» Забайкальского края 
по состоянию на 01.01.2022года
Раздел 1. Перечень объектов недвижимого имущества, находящихся в собственности администраций сельского поселения «Бохтинское»
Форма 1
муниципальной собственности администрации сельского поселения 
«Бохтинское» муниципального района «Александрово - Заводский район» Забайкальского края 
по состоянию на 01.01.2022года
Раздел 1. Перечень объектов недвижимого имущества, находящихся в собственности администраций сельского поселения «Бохтинское»
Форма 1
</t>
  </si>
  <si>
    <t>2000 м.</t>
  </si>
  <si>
    <t xml:space="preserve">ул. Нагорная </t>
  </si>
  <si>
    <t>с. Кокуй -2</t>
  </si>
  <si>
    <t>75:02:160101:83</t>
  </si>
  <si>
    <t>1200 м.</t>
  </si>
  <si>
    <t>муниципальной собственности администрации сельского поселения "Шаранчинское" муниципального района "Александрово-Заводский район" Забайкальского края   на 01.01.2022 г.</t>
  </si>
  <si>
    <t>24160.92</t>
  </si>
  <si>
    <t>1150460.92</t>
  </si>
  <si>
    <t>3328627.69</t>
  </si>
  <si>
    <t>1523650.85</t>
  </si>
  <si>
    <t xml:space="preserve">  Форма 2                                                                                                                                                                                                                                          Раздел 2. Перечень объектов движимого имущества, находящихся в собственности администрации сельского поселения "Шаранчинское"                                                                                                                                           Ф                                                                                                                                                </t>
  </si>
  <si>
    <t>672238.63</t>
  </si>
  <si>
    <t>672238.62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</si>
  <si>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Глава сельского поселения "Шаранчинское":                                              /Былкова Г.И./                                                                                                                                                                                         Главный бухгалтер:                                                                                    /Брюхова И.Г./</t>
  </si>
  <si>
    <t>МУНИЦИПАЛЬНОГО ИМУЩЕСТВА МДОУ детский сад "Теремок" с. Александровский Завод на 01.01.2022 г.</t>
  </si>
  <si>
    <t>189,5 кв. м          2021 г</t>
  </si>
  <si>
    <t>Печь микроволновая</t>
  </si>
  <si>
    <t>Электрочайник</t>
  </si>
  <si>
    <t>шкаф сушильный</t>
  </si>
  <si>
    <t>110138014-1101380022</t>
  </si>
  <si>
    <t>8*47010,80</t>
  </si>
  <si>
    <t>Скамейка к шкафу</t>
  </si>
  <si>
    <t>110138022-1101380032</t>
  </si>
  <si>
    <t>10*1140</t>
  </si>
  <si>
    <t>Кипятильник</t>
  </si>
  <si>
    <t>Шкаф для одежды</t>
  </si>
  <si>
    <t>1101380034-11101380039</t>
  </si>
  <si>
    <t>5*6937,67</t>
  </si>
  <si>
    <t>Стул для посетителей</t>
  </si>
  <si>
    <t>4*1062,50</t>
  </si>
  <si>
    <t>Щит для метания в цель</t>
  </si>
  <si>
    <t>2*1696,67</t>
  </si>
  <si>
    <t>Стенка игровая  детская</t>
  </si>
  <si>
    <t>2*16243,33</t>
  </si>
  <si>
    <t>Деревянная шведская стенка</t>
  </si>
  <si>
    <t>6*4696,67</t>
  </si>
  <si>
    <t>Ванна моечная  двухсекционная</t>
  </si>
  <si>
    <t>2*28232</t>
  </si>
  <si>
    <t>Шкаф для уборочного инвентаря</t>
  </si>
  <si>
    <t>3*9132,67</t>
  </si>
  <si>
    <t>Стол -тумба с дверцами купе</t>
  </si>
  <si>
    <t>4*32700</t>
  </si>
  <si>
    <t>Полка-купе</t>
  </si>
  <si>
    <t>4*16800</t>
  </si>
  <si>
    <t>1*12956</t>
  </si>
  <si>
    <t>Комплект мебели для столовой</t>
  </si>
  <si>
    <t>1*12615</t>
  </si>
  <si>
    <t>Шкаф комбинированный открытый</t>
  </si>
  <si>
    <t>10234*1</t>
  </si>
  <si>
    <t>Кресло рабочее подьемно -поворотное</t>
  </si>
  <si>
    <t>1*2312</t>
  </si>
  <si>
    <t xml:space="preserve">Полотеничница 2-х ярусная </t>
  </si>
  <si>
    <t>2541*4</t>
  </si>
  <si>
    <t>Шкаф для горшков</t>
  </si>
  <si>
    <t>1904*4</t>
  </si>
  <si>
    <t>Стелаж кухонный</t>
  </si>
  <si>
    <t>21033,33*2</t>
  </si>
  <si>
    <t>Шкаф для чистого белья</t>
  </si>
  <si>
    <t>5877,33*2</t>
  </si>
  <si>
    <t>20346,33*1</t>
  </si>
  <si>
    <t>30577*1</t>
  </si>
  <si>
    <t>Стул регулир детский</t>
  </si>
  <si>
    <t>1053*60</t>
  </si>
  <si>
    <t>Стол рабочий прямой</t>
  </si>
  <si>
    <t>2877*3</t>
  </si>
  <si>
    <t>Стол детский полукруглый</t>
  </si>
  <si>
    <t>1881*10</t>
  </si>
  <si>
    <t xml:space="preserve">Корзина для белья </t>
  </si>
  <si>
    <t>662,44*2</t>
  </si>
  <si>
    <t>Облучатель бактерицидный</t>
  </si>
  <si>
    <t>815,48*4</t>
  </si>
  <si>
    <t>9430*4</t>
  </si>
  <si>
    <t xml:space="preserve">Кровать трех ярусная </t>
  </si>
  <si>
    <t>6041,33*12</t>
  </si>
  <si>
    <t>шведская стенка паутинка</t>
  </si>
  <si>
    <t>10524,33*1</t>
  </si>
  <si>
    <t>Тележка для спортинвентаря и игрушек</t>
  </si>
  <si>
    <t>Цифровое пианино со встр аккустикой</t>
  </si>
  <si>
    <t>Банкетка регулир</t>
  </si>
  <si>
    <t>3103,33*5</t>
  </si>
  <si>
    <t xml:space="preserve">Мат гимнастический </t>
  </si>
  <si>
    <t>Мат складной2*1*0,8</t>
  </si>
  <si>
    <t>Мат складной1,9*1,38*0,1</t>
  </si>
  <si>
    <t>Сенсорная дорожка</t>
  </si>
  <si>
    <t>2473*2</t>
  </si>
  <si>
    <t>Матрац детский</t>
  </si>
  <si>
    <t>1488,33*36</t>
  </si>
  <si>
    <t xml:space="preserve">Тележка грузовая </t>
  </si>
  <si>
    <t>Щит баскетбольный навесной</t>
  </si>
  <si>
    <t>2306,33*2</t>
  </si>
  <si>
    <t xml:space="preserve">Дуги для подлезания </t>
  </si>
  <si>
    <t>808,16*2</t>
  </si>
  <si>
    <t xml:space="preserve">Перегородка трансформируемая </t>
  </si>
  <si>
    <t>679610,50*2</t>
  </si>
  <si>
    <t>Заведующая                                                                                                                                  И.Д.Мулахметова</t>
  </si>
  <si>
    <t>Здание для детей 1,5 лет до 3-х лет</t>
  </si>
  <si>
    <t>30.12.2021 год                                                        420,5 кв.м.</t>
  </si>
  <si>
    <t>11085242</t>
  </si>
  <si>
    <t>30.12.2021г</t>
  </si>
  <si>
    <t>Шкаф сушильный 5-ти секционный 8 штук</t>
  </si>
  <si>
    <t>110852424</t>
  </si>
  <si>
    <t>Ванна моечная двухсекционная- 2 штуки</t>
  </si>
  <si>
    <t>110852426</t>
  </si>
  <si>
    <t>Стол-тумба с дверцами купе- 4 штуки</t>
  </si>
  <si>
    <t>110852427</t>
  </si>
  <si>
    <t>110852428</t>
  </si>
  <si>
    <t>Полка-Купе- 4 штуки</t>
  </si>
  <si>
    <t>110852429</t>
  </si>
  <si>
    <t>110852430</t>
  </si>
  <si>
    <t>Стелаж кухонный- 2 штуки</t>
  </si>
  <si>
    <t>110852431</t>
  </si>
  <si>
    <t>110852432</t>
  </si>
  <si>
    <t>Стол-тумба с дверцами купе</t>
  </si>
  <si>
    <t>110852433</t>
  </si>
  <si>
    <t>Шведская стенка паутинка</t>
  </si>
  <si>
    <t>110852434</t>
  </si>
  <si>
    <t>Тележка грузовая</t>
  </si>
  <si>
    <t>110852435</t>
  </si>
  <si>
    <t>Цифровое пианино со встроенной аккустикой</t>
  </si>
  <si>
    <t>муниципальной собственности администрации сельского поселения "Чиндагатайское" муниципального района "Александрово-Заводский район" Забайкальского края   на 01.01.2022 г.</t>
  </si>
  <si>
    <t>Поливомоечная КО-713-04</t>
  </si>
  <si>
    <t>Акт № 292-р о приеме-передаче объектов нефинансовых активов от 25.11.2021г.</t>
  </si>
  <si>
    <t>Генератор бензиновый трехфазный</t>
  </si>
  <si>
    <t>2021г.</t>
  </si>
  <si>
    <t>ФОРМА 3                                                                                                                                                                                                                                                Реестр акций акционерных обществи долей (вкладов) в уставные (вкладочные)капиталы хозяйственных обществ и товариществ сельского поселения «Чиндагатайское»</t>
  </si>
  <si>
    <t>муниципальной собственности администрации сельского поселения "Манкечурское" муниципального района "Александрово-Заводский район" Забайкальского края   на 01.01.2022 г.</t>
  </si>
  <si>
    <t xml:space="preserve">  Форма 2                                                                                                                                                                                                                                          Раздел 2. Перечень объектов движимого имущества, находящихся в собственности администрации сельского поселения "Манкечурское"                                                                                                                                          </t>
  </si>
  <si>
    <t>МУНИЦИПАЛЬНОГО ИМУЩЕСТВА МОУ Кутугайская  ООШ   НА 01.01.2022 г.</t>
  </si>
  <si>
    <t>плита с жарочным шкафом</t>
  </si>
  <si>
    <t>Компьютер в сборе(системный блок,монитор)</t>
  </si>
  <si>
    <t>Ноутбук 4штх47930</t>
  </si>
  <si>
    <t>Рециркулятор ОБР-30/2-П</t>
  </si>
  <si>
    <t>41013690-41013694</t>
  </si>
  <si>
    <t xml:space="preserve">Доска настенная 2-элементная </t>
  </si>
  <si>
    <t>итго</t>
  </si>
  <si>
    <t>МУНИЦИПАЛЬНОГО ИМУЩЕСТВА МУНИЦИПАЛЬНОГО РАЙОНА "АЛЕКСАНДРОВО-ЗАВОДСКИЙ РАЙОН" НА 01.01.2022 г.</t>
  </si>
  <si>
    <t>с. Алек-Завод ул Юбилейная12</t>
  </si>
  <si>
    <t>Квартира</t>
  </si>
  <si>
    <t>Распоряжение 234-р-р от 16.09.2021</t>
  </si>
  <si>
    <t xml:space="preserve">с. Алек-Завод ул
Партизанская 35 кв 2 
</t>
  </si>
  <si>
    <t>Здание Администрации с/п "Алек-Заводское"</t>
  </si>
  <si>
    <t>104 кв.м 1985</t>
  </si>
  <si>
    <t>Тех паспорт 07.09.1994г</t>
  </si>
  <si>
    <t>с.Александровский Завод, улКомсомольская 9</t>
  </si>
  <si>
    <t>26 кв м 2009</t>
  </si>
  <si>
    <t>Договор купли продажи от11.12.2009</t>
  </si>
  <si>
    <t>с.Александровский Завод, улКомсомольская2 кв 1</t>
  </si>
  <si>
    <t>Св-во серия 75 АА№094605</t>
  </si>
  <si>
    <t>с.Александровский Завод, улКосяковича 84/2</t>
  </si>
  <si>
    <t xml:space="preserve">Договор соц найма </t>
  </si>
  <si>
    <t>с.Александровский Завод, улЧернышевского 66</t>
  </si>
  <si>
    <t>Машина Вакуумная ГАЗ КО 503ВАVIN XVL482302В0004096.Модель двигателя Д245 7 ЕЗ649839  Номерной знак К716 НС 75 RUS</t>
  </si>
  <si>
    <t xml:space="preserve">Распоряжение №289-р от24 ноября 2021 </t>
  </si>
  <si>
    <t xml:space="preserve">Самосвал КАМАЗ 55111VIN XTC 55111AX21093313 Модель двигателя 7403.10 </t>
  </si>
  <si>
    <t xml:space="preserve">Автоцистерна ГАЗ 4616-01 2012 годаМодель ТС 4616-01 VIN XVY4616ANC0000100 </t>
  </si>
  <si>
    <t>1101350113</t>
  </si>
  <si>
    <t>с.Александровский Завод, ул.</t>
  </si>
  <si>
    <t>сидоркин В А</t>
  </si>
  <si>
    <t xml:space="preserve">Компьютер в сборе DEXPFX 9830/МФУ,клавиатура,Монитор) </t>
  </si>
  <si>
    <t>Комитет образования</t>
  </si>
  <si>
    <t>Фатхутдинов</t>
  </si>
  <si>
    <t xml:space="preserve">Детская игровая площадка </t>
  </si>
  <si>
    <t xml:space="preserve">ул Набережная </t>
  </si>
  <si>
    <t xml:space="preserve">ул Кузнецкая </t>
  </si>
  <si>
    <t>Компьютер в сборе (DeXP AtlaS,мышь клавиатура MFY Pantum)</t>
  </si>
  <si>
    <t>Секретарь</t>
  </si>
  <si>
    <t xml:space="preserve">Компьютер в сборе/DEXP CEE-E650 MFY Pantum 6502.Колонки  Клавиатура,Веб камера  Монитор </t>
  </si>
  <si>
    <t>Ерофеева Н.Г</t>
  </si>
  <si>
    <t xml:space="preserve">Компьютер в сборе/DEXP Atlas-H304MFY Pantum6552.  Клавиатура, Манитор </t>
  </si>
  <si>
    <t>Опека Чипизубова</t>
  </si>
  <si>
    <t>МФУ HP Color Lazer 179</t>
  </si>
  <si>
    <t>Контейнеры 80шт</t>
  </si>
  <si>
    <t>Кресло офисное 5 шт</t>
  </si>
  <si>
    <t>ЧипизубоваЛ.В.</t>
  </si>
  <si>
    <t xml:space="preserve">Стол ясень </t>
  </si>
  <si>
    <t>Беломестнова</t>
  </si>
  <si>
    <t xml:space="preserve">Монитор </t>
  </si>
  <si>
    <t>Зал</t>
  </si>
  <si>
    <t>Архив</t>
  </si>
  <si>
    <t>Огненушитель 5 шт</t>
  </si>
  <si>
    <t>Чс</t>
  </si>
  <si>
    <t xml:space="preserve">Рециркулятор 2 шт </t>
  </si>
  <si>
    <t>Кресло премьер</t>
  </si>
  <si>
    <t>МУНИЦИПАЛЬНОГО ИМУЩЕСТВА МОУ Чиндагатайской ООШ  НА 01.01.2022 г. ИНН 7502001554</t>
  </si>
</sst>
</file>

<file path=xl/styles.xml><?xml version="1.0" encoding="utf-8"?>
<styleSheet xmlns="http://schemas.openxmlformats.org/spreadsheetml/2006/main">
  <numFmts count="9">
    <numFmt numFmtId="164" formatCode="[$-419]General"/>
    <numFmt numFmtId="165" formatCode="[$-419]0"/>
    <numFmt numFmtId="166" formatCode="[$-419]dd&quot;.&quot;mm&quot;.&quot;yyyy"/>
    <numFmt numFmtId="167" formatCode="[$-419]0.00"/>
    <numFmt numFmtId="168" formatCode="#,##0.00;[Red]\-#,##0.00"/>
    <numFmt numFmtId="169" formatCode="[$-419]dd&quot;.&quot;mm&quot;.&quot;yy"/>
    <numFmt numFmtId="170" formatCode="0.0"/>
    <numFmt numFmtId="171" formatCode="#,##0.00;\-#,##0.00;#"/>
    <numFmt numFmtId="172" formatCode="#,##0.00_ ;\-#,##0.00\ "/>
  </numFmts>
  <fonts count="125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7"/>
      <name val="Times New Roman"/>
      <family val="1"/>
      <charset val="204"/>
    </font>
    <font>
      <sz val="7"/>
      <name val="Arial Cyr"/>
      <charset val="204"/>
    </font>
    <font>
      <b/>
      <sz val="7"/>
      <name val="Times New Roman"/>
      <family val="1"/>
      <charset val="204"/>
    </font>
    <font>
      <b/>
      <i/>
      <sz val="7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i/>
      <sz val="7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7"/>
      <name val="Arial Cyr"/>
      <charset val="204"/>
    </font>
    <font>
      <b/>
      <sz val="10"/>
      <name val="Arial Cyr"/>
      <charset val="204"/>
    </font>
    <font>
      <b/>
      <sz val="8"/>
      <name val="Arial"/>
      <family val="2"/>
      <charset val="204"/>
    </font>
    <font>
      <sz val="12"/>
      <name val="Times New Roman"/>
      <family val="1"/>
      <charset val="204"/>
    </font>
    <font>
      <sz val="8"/>
      <name val="Arial"/>
      <family val="2"/>
      <charset val="204"/>
    </font>
    <font>
      <sz val="9"/>
      <name val="Arial"/>
      <family val="2"/>
      <charset val="204"/>
    </font>
    <font>
      <b/>
      <i/>
      <sz val="8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8"/>
      <name val="Arial Cyr"/>
      <charset val="204"/>
    </font>
    <font>
      <b/>
      <sz val="8"/>
      <color theme="1"/>
      <name val="Calibri"/>
      <family val="2"/>
      <charset val="204"/>
      <scheme val="minor"/>
    </font>
    <font>
      <i/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0"/>
      <color rgb="FF000000"/>
      <name val="Times New Roman"/>
      <family val="1"/>
      <charset val="204"/>
    </font>
    <font>
      <b/>
      <sz val="11"/>
      <color rgb="FF000000"/>
      <name val="Calibri"/>
      <family val="2"/>
      <charset val="204"/>
    </font>
    <font>
      <sz val="10"/>
      <color rgb="FF000000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b/>
      <sz val="7"/>
      <color rgb="FF000000"/>
      <name val="Times New Roman"/>
      <family val="1"/>
      <charset val="204"/>
    </font>
    <font>
      <b/>
      <i/>
      <sz val="7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color theme="1"/>
      <name val="Arial"/>
      <family val="2"/>
      <charset val="204"/>
    </font>
    <font>
      <b/>
      <sz val="9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u/>
      <sz val="10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b/>
      <i/>
      <sz val="12"/>
      <color theme="1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1"/>
      <name val="Calibri"/>
      <family val="2"/>
      <charset val="204"/>
    </font>
    <font>
      <sz val="12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i/>
      <sz val="11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9"/>
      <name val="Arial Cyr"/>
      <charset val="204"/>
    </font>
    <font>
      <sz val="9"/>
      <color rgb="FFFF0000"/>
      <name val="Times New Roman"/>
      <family val="1"/>
      <charset val="204"/>
    </font>
    <font>
      <sz val="9"/>
      <color indexed="10"/>
      <name val="Times New Roman"/>
      <family val="1"/>
      <charset val="204"/>
    </font>
    <font>
      <sz val="9"/>
      <name val="Arial Cyr"/>
      <charset val="204"/>
    </font>
    <font>
      <sz val="8"/>
      <name val="Arial Cyr"/>
      <charset val="204"/>
    </font>
    <font>
      <sz val="6"/>
      <name val="Arial Cyr"/>
      <charset val="204"/>
    </font>
    <font>
      <i/>
      <sz val="5"/>
      <name val="Arial Cyr"/>
      <charset val="204"/>
    </font>
    <font>
      <sz val="8"/>
      <name val="Arial"/>
      <family val="2"/>
    </font>
    <font>
      <sz val="6"/>
      <name val="Arial"/>
      <family val="2"/>
    </font>
    <font>
      <sz val="5"/>
      <name val="Arial Cyr"/>
      <charset val="204"/>
    </font>
    <font>
      <sz val="6"/>
      <color rgb="FFFF0000"/>
      <name val="Arial Cyr"/>
      <charset val="204"/>
    </font>
    <font>
      <b/>
      <i/>
      <sz val="6"/>
      <name val="Arial Cyr"/>
      <charset val="204"/>
    </font>
    <font>
      <b/>
      <i/>
      <sz val="9"/>
      <name val="Arial Cyr"/>
      <charset val="204"/>
    </font>
    <font>
      <i/>
      <sz val="6"/>
      <name val="Arial Cyr"/>
      <charset val="204"/>
    </font>
    <font>
      <i/>
      <sz val="10"/>
      <name val="Arial Cyr"/>
      <charset val="204"/>
    </font>
    <font>
      <sz val="6"/>
      <name val="Arial"/>
      <family val="2"/>
      <charset val="1"/>
    </font>
    <font>
      <i/>
      <sz val="6"/>
      <color rgb="FFFF0000"/>
      <name val="Arial Cyr"/>
      <charset val="204"/>
    </font>
    <font>
      <b/>
      <i/>
      <sz val="10"/>
      <name val="Arial Cyr"/>
      <charset val="204"/>
    </font>
    <font>
      <i/>
      <sz val="11"/>
      <name val="Arial Cyr"/>
      <charset val="204"/>
    </font>
    <font>
      <sz val="7"/>
      <name val="Arial"/>
      <family val="2"/>
      <charset val="1"/>
    </font>
    <font>
      <b/>
      <sz val="6"/>
      <name val="Arial Cyr"/>
      <charset val="204"/>
    </font>
    <font>
      <i/>
      <sz val="14"/>
      <name val="Arial Cyr"/>
      <charset val="204"/>
    </font>
    <font>
      <i/>
      <sz val="12"/>
      <name val="Arial Cyr"/>
      <charset val="204"/>
    </font>
    <font>
      <i/>
      <sz val="8"/>
      <name val="Times New Roman"/>
      <family val="1"/>
      <charset val="204"/>
    </font>
    <font>
      <sz val="7"/>
      <color theme="1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i/>
      <sz val="9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5"/>
      <color theme="1"/>
      <name val="Times New Roman"/>
      <family val="1"/>
      <charset val="204"/>
    </font>
    <font>
      <sz val="6"/>
      <color theme="1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10"/>
      <color indexed="8"/>
      <name val="Arial"/>
      <family val="2"/>
      <charset val="204"/>
    </font>
    <font>
      <b/>
      <i/>
      <sz val="12"/>
      <color indexed="8"/>
      <name val="Times New Roman"/>
      <family val="1"/>
      <charset val="204"/>
    </font>
    <font>
      <i/>
      <sz val="8"/>
      <color indexed="8"/>
      <name val="Times New Roman"/>
      <family val="1"/>
      <charset val="204"/>
    </font>
    <font>
      <sz val="7"/>
      <name val="Arial Cyr"/>
      <family val="2"/>
      <charset val="204"/>
    </font>
    <font>
      <b/>
      <i/>
      <sz val="7"/>
      <name val="Arial Cyr"/>
      <family val="2"/>
      <charset val="204"/>
    </font>
    <font>
      <b/>
      <sz val="7"/>
      <name val="Arial Cyr"/>
      <family val="2"/>
      <charset val="204"/>
    </font>
    <font>
      <b/>
      <sz val="8"/>
      <name val="Arial Cyr"/>
      <family val="2"/>
      <charset val="204"/>
    </font>
    <font>
      <b/>
      <sz val="10"/>
      <name val="Arial Cyr"/>
      <family val="2"/>
      <charset val="204"/>
    </font>
    <font>
      <sz val="9"/>
      <name val="Arial Cyr"/>
      <family val="2"/>
      <charset val="204"/>
    </font>
    <font>
      <i/>
      <sz val="10"/>
      <name val="Arial Cyr"/>
      <family val="2"/>
      <charset val="204"/>
    </font>
    <font>
      <sz val="8"/>
      <color theme="1"/>
      <name val="Calibri"/>
      <family val="2"/>
      <charset val="204"/>
      <scheme val="minor"/>
    </font>
    <font>
      <i/>
      <sz val="8"/>
      <color theme="1"/>
      <name val="Times New Roman"/>
      <family val="1"/>
      <charset val="204"/>
    </font>
    <font>
      <b/>
      <sz val="9"/>
      <name val="Arial"/>
      <family val="2"/>
      <charset val="204"/>
    </font>
    <font>
      <sz val="9"/>
      <color rgb="FF343434"/>
      <name val="Times New Roman"/>
      <family val="1"/>
      <charset val="204"/>
    </font>
    <font>
      <b/>
      <sz val="7"/>
      <color theme="1" tint="0.249977111117893"/>
      <name val="Times New Roman"/>
      <family val="1"/>
      <charset val="204"/>
    </font>
    <font>
      <sz val="7"/>
      <color theme="1" tint="0.34998626667073579"/>
      <name val="Times New Roman"/>
      <family val="1"/>
      <charset val="204"/>
    </font>
    <font>
      <b/>
      <sz val="7"/>
      <name val="Arial"/>
      <family val="2"/>
      <charset val="204"/>
    </font>
    <font>
      <b/>
      <sz val="10"/>
      <color rgb="FF333333"/>
      <name val="Arial"/>
      <family val="2"/>
      <charset val="204"/>
    </font>
    <font>
      <b/>
      <i/>
      <sz val="7"/>
      <name val="Arial"/>
      <family val="2"/>
      <charset val="204"/>
    </font>
    <font>
      <sz val="7"/>
      <name val="Arial"/>
      <family val="2"/>
      <charset val="204"/>
    </font>
    <font>
      <sz val="14"/>
      <color theme="1"/>
      <name val="Calibri"/>
      <family val="2"/>
      <charset val="204"/>
      <scheme val="minor"/>
    </font>
    <font>
      <i/>
      <sz val="8"/>
      <name val="Arial Cyr"/>
      <charset val="204"/>
    </font>
    <font>
      <sz val="11"/>
      <color indexed="8"/>
      <name val="Calibri"/>
      <family val="2"/>
      <charset val="204"/>
    </font>
    <font>
      <sz val="7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29"/>
      </left>
      <right style="thin">
        <color indexed="29"/>
      </right>
      <top style="thin">
        <color indexed="29"/>
      </top>
      <bottom style="thin">
        <color indexed="2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164" fontId="30" fillId="0" borderId="0"/>
    <xf numFmtId="0" fontId="77" fillId="0" borderId="0"/>
  </cellStyleXfs>
  <cellXfs count="1494">
    <xf numFmtId="0" fontId="0" fillId="0" borderId="0" xfId="0"/>
    <xf numFmtId="1" fontId="3" fillId="0" borderId="2" xfId="0" applyNumberFormat="1" applyFont="1" applyFill="1" applyBorder="1" applyAlignment="1">
      <alignment horizontal="center" vertical="top" wrapText="1"/>
    </xf>
    <xf numFmtId="1" fontId="3" fillId="0" borderId="2" xfId="0" applyNumberFormat="1" applyFont="1" applyBorder="1" applyAlignment="1">
      <alignment vertical="top" wrapText="1"/>
    </xf>
    <xf numFmtId="1" fontId="3" fillId="0" borderId="2" xfId="0" applyNumberFormat="1" applyFont="1" applyBorder="1" applyAlignment="1">
      <alignment horizontal="center" vertical="top" wrapText="1"/>
    </xf>
    <xf numFmtId="1" fontId="3" fillId="0" borderId="2" xfId="0" applyNumberFormat="1" applyFont="1" applyBorder="1" applyAlignment="1">
      <alignment horizontal="justify" vertical="top" wrapText="1"/>
    </xf>
    <xf numFmtId="0" fontId="3" fillId="0" borderId="2" xfId="0" applyFont="1" applyBorder="1" applyAlignment="1">
      <alignment vertical="top" wrapText="1"/>
    </xf>
    <xf numFmtId="14" fontId="3" fillId="0" borderId="2" xfId="0" applyNumberFormat="1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top" wrapText="1"/>
    </xf>
    <xf numFmtId="2" fontId="6" fillId="0" borderId="2" xfId="0" applyNumberFormat="1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2" fontId="5" fillId="0" borderId="2" xfId="0" applyNumberFormat="1" applyFont="1" applyBorder="1" applyAlignment="1">
      <alignment horizontal="center" vertical="top" wrapText="1"/>
    </xf>
    <xf numFmtId="0" fontId="7" fillId="0" borderId="2" xfId="0" applyFont="1" applyBorder="1" applyAlignment="1">
      <alignment vertical="top" wrapText="1"/>
    </xf>
    <xf numFmtId="0" fontId="7" fillId="0" borderId="2" xfId="0" applyFont="1" applyBorder="1" applyAlignment="1">
      <alignment horizontal="center" vertical="top" wrapText="1"/>
    </xf>
    <xf numFmtId="2" fontId="7" fillId="0" borderId="2" xfId="0" applyNumberFormat="1" applyFont="1" applyBorder="1" applyAlignment="1">
      <alignment horizontal="justify" wrapText="1"/>
    </xf>
    <xf numFmtId="0" fontId="2" fillId="0" borderId="2" xfId="0" applyFont="1" applyBorder="1" applyAlignment="1">
      <alignment vertical="top" wrapText="1"/>
    </xf>
    <xf numFmtId="0" fontId="2" fillId="0" borderId="7" xfId="0" applyFont="1" applyBorder="1" applyAlignment="1">
      <alignment vertical="top" wrapText="1"/>
    </xf>
    <xf numFmtId="2" fontId="5" fillId="0" borderId="2" xfId="0" applyNumberFormat="1" applyFont="1" applyFill="1" applyBorder="1" applyAlignment="1">
      <alignment horizontal="center" vertical="center" wrapText="1"/>
    </xf>
    <xf numFmtId="0" fontId="2" fillId="0" borderId="10" xfId="0" applyFont="1" applyBorder="1" applyAlignment="1">
      <alignment vertical="top" wrapText="1"/>
    </xf>
    <xf numFmtId="0" fontId="10" fillId="0" borderId="10" xfId="0" applyFont="1" applyBorder="1" applyAlignment="1">
      <alignment vertical="top" wrapText="1"/>
    </xf>
    <xf numFmtId="0" fontId="7" fillId="0" borderId="10" xfId="0" applyFont="1" applyBorder="1" applyAlignment="1">
      <alignment vertical="top" wrapText="1"/>
    </xf>
    <xf numFmtId="2" fontId="5" fillId="0" borderId="4" xfId="0" applyNumberFormat="1" applyFont="1" applyFill="1" applyBorder="1" applyAlignment="1">
      <alignment horizontal="center" vertical="center" wrapText="1"/>
    </xf>
    <xf numFmtId="0" fontId="13" fillId="0" borderId="0" xfId="0" applyFont="1" applyAlignment="1">
      <alignment vertical="top" wrapText="1"/>
    </xf>
    <xf numFmtId="0" fontId="13" fillId="0" borderId="12" xfId="0" applyFont="1" applyBorder="1" applyAlignment="1">
      <alignment horizontal="justify" vertical="top"/>
    </xf>
    <xf numFmtId="0" fontId="13" fillId="0" borderId="13" xfId="0" applyFont="1" applyBorder="1" applyAlignment="1">
      <alignment horizontal="justify" vertical="top"/>
    </xf>
    <xf numFmtId="0" fontId="13" fillId="0" borderId="4" xfId="0" applyFont="1" applyBorder="1" applyAlignment="1">
      <alignment vertical="top" wrapText="1"/>
    </xf>
    <xf numFmtId="0" fontId="12" fillId="0" borderId="0" xfId="0" applyFont="1" applyBorder="1" applyAlignment="1"/>
    <xf numFmtId="2" fontId="5" fillId="0" borderId="0" xfId="0" applyNumberFormat="1" applyFont="1" applyBorder="1" applyAlignment="1">
      <alignment horizontal="center" vertical="top" wrapText="1"/>
    </xf>
    <xf numFmtId="0" fontId="2" fillId="0" borderId="0" xfId="0" applyFont="1" applyBorder="1" applyAlignment="1">
      <alignment vertical="top" wrapText="1"/>
    </xf>
    <xf numFmtId="0" fontId="2" fillId="0" borderId="0" xfId="0" applyFont="1" applyBorder="1" applyAlignment="1">
      <alignment horizontal="justify" wrapText="1"/>
    </xf>
    <xf numFmtId="0" fontId="3" fillId="0" borderId="2" xfId="0" applyFont="1" applyBorder="1" applyAlignment="1">
      <alignment horizontal="justify" wrapText="1"/>
    </xf>
    <xf numFmtId="0" fontId="3" fillId="0" borderId="2" xfId="0" applyFont="1" applyBorder="1" applyAlignment="1">
      <alignment horizontal="center" wrapText="1"/>
    </xf>
    <xf numFmtId="0" fontId="3" fillId="0" borderId="2" xfId="0" applyFont="1" applyBorder="1" applyAlignment="1">
      <alignment horizontal="justify" vertical="top" wrapText="1"/>
    </xf>
    <xf numFmtId="0" fontId="3" fillId="0" borderId="2" xfId="0" applyFont="1" applyBorder="1" applyAlignment="1">
      <alignment horizontal="justify" vertical="top"/>
    </xf>
    <xf numFmtId="0" fontId="15" fillId="0" borderId="2" xfId="0" applyFont="1" applyBorder="1" applyAlignment="1">
      <alignment vertical="top" wrapText="1"/>
    </xf>
    <xf numFmtId="0" fontId="0" fillId="0" borderId="2" xfId="0" applyBorder="1"/>
    <xf numFmtId="0" fontId="15" fillId="0" borderId="3" xfId="0" applyFont="1" applyBorder="1" applyAlignment="1">
      <alignment vertical="top" wrapText="1"/>
    </xf>
    <xf numFmtId="0" fontId="10" fillId="0" borderId="5" xfId="0" applyFont="1" applyBorder="1" applyAlignment="1">
      <alignment horizontal="center"/>
    </xf>
    <xf numFmtId="0" fontId="15" fillId="0" borderId="2" xfId="0" applyFont="1" applyBorder="1"/>
    <xf numFmtId="2" fontId="16" fillId="0" borderId="2" xfId="0" applyNumberFormat="1" applyFont="1" applyBorder="1" applyAlignment="1">
      <alignment horizontal="center" vertical="top" wrapText="1"/>
    </xf>
    <xf numFmtId="0" fontId="5" fillId="0" borderId="2" xfId="0" applyFont="1" applyFill="1" applyBorder="1" applyAlignment="1">
      <alignment vertical="center" wrapText="1"/>
    </xf>
    <xf numFmtId="0" fontId="3" fillId="0" borderId="2" xfId="0" applyFont="1" applyBorder="1"/>
    <xf numFmtId="0" fontId="3" fillId="0" borderId="2" xfId="0" applyFont="1" applyBorder="1" applyAlignment="1">
      <alignment wrapText="1"/>
    </xf>
    <xf numFmtId="2" fontId="5" fillId="0" borderId="3" xfId="0" applyNumberFormat="1" applyFont="1" applyFill="1" applyBorder="1" applyAlignment="1">
      <alignment horizontal="center" vertical="center" wrapText="1"/>
    </xf>
    <xf numFmtId="0" fontId="4" fillId="0" borderId="2" xfId="0" applyFont="1" applyBorder="1"/>
    <xf numFmtId="0" fontId="5" fillId="0" borderId="2" xfId="0" applyFont="1" applyBorder="1"/>
    <xf numFmtId="0" fontId="16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vertical="top" wrapText="1"/>
    </xf>
    <xf numFmtId="0" fontId="3" fillId="0" borderId="5" xfId="0" applyFont="1" applyBorder="1" applyAlignment="1">
      <alignment horizontal="justify"/>
    </xf>
    <xf numFmtId="0" fontId="6" fillId="0" borderId="0" xfId="0" applyFont="1"/>
    <xf numFmtId="0" fontId="5" fillId="0" borderId="2" xfId="0" applyFont="1" applyFill="1" applyBorder="1" applyAlignment="1">
      <alignment horizontal="left" vertical="center" wrapText="1"/>
    </xf>
    <xf numFmtId="0" fontId="17" fillId="0" borderId="2" xfId="0" applyFont="1" applyBorder="1"/>
    <xf numFmtId="0" fontId="17" fillId="0" borderId="0" xfId="0" applyFont="1" applyAlignment="1">
      <alignment wrapText="1"/>
    </xf>
    <xf numFmtId="0" fontId="17" fillId="0" borderId="2" xfId="0" applyFont="1" applyBorder="1" applyAlignment="1">
      <alignment wrapText="1"/>
    </xf>
    <xf numFmtId="0" fontId="5" fillId="0" borderId="0" xfId="0" applyFont="1" applyFill="1" applyBorder="1" applyAlignment="1">
      <alignment horizontal="left" vertical="center" wrapText="1"/>
    </xf>
    <xf numFmtId="0" fontId="17" fillId="0" borderId="0" xfId="0" applyFont="1" applyBorder="1" applyAlignment="1">
      <alignment wrapText="1"/>
    </xf>
    <xf numFmtId="0" fontId="3" fillId="0" borderId="0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justify" vertical="top" wrapText="1"/>
    </xf>
    <xf numFmtId="0" fontId="5" fillId="0" borderId="17" xfId="0" applyFont="1" applyFill="1" applyBorder="1" applyAlignment="1">
      <alignment horizontal="left" vertical="center" wrapText="1"/>
    </xf>
    <xf numFmtId="2" fontId="6" fillId="0" borderId="3" xfId="0" applyNumberFormat="1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0" xfId="0" applyFont="1" applyBorder="1" applyAlignment="1">
      <alignment horizontal="center" vertical="top" wrapText="1"/>
    </xf>
    <xf numFmtId="0" fontId="5" fillId="0" borderId="0" xfId="0" applyFont="1" applyFill="1" applyBorder="1" applyAlignment="1">
      <alignment vertical="center" wrapText="1"/>
    </xf>
    <xf numFmtId="0" fontId="3" fillId="0" borderId="4" xfId="0" applyFont="1" applyBorder="1" applyAlignment="1">
      <alignment horizontal="justify" vertical="top" wrapText="1"/>
    </xf>
    <xf numFmtId="0" fontId="0" fillId="0" borderId="0" xfId="0" applyBorder="1"/>
    <xf numFmtId="0" fontId="5" fillId="0" borderId="2" xfId="0" applyFont="1" applyBorder="1" applyAlignment="1">
      <alignment horizontal="justify" vertical="top" wrapText="1"/>
    </xf>
    <xf numFmtId="1" fontId="15" fillId="0" borderId="2" xfId="0" applyNumberFormat="1" applyFont="1" applyBorder="1" applyAlignment="1">
      <alignment horizontal="center" vertical="top" wrapText="1"/>
    </xf>
    <xf numFmtId="0" fontId="17" fillId="0" borderId="0" xfId="0" applyFont="1" applyFill="1" applyBorder="1" applyAlignment="1">
      <alignment vertical="center" wrapText="1"/>
    </xf>
    <xf numFmtId="0" fontId="4" fillId="0" borderId="0" xfId="0" applyFont="1" applyBorder="1"/>
    <xf numFmtId="0" fontId="2" fillId="0" borderId="2" xfId="0" applyFont="1" applyBorder="1" applyAlignment="1">
      <alignment horizontal="justify" wrapText="1"/>
    </xf>
    <xf numFmtId="0" fontId="2" fillId="0" borderId="4" xfId="0" applyFont="1" applyBorder="1" applyAlignment="1">
      <alignment horizontal="justify" wrapText="1"/>
    </xf>
    <xf numFmtId="0" fontId="0" fillId="0" borderId="0" xfId="0" applyBorder="1" applyAlignment="1">
      <alignment horizontal="center"/>
    </xf>
    <xf numFmtId="0" fontId="3" fillId="0" borderId="7" xfId="0" applyFont="1" applyBorder="1" applyAlignment="1">
      <alignment vertical="top" wrapText="1"/>
    </xf>
    <xf numFmtId="2" fontId="2" fillId="0" borderId="4" xfId="0" applyNumberFormat="1" applyFont="1" applyBorder="1" applyAlignment="1">
      <alignment horizontal="justify" wrapText="1"/>
    </xf>
    <xf numFmtId="2" fontId="3" fillId="0" borderId="2" xfId="0" applyNumberFormat="1" applyFont="1" applyFill="1" applyBorder="1" applyAlignment="1">
      <alignment horizontal="center" vertical="top" wrapText="1"/>
    </xf>
    <xf numFmtId="2" fontId="7" fillId="0" borderId="4" xfId="0" applyNumberFormat="1" applyFont="1" applyBorder="1" applyAlignment="1">
      <alignment horizontal="justify" wrapText="1"/>
    </xf>
    <xf numFmtId="0" fontId="1" fillId="0" borderId="2" xfId="0" applyFont="1" applyBorder="1"/>
    <xf numFmtId="0" fontId="2" fillId="0" borderId="2" xfId="0" applyFont="1" applyBorder="1" applyAlignment="1">
      <alignment horizontal="left" vertical="top" wrapText="1"/>
    </xf>
    <xf numFmtId="0" fontId="20" fillId="0" borderId="2" xfId="0" applyFont="1" applyBorder="1" applyAlignment="1">
      <alignment horizontal="left" vertical="top" wrapText="1"/>
    </xf>
    <xf numFmtId="0" fontId="10" fillId="0" borderId="2" xfId="0" applyFont="1" applyBorder="1" applyAlignment="1">
      <alignment horizontal="left" vertical="top" wrapText="1"/>
    </xf>
    <xf numFmtId="0" fontId="21" fillId="0" borderId="2" xfId="0" applyFont="1" applyBorder="1" applyAlignment="1">
      <alignment horizontal="left" vertical="top" wrapText="1"/>
    </xf>
    <xf numFmtId="0" fontId="15" fillId="0" borderId="2" xfId="0" applyFont="1" applyBorder="1" applyAlignment="1">
      <alignment horizontal="left" vertical="top" wrapText="1"/>
    </xf>
    <xf numFmtId="0" fontId="22" fillId="0" borderId="2" xfId="0" applyFont="1" applyBorder="1" applyAlignment="1">
      <alignment horizontal="justify" vertical="top" wrapText="1"/>
    </xf>
    <xf numFmtId="0" fontId="22" fillId="0" borderId="2" xfId="0" applyFont="1" applyBorder="1" applyAlignment="1">
      <alignment horizontal="center" vertical="top" wrapText="1"/>
    </xf>
    <xf numFmtId="0" fontId="10" fillId="0" borderId="2" xfId="0" applyFont="1" applyBorder="1" applyAlignment="1">
      <alignment horizontal="center" vertical="top" wrapText="1"/>
    </xf>
    <xf numFmtId="0" fontId="15" fillId="0" borderId="2" xfId="0" applyFont="1" applyBorder="1" applyAlignment="1">
      <alignment horizontal="center" vertical="top" wrapText="1"/>
    </xf>
    <xf numFmtId="0" fontId="10" fillId="0" borderId="2" xfId="0" applyFont="1" applyBorder="1" applyAlignment="1">
      <alignment horizontal="justify" vertical="top" wrapText="1"/>
    </xf>
    <xf numFmtId="0" fontId="17" fillId="0" borderId="2" xfId="0" applyFont="1" applyBorder="1" applyAlignment="1">
      <alignment horizontal="center" vertical="top" wrapText="1"/>
    </xf>
    <xf numFmtId="0" fontId="22" fillId="0" borderId="2" xfId="0" applyFont="1" applyBorder="1" applyAlignment="1">
      <alignment horizontal="left" vertical="top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top" wrapText="1"/>
    </xf>
    <xf numFmtId="0" fontId="10" fillId="0" borderId="2" xfId="0" applyFont="1" applyBorder="1" applyAlignment="1">
      <alignment vertical="top" wrapText="1"/>
    </xf>
    <xf numFmtId="0" fontId="10" fillId="0" borderId="4" xfId="0" applyFont="1" applyBorder="1" applyAlignment="1">
      <alignment horizontal="justify" vertical="top" wrapText="1"/>
    </xf>
    <xf numFmtId="0" fontId="24" fillId="0" borderId="2" xfId="0" applyFont="1" applyBorder="1" applyAlignment="1">
      <alignment horizontal="center" vertical="top" wrapText="1"/>
    </xf>
    <xf numFmtId="2" fontId="24" fillId="0" borderId="2" xfId="0" applyNumberFormat="1" applyFont="1" applyBorder="1" applyAlignment="1">
      <alignment horizontal="center" vertical="top" wrapText="1"/>
    </xf>
    <xf numFmtId="0" fontId="10" fillId="0" borderId="10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7" fillId="0" borderId="2" xfId="0" applyFont="1" applyBorder="1" applyAlignment="1">
      <alignment horizontal="justify" vertical="top" wrapText="1"/>
    </xf>
    <xf numFmtId="0" fontId="5" fillId="0" borderId="5" xfId="0" applyFont="1" applyBorder="1" applyAlignment="1">
      <alignment horizontal="left" vertical="top" wrapText="1"/>
    </xf>
    <xf numFmtId="2" fontId="3" fillId="0" borderId="5" xfId="0" applyNumberFormat="1" applyFont="1" applyBorder="1" applyAlignment="1">
      <alignment horizontal="right" vertical="top" wrapText="1"/>
    </xf>
    <xf numFmtId="0" fontId="18" fillId="0" borderId="2" xfId="0" applyFont="1" applyBorder="1"/>
    <xf numFmtId="2" fontId="18" fillId="0" borderId="2" xfId="0" applyNumberFormat="1" applyFont="1" applyBorder="1" applyAlignment="1">
      <alignment horizontal="center" vertical="top" wrapText="1"/>
    </xf>
    <xf numFmtId="49" fontId="4" fillId="0" borderId="2" xfId="0" applyNumberFormat="1" applyFont="1" applyBorder="1" applyAlignment="1">
      <alignment horizontal="center" vertical="top" wrapText="1"/>
    </xf>
    <xf numFmtId="2" fontId="4" fillId="0" borderId="2" xfId="0" applyNumberFormat="1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/>
    </xf>
    <xf numFmtId="49" fontId="3" fillId="0" borderId="2" xfId="0" applyNumberFormat="1" applyFont="1" applyBorder="1" applyAlignment="1">
      <alignment horizontal="center" vertical="top" wrapText="1"/>
    </xf>
    <xf numFmtId="0" fontId="23" fillId="0" borderId="2" xfId="0" applyFont="1" applyBorder="1" applyAlignment="1">
      <alignment horizontal="left" vertical="top" wrapText="1"/>
    </xf>
    <xf numFmtId="0" fontId="17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vertical="center" wrapText="1"/>
    </xf>
    <xf numFmtId="14" fontId="5" fillId="0" borderId="10" xfId="0" applyNumberFormat="1" applyFont="1" applyFill="1" applyBorder="1" applyAlignment="1">
      <alignment horizontal="center" vertical="center" wrapText="1"/>
    </xf>
    <xf numFmtId="2" fontId="1" fillId="0" borderId="2" xfId="0" applyNumberFormat="1" applyFont="1" applyBorder="1"/>
    <xf numFmtId="16" fontId="27" fillId="0" borderId="6" xfId="0" applyNumberFormat="1" applyFont="1" applyBorder="1" applyAlignment="1">
      <alignment horizontal="center"/>
    </xf>
    <xf numFmtId="0" fontId="28" fillId="0" borderId="2" xfId="0" applyFont="1" applyBorder="1" applyAlignment="1">
      <alignment horizontal="center" vertical="top" wrapText="1"/>
    </xf>
    <xf numFmtId="0" fontId="29" fillId="0" borderId="2" xfId="0" applyFont="1" applyBorder="1" applyAlignment="1">
      <alignment vertical="top" wrapText="1"/>
    </xf>
    <xf numFmtId="164" fontId="30" fillId="0" borderId="0" xfId="1" applyFont="1" applyFill="1" applyAlignment="1" applyProtection="1"/>
    <xf numFmtId="165" fontId="34" fillId="0" borderId="19" xfId="1" applyNumberFormat="1" applyFont="1" applyFill="1" applyBorder="1" applyAlignment="1" applyProtection="1">
      <alignment horizontal="center" vertical="top" wrapText="1"/>
    </xf>
    <xf numFmtId="165" fontId="34" fillId="0" borderId="19" xfId="1" applyNumberFormat="1" applyFont="1" applyFill="1" applyBorder="1" applyAlignment="1" applyProtection="1">
      <alignment vertical="top" wrapText="1"/>
    </xf>
    <xf numFmtId="165" fontId="34" fillId="0" borderId="19" xfId="1" applyNumberFormat="1" applyFont="1" applyFill="1" applyBorder="1" applyAlignment="1" applyProtection="1">
      <alignment horizontal="justify" vertical="top" wrapText="1"/>
    </xf>
    <xf numFmtId="164" fontId="35" fillId="0" borderId="20" xfId="1" applyFont="1" applyFill="1" applyBorder="1" applyAlignment="1" applyProtection="1">
      <alignment horizontal="center" vertical="center" wrapText="1"/>
    </xf>
    <xf numFmtId="164" fontId="34" fillId="0" borderId="19" xfId="1" applyFont="1" applyFill="1" applyBorder="1" applyAlignment="1" applyProtection="1">
      <alignment vertical="top" wrapText="1"/>
    </xf>
    <xf numFmtId="164" fontId="34" fillId="0" borderId="19" xfId="1" applyFont="1" applyFill="1" applyBorder="1" applyAlignment="1" applyProtection="1">
      <alignment horizontal="center" vertical="top" wrapText="1"/>
    </xf>
    <xf numFmtId="166" fontId="34" fillId="0" borderId="19" xfId="1" applyNumberFormat="1" applyFont="1" applyFill="1" applyBorder="1" applyAlignment="1" applyProtection="1">
      <alignment horizontal="center" vertical="top" wrapText="1"/>
    </xf>
    <xf numFmtId="167" fontId="34" fillId="0" borderId="19" xfId="1" applyNumberFormat="1" applyFont="1" applyFill="1" applyBorder="1" applyAlignment="1" applyProtection="1">
      <alignment horizontal="center" vertical="top" wrapText="1"/>
    </xf>
    <xf numFmtId="164" fontId="35" fillId="0" borderId="21" xfId="1" applyFont="1" applyFill="1" applyBorder="1" applyAlignment="1" applyProtection="1">
      <alignment horizontal="center" vertical="center" wrapText="1"/>
    </xf>
    <xf numFmtId="164" fontId="34" fillId="0" borderId="22" xfId="1" applyFont="1" applyFill="1" applyBorder="1" applyAlignment="1" applyProtection="1">
      <alignment horizontal="center" vertical="center" wrapText="1"/>
    </xf>
    <xf numFmtId="164" fontId="36" fillId="0" borderId="19" xfId="1" applyFont="1" applyFill="1" applyBorder="1" applyAlignment="1" applyProtection="1">
      <alignment horizontal="center" vertical="top" wrapText="1"/>
    </xf>
    <xf numFmtId="167" fontId="36" fillId="0" borderId="19" xfId="1" applyNumberFormat="1" applyFont="1" applyFill="1" applyBorder="1" applyAlignment="1" applyProtection="1">
      <alignment horizontal="center" vertical="top" wrapText="1"/>
    </xf>
    <xf numFmtId="164" fontId="35" fillId="0" borderId="22" xfId="1" applyFont="1" applyFill="1" applyBorder="1" applyAlignment="1" applyProtection="1">
      <alignment horizontal="center" vertical="center" wrapText="1"/>
    </xf>
    <xf numFmtId="164" fontId="33" fillId="0" borderId="19" xfId="1" applyFont="1" applyFill="1" applyBorder="1" applyAlignment="1" applyProtection="1">
      <alignment vertical="top" wrapText="1"/>
    </xf>
    <xf numFmtId="164" fontId="33" fillId="0" borderId="19" xfId="1" applyFont="1" applyFill="1" applyBorder="1" applyAlignment="1" applyProtection="1">
      <alignment horizontal="justify" wrapText="1"/>
    </xf>
    <xf numFmtId="164" fontId="35" fillId="0" borderId="23" xfId="1" applyFont="1" applyFill="1" applyBorder="1" applyAlignment="1" applyProtection="1">
      <alignment horizontal="center" vertical="center" wrapText="1"/>
    </xf>
    <xf numFmtId="164" fontId="33" fillId="0" borderId="24" xfId="1" applyFont="1" applyFill="1" applyBorder="1" applyAlignment="1" applyProtection="1">
      <alignment vertical="top" wrapText="1"/>
    </xf>
    <xf numFmtId="164" fontId="33" fillId="0" borderId="21" xfId="1" applyFont="1" applyFill="1" applyBorder="1" applyAlignment="1" applyProtection="1">
      <alignment vertical="top" wrapText="1"/>
    </xf>
    <xf numFmtId="164" fontId="35" fillId="0" borderId="19" xfId="1" applyFont="1" applyFill="1" applyBorder="1" applyAlignment="1" applyProtection="1">
      <alignment horizontal="center" vertical="top" wrapText="1"/>
    </xf>
    <xf numFmtId="167" fontId="35" fillId="0" borderId="19" xfId="1" applyNumberFormat="1" applyFont="1" applyFill="1" applyBorder="1" applyAlignment="1" applyProtection="1">
      <alignment horizontal="center" vertical="top" wrapText="1"/>
    </xf>
    <xf numFmtId="164" fontId="41" fillId="0" borderId="0" xfId="1" applyFont="1" applyFill="1" applyAlignment="1" applyProtection="1">
      <alignment vertical="top" wrapText="1"/>
    </xf>
    <xf numFmtId="164" fontId="41" fillId="0" borderId="22" xfId="1" applyFont="1" applyFill="1" applyBorder="1" applyAlignment="1" applyProtection="1">
      <alignment horizontal="justify" vertical="top"/>
    </xf>
    <xf numFmtId="164" fontId="41" fillId="0" borderId="20" xfId="1" applyFont="1" applyFill="1" applyBorder="1" applyAlignment="1" applyProtection="1">
      <alignment horizontal="justify" vertical="top"/>
    </xf>
    <xf numFmtId="164" fontId="41" fillId="0" borderId="22" xfId="1" applyFont="1" applyFill="1" applyBorder="1" applyAlignment="1" applyProtection="1">
      <alignment vertical="top" wrapText="1"/>
    </xf>
    <xf numFmtId="164" fontId="40" fillId="0" borderId="0" xfId="1" applyFont="1" applyFill="1" applyAlignment="1" applyProtection="1"/>
    <xf numFmtId="167" fontId="35" fillId="0" borderId="0" xfId="1" applyNumberFormat="1" applyFont="1" applyFill="1" applyAlignment="1" applyProtection="1">
      <alignment horizontal="center" vertical="top" wrapText="1"/>
    </xf>
    <xf numFmtId="164" fontId="33" fillId="0" borderId="0" xfId="1" applyFont="1" applyFill="1" applyAlignment="1" applyProtection="1">
      <alignment vertical="top" wrapText="1"/>
    </xf>
    <xf numFmtId="164" fontId="33" fillId="0" borderId="0" xfId="1" applyFont="1" applyFill="1" applyAlignment="1" applyProtection="1">
      <alignment horizontal="justify" wrapText="1"/>
    </xf>
    <xf numFmtId="164" fontId="30" fillId="0" borderId="0" xfId="1" applyFont="1" applyFill="1" applyAlignment="1" applyProtection="1">
      <alignment horizontal="center"/>
    </xf>
    <xf numFmtId="0" fontId="0" fillId="0" borderId="0" xfId="0" applyAlignment="1">
      <alignment wrapText="1"/>
    </xf>
    <xf numFmtId="0" fontId="3" fillId="0" borderId="2" xfId="0" applyNumberFormat="1" applyFont="1" applyBorder="1" applyAlignment="1">
      <alignment horizontal="center" vertical="top" wrapText="1"/>
    </xf>
    <xf numFmtId="0" fontId="5" fillId="0" borderId="2" xfId="0" applyFont="1" applyFill="1" applyBorder="1" applyAlignment="1">
      <alignment horizontal="center" vertical="top" wrapText="1"/>
    </xf>
    <xf numFmtId="0" fontId="42" fillId="0" borderId="2" xfId="0" applyFont="1" applyBorder="1" applyAlignment="1">
      <alignment vertical="top"/>
    </xf>
    <xf numFmtId="0" fontId="3" fillId="0" borderId="2" xfId="0" applyFont="1" applyFill="1" applyBorder="1" applyAlignment="1">
      <alignment horizontal="center" vertical="top" wrapText="1"/>
    </xf>
    <xf numFmtId="0" fontId="42" fillId="0" borderId="2" xfId="0" applyFont="1" applyBorder="1" applyAlignment="1">
      <alignment vertical="top" wrapText="1"/>
    </xf>
    <xf numFmtId="0" fontId="43" fillId="0" borderId="2" xfId="0" applyFont="1" applyBorder="1" applyAlignment="1">
      <alignment vertical="top"/>
    </xf>
    <xf numFmtId="0" fontId="43" fillId="0" borderId="2" xfId="0" applyFont="1" applyBorder="1" applyAlignment="1">
      <alignment horizontal="left" vertical="top" wrapText="1"/>
    </xf>
    <xf numFmtId="0" fontId="44" fillId="0" borderId="2" xfId="0" applyFont="1" applyBorder="1" applyAlignment="1">
      <alignment horizontal="left" vertical="top" wrapText="1"/>
    </xf>
    <xf numFmtId="0" fontId="45" fillId="0" borderId="2" xfId="0" applyFont="1" applyBorder="1" applyAlignment="1">
      <alignment horizontal="left" vertical="top" wrapText="1"/>
    </xf>
    <xf numFmtId="0" fontId="46" fillId="0" borderId="2" xfId="0" applyFont="1" applyBorder="1" applyAlignment="1">
      <alignment horizontal="left" vertical="top" wrapText="1"/>
    </xf>
    <xf numFmtId="0" fontId="47" fillId="0" borderId="2" xfId="0" applyFont="1" applyBorder="1" applyAlignment="1">
      <alignment horizontal="left" vertical="top" wrapText="1"/>
    </xf>
    <xf numFmtId="0" fontId="42" fillId="0" borderId="2" xfId="0" applyFont="1" applyBorder="1" applyAlignment="1">
      <alignment horizontal="justify" vertical="top" wrapText="1"/>
    </xf>
    <xf numFmtId="0" fontId="42" fillId="0" borderId="2" xfId="0" applyFont="1" applyBorder="1" applyAlignment="1">
      <alignment horizontal="center" vertical="top" wrapText="1"/>
    </xf>
    <xf numFmtId="0" fontId="13" fillId="0" borderId="2" xfId="0" applyFont="1" applyBorder="1"/>
    <xf numFmtId="0" fontId="11" fillId="0" borderId="2" xfId="0" applyFont="1" applyBorder="1" applyAlignment="1">
      <alignment horizontal="center" vertical="top" wrapText="1"/>
    </xf>
    <xf numFmtId="0" fontId="47" fillId="0" borderId="2" xfId="0" applyFont="1" applyBorder="1" applyAlignment="1">
      <alignment horizontal="justify" vertical="top" wrapText="1"/>
    </xf>
    <xf numFmtId="0" fontId="45" fillId="0" borderId="2" xfId="0" applyFont="1" applyBorder="1" applyAlignment="1">
      <alignment vertical="top" wrapText="1"/>
    </xf>
    <xf numFmtId="0" fontId="13" fillId="0" borderId="2" xfId="0" applyFont="1" applyBorder="1" applyAlignment="1">
      <alignment vertical="top" wrapText="1"/>
    </xf>
    <xf numFmtId="0" fontId="13" fillId="0" borderId="2" xfId="0" applyFont="1" applyBorder="1" applyAlignment="1">
      <alignment horizontal="justify" vertical="top" wrapText="1"/>
    </xf>
    <xf numFmtId="0" fontId="45" fillId="0" borderId="2" xfId="0" applyFont="1" applyBorder="1" applyAlignment="1">
      <alignment horizontal="center" vertical="top" wrapText="1"/>
    </xf>
    <xf numFmtId="0" fontId="5" fillId="0" borderId="3" xfId="0" applyFont="1" applyFill="1" applyBorder="1" applyAlignment="1">
      <alignment vertical="center" wrapText="1"/>
    </xf>
    <xf numFmtId="0" fontId="42" fillId="0" borderId="3" xfId="0" applyFont="1" applyBorder="1" applyAlignment="1">
      <alignment horizontal="justify" vertical="top" wrapText="1"/>
    </xf>
    <xf numFmtId="0" fontId="42" fillId="0" borderId="3" xfId="0" applyFont="1" applyBorder="1" applyAlignment="1">
      <alignment horizontal="center" vertical="top" wrapText="1"/>
    </xf>
    <xf numFmtId="0" fontId="13" fillId="0" borderId="3" xfId="0" applyFont="1" applyBorder="1" applyAlignment="1">
      <alignment horizontal="justify" vertical="top" wrapText="1"/>
    </xf>
    <xf numFmtId="0" fontId="13" fillId="0" borderId="3" xfId="0" applyFont="1" applyBorder="1" applyAlignment="1">
      <alignment horizontal="center" vertical="top" wrapText="1"/>
    </xf>
    <xf numFmtId="0" fontId="11" fillId="0" borderId="3" xfId="0" applyFont="1" applyBorder="1" applyAlignment="1">
      <alignment horizontal="center" vertical="top" wrapText="1"/>
    </xf>
    <xf numFmtId="0" fontId="48" fillId="0" borderId="3" xfId="0" applyFont="1" applyBorder="1" applyAlignment="1">
      <alignment horizontal="justify" vertical="top" wrapText="1"/>
    </xf>
    <xf numFmtId="0" fontId="45" fillId="0" borderId="3" xfId="0" applyFont="1" applyBorder="1" applyAlignment="1">
      <alignment horizontal="center" vertical="top" wrapText="1"/>
    </xf>
    <xf numFmtId="0" fontId="13" fillId="0" borderId="4" xfId="0" applyFont="1" applyBorder="1" applyAlignment="1">
      <alignment horizontal="center" vertical="top" wrapText="1"/>
    </xf>
    <xf numFmtId="0" fontId="49" fillId="0" borderId="2" xfId="0" applyFont="1" applyBorder="1" applyAlignment="1">
      <alignment horizontal="center" vertical="top" wrapText="1"/>
    </xf>
    <xf numFmtId="0" fontId="43" fillId="0" borderId="2" xfId="0" applyFont="1" applyBorder="1" applyAlignment="1">
      <alignment horizontal="justify" vertical="top" wrapText="1"/>
    </xf>
    <xf numFmtId="0" fontId="13" fillId="0" borderId="2" xfId="0" applyFont="1" applyBorder="1" applyAlignment="1">
      <alignment horizontal="left" vertical="top" wrapText="1"/>
    </xf>
    <xf numFmtId="0" fontId="48" fillId="0" borderId="2" xfId="0" applyFont="1" applyBorder="1" applyAlignment="1">
      <alignment horizontal="justify" vertical="top" wrapText="1"/>
    </xf>
    <xf numFmtId="0" fontId="12" fillId="0" borderId="2" xfId="0" applyFont="1" applyBorder="1" applyAlignment="1">
      <alignment horizontal="left" vertical="top" wrapText="1"/>
    </xf>
    <xf numFmtId="0" fontId="11" fillId="0" borderId="2" xfId="0" applyFont="1" applyBorder="1" applyAlignment="1">
      <alignment horizontal="left" vertical="top" wrapText="1"/>
    </xf>
    <xf numFmtId="0" fontId="50" fillId="0" borderId="2" xfId="0" applyFont="1" applyBorder="1" applyAlignment="1">
      <alignment horizontal="left" vertical="top" wrapText="1"/>
    </xf>
    <xf numFmtId="0" fontId="3" fillId="0" borderId="4" xfId="0" applyFont="1" applyBorder="1" applyAlignment="1">
      <alignment vertical="top" wrapText="1"/>
    </xf>
    <xf numFmtId="0" fontId="6" fillId="0" borderId="4" xfId="0" applyFont="1" applyBorder="1" applyAlignment="1">
      <alignment horizontal="center" vertical="top" wrapText="1"/>
    </xf>
    <xf numFmtId="2" fontId="6" fillId="0" borderId="4" xfId="0" applyNumberFormat="1" applyFont="1" applyBorder="1" applyAlignment="1">
      <alignment horizontal="center" vertical="top" wrapText="1"/>
    </xf>
    <xf numFmtId="0" fontId="45" fillId="0" borderId="2" xfId="0" applyFont="1" applyBorder="1" applyAlignment="1">
      <alignment horizontal="justify" vertical="top" wrapText="1"/>
    </xf>
    <xf numFmtId="0" fontId="9" fillId="0" borderId="0" xfId="0" applyFont="1" applyFill="1" applyBorder="1" applyAlignment="1">
      <alignment horizontal="left" vertical="center" wrapText="1"/>
    </xf>
    <xf numFmtId="0" fontId="51" fillId="0" borderId="2" xfId="0" applyFont="1" applyBorder="1" applyAlignment="1">
      <alignment horizontal="justify" vertical="top" wrapText="1"/>
    </xf>
    <xf numFmtId="0" fontId="48" fillId="0" borderId="2" xfId="0" applyFont="1" applyBorder="1" applyAlignment="1">
      <alignment horizontal="center" vertical="top" wrapText="1"/>
    </xf>
    <xf numFmtId="0" fontId="12" fillId="0" borderId="2" xfId="0" applyFont="1" applyBorder="1" applyAlignment="1">
      <alignment horizontal="justify" vertical="top" wrapText="1"/>
    </xf>
    <xf numFmtId="0" fontId="25" fillId="0" borderId="2" xfId="0" applyFont="1" applyBorder="1" applyAlignment="1">
      <alignment vertical="top" wrapText="1"/>
    </xf>
    <xf numFmtId="0" fontId="25" fillId="0" borderId="2" xfId="0" applyFont="1" applyFill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top" wrapText="1"/>
    </xf>
    <xf numFmtId="2" fontId="25" fillId="0" borderId="2" xfId="0" applyNumberFormat="1" applyFont="1" applyBorder="1" applyAlignment="1">
      <alignment horizontal="center" vertical="top" wrapText="1"/>
    </xf>
    <xf numFmtId="2" fontId="5" fillId="0" borderId="0" xfId="0" applyNumberFormat="1" applyFont="1" applyFill="1" applyBorder="1" applyAlignment="1">
      <alignment horizontal="center" vertical="center" wrapText="1"/>
    </xf>
    <xf numFmtId="0" fontId="48" fillId="0" borderId="2" xfId="0" applyFont="1" applyBorder="1" applyAlignment="1">
      <alignment horizontal="left" vertical="top" wrapText="1"/>
    </xf>
    <xf numFmtId="0" fontId="12" fillId="0" borderId="2" xfId="0" applyFont="1" applyBorder="1" applyAlignment="1">
      <alignment vertical="top" wrapText="1"/>
    </xf>
    <xf numFmtId="2" fontId="3" fillId="0" borderId="0" xfId="0" applyNumberFormat="1" applyFont="1" applyFill="1" applyBorder="1" applyAlignment="1">
      <alignment horizontal="center" vertical="center" wrapText="1"/>
    </xf>
    <xf numFmtId="0" fontId="12" fillId="0" borderId="26" xfId="0" applyFont="1" applyBorder="1" applyAlignment="1">
      <alignment horizontal="justify" vertical="top" wrapText="1"/>
    </xf>
    <xf numFmtId="0" fontId="48" fillId="0" borderId="27" xfId="0" applyFont="1" applyBorder="1" applyAlignment="1">
      <alignment horizontal="justify" vertical="top" wrapText="1"/>
    </xf>
    <xf numFmtId="0" fontId="52" fillId="0" borderId="27" xfId="0" applyFont="1" applyBorder="1" applyAlignment="1">
      <alignment horizontal="center" vertical="top" wrapText="1"/>
    </xf>
    <xf numFmtId="0" fontId="45" fillId="0" borderId="27" xfId="0" applyFont="1" applyBorder="1" applyAlignment="1">
      <alignment horizontal="justify" vertical="top" wrapText="1"/>
    </xf>
    <xf numFmtId="0" fontId="48" fillId="0" borderId="27" xfId="0" applyFont="1" applyBorder="1" applyAlignment="1">
      <alignment horizontal="left" vertical="top" wrapText="1"/>
    </xf>
    <xf numFmtId="0" fontId="12" fillId="0" borderId="12" xfId="0" applyFont="1" applyBorder="1" applyAlignment="1">
      <alignment horizontal="justify" vertical="top" wrapText="1"/>
    </xf>
    <xf numFmtId="0" fontId="48" fillId="0" borderId="28" xfId="0" applyFont="1" applyBorder="1" applyAlignment="1">
      <alignment horizontal="justify" vertical="top" wrapText="1"/>
    </xf>
    <xf numFmtId="0" fontId="52" fillId="0" borderId="28" xfId="0" applyFont="1" applyBorder="1" applyAlignment="1">
      <alignment horizontal="center" vertical="top" wrapText="1"/>
    </xf>
    <xf numFmtId="0" fontId="45" fillId="0" borderId="28" xfId="0" applyFont="1" applyBorder="1" applyAlignment="1">
      <alignment horizontal="justify" vertical="top" wrapText="1"/>
    </xf>
    <xf numFmtId="0" fontId="48" fillId="0" borderId="28" xfId="0" applyFont="1" applyBorder="1" applyAlignment="1">
      <alignment horizontal="left" vertical="top" wrapText="1"/>
    </xf>
    <xf numFmtId="0" fontId="52" fillId="0" borderId="28" xfId="0" applyFont="1" applyBorder="1" applyAlignment="1">
      <alignment horizontal="justify" vertical="top" wrapText="1"/>
    </xf>
    <xf numFmtId="0" fontId="10" fillId="0" borderId="0" xfId="0" applyFont="1" applyBorder="1" applyAlignment="1">
      <alignment vertical="top" wrapText="1"/>
    </xf>
    <xf numFmtId="0" fontId="46" fillId="0" borderId="28" xfId="0" applyFont="1" applyBorder="1" applyAlignment="1">
      <alignment horizontal="justify" vertical="top" wrapText="1"/>
    </xf>
    <xf numFmtId="0" fontId="45" fillId="0" borderId="12" xfId="0" applyFont="1" applyBorder="1" applyAlignment="1">
      <alignment horizontal="justify" vertical="top" wrapText="1"/>
    </xf>
    <xf numFmtId="0" fontId="53" fillId="0" borderId="28" xfId="0" applyFont="1" applyBorder="1" applyAlignment="1">
      <alignment horizontal="justify" vertical="top" wrapText="1"/>
    </xf>
    <xf numFmtId="0" fontId="45" fillId="0" borderId="28" xfId="0" applyFont="1" applyBorder="1" applyAlignment="1">
      <alignment horizontal="center" vertical="top" wrapText="1"/>
    </xf>
    <xf numFmtId="0" fontId="45" fillId="0" borderId="29" xfId="0" applyFont="1" applyBorder="1" applyAlignment="1">
      <alignment horizontal="justify" vertical="top" wrapText="1"/>
    </xf>
    <xf numFmtId="0" fontId="53" fillId="0" borderId="30" xfId="0" applyFont="1" applyBorder="1" applyAlignment="1">
      <alignment horizontal="justify" vertical="top" wrapText="1"/>
    </xf>
    <xf numFmtId="0" fontId="53" fillId="0" borderId="30" xfId="0" applyFont="1" applyBorder="1" applyAlignment="1">
      <alignment horizontal="left" vertical="top" wrapText="1"/>
    </xf>
    <xf numFmtId="0" fontId="45" fillId="0" borderId="30" xfId="0" applyFont="1" applyBorder="1" applyAlignment="1">
      <alignment horizontal="justify" vertical="top" wrapText="1"/>
    </xf>
    <xf numFmtId="0" fontId="53" fillId="0" borderId="30" xfId="0" applyFont="1" applyBorder="1" applyAlignment="1">
      <alignment horizontal="center" vertical="top" wrapText="1"/>
    </xf>
    <xf numFmtId="0" fontId="7" fillId="0" borderId="0" xfId="0" applyFont="1" applyBorder="1" applyAlignment="1">
      <alignment vertical="top" wrapText="1"/>
    </xf>
    <xf numFmtId="0" fontId="55" fillId="0" borderId="2" xfId="0" applyFont="1" applyBorder="1" applyAlignment="1">
      <alignment horizontal="left" vertical="top" wrapText="1"/>
    </xf>
    <xf numFmtId="0" fontId="56" fillId="0" borderId="2" xfId="0" applyFont="1" applyBorder="1" applyAlignment="1">
      <alignment horizontal="center" vertical="justify"/>
    </xf>
    <xf numFmtId="0" fontId="55" fillId="0" borderId="2" xfId="0" applyFont="1" applyBorder="1" applyAlignment="1">
      <alignment horizontal="center" vertical="justify"/>
    </xf>
    <xf numFmtId="0" fontId="56" fillId="0" borderId="2" xfId="0" applyFont="1" applyBorder="1" applyAlignment="1">
      <alignment horizontal="center" vertical="top" wrapText="1"/>
    </xf>
    <xf numFmtId="0" fontId="57" fillId="0" borderId="2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center" vertical="justify" wrapText="1"/>
    </xf>
    <xf numFmtId="0" fontId="58" fillId="0" borderId="2" xfId="0" applyFont="1" applyBorder="1" applyAlignment="1">
      <alignment horizontal="left" vertical="top" wrapText="1"/>
    </xf>
    <xf numFmtId="0" fontId="56" fillId="0" borderId="2" xfId="0" applyFont="1" applyBorder="1" applyAlignment="1">
      <alignment vertical="justify"/>
    </xf>
    <xf numFmtId="0" fontId="55" fillId="0" borderId="2" xfId="0" applyFont="1" applyBorder="1" applyAlignment="1">
      <alignment horizontal="justify" vertical="top" wrapText="1"/>
    </xf>
    <xf numFmtId="0" fontId="2" fillId="0" borderId="2" xfId="0" applyFont="1" applyBorder="1" applyAlignment="1">
      <alignment horizontal="center" vertical="top" wrapText="1"/>
    </xf>
    <xf numFmtId="0" fontId="55" fillId="0" borderId="2" xfId="0" applyFont="1" applyBorder="1" applyAlignment="1">
      <alignment horizontal="justify" vertical="justify" wrapText="1"/>
    </xf>
    <xf numFmtId="0" fontId="61" fillId="0" borderId="0" xfId="0" applyFont="1" applyAlignment="1">
      <alignment vertical="top" wrapText="1"/>
    </xf>
    <xf numFmtId="0" fontId="61" fillId="0" borderId="12" xfId="0" applyFont="1" applyBorder="1" applyAlignment="1">
      <alignment horizontal="justify" vertical="top"/>
    </xf>
    <xf numFmtId="0" fontId="61" fillId="0" borderId="13" xfId="0" applyFont="1" applyBorder="1" applyAlignment="1">
      <alignment horizontal="justify" vertical="top"/>
    </xf>
    <xf numFmtId="0" fontId="61" fillId="0" borderId="4" xfId="0" applyFont="1" applyBorder="1" applyAlignment="1">
      <alignment vertical="top" wrapText="1"/>
    </xf>
    <xf numFmtId="0" fontId="60" fillId="0" borderId="0" xfId="0" applyFont="1" applyBorder="1" applyAlignment="1"/>
    <xf numFmtId="16" fontId="3" fillId="0" borderId="2" xfId="0" applyNumberFormat="1" applyFont="1" applyBorder="1" applyAlignment="1">
      <alignment horizontal="center" vertical="top" wrapText="1"/>
    </xf>
    <xf numFmtId="2" fontId="17" fillId="0" borderId="2" xfId="0" applyNumberFormat="1" applyFont="1" applyBorder="1" applyAlignment="1">
      <alignment horizontal="center" vertical="top" wrapText="1"/>
    </xf>
    <xf numFmtId="2" fontId="17" fillId="0" borderId="0" xfId="0" applyNumberFormat="1" applyFont="1" applyBorder="1" applyAlignment="1">
      <alignment horizontal="center" vertical="top" wrapText="1"/>
    </xf>
    <xf numFmtId="1" fontId="3" fillId="0" borderId="2" xfId="0" applyNumberFormat="1" applyFont="1" applyFill="1" applyBorder="1" applyAlignment="1">
      <alignment horizontal="center" vertical="center" wrapText="1"/>
    </xf>
    <xf numFmtId="1" fontId="3" fillId="0" borderId="2" xfId="0" applyNumberFormat="1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center" vertical="center" wrapText="1"/>
    </xf>
    <xf numFmtId="0" fontId="66" fillId="2" borderId="2" xfId="0" applyFont="1" applyFill="1" applyBorder="1" applyAlignment="1">
      <alignment horizontal="left" vertical="center" wrapText="1"/>
    </xf>
    <xf numFmtId="0" fontId="66" fillId="2" borderId="2" xfId="0" applyFont="1" applyFill="1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 wrapText="1"/>
    </xf>
    <xf numFmtId="2" fontId="66" fillId="2" borderId="2" xfId="0" applyNumberFormat="1" applyFont="1" applyFill="1" applyBorder="1" applyAlignment="1">
      <alignment horizontal="center" vertical="center"/>
    </xf>
    <xf numFmtId="2" fontId="3" fillId="0" borderId="2" xfId="0" applyNumberFormat="1" applyFont="1" applyBorder="1" applyAlignment="1">
      <alignment horizontal="center" vertical="center" wrapText="1"/>
    </xf>
    <xf numFmtId="0" fontId="67" fillId="2" borderId="2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2" fontId="6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2" fontId="2" fillId="0" borderId="2" xfId="0" applyNumberFormat="1" applyFont="1" applyBorder="1" applyAlignment="1">
      <alignment horizontal="center" vertical="center" wrapText="1"/>
    </xf>
    <xf numFmtId="0" fontId="68" fillId="2" borderId="2" xfId="0" applyFont="1" applyFill="1" applyBorder="1" applyAlignment="1">
      <alignment horizontal="left" vertical="center" wrapText="1"/>
    </xf>
    <xf numFmtId="0" fontId="68" fillId="2" borderId="2" xfId="0" applyFont="1" applyFill="1" applyBorder="1" applyAlignment="1">
      <alignment horizontal="center" vertical="center" wrapText="1"/>
    </xf>
    <xf numFmtId="0" fontId="68" fillId="2" borderId="2" xfId="0" applyFont="1" applyFill="1" applyBorder="1" applyAlignment="1">
      <alignment horizontal="center" vertical="center"/>
    </xf>
    <xf numFmtId="2" fontId="68" fillId="2" borderId="2" xfId="0" applyNumberFormat="1" applyFont="1" applyFill="1" applyBorder="1" applyAlignment="1">
      <alignment horizontal="center" vertical="center"/>
    </xf>
    <xf numFmtId="0" fontId="15" fillId="0" borderId="2" xfId="0" applyFont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2" fontId="15" fillId="0" borderId="2" xfId="0" applyNumberFormat="1" applyFont="1" applyFill="1" applyBorder="1" applyAlignment="1">
      <alignment horizontal="center" vertical="center" wrapText="1"/>
    </xf>
    <xf numFmtId="2" fontId="66" fillId="2" borderId="2" xfId="0" applyNumberFormat="1" applyFont="1" applyFill="1" applyBorder="1" applyAlignment="1">
      <alignment horizontal="left" vertical="center" wrapText="1"/>
    </xf>
    <xf numFmtId="49" fontId="66" fillId="2" borderId="2" xfId="0" applyNumberFormat="1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67" fillId="2" borderId="2" xfId="0" applyFont="1" applyFill="1" applyBorder="1" applyAlignment="1">
      <alignment horizontal="left" vertical="center" wrapText="1"/>
    </xf>
    <xf numFmtId="2" fontId="66" fillId="2" borderId="2" xfId="0" applyNumberFormat="1" applyFont="1" applyFill="1" applyBorder="1" applyAlignment="1">
      <alignment horizontal="center" vertical="center" wrapText="1"/>
    </xf>
    <xf numFmtId="0" fontId="66" fillId="2" borderId="2" xfId="0" applyNumberFormat="1" applyFont="1" applyFill="1" applyBorder="1" applyAlignment="1">
      <alignment horizontal="center" vertical="center" wrapText="1"/>
    </xf>
    <xf numFmtId="49" fontId="66" fillId="2" borderId="2" xfId="0" applyNumberFormat="1" applyFont="1" applyFill="1" applyBorder="1" applyAlignment="1">
      <alignment horizontal="left" vertical="center" wrapText="1"/>
    </xf>
    <xf numFmtId="0" fontId="66" fillId="2" borderId="10" xfId="0" applyFont="1" applyFill="1" applyBorder="1" applyAlignment="1">
      <alignment horizontal="center" vertical="center" wrapText="1"/>
    </xf>
    <xf numFmtId="2" fontId="66" fillId="2" borderId="4" xfId="0" applyNumberFormat="1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2" fontId="5" fillId="0" borderId="2" xfId="0" applyNumberFormat="1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0" borderId="12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2" fontId="5" fillId="0" borderId="0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2" fontId="2" fillId="0" borderId="0" xfId="0" applyNumberFormat="1" applyFont="1" applyBorder="1" applyAlignment="1">
      <alignment horizontal="center" vertical="center" wrapText="1"/>
    </xf>
    <xf numFmtId="0" fontId="67" fillId="0" borderId="0" xfId="0" applyFont="1" applyAlignment="1">
      <alignment horizontal="center" vertical="center"/>
    </xf>
    <xf numFmtId="2" fontId="67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69" fillId="2" borderId="2" xfId="0" applyFont="1" applyFill="1" applyBorder="1" applyAlignment="1">
      <alignment horizontal="center" vertical="center" wrapText="1"/>
    </xf>
    <xf numFmtId="49" fontId="69" fillId="0" borderId="2" xfId="0" applyNumberFormat="1" applyFont="1" applyBorder="1" applyAlignment="1">
      <alignment horizontal="center" vertical="center" wrapText="1"/>
    </xf>
    <xf numFmtId="0" fontId="69" fillId="2" borderId="2" xfId="0" applyFont="1" applyFill="1" applyBorder="1" applyAlignment="1">
      <alignment wrapText="1"/>
    </xf>
    <xf numFmtId="49" fontId="69" fillId="0" borderId="2" xfId="0" applyNumberFormat="1" applyFont="1" applyBorder="1" applyAlignment="1">
      <alignment horizontal="center" wrapText="1"/>
    </xf>
    <xf numFmtId="2" fontId="69" fillId="0" borderId="2" xfId="0" applyNumberFormat="1" applyFont="1" applyBorder="1"/>
    <xf numFmtId="0" fontId="46" fillId="0" borderId="0" xfId="0" applyFont="1" applyAlignment="1">
      <alignment wrapText="1"/>
    </xf>
    <xf numFmtId="0" fontId="46" fillId="0" borderId="2" xfId="0" applyFont="1" applyBorder="1" applyAlignment="1">
      <alignment wrapText="1"/>
    </xf>
    <xf numFmtId="0" fontId="3" fillId="2" borderId="2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3" fillId="0" borderId="12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/>
    </xf>
    <xf numFmtId="0" fontId="10" fillId="0" borderId="2" xfId="0" applyFont="1" applyBorder="1" applyAlignment="1">
      <alignment horizontal="left" vertical="center" wrapText="1"/>
    </xf>
    <xf numFmtId="0" fontId="14" fillId="0" borderId="2" xfId="0" applyFont="1" applyBorder="1" applyAlignment="1">
      <alignment horizontal="left" vertical="center" wrapText="1"/>
    </xf>
    <xf numFmtId="0" fontId="15" fillId="0" borderId="2" xfId="0" applyFont="1" applyBorder="1" applyAlignment="1">
      <alignment horizontal="left" vertical="center" wrapText="1"/>
    </xf>
    <xf numFmtId="0" fontId="15" fillId="0" borderId="2" xfId="0" applyFont="1" applyBorder="1" applyAlignment="1">
      <alignment horizontal="justify" vertical="center" wrapText="1"/>
    </xf>
    <xf numFmtId="0" fontId="10" fillId="0" borderId="2" xfId="0" applyFont="1" applyBorder="1" applyAlignment="1">
      <alignment horizontal="center" vertical="center" wrapText="1"/>
    </xf>
    <xf numFmtId="0" fontId="71" fillId="0" borderId="2" xfId="0" applyFont="1" applyBorder="1" applyAlignment="1">
      <alignment horizontal="center" vertical="center" wrapText="1"/>
    </xf>
    <xf numFmtId="0" fontId="71" fillId="0" borderId="2" xfId="0" applyFont="1" applyBorder="1" applyAlignment="1">
      <alignment horizontal="justify" vertical="center" wrapText="1"/>
    </xf>
    <xf numFmtId="0" fontId="10" fillId="0" borderId="12" xfId="0" applyFont="1" applyBorder="1" applyAlignment="1">
      <alignment horizontal="left" vertical="center" wrapText="1"/>
    </xf>
    <xf numFmtId="0" fontId="15" fillId="0" borderId="28" xfId="0" applyFont="1" applyBorder="1" applyAlignment="1">
      <alignment horizontal="left" vertical="center" wrapText="1"/>
    </xf>
    <xf numFmtId="0" fontId="15" fillId="0" borderId="28" xfId="0" applyFont="1" applyBorder="1" applyAlignment="1">
      <alignment horizontal="center" vertical="center" wrapText="1"/>
    </xf>
    <xf numFmtId="0" fontId="14" fillId="0" borderId="28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justify" vertical="center" wrapText="1"/>
    </xf>
    <xf numFmtId="0" fontId="17" fillId="0" borderId="1" xfId="0" applyFont="1" applyFill="1" applyBorder="1" applyAlignment="1">
      <alignment horizontal="left" vertical="center" wrapText="1"/>
    </xf>
    <xf numFmtId="0" fontId="15" fillId="0" borderId="0" xfId="0" applyFont="1" applyAlignment="1">
      <alignment vertical="center"/>
    </xf>
    <xf numFmtId="0" fontId="10" fillId="0" borderId="2" xfId="0" applyFont="1" applyBorder="1" applyAlignment="1">
      <alignment horizontal="justify" vertical="center" wrapText="1"/>
    </xf>
    <xf numFmtId="0" fontId="15" fillId="0" borderId="6" xfId="0" applyFont="1" applyBorder="1" applyAlignment="1">
      <alignment horizontal="justify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2" xfId="0" applyFont="1" applyBorder="1" applyAlignment="1">
      <alignment horizontal="justify" vertical="top" wrapText="1"/>
    </xf>
    <xf numFmtId="0" fontId="15" fillId="0" borderId="6" xfId="0" applyFont="1" applyBorder="1" applyAlignment="1">
      <alignment horizontal="center" vertical="top" wrapText="1"/>
    </xf>
    <xf numFmtId="2" fontId="14" fillId="0" borderId="2" xfId="0" applyNumberFormat="1" applyFont="1" applyFill="1" applyBorder="1" applyAlignment="1">
      <alignment horizontal="center" vertical="center" wrapText="1"/>
    </xf>
    <xf numFmtId="0" fontId="15" fillId="0" borderId="7" xfId="0" applyFont="1" applyBorder="1" applyAlignment="1">
      <alignment horizontal="justify" vertical="top" wrapText="1"/>
    </xf>
    <xf numFmtId="0" fontId="14" fillId="0" borderId="6" xfId="0" applyFont="1" applyFill="1" applyBorder="1" applyAlignment="1">
      <alignment horizontal="left" vertical="center" wrapText="1"/>
    </xf>
    <xf numFmtId="2" fontId="15" fillId="0" borderId="6" xfId="0" applyNumberFormat="1" applyFont="1" applyBorder="1" applyAlignment="1">
      <alignment horizontal="center" vertical="top" wrapText="1"/>
    </xf>
    <xf numFmtId="0" fontId="15" fillId="0" borderId="6" xfId="0" applyFont="1" applyBorder="1" applyAlignment="1">
      <alignment horizontal="center" wrapText="1"/>
    </xf>
    <xf numFmtId="0" fontId="14" fillId="0" borderId="6" xfId="0" applyFont="1" applyBorder="1" applyAlignment="1">
      <alignment horizontal="justify" vertical="center" wrapText="1"/>
    </xf>
    <xf numFmtId="2" fontId="14" fillId="0" borderId="2" xfId="0" applyNumberFormat="1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top" wrapText="1"/>
    </xf>
    <xf numFmtId="2" fontId="14" fillId="0" borderId="2" xfId="0" applyNumberFormat="1" applyFont="1" applyBorder="1" applyAlignment="1">
      <alignment horizontal="center" vertical="top" wrapText="1"/>
    </xf>
    <xf numFmtId="2" fontId="15" fillId="0" borderId="2" xfId="0" applyNumberFormat="1" applyFont="1" applyBorder="1" applyAlignment="1">
      <alignment horizontal="center" vertical="center"/>
    </xf>
    <xf numFmtId="2" fontId="15" fillId="0" borderId="5" xfId="0" applyNumberFormat="1" applyFont="1" applyBorder="1" applyAlignment="1">
      <alignment vertical="center" wrapText="1"/>
    </xf>
    <xf numFmtId="2" fontId="15" fillId="0" borderId="7" xfId="0" applyNumberFormat="1" applyFont="1" applyBorder="1" applyAlignment="1">
      <alignment horizontal="left" vertical="center" wrapText="1"/>
    </xf>
    <xf numFmtId="2" fontId="15" fillId="0" borderId="5" xfId="0" applyNumberFormat="1" applyFont="1" applyBorder="1" applyAlignment="1">
      <alignment horizontal="right" vertical="center" wrapText="1"/>
    </xf>
    <xf numFmtId="0" fontId="0" fillId="0" borderId="0" xfId="0" applyAlignment="1">
      <alignment vertical="center"/>
    </xf>
    <xf numFmtId="2" fontId="15" fillId="0" borderId="2" xfId="0" applyNumberFormat="1" applyFont="1" applyBorder="1" applyAlignment="1">
      <alignment horizontal="justify" vertical="center" wrapText="1"/>
    </xf>
    <xf numFmtId="2" fontId="14" fillId="0" borderId="6" xfId="0" applyNumberFormat="1" applyFont="1" applyFill="1" applyBorder="1" applyAlignment="1">
      <alignment horizontal="center" vertical="center" wrapText="1"/>
    </xf>
    <xf numFmtId="2" fontId="14" fillId="0" borderId="8" xfId="0" applyNumberFormat="1" applyFont="1" applyFill="1" applyBorder="1" applyAlignment="1">
      <alignment horizontal="center" vertical="center" wrapText="1"/>
    </xf>
    <xf numFmtId="2" fontId="70" fillId="0" borderId="2" xfId="0" applyNumberFormat="1" applyFont="1" applyBorder="1" applyAlignment="1">
      <alignment horizontal="center" vertical="top" wrapText="1"/>
    </xf>
    <xf numFmtId="0" fontId="15" fillId="0" borderId="0" xfId="0" applyFont="1"/>
    <xf numFmtId="0" fontId="73" fillId="0" borderId="0" xfId="0" applyFont="1"/>
    <xf numFmtId="0" fontId="3" fillId="0" borderId="2" xfId="0" applyFont="1" applyFill="1" applyBorder="1" applyAlignment="1">
      <alignment horizontal="center" vertical="center" wrapText="1"/>
    </xf>
    <xf numFmtId="0" fontId="13" fillId="0" borderId="0" xfId="0" applyFont="1"/>
    <xf numFmtId="0" fontId="2" fillId="0" borderId="2" xfId="0" applyFont="1" applyBorder="1" applyAlignment="1">
      <alignment horizontal="center" wrapText="1"/>
    </xf>
    <xf numFmtId="0" fontId="5" fillId="0" borderId="4" xfId="0" applyFont="1" applyBorder="1" applyAlignment="1">
      <alignment horizontal="center" vertical="top" wrapText="1"/>
    </xf>
    <xf numFmtId="0" fontId="75" fillId="0" borderId="2" xfId="0" applyFont="1" applyBorder="1"/>
    <xf numFmtId="0" fontId="75" fillId="0" borderId="2" xfId="0" applyFont="1" applyBorder="1" applyAlignment="1">
      <alignment wrapText="1"/>
    </xf>
    <xf numFmtId="0" fontId="76" fillId="0" borderId="2" xfId="0" applyFont="1" applyBorder="1" applyAlignment="1">
      <alignment wrapText="1"/>
    </xf>
    <xf numFmtId="2" fontId="75" fillId="0" borderId="2" xfId="0" applyNumberFormat="1" applyFont="1" applyBorder="1"/>
    <xf numFmtId="0" fontId="78" fillId="0" borderId="2" xfId="2" applyNumberFormat="1" applyFont="1" applyBorder="1" applyAlignment="1">
      <alignment horizontal="left" vertical="top"/>
    </xf>
    <xf numFmtId="0" fontId="79" fillId="0" borderId="2" xfId="0" applyFont="1" applyBorder="1" applyAlignment="1">
      <alignment wrapText="1"/>
    </xf>
    <xf numFmtId="0" fontId="78" fillId="0" borderId="2" xfId="2" applyNumberFormat="1" applyFont="1" applyBorder="1" applyAlignment="1">
      <alignment horizontal="left" vertical="top" wrapText="1"/>
    </xf>
    <xf numFmtId="0" fontId="78" fillId="0" borderId="5" xfId="2" applyNumberFormat="1" applyFont="1" applyBorder="1" applyAlignment="1">
      <alignment horizontal="left" vertical="top"/>
    </xf>
    <xf numFmtId="0" fontId="75" fillId="0" borderId="7" xfId="0" applyFont="1" applyBorder="1"/>
    <xf numFmtId="0" fontId="75" fillId="0" borderId="7" xfId="0" applyFont="1" applyBorder="1" applyAlignment="1">
      <alignment wrapText="1"/>
    </xf>
    <xf numFmtId="0" fontId="75" fillId="0" borderId="6" xfId="0" applyFont="1" applyBorder="1" applyAlignment="1">
      <alignment wrapText="1"/>
    </xf>
    <xf numFmtId="0" fontId="80" fillId="0" borderId="2" xfId="0" applyFont="1" applyBorder="1"/>
    <xf numFmtId="0" fontId="83" fillId="0" borderId="2" xfId="0" applyFont="1" applyBorder="1" applyAlignment="1">
      <alignment wrapText="1"/>
    </xf>
    <xf numFmtId="0" fontId="83" fillId="0" borderId="2" xfId="0" applyFont="1" applyBorder="1"/>
    <xf numFmtId="1" fontId="83" fillId="0" borderId="2" xfId="0" applyNumberFormat="1" applyFont="1" applyBorder="1"/>
    <xf numFmtId="4" fontId="78" fillId="0" borderId="2" xfId="2" applyNumberFormat="1" applyFont="1" applyBorder="1" applyAlignment="1">
      <alignment horizontal="right" vertical="top" wrapText="1"/>
    </xf>
    <xf numFmtId="49" fontId="83" fillId="0" borderId="2" xfId="0" applyNumberFormat="1" applyFont="1" applyBorder="1"/>
    <xf numFmtId="0" fontId="75" fillId="0" borderId="2" xfId="0" applyNumberFormat="1" applyFont="1" applyBorder="1" applyAlignment="1">
      <alignment horizontal="left" vertical="top" wrapText="1"/>
    </xf>
    <xf numFmtId="168" fontId="75" fillId="0" borderId="2" xfId="0" applyNumberFormat="1" applyFont="1" applyBorder="1" applyAlignment="1">
      <alignment horizontal="right" vertical="top"/>
    </xf>
    <xf numFmtId="0" fontId="75" fillId="0" borderId="31" xfId="0" applyNumberFormat="1" applyFont="1" applyBorder="1" applyAlignment="1">
      <alignment horizontal="left" vertical="top" wrapText="1"/>
    </xf>
    <xf numFmtId="14" fontId="83" fillId="0" borderId="2" xfId="0" applyNumberFormat="1" applyFont="1" applyBorder="1"/>
    <xf numFmtId="0" fontId="79" fillId="0" borderId="31" xfId="0" applyNumberFormat="1" applyFont="1" applyBorder="1" applyAlignment="1">
      <alignment horizontal="left" vertical="top" wrapText="1"/>
    </xf>
    <xf numFmtId="14" fontId="83" fillId="0" borderId="2" xfId="0" applyNumberFormat="1" applyFont="1" applyBorder="1" applyAlignment="1">
      <alignment wrapText="1"/>
    </xf>
    <xf numFmtId="0" fontId="83" fillId="0" borderId="6" xfId="0" applyFont="1" applyBorder="1"/>
    <xf numFmtId="0" fontId="83" fillId="0" borderId="3" xfId="0" applyFont="1" applyBorder="1"/>
    <xf numFmtId="0" fontId="83" fillId="0" borderId="3" xfId="0" applyFont="1" applyBorder="1" applyAlignment="1">
      <alignment wrapText="1"/>
    </xf>
    <xf numFmtId="0" fontId="83" fillId="0" borderId="5" xfId="0" applyFont="1" applyBorder="1"/>
    <xf numFmtId="0" fontId="85" fillId="0" borderId="2" xfId="2" applyNumberFormat="1" applyFont="1" applyBorder="1" applyAlignment="1">
      <alignment horizontal="left" vertical="top" wrapText="1"/>
    </xf>
    <xf numFmtId="0" fontId="86" fillId="0" borderId="2" xfId="0" applyFont="1" applyBorder="1"/>
    <xf numFmtId="0" fontId="89" fillId="0" borderId="2" xfId="2" applyNumberFormat="1" applyFont="1" applyBorder="1" applyAlignment="1">
      <alignment horizontal="left" vertical="top" wrapText="1"/>
    </xf>
    <xf numFmtId="49" fontId="89" fillId="0" borderId="2" xfId="2" applyNumberFormat="1" applyFont="1" applyBorder="1" applyAlignment="1">
      <alignment horizontal="center" vertical="top" wrapText="1"/>
    </xf>
    <xf numFmtId="0" fontId="83" fillId="0" borderId="4" xfId="0" applyFont="1" applyBorder="1"/>
    <xf numFmtId="14" fontId="83" fillId="0" borderId="3" xfId="0" applyNumberFormat="1" applyFont="1" applyBorder="1"/>
    <xf numFmtId="49" fontId="83" fillId="0" borderId="2" xfId="0" applyNumberFormat="1" applyFont="1" applyBorder="1" applyAlignment="1"/>
    <xf numFmtId="0" fontId="90" fillId="0" borderId="2" xfId="0" applyFont="1" applyBorder="1" applyAlignment="1">
      <alignment wrapText="1"/>
    </xf>
    <xf numFmtId="14" fontId="81" fillId="0" borderId="2" xfId="0" applyNumberFormat="1" applyFont="1" applyBorder="1" applyAlignment="1">
      <alignment wrapText="1"/>
    </xf>
    <xf numFmtId="0" fontId="81" fillId="0" borderId="2" xfId="0" applyFont="1" applyBorder="1"/>
    <xf numFmtId="0" fontId="81" fillId="0" borderId="2" xfId="0" applyFont="1" applyBorder="1" applyAlignment="1">
      <alignment wrapText="1"/>
    </xf>
    <xf numFmtId="0" fontId="80" fillId="0" borderId="2" xfId="0" applyFont="1" applyBorder="1" applyAlignment="1">
      <alignment wrapText="1"/>
    </xf>
    <xf numFmtId="4" fontId="75" fillId="0" borderId="2" xfId="0" applyNumberFormat="1" applyFont="1" applyBorder="1" applyAlignment="1">
      <alignment wrapText="1"/>
    </xf>
    <xf numFmtId="0" fontId="0" fillId="0" borderId="2" xfId="0" applyBorder="1" applyAlignment="1">
      <alignment wrapText="1"/>
    </xf>
    <xf numFmtId="4" fontId="83" fillId="0" borderId="2" xfId="0" applyNumberFormat="1" applyFont="1" applyBorder="1"/>
    <xf numFmtId="0" fontId="0" fillId="0" borderId="2" xfId="0" applyBorder="1" applyAlignment="1"/>
    <xf numFmtId="0" fontId="74" fillId="0" borderId="2" xfId="0" applyFont="1" applyBorder="1" applyAlignment="1">
      <alignment wrapText="1"/>
    </xf>
    <xf numFmtId="0" fontId="74" fillId="0" borderId="2" xfId="0" applyFont="1" applyBorder="1" applyAlignment="1"/>
    <xf numFmtId="0" fontId="75" fillId="0" borderId="2" xfId="0" applyFont="1" applyBorder="1" applyAlignment="1"/>
    <xf numFmtId="0" fontId="17" fillId="0" borderId="0" xfId="0" applyFont="1" applyFill="1" applyBorder="1" applyAlignment="1">
      <alignment horizontal="center" vertical="center" wrapText="1"/>
    </xf>
    <xf numFmtId="0" fontId="93" fillId="0" borderId="2" xfId="0" applyFont="1" applyBorder="1" applyAlignment="1">
      <alignment horizontal="center" vertical="top" wrapText="1"/>
    </xf>
    <xf numFmtId="0" fontId="94" fillId="0" borderId="0" xfId="0" applyFont="1"/>
    <xf numFmtId="14" fontId="3" fillId="0" borderId="4" xfId="0" applyNumberFormat="1" applyFont="1" applyBorder="1" applyAlignment="1">
      <alignment horizontal="center" vertical="top" wrapText="1"/>
    </xf>
    <xf numFmtId="2" fontId="95" fillId="0" borderId="2" xfId="0" applyNumberFormat="1" applyFont="1" applyBorder="1" applyAlignment="1">
      <alignment horizontal="center" vertical="top" wrapText="1"/>
    </xf>
    <xf numFmtId="0" fontId="46" fillId="0" borderId="0" xfId="0" applyFont="1"/>
    <xf numFmtId="2" fontId="96" fillId="0" borderId="2" xfId="0" applyNumberFormat="1" applyFont="1" applyBorder="1" applyAlignment="1">
      <alignment horizontal="center" vertical="top" wrapText="1"/>
    </xf>
    <xf numFmtId="0" fontId="7" fillId="0" borderId="2" xfId="0" applyFont="1" applyBorder="1" applyAlignment="1">
      <alignment horizontal="justify" wrapText="1"/>
    </xf>
    <xf numFmtId="0" fontId="97" fillId="0" borderId="2" xfId="0" applyFont="1" applyBorder="1" applyAlignment="1">
      <alignment horizontal="center" vertical="top" wrapText="1"/>
    </xf>
    <xf numFmtId="0" fontId="7" fillId="0" borderId="4" xfId="0" applyFont="1" applyFill="1" applyBorder="1" applyAlignment="1">
      <alignment horizontal="center" vertical="center" wrapText="1"/>
    </xf>
    <xf numFmtId="0" fontId="98" fillId="0" borderId="0" xfId="0" applyFont="1"/>
    <xf numFmtId="0" fontId="99" fillId="0" borderId="0" xfId="0" applyFont="1"/>
    <xf numFmtId="0" fontId="3" fillId="0" borderId="11" xfId="0" applyFont="1" applyFill="1" applyBorder="1" applyAlignment="1">
      <alignment horizontal="center" vertical="top" wrapText="1"/>
    </xf>
    <xf numFmtId="2" fontId="3" fillId="0" borderId="11" xfId="0" applyNumberFormat="1" applyFont="1" applyFill="1" applyBorder="1" applyAlignment="1">
      <alignment horizontal="center" vertical="top" wrapText="1"/>
    </xf>
    <xf numFmtId="3" fontId="3" fillId="0" borderId="4" xfId="0" applyNumberFormat="1" applyFont="1" applyFill="1" applyBorder="1" applyAlignment="1">
      <alignment horizontal="center" vertical="center" wrapText="1"/>
    </xf>
    <xf numFmtId="0" fontId="0" fillId="0" borderId="5" xfId="0" applyBorder="1"/>
    <xf numFmtId="0" fontId="10" fillId="0" borderId="2" xfId="0" applyFont="1" applyBorder="1" applyAlignment="1">
      <alignment horizontal="justify" wrapText="1"/>
    </xf>
    <xf numFmtId="0" fontId="100" fillId="0" borderId="2" xfId="0" applyFont="1" applyBorder="1" applyAlignment="1">
      <alignment horizontal="center" vertical="top" wrapText="1"/>
    </xf>
    <xf numFmtId="0" fontId="102" fillId="0" borderId="2" xfId="0" applyFont="1" applyBorder="1" applyAlignment="1">
      <alignment horizontal="left" vertical="top" wrapText="1"/>
    </xf>
    <xf numFmtId="0" fontId="102" fillId="0" borderId="2" xfId="0" applyFont="1" applyBorder="1" applyAlignment="1">
      <alignment horizontal="justify" vertical="top" wrapText="1"/>
    </xf>
    <xf numFmtId="0" fontId="14" fillId="0" borderId="2" xfId="0" applyFont="1" applyBorder="1" applyAlignment="1">
      <alignment horizontal="center" wrapText="1"/>
    </xf>
    <xf numFmtId="0" fontId="103" fillId="0" borderId="2" xfId="0" applyFont="1" applyBorder="1" applyAlignment="1">
      <alignment horizontal="center" vertical="top" wrapText="1"/>
    </xf>
    <xf numFmtId="0" fontId="61" fillId="0" borderId="2" xfId="0" applyFont="1" applyBorder="1" applyAlignment="1">
      <alignment horizontal="justify" vertical="top"/>
    </xf>
    <xf numFmtId="0" fontId="56" fillId="0" borderId="2" xfId="0" applyFont="1" applyBorder="1" applyAlignment="1">
      <alignment horizontal="center"/>
    </xf>
    <xf numFmtId="0" fontId="100" fillId="0" borderId="2" xfId="0" applyFont="1" applyBorder="1" applyAlignment="1">
      <alignment horizontal="center"/>
    </xf>
    <xf numFmtId="0" fontId="55" fillId="0" borderId="2" xfId="0" applyFont="1" applyBorder="1" applyAlignment="1">
      <alignment vertical="justify"/>
    </xf>
    <xf numFmtId="0" fontId="2" fillId="0" borderId="32" xfId="0" applyFont="1" applyBorder="1" applyAlignment="1">
      <alignment horizontal="left" vertical="top" wrapText="1"/>
    </xf>
    <xf numFmtId="0" fontId="20" fillId="0" borderId="32" xfId="0" applyFont="1" applyBorder="1" applyAlignment="1">
      <alignment horizontal="left" vertical="top" wrapText="1"/>
    </xf>
    <xf numFmtId="0" fontId="10" fillId="0" borderId="32" xfId="0" applyFont="1" applyBorder="1" applyAlignment="1">
      <alignment horizontal="left" vertical="top" wrapText="1"/>
    </xf>
    <xf numFmtId="0" fontId="21" fillId="0" borderId="32" xfId="0" applyFont="1" applyBorder="1" applyAlignment="1">
      <alignment horizontal="left" vertical="top" wrapText="1"/>
    </xf>
    <xf numFmtId="0" fontId="3" fillId="0" borderId="32" xfId="0" applyFont="1" applyBorder="1" applyAlignment="1">
      <alignment horizontal="justify" vertical="top" wrapText="1"/>
    </xf>
    <xf numFmtId="0" fontId="15" fillId="0" borderId="32" xfId="0" applyFont="1" applyBorder="1" applyAlignment="1">
      <alignment horizontal="left" vertical="top" wrapText="1"/>
    </xf>
    <xf numFmtId="0" fontId="22" fillId="0" borderId="32" xfId="0" applyFont="1" applyBorder="1" applyAlignment="1">
      <alignment horizontal="justify" vertical="top" wrapText="1"/>
    </xf>
    <xf numFmtId="0" fontId="22" fillId="0" borderId="32" xfId="0" applyFont="1" applyBorder="1" applyAlignment="1">
      <alignment horizontal="center" vertical="top" wrapText="1"/>
    </xf>
    <xf numFmtId="0" fontId="10" fillId="0" borderId="32" xfId="0" applyFont="1" applyBorder="1" applyAlignment="1">
      <alignment horizontal="center" vertical="top" wrapText="1"/>
    </xf>
    <xf numFmtId="0" fontId="15" fillId="0" borderId="32" xfId="0" applyFont="1" applyBorder="1" applyAlignment="1">
      <alignment horizontal="center" vertical="top" wrapText="1"/>
    </xf>
    <xf numFmtId="0" fontId="10" fillId="0" borderId="32" xfId="0" applyFont="1" applyBorder="1" applyAlignment="1">
      <alignment horizontal="justify" vertical="top" wrapText="1"/>
    </xf>
    <xf numFmtId="0" fontId="22" fillId="0" borderId="32" xfId="0" applyFont="1" applyBorder="1" applyAlignment="1">
      <alignment horizontal="left" vertical="top" wrapText="1"/>
    </xf>
    <xf numFmtId="0" fontId="17" fillId="0" borderId="32" xfId="0" applyFont="1" applyBorder="1" applyAlignment="1">
      <alignment horizontal="center" vertical="top" wrapText="1"/>
    </xf>
    <xf numFmtId="0" fontId="3" fillId="0" borderId="32" xfId="0" applyFont="1" applyFill="1" applyBorder="1" applyAlignment="1">
      <alignment horizontal="center" vertical="center" wrapText="1"/>
    </xf>
    <xf numFmtId="0" fontId="10" fillId="0" borderId="32" xfId="0" applyFont="1" applyFill="1" applyBorder="1" applyAlignment="1">
      <alignment horizontal="center" vertical="center" wrapText="1"/>
    </xf>
    <xf numFmtId="0" fontId="10" fillId="0" borderId="32" xfId="0" applyFont="1" applyBorder="1" applyAlignment="1">
      <alignment vertical="top" wrapText="1"/>
    </xf>
    <xf numFmtId="0" fontId="3" fillId="0" borderId="35" xfId="0" applyFont="1" applyFill="1" applyBorder="1" applyAlignment="1">
      <alignment horizontal="center" vertical="center" wrapText="1"/>
    </xf>
    <xf numFmtId="0" fontId="10" fillId="0" borderId="34" xfId="0" applyFont="1" applyBorder="1" applyAlignment="1">
      <alignment horizontal="justify" vertical="top" wrapText="1"/>
    </xf>
    <xf numFmtId="2" fontId="10" fillId="0" borderId="32" xfId="0" applyNumberFormat="1" applyFont="1" applyBorder="1" applyAlignment="1">
      <alignment horizontal="center" vertical="top" wrapText="1"/>
    </xf>
    <xf numFmtId="2" fontId="24" fillId="0" borderId="32" xfId="0" applyNumberFormat="1" applyFont="1" applyBorder="1" applyAlignment="1">
      <alignment horizontal="center" vertical="top" wrapText="1"/>
    </xf>
    <xf numFmtId="0" fontId="10" fillId="0" borderId="36" xfId="0" applyFont="1" applyFill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top" wrapText="1"/>
    </xf>
    <xf numFmtId="0" fontId="3" fillId="0" borderId="37" xfId="0" applyFont="1" applyFill="1" applyBorder="1" applyAlignment="1">
      <alignment horizontal="center" vertical="center" wrapText="1"/>
    </xf>
    <xf numFmtId="0" fontId="3" fillId="0" borderId="32" xfId="0" applyFont="1" applyBorder="1" applyAlignment="1">
      <alignment vertical="top" wrapText="1"/>
    </xf>
    <xf numFmtId="0" fontId="5" fillId="0" borderId="38" xfId="0" applyFont="1" applyFill="1" applyBorder="1" applyAlignment="1">
      <alignment horizontal="center" vertical="center" wrapText="1"/>
    </xf>
    <xf numFmtId="0" fontId="3" fillId="0" borderId="32" xfId="0" applyFont="1" applyBorder="1" applyAlignment="1">
      <alignment wrapText="1"/>
    </xf>
    <xf numFmtId="0" fontId="5" fillId="0" borderId="32" xfId="0" applyFont="1" applyBorder="1" applyAlignment="1">
      <alignment horizontal="justify" vertical="top" wrapText="1"/>
    </xf>
    <xf numFmtId="0" fontId="2" fillId="0" borderId="37" xfId="0" applyFont="1" applyBorder="1" applyAlignment="1">
      <alignment horizontal="center"/>
    </xf>
    <xf numFmtId="0" fontId="3" fillId="0" borderId="32" xfId="0" applyFont="1" applyBorder="1" applyAlignment="1">
      <alignment horizontal="center" wrapText="1"/>
    </xf>
    <xf numFmtId="0" fontId="5" fillId="0" borderId="32" xfId="0" applyFont="1" applyFill="1" applyBorder="1" applyAlignment="1">
      <alignment horizontal="center" vertical="center" wrapText="1"/>
    </xf>
    <xf numFmtId="2" fontId="5" fillId="0" borderId="33" xfId="0" applyNumberFormat="1" applyFont="1" applyFill="1" applyBorder="1" applyAlignment="1">
      <alignment horizontal="center" vertical="center" wrapText="1"/>
    </xf>
    <xf numFmtId="0" fontId="104" fillId="0" borderId="32" xfId="0" applyFont="1" applyBorder="1"/>
    <xf numFmtId="0" fontId="3" fillId="0" borderId="32" xfId="0" applyFont="1" applyBorder="1"/>
    <xf numFmtId="0" fontId="5" fillId="0" borderId="37" xfId="0" applyFont="1" applyFill="1" applyBorder="1" applyAlignment="1">
      <alignment horizontal="center" vertical="center" wrapText="1"/>
    </xf>
    <xf numFmtId="0" fontId="7" fillId="0" borderId="32" xfId="0" applyFont="1" applyBorder="1" applyAlignment="1">
      <alignment horizontal="justify" vertical="top" wrapText="1"/>
    </xf>
    <xf numFmtId="0" fontId="5" fillId="0" borderId="39" xfId="0" applyFont="1" applyFill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top" wrapText="1"/>
    </xf>
    <xf numFmtId="0" fontId="16" fillId="0" borderId="37" xfId="0" applyFont="1" applyBorder="1" applyAlignment="1">
      <alignment horizontal="left" vertical="top" wrapText="1"/>
    </xf>
    <xf numFmtId="0" fontId="3" fillId="0" borderId="39" xfId="0" applyFont="1" applyBorder="1" applyAlignment="1">
      <alignment horizontal="left" vertical="top" wrapText="1"/>
    </xf>
    <xf numFmtId="0" fontId="3" fillId="0" borderId="37" xfId="0" applyFont="1" applyBorder="1" applyAlignment="1">
      <alignment horizontal="left" vertical="top" wrapText="1"/>
    </xf>
    <xf numFmtId="2" fontId="3" fillId="0" borderId="37" xfId="0" applyNumberFormat="1" applyFont="1" applyBorder="1" applyAlignment="1">
      <alignment horizontal="right" vertical="top" wrapText="1"/>
    </xf>
    <xf numFmtId="2" fontId="3" fillId="0" borderId="39" xfId="0" applyNumberFormat="1" applyFont="1" applyBorder="1" applyAlignment="1">
      <alignment horizontal="center" vertical="top" wrapText="1"/>
    </xf>
    <xf numFmtId="0" fontId="5" fillId="0" borderId="40" xfId="0" applyFont="1" applyFill="1" applyBorder="1" applyAlignment="1">
      <alignment horizontal="center" vertical="center" wrapText="1"/>
    </xf>
    <xf numFmtId="0" fontId="5" fillId="0" borderId="37" xfId="0" applyFont="1" applyBorder="1" applyAlignment="1">
      <alignment horizontal="center" vertical="top" wrapText="1"/>
    </xf>
    <xf numFmtId="0" fontId="3" fillId="0" borderId="39" xfId="0" applyFont="1" applyFill="1" applyBorder="1" applyAlignment="1">
      <alignment horizontal="left" vertical="center" wrapText="1"/>
    </xf>
    <xf numFmtId="0" fontId="3" fillId="0" borderId="37" xfId="0" applyFont="1" applyBorder="1" applyAlignment="1">
      <alignment horizontal="center" vertical="top" wrapText="1"/>
    </xf>
    <xf numFmtId="0" fontId="5" fillId="0" borderId="39" xfId="0" applyFont="1" applyBorder="1" applyAlignment="1">
      <alignment horizontal="center" vertical="top" wrapText="1"/>
    </xf>
    <xf numFmtId="0" fontId="105" fillId="0" borderId="34" xfId="0" applyFont="1" applyBorder="1"/>
    <xf numFmtId="2" fontId="106" fillId="0" borderId="32" xfId="0" applyNumberFormat="1" applyFont="1" applyBorder="1" applyAlignment="1">
      <alignment horizontal="center" vertical="top" wrapText="1"/>
    </xf>
    <xf numFmtId="49" fontId="104" fillId="0" borderId="32" xfId="0" applyNumberFormat="1" applyFont="1" applyBorder="1" applyAlignment="1">
      <alignment horizontal="center" vertical="top" wrapText="1"/>
    </xf>
    <xf numFmtId="0" fontId="104" fillId="0" borderId="32" xfId="0" applyFont="1" applyBorder="1" applyAlignment="1">
      <alignment horizontal="center"/>
    </xf>
    <xf numFmtId="0" fontId="15" fillId="0" borderId="7" xfId="0" applyFont="1" applyBorder="1" applyAlignment="1">
      <alignment vertical="top" wrapText="1"/>
    </xf>
    <xf numFmtId="0" fontId="10" fillId="0" borderId="7" xfId="0" applyFont="1" applyBorder="1" applyAlignment="1">
      <alignment vertical="top" wrapText="1"/>
    </xf>
    <xf numFmtId="0" fontId="3" fillId="0" borderId="2" xfId="0" applyFont="1" applyFill="1" applyBorder="1" applyAlignment="1">
      <alignment horizontal="center" vertical="center" wrapText="1"/>
    </xf>
    <xf numFmtId="0" fontId="15" fillId="0" borderId="33" xfId="0" applyFont="1" applyBorder="1" applyAlignment="1">
      <alignment horizontal="left" vertical="top" wrapText="1"/>
    </xf>
    <xf numFmtId="0" fontId="22" fillId="0" borderId="33" xfId="0" applyFont="1" applyBorder="1" applyAlignment="1">
      <alignment horizontal="left" vertical="top" wrapText="1"/>
    </xf>
    <xf numFmtId="0" fontId="10" fillId="0" borderId="33" xfId="0" applyFont="1" applyBorder="1" applyAlignment="1">
      <alignment horizontal="center" vertical="top" wrapText="1"/>
    </xf>
    <xf numFmtId="0" fontId="15" fillId="0" borderId="33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justify" vertical="top" wrapText="1"/>
    </xf>
    <xf numFmtId="0" fontId="3" fillId="0" borderId="10" xfId="0" applyFont="1" applyBorder="1" applyAlignment="1">
      <alignment horizontal="justify" vertical="top" wrapText="1"/>
    </xf>
    <xf numFmtId="0" fontId="17" fillId="0" borderId="2" xfId="0" applyFont="1" applyBorder="1" applyAlignment="1">
      <alignment horizontal="justify" vertical="top" wrapText="1"/>
    </xf>
    <xf numFmtId="2" fontId="10" fillId="0" borderId="2" xfId="0" applyNumberFormat="1" applyFont="1" applyBorder="1" applyAlignment="1">
      <alignment horizontal="center" vertical="top" wrapText="1"/>
    </xf>
    <xf numFmtId="2" fontId="3" fillId="0" borderId="5" xfId="0" applyNumberFormat="1" applyFont="1" applyBorder="1" applyAlignment="1">
      <alignment vertical="top" wrapText="1"/>
    </xf>
    <xf numFmtId="2" fontId="3" fillId="0" borderId="7" xfId="0" applyNumberFormat="1" applyFont="1" applyBorder="1" applyAlignment="1">
      <alignment vertical="top" wrapText="1"/>
    </xf>
    <xf numFmtId="0" fontId="3" fillId="0" borderId="5" xfId="0" applyFont="1" applyBorder="1" applyAlignment="1">
      <alignment vertical="top" wrapText="1"/>
    </xf>
    <xf numFmtId="0" fontId="3" fillId="0" borderId="2" xfId="0" applyFont="1" applyBorder="1" applyAlignment="1">
      <alignment horizontal="right" vertical="top" wrapText="1"/>
    </xf>
    <xf numFmtId="0" fontId="5" fillId="0" borderId="5" xfId="0" applyFont="1" applyBorder="1" applyAlignment="1">
      <alignment vertical="top" wrapText="1"/>
    </xf>
    <xf numFmtId="0" fontId="5" fillId="0" borderId="7" xfId="0" applyFont="1" applyBorder="1" applyAlignment="1">
      <alignment vertical="top" wrapText="1"/>
    </xf>
    <xf numFmtId="0" fontId="9" fillId="0" borderId="2" xfId="0" applyFont="1" applyBorder="1" applyAlignment="1">
      <alignment horizontal="left" vertical="top" wrapText="1"/>
    </xf>
    <xf numFmtId="0" fontId="17" fillId="0" borderId="9" xfId="0" applyFont="1" applyFill="1" applyBorder="1" applyAlignment="1">
      <alignment horizontal="center" vertical="center" wrapText="1"/>
    </xf>
    <xf numFmtId="0" fontId="23" fillId="0" borderId="33" xfId="0" applyFont="1" applyBorder="1" applyAlignment="1">
      <alignment horizontal="left" vertical="top" wrapText="1"/>
    </xf>
    <xf numFmtId="0" fontId="17" fillId="0" borderId="33" xfId="0" applyFont="1" applyBorder="1" applyAlignment="1">
      <alignment horizontal="center" vertical="top" wrapText="1"/>
    </xf>
    <xf numFmtId="0" fontId="3" fillId="0" borderId="41" xfId="0" applyFont="1" applyBorder="1" applyAlignment="1">
      <alignment horizontal="justify" vertical="top" wrapText="1"/>
    </xf>
    <xf numFmtId="0" fontId="3" fillId="0" borderId="42" xfId="0" applyFont="1" applyBorder="1" applyAlignment="1">
      <alignment horizontal="center" vertical="top" wrapText="1"/>
    </xf>
    <xf numFmtId="2" fontId="3" fillId="0" borderId="32" xfId="0" applyNumberFormat="1" applyFont="1" applyBorder="1" applyAlignment="1">
      <alignment vertical="top" wrapText="1"/>
    </xf>
    <xf numFmtId="0" fontId="5" fillId="0" borderId="41" xfId="0" applyFont="1" applyFill="1" applyBorder="1" applyAlignment="1">
      <alignment horizontal="center" vertical="center" wrapText="1"/>
    </xf>
    <xf numFmtId="0" fontId="109" fillId="0" borderId="0" xfId="0" applyFont="1"/>
    <xf numFmtId="0" fontId="96" fillId="0" borderId="32" xfId="0" applyFont="1" applyBorder="1" applyAlignment="1">
      <alignment vertical="top" wrapText="1"/>
    </xf>
    <xf numFmtId="2" fontId="5" fillId="0" borderId="32" xfId="0" applyNumberFormat="1" applyFont="1" applyBorder="1" applyAlignment="1">
      <alignment vertical="top" wrapText="1"/>
    </xf>
    <xf numFmtId="0" fontId="110" fillId="0" borderId="0" xfId="0" applyFont="1"/>
    <xf numFmtId="0" fontId="3" fillId="0" borderId="2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2" fontId="3" fillId="0" borderId="7" xfId="0" applyNumberFormat="1" applyFont="1" applyBorder="1" applyAlignment="1">
      <alignment horizontal="center" vertical="top" wrapText="1"/>
    </xf>
    <xf numFmtId="0" fontId="3" fillId="0" borderId="5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left" vertical="top" wrapText="1"/>
    </xf>
    <xf numFmtId="2" fontId="3" fillId="0" borderId="2" xfId="0" applyNumberFormat="1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5" xfId="0" applyFont="1" applyFill="1" applyBorder="1" applyAlignment="1">
      <alignment horizontal="center" vertical="center" wrapText="1"/>
    </xf>
    <xf numFmtId="0" fontId="111" fillId="0" borderId="0" xfId="0" applyFont="1"/>
    <xf numFmtId="1" fontId="10" fillId="0" borderId="2" xfId="0" applyNumberFormat="1" applyFont="1" applyFill="1" applyBorder="1" applyAlignment="1">
      <alignment horizontal="center" vertical="top" wrapText="1"/>
    </xf>
    <xf numFmtId="1" fontId="10" fillId="0" borderId="2" xfId="0" applyNumberFormat="1" applyFont="1" applyBorder="1" applyAlignment="1">
      <alignment vertical="top" wrapText="1"/>
    </xf>
    <xf numFmtId="1" fontId="10" fillId="0" borderId="2" xfId="0" applyNumberFormat="1" applyFont="1" applyBorder="1" applyAlignment="1">
      <alignment horizontal="center" vertical="top" wrapText="1"/>
    </xf>
    <xf numFmtId="1" fontId="10" fillId="0" borderId="2" xfId="0" applyNumberFormat="1" applyFont="1" applyBorder="1" applyAlignment="1">
      <alignment horizontal="justify" vertical="top" wrapText="1"/>
    </xf>
    <xf numFmtId="14" fontId="10" fillId="0" borderId="2" xfId="0" applyNumberFormat="1" applyFont="1" applyBorder="1" applyAlignment="1">
      <alignment horizontal="center" vertical="top" wrapText="1"/>
    </xf>
    <xf numFmtId="0" fontId="17" fillId="0" borderId="10" xfId="0" applyFont="1" applyFill="1" applyBorder="1" applyAlignment="1">
      <alignment horizontal="center" vertical="center" wrapText="1"/>
    </xf>
    <xf numFmtId="2" fontId="10" fillId="0" borderId="4" xfId="0" applyNumberFormat="1" applyFont="1" applyBorder="1" applyAlignment="1">
      <alignment horizontal="center" vertical="top" wrapText="1"/>
    </xf>
    <xf numFmtId="2" fontId="17" fillId="0" borderId="4" xfId="0" applyNumberFormat="1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2" fontId="17" fillId="0" borderId="2" xfId="0" applyNumberFormat="1" applyFont="1" applyBorder="1" applyAlignment="1">
      <alignment horizontal="justify" wrapText="1"/>
    </xf>
    <xf numFmtId="0" fontId="47" fillId="0" borderId="2" xfId="0" applyFont="1" applyBorder="1" applyAlignment="1">
      <alignment vertical="top" wrapText="1"/>
    </xf>
    <xf numFmtId="0" fontId="47" fillId="0" borderId="2" xfId="0" applyFont="1" applyBorder="1" applyAlignment="1">
      <alignment horizontal="center" vertical="top" wrapText="1"/>
    </xf>
    <xf numFmtId="0" fontId="112" fillId="0" borderId="2" xfId="0" applyFont="1" applyBorder="1" applyAlignment="1">
      <alignment horizontal="center" vertical="top" wrapText="1"/>
    </xf>
    <xf numFmtId="0" fontId="27" fillId="0" borderId="2" xfId="0" applyFont="1" applyBorder="1"/>
    <xf numFmtId="2" fontId="93" fillId="0" borderId="2" xfId="0" applyNumberFormat="1" applyFont="1" applyBorder="1" applyAlignment="1">
      <alignment horizontal="center" vertical="top" wrapText="1"/>
    </xf>
    <xf numFmtId="2" fontId="17" fillId="0" borderId="2" xfId="0" applyNumberFormat="1" applyFont="1" applyFill="1" applyBorder="1" applyAlignment="1">
      <alignment horizontal="center" vertical="center" wrapText="1"/>
    </xf>
    <xf numFmtId="2" fontId="17" fillId="0" borderId="4" xfId="0" applyNumberFormat="1" applyFont="1" applyBorder="1" applyAlignment="1">
      <alignment horizontal="justify" wrapText="1"/>
    </xf>
    <xf numFmtId="0" fontId="47" fillId="0" borderId="0" xfId="0" applyFont="1" applyAlignment="1">
      <alignment vertical="top" wrapText="1"/>
    </xf>
    <xf numFmtId="0" fontId="47" fillId="0" borderId="12" xfId="0" applyFont="1" applyBorder="1" applyAlignment="1">
      <alignment horizontal="justify" vertical="top"/>
    </xf>
    <xf numFmtId="0" fontId="47" fillId="0" borderId="13" xfId="0" applyFont="1" applyBorder="1" applyAlignment="1">
      <alignment horizontal="justify" vertical="top"/>
    </xf>
    <xf numFmtId="0" fontId="47" fillId="0" borderId="4" xfId="0" applyFont="1" applyBorder="1" applyAlignment="1">
      <alignment vertical="top" wrapText="1"/>
    </xf>
    <xf numFmtId="0" fontId="47" fillId="0" borderId="0" xfId="0" applyFont="1" applyBorder="1" applyAlignment="1"/>
    <xf numFmtId="0" fontId="10" fillId="0" borderId="0" xfId="0" applyFont="1" applyBorder="1" applyAlignment="1">
      <alignment horizontal="justify" wrapText="1"/>
    </xf>
    <xf numFmtId="0" fontId="111" fillId="0" borderId="0" xfId="0" applyFont="1" applyBorder="1" applyAlignment="1">
      <alignment horizontal="center"/>
    </xf>
    <xf numFmtId="0" fontId="113" fillId="0" borderId="2" xfId="0" applyFont="1" applyBorder="1" applyAlignment="1">
      <alignment horizontal="left" vertical="top" wrapText="1"/>
    </xf>
    <xf numFmtId="0" fontId="5" fillId="0" borderId="2" xfId="0" applyFont="1" applyBorder="1" applyAlignment="1">
      <alignment vertical="top" wrapText="1"/>
    </xf>
    <xf numFmtId="0" fontId="17" fillId="0" borderId="2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center"/>
    </xf>
    <xf numFmtId="0" fontId="114" fillId="0" borderId="0" xfId="0" applyFont="1" applyAlignment="1">
      <alignment horizontal="center" vertical="center"/>
    </xf>
    <xf numFmtId="2" fontId="5" fillId="0" borderId="8" xfId="0" applyNumberFormat="1" applyFont="1" applyFill="1" applyBorder="1" applyAlignment="1">
      <alignment horizontal="center" vertical="center" wrapText="1"/>
    </xf>
    <xf numFmtId="2" fontId="5" fillId="0" borderId="2" xfId="0" applyNumberFormat="1" applyFont="1" applyBorder="1" applyAlignment="1">
      <alignment horizontal="center" vertical="center"/>
    </xf>
    <xf numFmtId="0" fontId="2" fillId="0" borderId="0" xfId="0" applyFont="1"/>
    <xf numFmtId="0" fontId="3" fillId="0" borderId="2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left" vertical="top" wrapText="1"/>
    </xf>
    <xf numFmtId="2" fontId="3" fillId="0" borderId="7" xfId="0" applyNumberFormat="1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vertical="top" wrapText="1"/>
    </xf>
    <xf numFmtId="49" fontId="4" fillId="0" borderId="2" xfId="0" applyNumberFormat="1" applyFont="1" applyBorder="1"/>
    <xf numFmtId="2" fontId="3" fillId="0" borderId="2" xfId="0" applyNumberFormat="1" applyFont="1" applyBorder="1" applyAlignment="1">
      <alignment horizontal="center" wrapText="1"/>
    </xf>
    <xf numFmtId="0" fontId="3" fillId="0" borderId="11" xfId="0" applyFont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0" fontId="3" fillId="0" borderId="9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16" fillId="0" borderId="2" xfId="0" applyFont="1" applyBorder="1" applyAlignment="1">
      <alignment horizontal="justify" vertical="top" wrapText="1"/>
    </xf>
    <xf numFmtId="2" fontId="3" fillId="0" borderId="6" xfId="0" applyNumberFormat="1" applyFont="1" applyBorder="1" applyAlignment="1">
      <alignment horizontal="center" vertical="top" wrapText="1"/>
    </xf>
    <xf numFmtId="0" fontId="115" fillId="0" borderId="5" xfId="0" applyFont="1" applyFill="1" applyBorder="1" applyAlignment="1">
      <alignment vertical="center" wrapText="1"/>
    </xf>
    <xf numFmtId="0" fontId="116" fillId="0" borderId="2" xfId="0" applyFont="1" applyBorder="1" applyAlignment="1">
      <alignment vertical="top" wrapText="1"/>
    </xf>
    <xf numFmtId="0" fontId="116" fillId="0" borderId="2" xfId="0" applyFont="1" applyBorder="1" applyAlignment="1">
      <alignment horizontal="center" vertical="top" wrapText="1"/>
    </xf>
    <xf numFmtId="2" fontId="116" fillId="0" borderId="2" xfId="0" applyNumberFormat="1" applyFont="1" applyBorder="1" applyAlignment="1">
      <alignment horizontal="center" vertical="top" wrapText="1"/>
    </xf>
    <xf numFmtId="2" fontId="6" fillId="0" borderId="2" xfId="0" applyNumberFormat="1" applyFont="1" applyBorder="1" applyAlignment="1">
      <alignment horizontal="center" wrapText="1"/>
    </xf>
    <xf numFmtId="2" fontId="5" fillId="0" borderId="2" xfId="0" applyNumberFormat="1" applyFont="1" applyBorder="1" applyAlignment="1">
      <alignment horizontal="center" wrapText="1"/>
    </xf>
    <xf numFmtId="0" fontId="3" fillId="0" borderId="16" xfId="0" applyFont="1" applyBorder="1" applyAlignment="1">
      <alignment vertical="top" wrapText="1"/>
    </xf>
    <xf numFmtId="0" fontId="3" fillId="0" borderId="3" xfId="0" applyFont="1" applyBorder="1" applyAlignment="1">
      <alignment horizontal="justify" wrapText="1"/>
    </xf>
    <xf numFmtId="0" fontId="3" fillId="0" borderId="3" xfId="0" applyFont="1" applyBorder="1" applyAlignment="1">
      <alignment horizontal="justify" vertical="top" wrapText="1"/>
    </xf>
    <xf numFmtId="0" fontId="6" fillId="0" borderId="4" xfId="0" applyFont="1" applyBorder="1" applyAlignment="1">
      <alignment horizontal="justify" vertical="top" wrapText="1"/>
    </xf>
    <xf numFmtId="2" fontId="117" fillId="0" borderId="4" xfId="0" applyNumberFormat="1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118" fillId="0" borderId="0" xfId="0" applyFont="1"/>
    <xf numFmtId="0" fontId="119" fillId="0" borderId="2" xfId="0" applyFont="1" applyBorder="1" applyAlignment="1">
      <alignment vertical="top" wrapText="1"/>
    </xf>
    <xf numFmtId="2" fontId="119" fillId="0" borderId="2" xfId="0" applyNumberFormat="1" applyFont="1" applyBorder="1" applyAlignment="1">
      <alignment horizontal="center" vertical="top" wrapText="1"/>
    </xf>
    <xf numFmtId="0" fontId="120" fillId="0" borderId="2" xfId="0" applyFont="1" applyBorder="1" applyAlignment="1">
      <alignment horizontal="center" wrapText="1"/>
    </xf>
    <xf numFmtId="0" fontId="119" fillId="0" borderId="2" xfId="0" applyFont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2" fontId="3" fillId="0" borderId="2" xfId="0" applyNumberFormat="1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2" fontId="3" fillId="0" borderId="4" xfId="0" applyNumberFormat="1" applyFont="1" applyBorder="1" applyAlignment="1">
      <alignment horizontal="center" vertical="top" wrapText="1"/>
    </xf>
    <xf numFmtId="164" fontId="34" fillId="0" borderId="19" xfId="1" applyFont="1" applyFill="1" applyBorder="1" applyAlignment="1" applyProtection="1">
      <alignment horizontal="center" vertical="center" wrapText="1"/>
    </xf>
    <xf numFmtId="164" fontId="35" fillId="0" borderId="19" xfId="1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42" fillId="0" borderId="2" xfId="0" applyFont="1" applyBorder="1" applyAlignment="1">
      <alignment horizontal="left" vertical="top" wrapText="1"/>
    </xf>
    <xf numFmtId="0" fontId="13" fillId="0" borderId="2" xfId="0" applyFont="1" applyBorder="1" applyAlignment="1">
      <alignment horizontal="center" vertical="top" wrapText="1"/>
    </xf>
    <xf numFmtId="0" fontId="12" fillId="0" borderId="2" xfId="0" applyFont="1" applyBorder="1" applyAlignment="1">
      <alignment horizontal="center" vertical="top" wrapText="1"/>
    </xf>
    <xf numFmtId="2" fontId="3" fillId="0" borderId="2" xfId="0" applyNumberFormat="1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5" fillId="0" borderId="4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top" wrapText="1"/>
    </xf>
    <xf numFmtId="0" fontId="3" fillId="0" borderId="0" xfId="0" applyFont="1" applyFill="1" applyBorder="1" applyAlignment="1">
      <alignment horizontal="center" vertical="center" wrapText="1"/>
    </xf>
    <xf numFmtId="2" fontId="3" fillId="0" borderId="0" xfId="0" applyNumberFormat="1" applyFont="1" applyBorder="1" applyAlignment="1">
      <alignment horizontal="center" vertical="top" wrapText="1"/>
    </xf>
    <xf numFmtId="0" fontId="12" fillId="0" borderId="3" xfId="0" applyFont="1" applyBorder="1" applyAlignment="1">
      <alignment horizontal="center" vertical="top" wrapText="1"/>
    </xf>
    <xf numFmtId="169" fontId="35" fillId="0" borderId="19" xfId="1" applyNumberFormat="1" applyFont="1" applyFill="1" applyBorder="1" applyAlignment="1" applyProtection="1">
      <alignment horizontal="center" vertical="center" wrapText="1"/>
    </xf>
    <xf numFmtId="164" fontId="33" fillId="0" borderId="22" xfId="1" applyFont="1" applyFill="1" applyBorder="1" applyAlignment="1" applyProtection="1">
      <alignment horizontal="justify" wrapText="1"/>
    </xf>
    <xf numFmtId="0" fontId="5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left" vertical="top" wrapText="1"/>
    </xf>
    <xf numFmtId="2" fontId="3" fillId="0" borderId="5" xfId="0" applyNumberFormat="1" applyFont="1" applyBorder="1" applyAlignment="1">
      <alignment horizontal="center" vertical="top" wrapText="1"/>
    </xf>
    <xf numFmtId="2" fontId="3" fillId="0" borderId="7" xfId="0" applyNumberFormat="1" applyFont="1" applyBorder="1" applyAlignment="1">
      <alignment horizontal="center" vertical="top" wrapText="1"/>
    </xf>
    <xf numFmtId="0" fontId="3" fillId="0" borderId="7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2" fontId="3" fillId="0" borderId="2" xfId="0" applyNumberFormat="1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top" wrapText="1"/>
    </xf>
    <xf numFmtId="0" fontId="5" fillId="0" borderId="7" xfId="0" applyFont="1" applyBorder="1" applyAlignment="1">
      <alignment horizontal="center" vertical="top" wrapText="1"/>
    </xf>
    <xf numFmtId="2" fontId="6" fillId="0" borderId="5" xfId="0" applyNumberFormat="1" applyFont="1" applyBorder="1" applyAlignment="1">
      <alignment horizontal="center" vertical="top" wrapText="1"/>
    </xf>
    <xf numFmtId="2" fontId="6" fillId="0" borderId="7" xfId="0" applyNumberFormat="1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5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0" fillId="0" borderId="6" xfId="0" applyBorder="1" applyAlignment="1"/>
    <xf numFmtId="0" fontId="45" fillId="0" borderId="2" xfId="0" applyFont="1" applyBorder="1"/>
    <xf numFmtId="0" fontId="3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2" fontId="3" fillId="0" borderId="2" xfId="0" applyNumberFormat="1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5" fillId="0" borderId="4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2" fontId="3" fillId="0" borderId="4" xfId="0" applyNumberFormat="1" applyFont="1" applyFill="1" applyBorder="1" applyAlignment="1">
      <alignment horizontal="center" vertical="center" wrapText="1"/>
    </xf>
    <xf numFmtId="1" fontId="15" fillId="0" borderId="2" xfId="0" applyNumberFormat="1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2" fontId="6" fillId="0" borderId="2" xfId="0" applyNumberFormat="1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top" wrapText="1"/>
    </xf>
    <xf numFmtId="2" fontId="7" fillId="0" borderId="2" xfId="0" applyNumberFormat="1" applyFont="1" applyBorder="1" applyAlignment="1">
      <alignment horizontal="center" vertical="top" wrapText="1"/>
    </xf>
    <xf numFmtId="0" fontId="0" fillId="0" borderId="0" xfId="0" applyBorder="1" applyAlignment="1">
      <alignment horizontal="center" vertical="center"/>
    </xf>
    <xf numFmtId="0" fontId="17" fillId="0" borderId="4" xfId="0" applyFont="1" applyBorder="1" applyAlignment="1">
      <alignment horizontal="center" wrapText="1"/>
    </xf>
    <xf numFmtId="0" fontId="0" fillId="0" borderId="0" xfId="0" applyBorder="1" applyAlignment="1">
      <alignment horizontal="center"/>
    </xf>
    <xf numFmtId="0" fontId="5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2" fontId="3" fillId="0" borderId="2" xfId="0" applyNumberFormat="1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5" fillId="0" borderId="4" xfId="0" applyFont="1" applyFill="1" applyBorder="1" applyAlignment="1">
      <alignment horizontal="center" vertical="center" wrapText="1"/>
    </xf>
    <xf numFmtId="2" fontId="6" fillId="0" borderId="2" xfId="0" applyNumberFormat="1" applyFont="1" applyBorder="1" applyAlignment="1">
      <alignment horizontal="center" vertical="top" wrapText="1"/>
    </xf>
    <xf numFmtId="0" fontId="0" fillId="0" borderId="0" xfId="0" applyBorder="1" applyAlignment="1">
      <alignment horizontal="center"/>
    </xf>
    <xf numFmtId="1" fontId="47" fillId="0" borderId="2" xfId="0" applyNumberFormat="1" applyFont="1" applyBorder="1"/>
    <xf numFmtId="0" fontId="24" fillId="0" borderId="4" xfId="0" applyFont="1" applyBorder="1" applyAlignment="1">
      <alignment horizont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2" fontId="3" fillId="0" borderId="2" xfId="0" applyNumberFormat="1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5" fillId="0" borderId="4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top" wrapText="1"/>
    </xf>
    <xf numFmtId="2" fontId="3" fillId="0" borderId="4" xfId="0" applyNumberFormat="1" applyFont="1" applyBorder="1" applyAlignment="1">
      <alignment horizontal="center" vertical="top" wrapText="1"/>
    </xf>
    <xf numFmtId="0" fontId="15" fillId="0" borderId="7" xfId="0" applyFont="1" applyBorder="1" applyAlignment="1">
      <alignment horizontal="center" vertical="center" wrapText="1"/>
    </xf>
    <xf numFmtId="2" fontId="15" fillId="0" borderId="2" xfId="0" applyNumberFormat="1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2" fontId="3" fillId="0" borderId="4" xfId="0" applyNumberFormat="1" applyFont="1" applyFill="1" applyBorder="1" applyAlignment="1">
      <alignment horizontal="center" vertical="center" wrapText="1"/>
    </xf>
    <xf numFmtId="2" fontId="3" fillId="0" borderId="2" xfId="0" applyNumberFormat="1" applyFont="1" applyFill="1" applyBorder="1" applyAlignment="1">
      <alignment horizontal="center" vertical="center" wrapText="1"/>
    </xf>
    <xf numFmtId="2" fontId="6" fillId="0" borderId="2" xfId="0" applyNumberFormat="1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top" wrapText="1"/>
    </xf>
    <xf numFmtId="2" fontId="7" fillId="0" borderId="2" xfId="0" applyNumberFormat="1" applyFont="1" applyBorder="1" applyAlignment="1">
      <alignment horizontal="center" vertical="top" wrapText="1"/>
    </xf>
    <xf numFmtId="0" fontId="0" fillId="0" borderId="0" xfId="0" applyBorder="1" applyAlignment="1">
      <alignment horizontal="center"/>
    </xf>
    <xf numFmtId="0" fontId="3" fillId="0" borderId="11" xfId="0" applyFont="1" applyFill="1" applyBorder="1" applyAlignment="1">
      <alignment vertical="top" wrapText="1"/>
    </xf>
    <xf numFmtId="0" fontId="5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2" fontId="3" fillId="0" borderId="2" xfId="0" applyNumberFormat="1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5" fillId="0" borderId="4" xfId="0" applyFont="1" applyFill="1" applyBorder="1" applyAlignment="1">
      <alignment horizontal="center" vertical="center" wrapText="1"/>
    </xf>
    <xf numFmtId="2" fontId="6" fillId="0" borderId="2" xfId="0" applyNumberFormat="1" applyFont="1" applyBorder="1" applyAlignment="1">
      <alignment horizontal="center" vertical="top" wrapText="1"/>
    </xf>
    <xf numFmtId="0" fontId="0" fillId="0" borderId="0" xfId="0" applyBorder="1" applyAlignment="1">
      <alignment horizontal="center"/>
    </xf>
    <xf numFmtId="0" fontId="2" fillId="0" borderId="4" xfId="0" applyFont="1" applyBorder="1" applyAlignment="1">
      <alignment horizontal="center" vertical="top" wrapText="1"/>
    </xf>
    <xf numFmtId="0" fontId="68" fillId="0" borderId="0" xfId="0" applyFont="1" applyAlignment="1">
      <alignment horizontal="center" vertical="center"/>
    </xf>
    <xf numFmtId="0" fontId="68" fillId="0" borderId="2" xfId="0" applyFont="1" applyBorder="1" applyAlignment="1">
      <alignment horizontal="left" vertical="center"/>
    </xf>
    <xf numFmtId="0" fontId="67" fillId="0" borderId="2" xfId="0" applyFont="1" applyBorder="1" applyAlignment="1">
      <alignment horizontal="center" vertical="center"/>
    </xf>
    <xf numFmtId="0" fontId="67" fillId="0" borderId="0" xfId="0" applyFont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2" fontId="2" fillId="0" borderId="2" xfId="0" applyNumberFormat="1" applyFont="1" applyBorder="1" applyAlignment="1">
      <alignment horizontal="center" vertical="top" wrapText="1"/>
    </xf>
    <xf numFmtId="0" fontId="95" fillId="0" borderId="2" xfId="0" applyFont="1" applyBorder="1" applyAlignment="1">
      <alignment horizontal="center" vertical="top" wrapText="1"/>
    </xf>
    <xf numFmtId="0" fontId="14" fillId="0" borderId="2" xfId="0" applyFont="1" applyBorder="1" applyAlignment="1">
      <alignment horizontal="center" vertical="center" wrapText="1"/>
    </xf>
    <xf numFmtId="0" fontId="55" fillId="0" borderId="0" xfId="0" applyFont="1"/>
    <xf numFmtId="0" fontId="2" fillId="0" borderId="1" xfId="0" applyFont="1" applyBorder="1" applyAlignment="1">
      <alignment vertical="top" wrapText="1"/>
    </xf>
    <xf numFmtId="0" fontId="3" fillId="0" borderId="2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top" wrapText="1"/>
    </xf>
    <xf numFmtId="0" fontId="5" fillId="0" borderId="7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left" vertical="top" wrapText="1"/>
    </xf>
    <xf numFmtId="0" fontId="3" fillId="0" borderId="7" xfId="0" applyFont="1" applyFill="1" applyBorder="1" applyAlignment="1">
      <alignment horizontal="left" vertical="center" wrapText="1"/>
    </xf>
    <xf numFmtId="2" fontId="3" fillId="0" borderId="2" xfId="0" applyNumberFormat="1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5" xfId="0" applyFont="1" applyFill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top" wrapText="1"/>
    </xf>
    <xf numFmtId="170" fontId="15" fillId="0" borderId="2" xfId="0" applyNumberFormat="1" applyFont="1" applyBorder="1" applyAlignment="1">
      <alignment horizontal="center" vertical="top" wrapText="1"/>
    </xf>
    <xf numFmtId="170" fontId="3" fillId="0" borderId="2" xfId="0" applyNumberFormat="1" applyFont="1" applyBorder="1" applyAlignment="1">
      <alignment horizontal="center" vertical="top" wrapText="1"/>
    </xf>
    <xf numFmtId="170" fontId="5" fillId="0" borderId="2" xfId="0" applyNumberFormat="1" applyFont="1" applyBorder="1" applyAlignment="1">
      <alignment horizontal="center" vertical="top" wrapText="1"/>
    </xf>
    <xf numFmtId="0" fontId="3" fillId="0" borderId="26" xfId="0" applyFont="1" applyBorder="1" applyAlignment="1">
      <alignment vertical="top" wrapText="1"/>
    </xf>
    <xf numFmtId="0" fontId="3" fillId="0" borderId="12" xfId="0" applyFont="1" applyBorder="1" applyAlignment="1">
      <alignment vertical="top" wrapText="1"/>
    </xf>
    <xf numFmtId="0" fontId="3" fillId="0" borderId="12" xfId="0" applyFont="1" applyBorder="1" applyAlignment="1">
      <alignment wrapText="1"/>
    </xf>
    <xf numFmtId="0" fontId="3" fillId="0" borderId="29" xfId="0" applyFont="1" applyBorder="1" applyAlignment="1">
      <alignment wrapText="1"/>
    </xf>
    <xf numFmtId="0" fontId="3" fillId="0" borderId="43" xfId="0" applyFont="1" applyBorder="1" applyAlignment="1">
      <alignment wrapText="1"/>
    </xf>
    <xf numFmtId="0" fontId="3" fillId="0" borderId="43" xfId="0" applyFont="1" applyBorder="1" applyAlignment="1">
      <alignment vertical="top" wrapText="1"/>
    </xf>
    <xf numFmtId="0" fontId="5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2" fontId="3" fillId="0" borderId="2" xfId="0" applyNumberFormat="1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5" fillId="0" borderId="4" xfId="0" applyFont="1" applyFill="1" applyBorder="1" applyAlignment="1">
      <alignment horizontal="center" vertical="center" wrapText="1"/>
    </xf>
    <xf numFmtId="2" fontId="6" fillId="0" borderId="2" xfId="0" applyNumberFormat="1" applyFont="1" applyBorder="1" applyAlignment="1">
      <alignment horizontal="center" vertical="top" wrapText="1"/>
    </xf>
    <xf numFmtId="0" fontId="0" fillId="0" borderId="0" xfId="0" applyBorder="1" applyAlignment="1">
      <alignment horizontal="center"/>
    </xf>
    <xf numFmtId="0" fontId="3" fillId="0" borderId="2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2" fontId="3" fillId="0" borderId="2" xfId="0" applyNumberFormat="1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5" fillId="0" borderId="4" xfId="0" applyFont="1" applyFill="1" applyBorder="1" applyAlignment="1">
      <alignment horizontal="center" vertical="center" wrapText="1"/>
    </xf>
    <xf numFmtId="2" fontId="3" fillId="0" borderId="10" xfId="0" applyNumberFormat="1" applyFont="1" applyBorder="1" applyAlignment="1">
      <alignment horizontal="center" vertical="top" wrapText="1"/>
    </xf>
    <xf numFmtId="2" fontId="6" fillId="0" borderId="2" xfId="0" applyNumberFormat="1" applyFont="1" applyBorder="1" applyAlignment="1">
      <alignment horizontal="center" vertical="top" wrapText="1"/>
    </xf>
    <xf numFmtId="0" fontId="0" fillId="0" borderId="0" xfId="0" applyBorder="1" applyAlignment="1">
      <alignment horizontal="center"/>
    </xf>
    <xf numFmtId="0" fontId="3" fillId="2" borderId="2" xfId="0" applyFont="1" applyFill="1" applyBorder="1" applyAlignment="1">
      <alignment horizontal="center" vertical="top" wrapText="1"/>
    </xf>
    <xf numFmtId="2" fontId="3" fillId="2" borderId="2" xfId="0" applyNumberFormat="1" applyFont="1" applyFill="1" applyBorder="1" applyAlignment="1">
      <alignment horizontal="center" vertical="top" wrapText="1"/>
    </xf>
    <xf numFmtId="2" fontId="6" fillId="2" borderId="2" xfId="0" applyNumberFormat="1" applyFont="1" applyFill="1" applyBorder="1" applyAlignment="1">
      <alignment horizontal="center" vertical="top" wrapText="1"/>
    </xf>
    <xf numFmtId="2" fontId="5" fillId="2" borderId="2" xfId="0" applyNumberFormat="1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2" fontId="3" fillId="0" borderId="2" xfId="0" applyNumberFormat="1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2" fontId="6" fillId="0" borderId="2" xfId="0" applyNumberFormat="1" applyFont="1" applyBorder="1" applyAlignment="1">
      <alignment horizontal="center" vertical="top" wrapText="1"/>
    </xf>
    <xf numFmtId="0" fontId="0" fillId="0" borderId="0" xfId="0" applyBorder="1" applyAlignment="1">
      <alignment horizontal="center"/>
    </xf>
    <xf numFmtId="0" fontId="3" fillId="0" borderId="2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top" wrapText="1"/>
    </xf>
    <xf numFmtId="0" fontId="5" fillId="0" borderId="7" xfId="0" applyFont="1" applyBorder="1" applyAlignment="1">
      <alignment horizontal="center" vertical="top" wrapText="1"/>
    </xf>
    <xf numFmtId="0" fontId="3" fillId="0" borderId="7" xfId="0" applyFont="1" applyFill="1" applyBorder="1" applyAlignment="1">
      <alignment horizontal="left" vertical="center" wrapText="1"/>
    </xf>
    <xf numFmtId="2" fontId="3" fillId="0" borderId="2" xfId="0" applyNumberFormat="1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5" xfId="0" applyFont="1" applyFill="1" applyBorder="1" applyAlignment="1">
      <alignment horizontal="center" vertical="center" wrapText="1"/>
    </xf>
    <xf numFmtId="2" fontId="4" fillId="0" borderId="2" xfId="0" applyNumberFormat="1" applyFont="1" applyBorder="1" applyAlignment="1">
      <alignment horizontal="center" vertical="top" wrapText="1"/>
    </xf>
    <xf numFmtId="49" fontId="3" fillId="0" borderId="2" xfId="0" applyNumberFormat="1" applyFont="1" applyBorder="1" applyAlignment="1">
      <alignment horizontal="center" vertical="top" wrapText="1"/>
    </xf>
    <xf numFmtId="0" fontId="46" fillId="0" borderId="26" xfId="0" applyFont="1" applyBorder="1" applyAlignment="1">
      <alignment vertical="top" wrapText="1"/>
    </xf>
    <xf numFmtId="0" fontId="46" fillId="0" borderId="27" xfId="0" applyFont="1" applyBorder="1" applyAlignment="1">
      <alignment horizontal="center" vertical="top" wrapText="1"/>
    </xf>
    <xf numFmtId="0" fontId="46" fillId="0" borderId="12" xfId="0" applyFont="1" applyBorder="1" applyAlignment="1">
      <alignment vertical="top" wrapText="1"/>
    </xf>
    <xf numFmtId="0" fontId="46" fillId="0" borderId="28" xfId="0" applyFont="1" applyBorder="1" applyAlignment="1">
      <alignment horizontal="center" vertical="top" wrapText="1"/>
    </xf>
    <xf numFmtId="0" fontId="63" fillId="0" borderId="28" xfId="0" applyFont="1" applyBorder="1" applyAlignment="1">
      <alignment horizontal="center" vertical="top" wrapText="1"/>
    </xf>
    <xf numFmtId="0" fontId="46" fillId="0" borderId="43" xfId="0" applyFont="1" applyBorder="1" applyAlignment="1">
      <alignment vertical="top" wrapText="1"/>
    </xf>
    <xf numFmtId="0" fontId="46" fillId="0" borderId="29" xfId="0" applyFont="1" applyBorder="1" applyAlignment="1">
      <alignment vertical="top" wrapText="1"/>
    </xf>
    <xf numFmtId="0" fontId="46" fillId="0" borderId="28" xfId="0" applyFont="1" applyBorder="1" applyAlignment="1">
      <alignment vertical="top" wrapText="1"/>
    </xf>
    <xf numFmtId="0" fontId="121" fillId="0" borderId="0" xfId="0" applyFont="1"/>
    <xf numFmtId="0" fontId="46" fillId="0" borderId="29" xfId="0" applyFont="1" applyBorder="1" applyAlignment="1">
      <alignment horizontal="center" vertical="top" wrapText="1"/>
    </xf>
    <xf numFmtId="0" fontId="62" fillId="0" borderId="2" xfId="0" applyFont="1" applyBorder="1"/>
    <xf numFmtId="0" fontId="46" fillId="0" borderId="0" xfId="0" applyFont="1" applyBorder="1" applyAlignment="1">
      <alignment vertical="top" wrapText="1"/>
    </xf>
    <xf numFmtId="0" fontId="63" fillId="0" borderId="0" xfId="0" applyFont="1" applyBorder="1" applyAlignment="1">
      <alignment horizontal="center" vertical="top" wrapText="1"/>
    </xf>
    <xf numFmtId="0" fontId="46" fillId="0" borderId="0" xfId="0" applyFont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2" fontId="3" fillId="0" borderId="2" xfId="0" applyNumberFormat="1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2" fontId="3" fillId="0" borderId="2" xfId="0" applyNumberFormat="1" applyFont="1" applyFill="1" applyBorder="1" applyAlignment="1">
      <alignment horizontal="center" vertical="center" wrapText="1"/>
    </xf>
    <xf numFmtId="2" fontId="6" fillId="0" borderId="2" xfId="0" applyNumberFormat="1" applyFont="1" applyBorder="1" applyAlignment="1">
      <alignment horizontal="center" vertical="top" wrapText="1"/>
    </xf>
    <xf numFmtId="0" fontId="0" fillId="0" borderId="0" xfId="0" applyBorder="1" applyAlignment="1">
      <alignment horizontal="center"/>
    </xf>
    <xf numFmtId="2" fontId="18" fillId="0" borderId="2" xfId="0" applyNumberFormat="1" applyFont="1" applyBorder="1"/>
    <xf numFmtId="0" fontId="3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top" wrapText="1"/>
    </xf>
    <xf numFmtId="0" fontId="83" fillId="0" borderId="5" xfId="0" applyFont="1" applyBorder="1" applyAlignment="1">
      <alignment wrapText="1"/>
    </xf>
    <xf numFmtId="0" fontId="83" fillId="0" borderId="6" xfId="0" applyFont="1" applyBorder="1" applyAlignment="1">
      <alignment wrapText="1"/>
    </xf>
    <xf numFmtId="0" fontId="83" fillId="0" borderId="7" xfId="0" applyFont="1" applyBorder="1" applyAlignment="1">
      <alignment wrapText="1"/>
    </xf>
    <xf numFmtId="0" fontId="75" fillId="0" borderId="7" xfId="0" applyFont="1" applyBorder="1" applyAlignment="1"/>
    <xf numFmtId="0" fontId="3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2" fontId="3" fillId="0" borderId="2" xfId="0" applyNumberFormat="1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5" fillId="0" borderId="4" xfId="0" applyFont="1" applyFill="1" applyBorder="1" applyAlignment="1">
      <alignment horizontal="center" vertical="center" wrapText="1"/>
    </xf>
    <xf numFmtId="2" fontId="6" fillId="0" borderId="2" xfId="0" applyNumberFormat="1" applyFont="1" applyBorder="1" applyAlignment="1">
      <alignment horizontal="center" vertical="top" wrapText="1"/>
    </xf>
    <xf numFmtId="0" fontId="0" fillId="0" borderId="0" xfId="0" applyBorder="1" applyAlignment="1">
      <alignment horizontal="center"/>
    </xf>
    <xf numFmtId="0" fontId="78" fillId="0" borderId="5" xfId="2" applyNumberFormat="1" applyFont="1" applyBorder="1" applyAlignment="1">
      <alignment horizontal="left" vertical="top" wrapText="1"/>
    </xf>
    <xf numFmtId="0" fontId="78" fillId="0" borderId="2" xfId="2" applyNumberFormat="1" applyFont="1" applyBorder="1" applyAlignment="1">
      <alignment vertical="top" wrapText="1"/>
    </xf>
    <xf numFmtId="0" fontId="79" fillId="0" borderId="2" xfId="0" applyNumberFormat="1" applyFont="1" applyBorder="1" applyAlignment="1">
      <alignment horizontal="left" vertical="top" wrapText="1"/>
    </xf>
    <xf numFmtId="49" fontId="83" fillId="0" borderId="2" xfId="0" applyNumberFormat="1" applyFont="1" applyBorder="1" applyAlignment="1">
      <alignment wrapText="1"/>
    </xf>
    <xf numFmtId="49" fontId="81" fillId="0" borderId="2" xfId="0" applyNumberFormat="1" applyFont="1" applyBorder="1" applyAlignment="1">
      <alignment wrapText="1"/>
    </xf>
    <xf numFmtId="0" fontId="84" fillId="0" borderId="0" xfId="0" applyFont="1"/>
    <xf numFmtId="49" fontId="73" fillId="0" borderId="2" xfId="0" applyNumberFormat="1" applyFont="1" applyBorder="1" applyAlignment="1">
      <alignment wrapText="1"/>
    </xf>
    <xf numFmtId="2" fontId="0" fillId="0" borderId="2" xfId="0" applyNumberFormat="1" applyBorder="1" applyAlignment="1">
      <alignment wrapText="1"/>
    </xf>
    <xf numFmtId="0" fontId="77" fillId="0" borderId="2" xfId="2" applyNumberFormat="1" applyFont="1" applyBorder="1" applyAlignment="1">
      <alignment vertical="top" wrapText="1"/>
    </xf>
    <xf numFmtId="1" fontId="77" fillId="0" borderId="2" xfId="2" applyNumberFormat="1" applyFont="1" applyBorder="1" applyAlignment="1">
      <alignment horizontal="center" vertical="top" wrapText="1"/>
    </xf>
    <xf numFmtId="4" fontId="77" fillId="0" borderId="2" xfId="2" applyNumberFormat="1" applyFont="1" applyBorder="1" applyAlignment="1">
      <alignment horizontal="right" vertical="top" wrapText="1"/>
    </xf>
    <xf numFmtId="2" fontId="77" fillId="0" borderId="2" xfId="2" applyNumberFormat="1" applyFont="1" applyBorder="1" applyAlignment="1">
      <alignment horizontal="right" vertical="top" wrapText="1"/>
    </xf>
    <xf numFmtId="2" fontId="122" fillId="0" borderId="2" xfId="0" applyNumberFormat="1" applyFont="1" applyBorder="1" applyAlignment="1">
      <alignment wrapText="1"/>
    </xf>
    <xf numFmtId="49" fontId="74" fillId="0" borderId="2" xfId="0" applyNumberFormat="1" applyFont="1" applyBorder="1" applyAlignment="1">
      <alignment wrapText="1"/>
    </xf>
    <xf numFmtId="0" fontId="122" fillId="0" borderId="2" xfId="0" applyFont="1" applyBorder="1" applyAlignment="1">
      <alignment wrapText="1"/>
    </xf>
    <xf numFmtId="0" fontId="122" fillId="0" borderId="2" xfId="0" applyFont="1" applyBorder="1"/>
    <xf numFmtId="0" fontId="3" fillId="0" borderId="2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top" wrapText="1"/>
    </xf>
    <xf numFmtId="2" fontId="3" fillId="0" borderId="2" xfId="0" applyNumberFormat="1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2" fontId="3" fillId="0" borderId="4" xfId="0" applyNumberFormat="1" applyFont="1" applyBorder="1" applyAlignment="1">
      <alignment horizontal="center" vertical="top" wrapText="1"/>
    </xf>
    <xf numFmtId="0" fontId="3" fillId="0" borderId="7" xfId="0" applyFont="1" applyFill="1" applyBorder="1" applyAlignment="1">
      <alignment horizontal="center" vertical="center" wrapText="1"/>
    </xf>
    <xf numFmtId="0" fontId="14" fillId="0" borderId="7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2" fontId="6" fillId="0" borderId="2" xfId="0" applyNumberFormat="1" applyFont="1" applyBorder="1" applyAlignment="1">
      <alignment horizontal="center" vertical="top" wrapText="1"/>
    </xf>
    <xf numFmtId="0" fontId="18" fillId="0" borderId="2" xfId="0" applyFont="1" applyBorder="1" applyAlignment="1">
      <alignment horizontal="center"/>
    </xf>
    <xf numFmtId="0" fontId="3" fillId="0" borderId="2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center" vertical="top" wrapText="1"/>
    </xf>
    <xf numFmtId="2" fontId="3" fillId="0" borderId="7" xfId="0" applyNumberFormat="1" applyFont="1" applyBorder="1" applyAlignment="1">
      <alignment horizontal="center" vertical="top" wrapText="1"/>
    </xf>
    <xf numFmtId="0" fontId="3" fillId="0" borderId="7" xfId="0" applyFont="1" applyFill="1" applyBorder="1" applyAlignment="1">
      <alignment horizontal="left" vertical="center" wrapText="1"/>
    </xf>
    <xf numFmtId="2" fontId="3" fillId="0" borderId="2" xfId="0" applyNumberFormat="1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top" wrapText="1"/>
    </xf>
    <xf numFmtId="0" fontId="5" fillId="0" borderId="7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5" xfId="0" applyFont="1" applyFill="1" applyBorder="1" applyAlignment="1">
      <alignment horizontal="left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2" fontId="4" fillId="0" borderId="2" xfId="0" applyNumberFormat="1" applyFont="1" applyBorder="1" applyAlignment="1">
      <alignment horizontal="center" vertical="top" wrapText="1"/>
    </xf>
    <xf numFmtId="49" fontId="3" fillId="0" borderId="2" xfId="0" applyNumberFormat="1" applyFont="1" applyBorder="1" applyAlignment="1">
      <alignment horizontal="center" vertical="top" wrapText="1"/>
    </xf>
    <xf numFmtId="1" fontId="14" fillId="0" borderId="2" xfId="0" applyNumberFormat="1" applyFont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2" fontId="3" fillId="0" borderId="2" xfId="0" applyNumberFormat="1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14" fillId="0" borderId="2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10" xfId="0" applyFont="1" applyFill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top" wrapText="1"/>
    </xf>
    <xf numFmtId="0" fontId="3" fillId="0" borderId="0" xfId="0" applyFont="1" applyFill="1" applyBorder="1" applyAlignment="1">
      <alignment horizontal="center" vertical="center" wrapText="1"/>
    </xf>
    <xf numFmtId="2" fontId="15" fillId="0" borderId="5" xfId="0" applyNumberFormat="1" applyFont="1" applyBorder="1" applyAlignment="1">
      <alignment horizontal="center" vertical="center" wrapText="1"/>
    </xf>
    <xf numFmtId="2" fontId="15" fillId="0" borderId="7" xfId="0" applyNumberFormat="1" applyFont="1" applyBorder="1" applyAlignment="1">
      <alignment horizontal="center" vertical="center" wrapText="1"/>
    </xf>
    <xf numFmtId="0" fontId="15" fillId="0" borderId="5" xfId="0" applyNumberFormat="1" applyFont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 wrapText="1"/>
    </xf>
    <xf numFmtId="0" fontId="14" fillId="0" borderId="7" xfId="0" applyFont="1" applyFill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top" wrapText="1"/>
    </xf>
    <xf numFmtId="0" fontId="15" fillId="0" borderId="7" xfId="0" applyFont="1" applyBorder="1" applyAlignment="1">
      <alignment horizontal="center" vertical="top" wrapText="1"/>
    </xf>
    <xf numFmtId="0" fontId="14" fillId="0" borderId="7" xfId="0" applyFont="1" applyBorder="1" applyAlignment="1">
      <alignment horizontal="center" vertical="top" wrapText="1"/>
    </xf>
    <xf numFmtId="0" fontId="15" fillId="0" borderId="7" xfId="0" applyFont="1" applyBorder="1" applyAlignment="1">
      <alignment horizontal="center" vertical="center" wrapText="1"/>
    </xf>
    <xf numFmtId="2" fontId="15" fillId="0" borderId="2" xfId="0" applyNumberFormat="1" applyFont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3" xfId="0" applyFont="1" applyBorder="1" applyAlignment="1">
      <alignment horizontal="left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2" fontId="4" fillId="0" borderId="2" xfId="0" applyNumberFormat="1" applyFont="1" applyBorder="1" applyAlignment="1">
      <alignment horizontal="center" vertical="top" wrapText="1"/>
    </xf>
    <xf numFmtId="49" fontId="3" fillId="0" borderId="2" xfId="0" applyNumberFormat="1" applyFont="1" applyBorder="1" applyAlignment="1">
      <alignment horizontal="center" vertical="top" wrapText="1"/>
    </xf>
    <xf numFmtId="0" fontId="2" fillId="0" borderId="26" xfId="0" applyFont="1" applyBorder="1" applyAlignment="1">
      <alignment horizontal="left" vertical="top" wrapText="1"/>
    </xf>
    <xf numFmtId="0" fontId="20" fillId="0" borderId="27" xfId="0" applyFont="1" applyBorder="1" applyAlignment="1">
      <alignment horizontal="left" vertical="top" wrapText="1"/>
    </xf>
    <xf numFmtId="0" fontId="10" fillId="0" borderId="27" xfId="0" applyFont="1" applyBorder="1" applyAlignment="1">
      <alignment horizontal="left" vertical="top" wrapText="1"/>
    </xf>
    <xf numFmtId="0" fontId="2" fillId="0" borderId="27" xfId="0" applyFont="1" applyBorder="1" applyAlignment="1">
      <alignment horizontal="left" vertical="top" wrapText="1"/>
    </xf>
    <xf numFmtId="0" fontId="21" fillId="0" borderId="27" xfId="0" applyFont="1" applyBorder="1" applyAlignment="1">
      <alignment horizontal="left" vertical="top" wrapText="1"/>
    </xf>
    <xf numFmtId="0" fontId="15" fillId="0" borderId="12" xfId="0" applyFont="1" applyBorder="1" applyAlignment="1">
      <alignment horizontal="left" vertical="top" wrapText="1"/>
    </xf>
    <xf numFmtId="0" fontId="22" fillId="0" borderId="28" xfId="0" applyFont="1" applyBorder="1" applyAlignment="1">
      <alignment horizontal="justify" vertical="top" wrapText="1"/>
    </xf>
    <xf numFmtId="0" fontId="22" fillId="0" borderId="28" xfId="0" applyFont="1" applyBorder="1" applyAlignment="1">
      <alignment horizontal="center" vertical="top" wrapText="1"/>
    </xf>
    <xf numFmtId="0" fontId="10" fillId="0" borderId="28" xfId="0" applyFont="1" applyBorder="1" applyAlignment="1">
      <alignment horizontal="center" vertical="top" wrapText="1"/>
    </xf>
    <xf numFmtId="0" fontId="15" fillId="0" borderId="28" xfId="0" applyFont="1" applyBorder="1" applyAlignment="1">
      <alignment horizontal="center" vertical="top" wrapText="1"/>
    </xf>
    <xf numFmtId="0" fontId="10" fillId="0" borderId="28" xfId="0" applyFont="1" applyBorder="1" applyAlignment="1">
      <alignment horizontal="justify" vertical="top" wrapText="1"/>
    </xf>
    <xf numFmtId="0" fontId="15" fillId="0" borderId="12" xfId="0" applyFont="1" applyBorder="1" applyAlignment="1">
      <alignment horizontal="center" vertical="top" wrapText="1"/>
    </xf>
    <xf numFmtId="0" fontId="20" fillId="0" borderId="28" xfId="0" applyFont="1" applyBorder="1" applyAlignment="1">
      <alignment horizontal="left" vertical="top" wrapText="1"/>
    </xf>
    <xf numFmtId="0" fontId="17" fillId="0" borderId="28" xfId="0" applyFont="1" applyBorder="1" applyAlignment="1">
      <alignment horizontal="center" vertical="top" wrapText="1"/>
    </xf>
    <xf numFmtId="0" fontId="15" fillId="0" borderId="26" xfId="0" applyFont="1" applyBorder="1" applyAlignment="1">
      <alignment horizontal="left" vertical="top" wrapText="1"/>
    </xf>
    <xf numFmtId="0" fontId="22" fillId="0" borderId="27" xfId="0" applyFont="1" applyBorder="1" applyAlignment="1">
      <alignment horizontal="left" vertical="top" wrapText="1"/>
    </xf>
    <xf numFmtId="0" fontId="10" fillId="0" borderId="27" xfId="0" applyFont="1" applyBorder="1" applyAlignment="1">
      <alignment horizontal="center" vertical="top" wrapText="1"/>
    </xf>
    <xf numFmtId="0" fontId="15" fillId="0" borderId="27" xfId="0" applyFont="1" applyBorder="1" applyAlignment="1">
      <alignment horizontal="center" vertical="top" wrapText="1"/>
    </xf>
    <xf numFmtId="0" fontId="22" fillId="0" borderId="28" xfId="0" applyFont="1" applyBorder="1" applyAlignment="1">
      <alignment horizontal="left" vertical="top" wrapText="1"/>
    </xf>
    <xf numFmtId="0" fontId="23" fillId="0" borderId="28" xfId="0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right" vertical="top" wrapText="1"/>
    </xf>
    <xf numFmtId="0" fontId="3" fillId="0" borderId="2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2" fontId="6" fillId="0" borderId="7" xfId="0" applyNumberFormat="1" applyFont="1" applyBorder="1" applyAlignment="1">
      <alignment horizontal="center" vertical="top" wrapText="1"/>
    </xf>
    <xf numFmtId="0" fontId="5" fillId="0" borderId="4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top" wrapText="1"/>
    </xf>
    <xf numFmtId="2" fontId="3" fillId="0" borderId="2" xfId="0" applyNumberFormat="1" applyFont="1" applyBorder="1" applyAlignment="1">
      <alignment horizontal="center" vertical="top" wrapText="1"/>
    </xf>
    <xf numFmtId="2" fontId="6" fillId="0" borderId="2" xfId="0" applyNumberFormat="1" applyFont="1" applyBorder="1" applyAlignment="1">
      <alignment horizontal="center" vertical="top" wrapText="1"/>
    </xf>
    <xf numFmtId="0" fontId="0" fillId="0" borderId="0" xfId="0" applyBorder="1" applyAlignment="1">
      <alignment horizontal="center"/>
    </xf>
    <xf numFmtId="1" fontId="111" fillId="0" borderId="2" xfId="0" applyNumberFormat="1" applyFont="1" applyBorder="1" applyAlignment="1">
      <alignment wrapText="1"/>
    </xf>
    <xf numFmtId="171" fontId="111" fillId="0" borderId="2" xfId="0" applyNumberFormat="1" applyFont="1" applyBorder="1"/>
    <xf numFmtId="1" fontId="111" fillId="0" borderId="4" xfId="0" applyNumberFormat="1" applyFont="1" applyBorder="1" applyAlignment="1">
      <alignment wrapText="1"/>
    </xf>
    <xf numFmtId="172" fontId="0" fillId="0" borderId="0" xfId="0" applyNumberFormat="1"/>
    <xf numFmtId="0" fontId="3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2" fontId="3" fillId="0" borderId="2" xfId="0" applyNumberFormat="1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2" fontId="6" fillId="0" borderId="2" xfId="0" applyNumberFormat="1" applyFont="1" applyBorder="1" applyAlignment="1">
      <alignment horizontal="center" vertical="top" wrapText="1"/>
    </xf>
    <xf numFmtId="0" fontId="0" fillId="0" borderId="0" xfId="0" applyBorder="1" applyAlignment="1">
      <alignment horizontal="center"/>
    </xf>
    <xf numFmtId="0" fontId="114" fillId="0" borderId="2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top" wrapText="1"/>
    </xf>
    <xf numFmtId="2" fontId="3" fillId="0" borderId="32" xfId="0" applyNumberFormat="1" applyFont="1" applyBorder="1" applyAlignment="1">
      <alignment horizontal="center" vertical="top" wrapText="1"/>
    </xf>
    <xf numFmtId="0" fontId="3" fillId="0" borderId="32" xfId="0" applyFont="1" applyFill="1" applyBorder="1" applyAlignment="1">
      <alignment horizontal="left" vertical="center" wrapText="1"/>
    </xf>
    <xf numFmtId="0" fontId="16" fillId="0" borderId="32" xfId="0" applyFont="1" applyBorder="1" applyAlignment="1">
      <alignment horizontal="center" vertical="top" wrapText="1"/>
    </xf>
    <xf numFmtId="0" fontId="6" fillId="0" borderId="32" xfId="0" applyFont="1" applyBorder="1" applyAlignment="1">
      <alignment horizontal="center" vertical="top" wrapText="1"/>
    </xf>
    <xf numFmtId="0" fontId="16" fillId="0" borderId="32" xfId="0" applyFont="1" applyFill="1" applyBorder="1" applyAlignment="1">
      <alignment horizontal="center" vertical="center" wrapText="1"/>
    </xf>
    <xf numFmtId="2" fontId="104" fillId="0" borderId="32" xfId="0" applyNumberFormat="1" applyFont="1" applyBorder="1" applyAlignment="1">
      <alignment horizontal="center" vertical="top" wrapText="1"/>
    </xf>
    <xf numFmtId="49" fontId="3" fillId="0" borderId="32" xfId="0" applyNumberFormat="1" applyFont="1" applyBorder="1" applyAlignment="1">
      <alignment horizontal="center" vertical="top" wrapText="1"/>
    </xf>
    <xf numFmtId="0" fontId="47" fillId="0" borderId="2" xfId="0" applyNumberFormat="1" applyFont="1" applyBorder="1" applyAlignment="1">
      <alignment wrapText="1"/>
    </xf>
    <xf numFmtId="1" fontId="47" fillId="0" borderId="2" xfId="0" applyNumberFormat="1" applyFont="1" applyBorder="1" applyAlignment="1">
      <alignment horizontal="center" vertical="top"/>
    </xf>
    <xf numFmtId="0" fontId="47" fillId="0" borderId="2" xfId="0" applyNumberFormat="1" applyFont="1" applyBorder="1" applyAlignment="1">
      <alignment horizontal="center" vertical="top"/>
    </xf>
    <xf numFmtId="1" fontId="47" fillId="0" borderId="2" xfId="0" applyNumberFormat="1" applyFont="1" applyBorder="1" applyAlignment="1">
      <alignment wrapText="1"/>
    </xf>
    <xf numFmtId="0" fontId="3" fillId="0" borderId="2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top" wrapText="1"/>
    </xf>
    <xf numFmtId="2" fontId="3" fillId="0" borderId="7" xfId="0" applyNumberFormat="1" applyFont="1" applyBorder="1" applyAlignment="1">
      <alignment horizontal="center" vertical="top" wrapText="1"/>
    </xf>
    <xf numFmtId="0" fontId="3" fillId="0" borderId="5" xfId="0" applyFont="1" applyFill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left" vertical="top" wrapText="1"/>
    </xf>
    <xf numFmtId="0" fontId="5" fillId="0" borderId="5" xfId="0" applyFont="1" applyBorder="1" applyAlignment="1">
      <alignment horizontal="center" vertical="top" wrapText="1"/>
    </xf>
    <xf numFmtId="0" fontId="5" fillId="0" borderId="7" xfId="0" applyFont="1" applyBorder="1" applyAlignment="1">
      <alignment horizontal="center" vertical="top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top" wrapText="1"/>
    </xf>
    <xf numFmtId="2" fontId="3" fillId="0" borderId="2" xfId="0" applyNumberFormat="1" applyFont="1" applyBorder="1" applyAlignment="1">
      <alignment horizontal="center" vertical="top" wrapText="1"/>
    </xf>
    <xf numFmtId="0" fontId="10" fillId="0" borderId="2" xfId="0" applyFont="1" applyFill="1" applyBorder="1" applyAlignment="1">
      <alignment horizontal="center" vertical="center" wrapText="1"/>
    </xf>
    <xf numFmtId="2" fontId="4" fillId="0" borderId="2" xfId="0" applyNumberFormat="1" applyFont="1" applyBorder="1" applyAlignment="1">
      <alignment horizontal="center" vertical="top" wrapText="1"/>
    </xf>
    <xf numFmtId="49" fontId="3" fillId="0" borderId="2" xfId="0" applyNumberFormat="1" applyFont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2" fontId="3" fillId="0" borderId="7" xfId="0" applyNumberFormat="1" applyFont="1" applyBorder="1" applyAlignment="1">
      <alignment horizontal="center" vertical="top" wrapText="1"/>
    </xf>
    <xf numFmtId="2" fontId="3" fillId="0" borderId="2" xfId="0" applyNumberFormat="1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2" fontId="3" fillId="0" borderId="2" xfId="0" applyNumberFormat="1" applyFont="1" applyFill="1" applyBorder="1" applyAlignment="1">
      <alignment horizontal="center" vertical="center" wrapText="1"/>
    </xf>
    <xf numFmtId="2" fontId="6" fillId="0" borderId="2" xfId="0" applyNumberFormat="1" applyFont="1" applyBorder="1" applyAlignment="1">
      <alignment horizontal="center" vertical="top" wrapText="1"/>
    </xf>
    <xf numFmtId="0" fontId="0" fillId="0" borderId="0" xfId="0" applyBorder="1" applyAlignment="1">
      <alignment horizontal="center"/>
    </xf>
    <xf numFmtId="0" fontId="5" fillId="0" borderId="5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top" wrapText="1"/>
    </xf>
    <xf numFmtId="2" fontId="3" fillId="0" borderId="7" xfId="0" applyNumberFormat="1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2" fontId="3" fillId="0" borderId="3" xfId="0" applyNumberFormat="1" applyFont="1" applyBorder="1" applyAlignment="1">
      <alignment horizontal="center" vertical="top" wrapText="1"/>
    </xf>
    <xf numFmtId="0" fontId="0" fillId="0" borderId="4" xfId="0" applyBorder="1"/>
    <xf numFmtId="0" fontId="3" fillId="0" borderId="2" xfId="0" applyFont="1" applyBorder="1" applyAlignment="1">
      <alignment horizontal="center" vertical="top" wrapText="1"/>
    </xf>
    <xf numFmtId="2" fontId="3" fillId="0" borderId="2" xfId="0" applyNumberFormat="1" applyFont="1" applyBorder="1" applyAlignment="1">
      <alignment horizontal="center" vertical="top" wrapText="1"/>
    </xf>
    <xf numFmtId="49" fontId="3" fillId="0" borderId="2" xfId="0" applyNumberFormat="1" applyFont="1" applyBorder="1" applyAlignment="1">
      <alignment horizontal="center" vertical="top" wrapText="1"/>
    </xf>
    <xf numFmtId="0" fontId="123" fillId="0" borderId="2" xfId="0" applyFont="1" applyBorder="1"/>
    <xf numFmtId="0" fontId="4" fillId="0" borderId="11" xfId="0" applyFont="1" applyBorder="1"/>
    <xf numFmtId="0" fontId="4" fillId="0" borderId="11" xfId="0" applyFont="1" applyFill="1" applyBorder="1"/>
    <xf numFmtId="2" fontId="124" fillId="0" borderId="2" xfId="0" applyNumberFormat="1" applyFont="1" applyBorder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7" fillId="0" borderId="0" xfId="0" applyFont="1" applyAlignment="1">
      <alignment horizontal="center" vertical="top" wrapText="1"/>
    </xf>
    <xf numFmtId="0" fontId="54" fillId="0" borderId="1" xfId="0" applyFont="1" applyBorder="1" applyAlignment="1">
      <alignment horizontal="left"/>
    </xf>
    <xf numFmtId="0" fontId="2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5" fillId="0" borderId="6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left" vertical="center" wrapText="1"/>
    </xf>
    <xf numFmtId="0" fontId="59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4" fillId="0" borderId="2" xfId="0" applyFont="1" applyBorder="1" applyAlignment="1">
      <alignment horizontal="left"/>
    </xf>
    <xf numFmtId="0" fontId="54" fillId="0" borderId="4" xfId="0" applyFont="1" applyBorder="1" applyAlignment="1">
      <alignment horizontal="left"/>
    </xf>
    <xf numFmtId="0" fontId="56" fillId="0" borderId="5" xfId="0" applyFont="1" applyBorder="1" applyAlignment="1">
      <alignment horizontal="center"/>
    </xf>
    <xf numFmtId="0" fontId="56" fillId="0" borderId="6" xfId="0" applyFont="1" applyBorder="1" applyAlignment="1">
      <alignment horizontal="center"/>
    </xf>
    <xf numFmtId="0" fontId="56" fillId="0" borderId="7" xfId="0" applyFont="1" applyBorder="1" applyAlignment="1">
      <alignment horizontal="center"/>
    </xf>
    <xf numFmtId="0" fontId="59" fillId="0" borderId="2" xfId="0" applyFont="1" applyFill="1" applyBorder="1" applyAlignment="1">
      <alignment horizontal="left" vertical="center" wrapText="1"/>
    </xf>
    <xf numFmtId="0" fontId="60" fillId="0" borderId="2" xfId="0" applyFont="1" applyBorder="1" applyAlignment="1">
      <alignment horizontal="center" vertical="top" wrapText="1"/>
    </xf>
    <xf numFmtId="0" fontId="56" fillId="0" borderId="2" xfId="0" applyFont="1" applyBorder="1" applyAlignment="1">
      <alignment horizontal="left" vertical="top"/>
    </xf>
    <xf numFmtId="0" fontId="4" fillId="0" borderId="2" xfId="0" applyFont="1" applyBorder="1" applyAlignment="1">
      <alignment horizontal="center" vertical="center" wrapText="1"/>
    </xf>
    <xf numFmtId="0" fontId="56" fillId="0" borderId="5" xfId="0" applyFont="1" applyBorder="1" applyAlignment="1">
      <alignment horizontal="center" vertical="top" wrapText="1"/>
    </xf>
    <xf numFmtId="0" fontId="56" fillId="0" borderId="6" xfId="0" applyFont="1" applyBorder="1" applyAlignment="1">
      <alignment horizontal="center" vertical="top" wrapText="1"/>
    </xf>
    <xf numFmtId="0" fontId="56" fillId="0" borderId="7" xfId="0" applyFont="1" applyBorder="1" applyAlignment="1">
      <alignment horizontal="center" vertical="top" wrapText="1"/>
    </xf>
    <xf numFmtId="164" fontId="40" fillId="0" borderId="19" xfId="1" applyFont="1" applyFill="1" applyBorder="1" applyAlignment="1" applyProtection="1">
      <alignment horizontal="center" vertical="top" wrapText="1"/>
    </xf>
    <xf numFmtId="164" fontId="31" fillId="0" borderId="19" xfId="1" applyFont="1" applyFill="1" applyBorder="1" applyAlignment="1" applyProtection="1">
      <alignment horizontal="left" vertical="center" wrapText="1"/>
    </xf>
    <xf numFmtId="164" fontId="30" fillId="0" borderId="19" xfId="1" applyFont="1" applyFill="1" applyBorder="1" applyAlignment="1" applyProtection="1">
      <alignment horizontal="center"/>
    </xf>
    <xf numFmtId="0" fontId="0" fillId="0" borderId="19" xfId="0" applyFill="1" applyBorder="1"/>
    <xf numFmtId="164" fontId="39" fillId="0" borderId="19" xfId="1" applyFont="1" applyFill="1" applyBorder="1" applyAlignment="1" applyProtection="1">
      <alignment horizontal="left"/>
    </xf>
    <xf numFmtId="164" fontId="35" fillId="0" borderId="19" xfId="1" applyFont="1" applyFill="1" applyBorder="1" applyAlignment="1" applyProtection="1">
      <alignment horizontal="left" vertical="center" wrapText="1"/>
    </xf>
    <xf numFmtId="164" fontId="40" fillId="0" borderId="19" xfId="1" applyFont="1" applyFill="1" applyBorder="1" applyAlignment="1" applyProtection="1">
      <alignment horizontal="left" vertical="top"/>
    </xf>
    <xf numFmtId="164" fontId="34" fillId="0" borderId="19" xfId="1" applyFont="1" applyFill="1" applyBorder="1" applyAlignment="1" applyProtection="1">
      <alignment horizontal="center" vertical="center" wrapText="1"/>
    </xf>
    <xf numFmtId="164" fontId="35" fillId="0" borderId="19" xfId="1" applyFont="1" applyFill="1" applyBorder="1" applyAlignment="1" applyProtection="1">
      <alignment horizontal="center" vertical="center" wrapText="1"/>
    </xf>
    <xf numFmtId="164" fontId="37" fillId="0" borderId="19" xfId="1" applyFont="1" applyFill="1" applyBorder="1" applyAlignment="1" applyProtection="1">
      <alignment horizontal="center" vertical="center" wrapText="1"/>
    </xf>
    <xf numFmtId="164" fontId="38" fillId="0" borderId="19" xfId="1" applyFont="1" applyFill="1" applyBorder="1" applyAlignment="1" applyProtection="1">
      <alignment horizontal="left" vertical="center" wrapText="1"/>
    </xf>
    <xf numFmtId="164" fontId="31" fillId="0" borderId="0" xfId="1" applyFont="1" applyFill="1" applyAlignment="1" applyProtection="1">
      <alignment horizontal="center" vertical="top" wrapText="1"/>
    </xf>
    <xf numFmtId="164" fontId="32" fillId="0" borderId="18" xfId="1" applyFont="1" applyFill="1" applyBorder="1" applyAlignment="1" applyProtection="1">
      <alignment horizontal="left"/>
    </xf>
    <xf numFmtId="164" fontId="32" fillId="0" borderId="25" xfId="1" applyFont="1" applyFill="1" applyBorder="1" applyAlignment="1" applyProtection="1">
      <alignment horizontal="left"/>
    </xf>
    <xf numFmtId="164" fontId="33" fillId="0" borderId="19" xfId="1" applyFont="1" applyFill="1" applyBorder="1" applyAlignment="1" applyProtection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left" vertical="center" wrapText="1"/>
    </xf>
    <xf numFmtId="0" fontId="7" fillId="0" borderId="6" xfId="0" applyFont="1" applyFill="1" applyBorder="1" applyAlignment="1">
      <alignment horizontal="left" vertical="center" wrapText="1"/>
    </xf>
    <xf numFmtId="0" fontId="7" fillId="0" borderId="7" xfId="0" applyFont="1" applyFill="1" applyBorder="1" applyAlignment="1">
      <alignment horizontal="left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/>
    </xf>
    <xf numFmtId="0" fontId="7" fillId="0" borderId="2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left" vertical="center" wrapText="1"/>
    </xf>
    <xf numFmtId="0" fontId="5" fillId="0" borderId="14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0" xfId="0" applyAlignment="1">
      <alignment horizontal="center"/>
    </xf>
    <xf numFmtId="0" fontId="11" fillId="0" borderId="2" xfId="0" applyFont="1" applyBorder="1" applyAlignment="1">
      <alignment horizontal="left" wrapText="1"/>
    </xf>
    <xf numFmtId="0" fontId="12" fillId="0" borderId="2" xfId="0" applyFont="1" applyBorder="1" applyAlignment="1">
      <alignment horizontal="center" vertical="top" wrapText="1"/>
    </xf>
    <xf numFmtId="0" fontId="12" fillId="0" borderId="2" xfId="0" applyFont="1" applyBorder="1" applyAlignment="1">
      <alignment horizontal="left" vertical="top"/>
    </xf>
    <xf numFmtId="0" fontId="12" fillId="0" borderId="5" xfId="0" applyFont="1" applyBorder="1" applyAlignment="1">
      <alignment horizontal="center" vertical="top" wrapText="1"/>
    </xf>
    <xf numFmtId="0" fontId="12" fillId="0" borderId="6" xfId="0" applyFont="1" applyBorder="1" applyAlignment="1">
      <alignment horizontal="center" vertical="top" wrapText="1"/>
    </xf>
    <xf numFmtId="0" fontId="12" fillId="0" borderId="7" xfId="0" applyFont="1" applyBorder="1" applyAlignment="1">
      <alignment horizontal="center" vertical="top" wrapText="1"/>
    </xf>
    <xf numFmtId="0" fontId="7" fillId="0" borderId="2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42" fillId="0" borderId="2" xfId="0" applyFont="1" applyBorder="1" applyAlignment="1">
      <alignment horizontal="left" vertical="top" wrapText="1"/>
    </xf>
    <xf numFmtId="0" fontId="13" fillId="0" borderId="2" xfId="0" applyFont="1" applyBorder="1" applyAlignment="1">
      <alignment horizontal="center" vertical="top" wrapText="1"/>
    </xf>
    <xf numFmtId="0" fontId="13" fillId="0" borderId="5" xfId="0" applyFont="1" applyBorder="1" applyAlignment="1">
      <alignment horizontal="center" vertical="top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left" vertical="center" wrapText="1"/>
    </xf>
    <xf numFmtId="0" fontId="9" fillId="0" borderId="6" xfId="0" applyFont="1" applyFill="1" applyBorder="1" applyAlignment="1">
      <alignment horizontal="left" vertical="center" wrapText="1"/>
    </xf>
    <xf numFmtId="0" fontId="9" fillId="0" borderId="8" xfId="0" applyFont="1" applyFill="1" applyBorder="1" applyAlignment="1">
      <alignment horizontal="left" vertical="center" wrapText="1"/>
    </xf>
    <xf numFmtId="0" fontId="9" fillId="0" borderId="14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/>
    </xf>
    <xf numFmtId="0" fontId="9" fillId="0" borderId="5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left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left"/>
    </xf>
    <xf numFmtId="0" fontId="19" fillId="0" borderId="5" xfId="0" applyFont="1" applyBorder="1" applyAlignment="1">
      <alignment horizontal="center"/>
    </xf>
    <xf numFmtId="0" fontId="19" fillId="0" borderId="6" xfId="0" applyFont="1" applyBorder="1" applyAlignment="1">
      <alignment horizontal="center"/>
    </xf>
    <xf numFmtId="0" fontId="19" fillId="0" borderId="7" xfId="0" applyFont="1" applyBorder="1" applyAlignment="1">
      <alignment horizontal="center"/>
    </xf>
    <xf numFmtId="0" fontId="3" fillId="0" borderId="5" xfId="0" applyNumberFormat="1" applyFont="1" applyBorder="1" applyAlignment="1">
      <alignment horizontal="center" vertical="top" wrapText="1"/>
    </xf>
    <xf numFmtId="0" fontId="3" fillId="0" borderId="6" xfId="0" applyNumberFormat="1" applyFont="1" applyBorder="1" applyAlignment="1">
      <alignment horizontal="center" vertical="top" wrapText="1"/>
    </xf>
    <xf numFmtId="0" fontId="3" fillId="0" borderId="7" xfId="0" applyNumberFormat="1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2" fontId="4" fillId="0" borderId="5" xfId="0" applyNumberFormat="1" applyFont="1" applyBorder="1" applyAlignment="1">
      <alignment horizontal="center" vertical="top" wrapText="1"/>
    </xf>
    <xf numFmtId="2" fontId="4" fillId="0" borderId="7" xfId="0" applyNumberFormat="1" applyFont="1" applyBorder="1" applyAlignment="1">
      <alignment horizontal="center" vertical="top" wrapText="1"/>
    </xf>
    <xf numFmtId="49" fontId="3" fillId="0" borderId="5" xfId="0" applyNumberFormat="1" applyFont="1" applyBorder="1" applyAlignment="1">
      <alignment horizontal="center" vertical="top" wrapText="1"/>
    </xf>
    <xf numFmtId="49" fontId="3" fillId="0" borderId="7" xfId="0" applyNumberFormat="1" applyFont="1" applyBorder="1" applyAlignment="1">
      <alignment horizontal="center" vertical="top" wrapText="1"/>
    </xf>
    <xf numFmtId="0" fontId="7" fillId="0" borderId="5" xfId="0" applyFont="1" applyBorder="1" applyAlignment="1">
      <alignment horizontal="center" vertical="top" wrapText="1"/>
    </xf>
    <xf numFmtId="0" fontId="7" fillId="0" borderId="6" xfId="0" applyFont="1" applyBorder="1" applyAlignment="1">
      <alignment horizontal="center" vertical="top" wrapText="1"/>
    </xf>
    <xf numFmtId="0" fontId="7" fillId="0" borderId="7" xfId="0" applyFont="1" applyBorder="1" applyAlignment="1">
      <alignment horizontal="center" vertical="top" wrapText="1"/>
    </xf>
    <xf numFmtId="2" fontId="26" fillId="0" borderId="5" xfId="0" applyNumberFormat="1" applyFont="1" applyBorder="1" applyAlignment="1">
      <alignment horizontal="center" vertical="top" wrapText="1"/>
    </xf>
    <xf numFmtId="2" fontId="26" fillId="0" borderId="7" xfId="0" applyNumberFormat="1" applyFont="1" applyBorder="1" applyAlignment="1">
      <alignment horizontal="center" vertical="top" wrapText="1"/>
    </xf>
    <xf numFmtId="2" fontId="7" fillId="0" borderId="5" xfId="0" applyNumberFormat="1" applyFont="1" applyBorder="1" applyAlignment="1">
      <alignment horizontal="center" vertical="top" wrapText="1"/>
    </xf>
    <xf numFmtId="2" fontId="7" fillId="0" borderId="7" xfId="0" applyNumberFormat="1" applyFont="1" applyBorder="1" applyAlignment="1">
      <alignment horizontal="center" vertical="top" wrapText="1"/>
    </xf>
    <xf numFmtId="2" fontId="3" fillId="0" borderId="5" xfId="0" applyNumberFormat="1" applyFont="1" applyBorder="1" applyAlignment="1">
      <alignment horizontal="center" vertical="top" wrapText="1"/>
    </xf>
    <xf numFmtId="2" fontId="3" fillId="0" borderId="7" xfId="0" applyNumberFormat="1" applyFont="1" applyBorder="1" applyAlignment="1">
      <alignment horizontal="center" vertical="top" wrapText="1"/>
    </xf>
    <xf numFmtId="2" fontId="6" fillId="0" borderId="5" xfId="0" applyNumberFormat="1" applyFont="1" applyBorder="1" applyAlignment="1">
      <alignment horizontal="center" vertical="top" wrapText="1"/>
    </xf>
    <xf numFmtId="2" fontId="6" fillId="0" borderId="7" xfId="0" applyNumberFormat="1" applyFont="1" applyBorder="1" applyAlignment="1">
      <alignment horizontal="center" vertical="top" wrapText="1"/>
    </xf>
    <xf numFmtId="0" fontId="18" fillId="0" borderId="5" xfId="0" applyFont="1" applyBorder="1" applyAlignment="1">
      <alignment horizontal="center"/>
    </xf>
    <xf numFmtId="0" fontId="18" fillId="0" borderId="7" xfId="0" applyFont="1" applyBorder="1" applyAlignment="1">
      <alignment horizontal="center"/>
    </xf>
    <xf numFmtId="0" fontId="3" fillId="0" borderId="5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left" vertical="top" wrapText="1"/>
    </xf>
    <xf numFmtId="0" fontId="25" fillId="0" borderId="5" xfId="0" applyFont="1" applyFill="1" applyBorder="1" applyAlignment="1">
      <alignment horizontal="center" vertical="center" wrapText="1"/>
    </xf>
    <xf numFmtId="0" fontId="25" fillId="0" borderId="6" xfId="0" applyFont="1" applyFill="1" applyBorder="1" applyAlignment="1">
      <alignment horizontal="center" vertical="center" wrapText="1"/>
    </xf>
    <xf numFmtId="0" fontId="25" fillId="0" borderId="7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top" wrapText="1"/>
    </xf>
    <xf numFmtId="0" fontId="5" fillId="0" borderId="7" xfId="0" applyFont="1" applyBorder="1" applyAlignment="1">
      <alignment horizontal="center" vertical="top" wrapText="1"/>
    </xf>
    <xf numFmtId="0" fontId="3" fillId="0" borderId="17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2" fontId="3" fillId="0" borderId="17" xfId="0" applyNumberFormat="1" applyFont="1" applyBorder="1" applyAlignment="1">
      <alignment horizontal="center" vertical="top" wrapText="1"/>
    </xf>
    <xf numFmtId="2" fontId="3" fillId="0" borderId="8" xfId="0" applyNumberFormat="1" applyFont="1" applyBorder="1" applyAlignment="1">
      <alignment horizontal="center" vertical="top" wrapText="1"/>
    </xf>
    <xf numFmtId="2" fontId="3" fillId="0" borderId="14" xfId="0" applyNumberFormat="1" applyFont="1" applyBorder="1" applyAlignment="1">
      <alignment horizontal="center" vertical="top" wrapText="1"/>
    </xf>
    <xf numFmtId="2" fontId="3" fillId="0" borderId="15" xfId="0" applyNumberFormat="1" applyFont="1" applyBorder="1" applyAlignment="1">
      <alignment horizontal="center" vertical="top" wrapText="1"/>
    </xf>
    <xf numFmtId="2" fontId="3" fillId="0" borderId="0" xfId="0" applyNumberFormat="1" applyFont="1" applyBorder="1" applyAlignment="1">
      <alignment horizontal="center" vertical="top" wrapText="1"/>
    </xf>
    <xf numFmtId="2" fontId="3" fillId="0" borderId="16" xfId="0" applyNumberFormat="1" applyFont="1" applyBorder="1" applyAlignment="1">
      <alignment horizontal="center" vertical="top" wrapText="1"/>
    </xf>
    <xf numFmtId="2" fontId="3" fillId="0" borderId="9" xfId="0" applyNumberFormat="1" applyFont="1" applyBorder="1" applyAlignment="1">
      <alignment horizontal="center" vertical="top" wrapText="1"/>
    </xf>
    <xf numFmtId="2" fontId="3" fillId="0" borderId="1" xfId="0" applyNumberFormat="1" applyFont="1" applyBorder="1" applyAlignment="1">
      <alignment horizontal="center" vertical="top" wrapText="1"/>
    </xf>
    <xf numFmtId="2" fontId="3" fillId="0" borderId="10" xfId="0" applyNumberFormat="1" applyFont="1" applyBorder="1" applyAlignment="1">
      <alignment horizontal="center" vertical="top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top" wrapText="1"/>
    </xf>
    <xf numFmtId="0" fontId="3" fillId="0" borderId="5" xfId="0" applyFont="1" applyFill="1" applyBorder="1" applyAlignment="1">
      <alignment horizontal="left" vertical="center" wrapText="1"/>
    </xf>
    <xf numFmtId="0" fontId="3" fillId="0" borderId="7" xfId="0" applyFont="1" applyFill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14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0" fontId="0" fillId="0" borderId="4" xfId="0" applyBorder="1"/>
    <xf numFmtId="2" fontId="3" fillId="0" borderId="3" xfId="0" applyNumberFormat="1" applyFont="1" applyBorder="1" applyAlignment="1">
      <alignment horizontal="center" vertical="top" wrapText="1"/>
    </xf>
    <xf numFmtId="2" fontId="3" fillId="0" borderId="4" xfId="0" applyNumberFormat="1" applyFont="1" applyBorder="1" applyAlignment="1">
      <alignment horizontal="center" vertical="top" wrapText="1"/>
    </xf>
    <xf numFmtId="0" fontId="10" fillId="0" borderId="3" xfId="0" applyFont="1" applyBorder="1" applyAlignment="1">
      <alignment horizontal="center" vertical="top" wrapText="1"/>
    </xf>
    <xf numFmtId="0" fontId="10" fillId="0" borderId="4" xfId="0" applyFont="1" applyBorder="1" applyAlignment="1">
      <alignment horizontal="center" vertical="top" wrapText="1"/>
    </xf>
    <xf numFmtId="2" fontId="3" fillId="0" borderId="3" xfId="0" applyNumberFormat="1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2" fontId="3" fillId="0" borderId="11" xfId="0" applyNumberFormat="1" applyFont="1" applyBorder="1" applyAlignment="1">
      <alignment horizontal="center" vertical="top" wrapText="1"/>
    </xf>
    <xf numFmtId="0" fontId="7" fillId="0" borderId="17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10" xfId="0" applyFont="1" applyFill="1" applyBorder="1" applyAlignment="1">
      <alignment horizontal="left" vertical="center" wrapText="1"/>
    </xf>
    <xf numFmtId="0" fontId="13" fillId="0" borderId="5" xfId="0" applyFont="1" applyBorder="1" applyAlignment="1">
      <alignment horizontal="left" vertical="center" wrapText="1"/>
    </xf>
    <xf numFmtId="0" fontId="13" fillId="0" borderId="7" xfId="0" applyFont="1" applyBorder="1" applyAlignment="1">
      <alignment horizontal="left" vertical="center" wrapText="1"/>
    </xf>
    <xf numFmtId="2" fontId="13" fillId="0" borderId="5" xfId="0" applyNumberFormat="1" applyFont="1" applyBorder="1" applyAlignment="1">
      <alignment horizontal="center" vertical="center" wrapText="1"/>
    </xf>
    <xf numFmtId="2" fontId="13" fillId="0" borderId="7" xfId="0" applyNumberFormat="1" applyFont="1" applyBorder="1" applyAlignment="1">
      <alignment horizontal="center" vertical="center" wrapText="1"/>
    </xf>
    <xf numFmtId="0" fontId="15" fillId="0" borderId="5" xfId="0" applyNumberFormat="1" applyFont="1" applyBorder="1" applyAlignment="1">
      <alignment horizontal="center" vertical="center" wrapText="1"/>
    </xf>
    <xf numFmtId="0" fontId="15" fillId="0" borderId="7" xfId="0" applyNumberFormat="1" applyFont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 wrapText="1"/>
    </xf>
    <xf numFmtId="0" fontId="14" fillId="0" borderId="7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15" fillId="0" borderId="2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70" fillId="0" borderId="4" xfId="0" applyFont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15" fillId="0" borderId="3" xfId="0" applyFont="1" applyBorder="1" applyAlignment="1">
      <alignment horizontal="left" vertical="center" wrapText="1"/>
    </xf>
    <xf numFmtId="0" fontId="15" fillId="0" borderId="4" xfId="0" applyFont="1" applyBorder="1" applyAlignment="1">
      <alignment horizontal="left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71" fillId="0" borderId="5" xfId="0" applyFont="1" applyFill="1" applyBorder="1" applyAlignment="1">
      <alignment horizontal="left" vertical="center" wrapText="1"/>
    </xf>
    <xf numFmtId="0" fontId="71" fillId="0" borderId="7" xfId="0" applyFont="1" applyFill="1" applyBorder="1" applyAlignment="1">
      <alignment horizontal="left" vertical="center" wrapText="1"/>
    </xf>
    <xf numFmtId="2" fontId="15" fillId="0" borderId="5" xfId="0" applyNumberFormat="1" applyFont="1" applyBorder="1" applyAlignment="1">
      <alignment horizontal="center" vertical="center" wrapText="1"/>
    </xf>
    <xf numFmtId="2" fontId="15" fillId="0" borderId="7" xfId="0" applyNumberFormat="1" applyFont="1" applyBorder="1" applyAlignment="1">
      <alignment horizontal="center" vertical="center" wrapText="1"/>
    </xf>
    <xf numFmtId="0" fontId="15" fillId="0" borderId="17" xfId="0" applyFont="1" applyFill="1" applyBorder="1" applyAlignment="1">
      <alignment horizontal="center" vertical="center" wrapText="1"/>
    </xf>
    <xf numFmtId="0" fontId="15" fillId="0" borderId="15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71" fillId="0" borderId="8" xfId="0" applyFont="1" applyFill="1" applyBorder="1" applyAlignment="1">
      <alignment horizontal="center" vertical="center" wrapText="1"/>
    </xf>
    <xf numFmtId="0" fontId="71" fillId="0" borderId="14" xfId="0" applyFont="1" applyFill="1" applyBorder="1" applyAlignment="1">
      <alignment horizontal="center" vertical="center" wrapText="1"/>
    </xf>
    <xf numFmtId="0" fontId="71" fillId="0" borderId="0" xfId="0" applyFont="1" applyFill="1" applyBorder="1" applyAlignment="1">
      <alignment horizontal="center" vertical="center" wrapText="1"/>
    </xf>
    <xf numFmtId="0" fontId="71" fillId="0" borderId="16" xfId="0" applyFont="1" applyFill="1" applyBorder="1" applyAlignment="1">
      <alignment horizontal="center" vertical="center" wrapText="1"/>
    </xf>
    <xf numFmtId="0" fontId="71" fillId="0" borderId="1" xfId="0" applyFont="1" applyFill="1" applyBorder="1" applyAlignment="1">
      <alignment horizontal="center" vertical="center" wrapText="1"/>
    </xf>
    <xf numFmtId="0" fontId="71" fillId="0" borderId="10" xfId="0" applyFont="1" applyFill="1" applyBorder="1" applyAlignment="1">
      <alignment horizontal="center" vertical="center" wrapText="1"/>
    </xf>
    <xf numFmtId="2" fontId="15" fillId="0" borderId="17" xfId="0" applyNumberFormat="1" applyFont="1" applyBorder="1" applyAlignment="1">
      <alignment horizontal="center" vertical="center" wrapText="1"/>
    </xf>
    <xf numFmtId="2" fontId="15" fillId="0" borderId="8" xfId="0" applyNumberFormat="1" applyFont="1" applyBorder="1" applyAlignment="1">
      <alignment horizontal="center" vertical="center" wrapText="1"/>
    </xf>
    <xf numFmtId="2" fontId="15" fillId="0" borderId="14" xfId="0" applyNumberFormat="1" applyFont="1" applyBorder="1" applyAlignment="1">
      <alignment horizontal="center" vertical="center" wrapText="1"/>
    </xf>
    <xf numFmtId="2" fontId="15" fillId="0" borderId="15" xfId="0" applyNumberFormat="1" applyFont="1" applyBorder="1" applyAlignment="1">
      <alignment horizontal="center" vertical="center" wrapText="1"/>
    </xf>
    <xf numFmtId="2" fontId="15" fillId="0" borderId="0" xfId="0" applyNumberFormat="1" applyFont="1" applyBorder="1" applyAlignment="1">
      <alignment horizontal="center" vertical="center" wrapText="1"/>
    </xf>
    <xf numFmtId="2" fontId="15" fillId="0" borderId="16" xfId="0" applyNumberFormat="1" applyFont="1" applyBorder="1" applyAlignment="1">
      <alignment horizontal="center" vertical="center" wrapText="1"/>
    </xf>
    <xf numFmtId="2" fontId="15" fillId="0" borderId="9" xfId="0" applyNumberFormat="1" applyFont="1" applyBorder="1" applyAlignment="1">
      <alignment horizontal="center" vertical="center" wrapText="1"/>
    </xf>
    <xf numFmtId="2" fontId="15" fillId="0" borderId="1" xfId="0" applyNumberFormat="1" applyFont="1" applyBorder="1" applyAlignment="1">
      <alignment horizontal="center" vertical="center" wrapText="1"/>
    </xf>
    <xf numFmtId="2" fontId="15" fillId="0" borderId="10" xfId="0" applyNumberFormat="1" applyFont="1" applyBorder="1" applyAlignment="1">
      <alignment horizontal="center" vertical="center" wrapText="1"/>
    </xf>
    <xf numFmtId="2" fontId="15" fillId="0" borderId="2" xfId="0" applyNumberFormat="1" applyFont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left" vertical="center" wrapText="1"/>
    </xf>
    <xf numFmtId="0" fontId="14" fillId="0" borderId="7" xfId="0" applyFont="1" applyFill="1" applyBorder="1" applyAlignment="1">
      <alignment horizontal="left" vertical="center" wrapText="1"/>
    </xf>
    <xf numFmtId="2" fontId="14" fillId="0" borderId="5" xfId="0" applyNumberFormat="1" applyFont="1" applyBorder="1" applyAlignment="1">
      <alignment horizontal="center" vertical="center" wrapText="1"/>
    </xf>
    <xf numFmtId="2" fontId="14" fillId="0" borderId="7" xfId="0" applyNumberFormat="1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2" fontId="70" fillId="0" borderId="5" xfId="0" applyNumberFormat="1" applyFont="1" applyBorder="1" applyAlignment="1">
      <alignment horizontal="center"/>
    </xf>
    <xf numFmtId="0" fontId="70" fillId="0" borderId="7" xfId="0" applyFont="1" applyBorder="1" applyAlignment="1">
      <alignment horizontal="center"/>
    </xf>
    <xf numFmtId="0" fontId="14" fillId="0" borderId="5" xfId="0" applyFont="1" applyBorder="1" applyAlignment="1">
      <alignment horizontal="center" vertical="top" wrapText="1"/>
    </xf>
    <xf numFmtId="0" fontId="15" fillId="0" borderId="7" xfId="0" applyFont="1" applyBorder="1" applyAlignment="1">
      <alignment horizontal="center" vertical="top" wrapText="1"/>
    </xf>
    <xf numFmtId="0" fontId="14" fillId="0" borderId="7" xfId="0" applyFont="1" applyBorder="1" applyAlignment="1">
      <alignment horizontal="center" vertical="top" wrapText="1"/>
    </xf>
    <xf numFmtId="2" fontId="70" fillId="0" borderId="5" xfId="0" applyNumberFormat="1" applyFont="1" applyBorder="1" applyAlignment="1">
      <alignment horizontal="center" vertical="top" wrapText="1"/>
    </xf>
    <xf numFmtId="2" fontId="70" fillId="0" borderId="7" xfId="0" applyNumberFormat="1" applyFont="1" applyBorder="1" applyAlignment="1">
      <alignment horizontal="center" vertical="top" wrapText="1"/>
    </xf>
    <xf numFmtId="2" fontId="14" fillId="0" borderId="5" xfId="0" applyNumberFormat="1" applyFont="1" applyBorder="1" applyAlignment="1">
      <alignment horizontal="center" vertical="top" wrapText="1"/>
    </xf>
    <xf numFmtId="2" fontId="14" fillId="0" borderId="7" xfId="0" applyNumberFormat="1" applyFont="1" applyBorder="1" applyAlignment="1">
      <alignment horizontal="center" vertical="top" wrapText="1"/>
    </xf>
    <xf numFmtId="0" fontId="16" fillId="0" borderId="32" xfId="0" applyFont="1" applyFill="1" applyBorder="1" applyAlignment="1">
      <alignment horizontal="center" vertical="center" wrapText="1"/>
    </xf>
    <xf numFmtId="2" fontId="6" fillId="0" borderId="32" xfId="0" applyNumberFormat="1" applyFont="1" applyBorder="1" applyAlignment="1">
      <alignment horizontal="center" vertical="top" wrapText="1"/>
    </xf>
    <xf numFmtId="0" fontId="3" fillId="0" borderId="32" xfId="0" applyFont="1" applyBorder="1" applyAlignment="1">
      <alignment horizontal="center" vertical="top" wrapText="1"/>
    </xf>
    <xf numFmtId="2" fontId="3" fillId="0" borderId="32" xfId="0" applyNumberFormat="1" applyFont="1" applyBorder="1" applyAlignment="1">
      <alignment horizontal="center" vertical="top" wrapText="1"/>
    </xf>
    <xf numFmtId="0" fontId="25" fillId="0" borderId="32" xfId="0" applyFont="1" applyFill="1" applyBorder="1" applyAlignment="1">
      <alignment horizontal="center" vertical="center" wrapText="1"/>
    </xf>
    <xf numFmtId="0" fontId="3" fillId="0" borderId="32" xfId="0" applyFont="1" applyFill="1" applyBorder="1" applyAlignment="1">
      <alignment horizontal="left" vertical="center" wrapText="1"/>
    </xf>
    <xf numFmtId="0" fontId="7" fillId="0" borderId="32" xfId="0" applyFont="1" applyFill="1" applyBorder="1" applyAlignment="1">
      <alignment horizontal="center" vertical="center" wrapText="1"/>
    </xf>
    <xf numFmtId="0" fontId="7" fillId="0" borderId="37" xfId="0" applyFont="1" applyFill="1" applyBorder="1" applyAlignment="1">
      <alignment horizontal="center" vertical="center" wrapText="1"/>
    </xf>
    <xf numFmtId="0" fontId="7" fillId="0" borderId="39" xfId="0" applyFont="1" applyFill="1" applyBorder="1" applyAlignment="1">
      <alignment horizontal="center" vertical="center" wrapText="1"/>
    </xf>
    <xf numFmtId="0" fontId="14" fillId="0" borderId="32" xfId="0" applyFont="1" applyFill="1" applyBorder="1" applyAlignment="1">
      <alignment horizontal="center" vertical="center" wrapText="1"/>
    </xf>
    <xf numFmtId="0" fontId="7" fillId="0" borderId="33" xfId="0" applyFont="1" applyFill="1" applyBorder="1" applyAlignment="1">
      <alignment horizontal="center" vertical="center" wrapText="1"/>
    </xf>
    <xf numFmtId="0" fontId="97" fillId="0" borderId="32" xfId="0" applyFont="1" applyBorder="1" applyAlignment="1">
      <alignment horizontal="left" vertical="top" wrapText="1"/>
    </xf>
    <xf numFmtId="0" fontId="7" fillId="0" borderId="34" xfId="0" applyFont="1" applyFill="1" applyBorder="1" applyAlignment="1">
      <alignment horizontal="left" vertical="center" wrapText="1"/>
    </xf>
    <xf numFmtId="0" fontId="7" fillId="0" borderId="0" xfId="0" applyFont="1" applyBorder="1" applyAlignment="1">
      <alignment horizontal="center" vertical="top" wrapText="1"/>
    </xf>
    <xf numFmtId="0" fontId="0" fillId="0" borderId="0" xfId="0" applyFont="1" applyBorder="1" applyAlignment="1">
      <alignment horizontal="center" vertical="top" wrapText="1"/>
    </xf>
    <xf numFmtId="0" fontId="7" fillId="0" borderId="32" xfId="0" applyFont="1" applyFill="1" applyBorder="1" applyAlignment="1">
      <alignment horizontal="left" vertical="center" wrapText="1"/>
    </xf>
    <xf numFmtId="0" fontId="2" fillId="0" borderId="32" xfId="0" applyFont="1" applyFill="1" applyBorder="1" applyAlignment="1">
      <alignment horizontal="center" vertical="center" wrapText="1"/>
    </xf>
    <xf numFmtId="0" fontId="16" fillId="0" borderId="32" xfId="0" applyFont="1" applyBorder="1" applyAlignment="1">
      <alignment horizontal="center" vertical="top" wrapText="1"/>
    </xf>
    <xf numFmtId="0" fontId="16" fillId="0" borderId="32" xfId="0" applyFont="1" applyFill="1" applyBorder="1" applyAlignment="1">
      <alignment horizontal="left" vertical="center" wrapText="1"/>
    </xf>
    <xf numFmtId="0" fontId="6" fillId="0" borderId="32" xfId="0" applyFont="1" applyBorder="1" applyAlignment="1">
      <alignment horizontal="center" vertical="top" wrapText="1"/>
    </xf>
    <xf numFmtId="0" fontId="105" fillId="0" borderId="32" xfId="0" applyFont="1" applyBorder="1" applyAlignment="1">
      <alignment horizontal="center"/>
    </xf>
    <xf numFmtId="0" fontId="7" fillId="0" borderId="32" xfId="0" applyFont="1" applyBorder="1" applyAlignment="1">
      <alignment horizontal="center" vertical="top" wrapText="1"/>
    </xf>
    <xf numFmtId="2" fontId="107" fillId="0" borderId="32" xfId="0" applyNumberFormat="1" applyFont="1" applyBorder="1" applyAlignment="1">
      <alignment horizontal="center" vertical="top" wrapText="1"/>
    </xf>
    <xf numFmtId="2" fontId="7" fillId="0" borderId="32" xfId="0" applyNumberFormat="1" applyFont="1" applyBorder="1" applyAlignment="1">
      <alignment horizontal="center" vertical="top" wrapText="1"/>
    </xf>
    <xf numFmtId="0" fontId="108" fillId="0" borderId="32" xfId="0" applyFont="1" applyBorder="1" applyAlignment="1">
      <alignment horizontal="center"/>
    </xf>
    <xf numFmtId="0" fontId="3" fillId="0" borderId="32" xfId="0" applyNumberFormat="1" applyFont="1" applyBorder="1" applyAlignment="1">
      <alignment horizontal="center" vertical="top" wrapText="1"/>
    </xf>
    <xf numFmtId="2" fontId="104" fillId="0" borderId="32" xfId="0" applyNumberFormat="1" applyFont="1" applyBorder="1" applyAlignment="1">
      <alignment horizontal="center" vertical="top" wrapText="1"/>
    </xf>
    <xf numFmtId="49" fontId="3" fillId="0" borderId="32" xfId="0" applyNumberFormat="1" applyFont="1" applyBorder="1" applyAlignment="1">
      <alignment horizontal="center" vertical="top" wrapText="1"/>
    </xf>
    <xf numFmtId="0" fontId="3" fillId="0" borderId="5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3" fillId="0" borderId="3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 wrapText="1"/>
    </xf>
    <xf numFmtId="49" fontId="3" fillId="0" borderId="5" xfId="0" applyNumberFormat="1" applyFont="1" applyBorder="1" applyAlignment="1">
      <alignment horizontal="center" vertical="top"/>
    </xf>
    <xf numFmtId="49" fontId="0" fillId="0" borderId="6" xfId="0" applyNumberFormat="1" applyBorder="1" applyAlignment="1">
      <alignment horizontal="center" vertical="top"/>
    </xf>
    <xf numFmtId="49" fontId="0" fillId="0" borderId="7" xfId="0" applyNumberFormat="1" applyBorder="1" applyAlignment="1">
      <alignment horizontal="center" vertical="top"/>
    </xf>
    <xf numFmtId="0" fontId="3" fillId="0" borderId="2" xfId="0" applyFont="1" applyFill="1" applyBorder="1" applyAlignment="1">
      <alignment horizontal="left" vertical="center" wrapText="1"/>
    </xf>
    <xf numFmtId="2" fontId="3" fillId="0" borderId="2" xfId="0" applyNumberFormat="1" applyFont="1" applyBorder="1" applyAlignment="1">
      <alignment horizontal="center" vertical="top" wrapText="1"/>
    </xf>
    <xf numFmtId="0" fontId="3" fillId="0" borderId="6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top" wrapText="1"/>
    </xf>
    <xf numFmtId="2" fontId="5" fillId="0" borderId="5" xfId="0" applyNumberFormat="1" applyFont="1" applyBorder="1" applyAlignment="1">
      <alignment horizontal="center" vertical="top" wrapText="1"/>
    </xf>
    <xf numFmtId="2" fontId="5" fillId="0" borderId="7" xfId="0" applyNumberFormat="1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2" xfId="0" applyFont="1" applyBorder="1" applyAlignment="1">
      <alignment horizontal="left" wrapText="1"/>
    </xf>
    <xf numFmtId="2" fontId="3" fillId="0" borderId="5" xfId="0" applyNumberFormat="1" applyFont="1" applyBorder="1" applyAlignment="1">
      <alignment horizontal="center" wrapText="1"/>
    </xf>
    <xf numFmtId="2" fontId="3" fillId="0" borderId="7" xfId="0" applyNumberFormat="1" applyFont="1" applyBorder="1" applyAlignment="1">
      <alignment horizontal="center" wrapText="1"/>
    </xf>
    <xf numFmtId="1" fontId="3" fillId="0" borderId="5" xfId="0" applyNumberFormat="1" applyFont="1" applyBorder="1" applyAlignment="1">
      <alignment horizontal="center" vertical="top" wrapText="1"/>
    </xf>
    <xf numFmtId="1" fontId="3" fillId="0" borderId="7" xfId="0" applyNumberFormat="1" applyFont="1" applyBorder="1" applyAlignment="1">
      <alignment horizontal="center" vertical="top" wrapText="1"/>
    </xf>
    <xf numFmtId="0" fontId="25" fillId="0" borderId="8" xfId="0" applyFont="1" applyFill="1" applyBorder="1" applyAlignment="1">
      <alignment horizontal="center" vertical="center" wrapText="1"/>
    </xf>
    <xf numFmtId="2" fontId="5" fillId="0" borderId="5" xfId="0" applyNumberFormat="1" applyFont="1" applyFill="1" applyBorder="1" applyAlignment="1">
      <alignment horizontal="center" vertical="center" wrapText="1"/>
    </xf>
    <xf numFmtId="2" fontId="18" fillId="0" borderId="5" xfId="0" applyNumberFormat="1" applyFont="1" applyBorder="1" applyAlignment="1">
      <alignment horizontal="center"/>
    </xf>
    <xf numFmtId="0" fontId="14" fillId="0" borderId="6" xfId="0" applyFont="1" applyBorder="1" applyAlignment="1">
      <alignment horizontal="center" vertical="top" wrapText="1"/>
    </xf>
    <xf numFmtId="0" fontId="14" fillId="0" borderId="5" xfId="0" applyFont="1" applyBorder="1" applyAlignment="1">
      <alignment horizontal="left" vertical="top" wrapText="1"/>
    </xf>
    <xf numFmtId="0" fontId="14" fillId="0" borderId="6" xfId="0" applyFont="1" applyBorder="1" applyAlignment="1">
      <alignment horizontal="left" vertical="top" wrapText="1"/>
    </xf>
    <xf numFmtId="0" fontId="14" fillId="0" borderId="7" xfId="0" applyFont="1" applyBorder="1" applyAlignment="1">
      <alignment horizontal="left" vertical="top" wrapText="1"/>
    </xf>
    <xf numFmtId="0" fontId="11" fillId="0" borderId="5" xfId="0" applyFont="1" applyBorder="1" applyAlignment="1">
      <alignment horizontal="left"/>
    </xf>
    <xf numFmtId="0" fontId="11" fillId="0" borderId="6" xfId="0" applyFont="1" applyBorder="1" applyAlignment="1">
      <alignment horizontal="left"/>
    </xf>
    <xf numFmtId="0" fontId="11" fillId="0" borderId="7" xfId="0" applyFont="1" applyBorder="1" applyAlignment="1">
      <alignment horizontal="left"/>
    </xf>
    <xf numFmtId="0" fontId="46" fillId="0" borderId="43" xfId="0" applyFont="1" applyBorder="1" applyAlignment="1">
      <alignment vertical="top" wrapText="1"/>
    </xf>
    <xf numFmtId="0" fontId="46" fillId="0" borderId="12" xfId="0" applyFont="1" applyBorder="1" applyAlignment="1">
      <alignment vertical="top" wrapText="1"/>
    </xf>
    <xf numFmtId="0" fontId="46" fillId="0" borderId="43" xfId="0" applyFont="1" applyBorder="1" applyAlignment="1">
      <alignment horizontal="center" vertical="top" wrapText="1"/>
    </xf>
    <xf numFmtId="0" fontId="46" fillId="0" borderId="12" xfId="0" applyFont="1" applyBorder="1" applyAlignment="1">
      <alignment horizontal="center" vertical="top" wrapText="1"/>
    </xf>
    <xf numFmtId="0" fontId="63" fillId="0" borderId="43" xfId="0" applyFont="1" applyBorder="1" applyAlignment="1">
      <alignment horizontal="center" vertical="top" wrapText="1"/>
    </xf>
    <xf numFmtId="0" fontId="63" fillId="0" borderId="12" xfId="0" applyFont="1" applyBorder="1" applyAlignment="1">
      <alignment horizontal="center" vertical="top" wrapText="1"/>
    </xf>
    <xf numFmtId="0" fontId="46" fillId="0" borderId="29" xfId="0" applyFont="1" applyBorder="1" applyAlignment="1">
      <alignment horizontal="center" vertical="top" wrapText="1"/>
    </xf>
    <xf numFmtId="0" fontId="46" fillId="0" borderId="29" xfId="0" applyFont="1" applyBorder="1" applyAlignment="1">
      <alignment vertical="top" wrapText="1"/>
    </xf>
    <xf numFmtId="0" fontId="63" fillId="0" borderId="29" xfId="0" applyFont="1" applyBorder="1" applyAlignment="1">
      <alignment horizontal="center" vertical="top" wrapText="1"/>
    </xf>
    <xf numFmtId="0" fontId="64" fillId="0" borderId="43" xfId="0" applyFont="1" applyBorder="1" applyAlignment="1">
      <alignment horizontal="center" vertical="top" wrapText="1"/>
    </xf>
    <xf numFmtId="0" fontId="64" fillId="0" borderId="12" xfId="0" applyFont="1" applyBorder="1" applyAlignment="1">
      <alignment horizontal="center" vertical="top" wrapText="1"/>
    </xf>
    <xf numFmtId="0" fontId="60" fillId="0" borderId="5" xfId="0" applyFont="1" applyBorder="1" applyAlignment="1">
      <alignment horizontal="center" vertical="top" wrapText="1"/>
    </xf>
    <xf numFmtId="0" fontId="60" fillId="0" borderId="6" xfId="0" applyFont="1" applyBorder="1" applyAlignment="1">
      <alignment horizontal="center" vertical="top" wrapText="1"/>
    </xf>
    <xf numFmtId="0" fontId="60" fillId="0" borderId="7" xfId="0" applyFont="1" applyBorder="1" applyAlignment="1">
      <alignment horizontal="center" vertical="top" wrapText="1"/>
    </xf>
    <xf numFmtId="0" fontId="100" fillId="0" borderId="2" xfId="0" applyFont="1" applyBorder="1" applyAlignment="1">
      <alignment horizontal="left"/>
    </xf>
    <xf numFmtId="0" fontId="60" fillId="0" borderId="2" xfId="0" applyFont="1" applyBorder="1" applyAlignment="1">
      <alignment horizontal="left" vertical="top"/>
    </xf>
    <xf numFmtId="0" fontId="10" fillId="0" borderId="3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top" wrapText="1"/>
    </xf>
    <xf numFmtId="0" fontId="47" fillId="0" borderId="6" xfId="0" applyFont="1" applyBorder="1" applyAlignment="1">
      <alignment horizontal="center" vertical="top" wrapText="1"/>
    </xf>
    <xf numFmtId="0" fontId="47" fillId="0" borderId="7" xfId="0" applyFont="1" applyBorder="1" applyAlignment="1">
      <alignment horizontal="center" vertical="top" wrapText="1"/>
    </xf>
    <xf numFmtId="0" fontId="17" fillId="0" borderId="5" xfId="0" applyFont="1" applyFill="1" applyBorder="1" applyAlignment="1">
      <alignment horizontal="left" vertical="center" wrapText="1"/>
    </xf>
    <xf numFmtId="0" fontId="17" fillId="0" borderId="6" xfId="0" applyFont="1" applyFill="1" applyBorder="1" applyAlignment="1">
      <alignment horizontal="left" vertical="center" wrapText="1"/>
    </xf>
    <xf numFmtId="0" fontId="17" fillId="0" borderId="7" xfId="0" applyFont="1" applyFill="1" applyBorder="1" applyAlignment="1">
      <alignment horizontal="left" vertical="center" wrapText="1"/>
    </xf>
    <xf numFmtId="0" fontId="111" fillId="0" borderId="5" xfId="0" applyFont="1" applyBorder="1" applyAlignment="1">
      <alignment horizontal="center"/>
    </xf>
    <xf numFmtId="0" fontId="111" fillId="0" borderId="6" xfId="0" applyFont="1" applyBorder="1" applyAlignment="1">
      <alignment horizontal="center"/>
    </xf>
    <xf numFmtId="0" fontId="111" fillId="0" borderId="7" xfId="0" applyFont="1" applyBorder="1" applyAlignment="1">
      <alignment horizontal="center"/>
    </xf>
    <xf numFmtId="0" fontId="50" fillId="0" borderId="5" xfId="0" applyFont="1" applyBorder="1" applyAlignment="1">
      <alignment horizontal="left"/>
    </xf>
    <xf numFmtId="0" fontId="50" fillId="0" borderId="6" xfId="0" applyFont="1" applyBorder="1" applyAlignment="1">
      <alignment horizontal="left"/>
    </xf>
    <xf numFmtId="0" fontId="50" fillId="0" borderId="7" xfId="0" applyFont="1" applyBorder="1" applyAlignment="1">
      <alignment horizontal="left"/>
    </xf>
    <xf numFmtId="0" fontId="47" fillId="0" borderId="3" xfId="0" applyFont="1" applyBorder="1" applyAlignment="1">
      <alignment horizontal="center" vertical="top" wrapText="1"/>
    </xf>
    <xf numFmtId="0" fontId="47" fillId="0" borderId="4" xfId="0" applyFont="1" applyBorder="1" applyAlignment="1">
      <alignment horizontal="center" vertical="top" wrapText="1"/>
    </xf>
    <xf numFmtId="0" fontId="47" fillId="0" borderId="3" xfId="0" applyFont="1" applyBorder="1" applyAlignment="1">
      <alignment horizontal="left" vertical="top"/>
    </xf>
    <xf numFmtId="0" fontId="47" fillId="0" borderId="4" xfId="0" applyFont="1" applyBorder="1" applyAlignment="1">
      <alignment horizontal="left" vertical="top"/>
    </xf>
    <xf numFmtId="0" fontId="47" fillId="0" borderId="3" xfId="0" applyFont="1" applyBorder="1" applyAlignment="1">
      <alignment vertical="top" wrapText="1"/>
    </xf>
    <xf numFmtId="0" fontId="47" fillId="0" borderId="11" xfId="0" applyFont="1" applyBorder="1" applyAlignment="1">
      <alignment vertical="top" wrapText="1"/>
    </xf>
    <xf numFmtId="0" fontId="47" fillId="0" borderId="4" xfId="0" applyFont="1" applyBorder="1" applyAlignment="1">
      <alignment vertical="top" wrapText="1"/>
    </xf>
    <xf numFmtId="0" fontId="47" fillId="0" borderId="2" xfId="0" applyFont="1" applyBorder="1" applyAlignment="1">
      <alignment horizontal="center" vertical="top" wrapText="1"/>
    </xf>
    <xf numFmtId="0" fontId="112" fillId="0" borderId="2" xfId="0" applyFont="1" applyBorder="1" applyAlignment="1">
      <alignment horizontal="center" vertical="top" wrapText="1"/>
    </xf>
    <xf numFmtId="0" fontId="47" fillId="0" borderId="2" xfId="0" applyFont="1" applyBorder="1" applyAlignment="1">
      <alignment vertical="top" wrapText="1"/>
    </xf>
    <xf numFmtId="0" fontId="17" fillId="0" borderId="17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17" fillId="0" borderId="14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27" fillId="0" borderId="1" xfId="0" applyFont="1" applyBorder="1" applyAlignment="1">
      <alignment horizontal="left" wrapText="1"/>
    </xf>
    <xf numFmtId="0" fontId="27" fillId="0" borderId="1" xfId="0" applyFont="1" applyBorder="1" applyAlignment="1">
      <alignment horizontal="left"/>
    </xf>
    <xf numFmtId="0" fontId="74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26" fillId="0" borderId="1" xfId="0" applyFont="1" applyBorder="1" applyAlignment="1">
      <alignment wrapText="1"/>
    </xf>
    <xf numFmtId="0" fontId="0" fillId="0" borderId="1" xfId="0" applyBorder="1"/>
    <xf numFmtId="0" fontId="26" fillId="0" borderId="2" xfId="0" applyFont="1" applyBorder="1" applyAlignment="1">
      <alignment horizontal="center"/>
    </xf>
    <xf numFmtId="0" fontId="26" fillId="0" borderId="5" xfId="0" applyFont="1" applyBorder="1" applyAlignment="1">
      <alignment horizontal="left"/>
    </xf>
    <xf numFmtId="0" fontId="26" fillId="0" borderId="6" xfId="0" applyFont="1" applyBorder="1" applyAlignment="1">
      <alignment horizontal="left"/>
    </xf>
    <xf numFmtId="0" fontId="26" fillId="0" borderId="7" xfId="0" applyFont="1" applyBorder="1" applyAlignment="1">
      <alignment horizontal="left"/>
    </xf>
    <xf numFmtId="0" fontId="0" fillId="0" borderId="11" xfId="0" applyBorder="1" applyAlignment="1">
      <alignment horizontal="center" vertical="center" wrapText="1"/>
    </xf>
    <xf numFmtId="0" fontId="83" fillId="0" borderId="5" xfId="0" applyFont="1" applyBorder="1" applyAlignment="1"/>
    <xf numFmtId="0" fontId="83" fillId="0" borderId="6" xfId="0" applyFont="1" applyBorder="1" applyAlignment="1"/>
    <xf numFmtId="0" fontId="83" fillId="0" borderId="7" xfId="0" applyFont="1" applyBorder="1" applyAlignment="1"/>
    <xf numFmtId="0" fontId="87" fillId="0" borderId="5" xfId="0" applyFont="1" applyBorder="1" applyAlignment="1">
      <alignment horizontal="center"/>
    </xf>
    <xf numFmtId="0" fontId="87" fillId="0" borderId="6" xfId="0" applyFont="1" applyBorder="1" applyAlignment="1">
      <alignment horizontal="center"/>
    </xf>
    <xf numFmtId="0" fontId="87" fillId="0" borderId="7" xfId="0" applyFont="1" applyBorder="1" applyAlignment="1">
      <alignment horizontal="center"/>
    </xf>
    <xf numFmtId="0" fontId="83" fillId="0" borderId="5" xfId="0" applyFont="1" applyBorder="1" applyAlignment="1">
      <alignment wrapText="1"/>
    </xf>
    <xf numFmtId="0" fontId="83" fillId="0" borderId="6" xfId="0" applyFont="1" applyBorder="1" applyAlignment="1">
      <alignment wrapText="1"/>
    </xf>
    <xf numFmtId="0" fontId="83" fillId="0" borderId="7" xfId="0" applyFont="1" applyBorder="1" applyAlignment="1">
      <alignment wrapText="1"/>
    </xf>
    <xf numFmtId="0" fontId="83" fillId="0" borderId="5" xfId="0" applyFont="1" applyBorder="1" applyAlignment="1">
      <alignment horizontal="center" wrapText="1"/>
    </xf>
    <xf numFmtId="0" fontId="83" fillId="0" borderId="6" xfId="0" applyFont="1" applyBorder="1" applyAlignment="1">
      <alignment horizontal="center" wrapText="1"/>
    </xf>
    <xf numFmtId="0" fontId="83" fillId="0" borderId="7" xfId="0" applyFont="1" applyBorder="1" applyAlignment="1">
      <alignment horizontal="center" wrapText="1"/>
    </xf>
    <xf numFmtId="0" fontId="75" fillId="0" borderId="5" xfId="0" applyFont="1" applyBorder="1" applyAlignment="1"/>
    <xf numFmtId="0" fontId="75" fillId="0" borderId="6" xfId="0" applyFont="1" applyBorder="1" applyAlignment="1"/>
    <xf numFmtId="0" fontId="75" fillId="0" borderId="7" xfId="0" applyFont="1" applyBorder="1" applyAlignment="1"/>
    <xf numFmtId="0" fontId="0" fillId="0" borderId="6" xfId="0" applyBorder="1" applyAlignment="1"/>
    <xf numFmtId="0" fontId="0" fillId="0" borderId="7" xfId="0" applyBorder="1" applyAlignment="1"/>
    <xf numFmtId="0" fontId="19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19" fillId="0" borderId="5" xfId="0" applyFont="1" applyBorder="1" applyAlignment="1">
      <alignment horizontal="center" wrapText="1"/>
    </xf>
    <xf numFmtId="0" fontId="19" fillId="0" borderId="6" xfId="0" applyFont="1" applyBorder="1" applyAlignment="1">
      <alignment horizontal="center" wrapText="1"/>
    </xf>
    <xf numFmtId="0" fontId="19" fillId="0" borderId="7" xfId="0" applyFont="1" applyBorder="1" applyAlignment="1">
      <alignment horizontal="center" wrapText="1"/>
    </xf>
    <xf numFmtId="0" fontId="81" fillId="0" borderId="5" xfId="0" applyFont="1" applyBorder="1" applyAlignment="1">
      <alignment horizontal="center" wrapText="1"/>
    </xf>
    <xf numFmtId="0" fontId="81" fillId="0" borderId="6" xfId="0" applyFont="1" applyBorder="1" applyAlignment="1">
      <alignment horizontal="center" wrapText="1"/>
    </xf>
    <xf numFmtId="0" fontId="81" fillId="0" borderId="7" xfId="0" applyFont="1" applyBorder="1" applyAlignment="1">
      <alignment horizontal="center" wrapText="1"/>
    </xf>
    <xf numFmtId="0" fontId="19" fillId="0" borderId="5" xfId="0" applyFont="1" applyBorder="1" applyAlignment="1">
      <alignment horizontal="left" vertical="top" wrapText="1"/>
    </xf>
    <xf numFmtId="0" fontId="0" fillId="0" borderId="6" xfId="0" applyFont="1" applyBorder="1" applyAlignment="1">
      <alignment horizontal="left" vertical="top" wrapText="1"/>
    </xf>
    <xf numFmtId="0" fontId="0" fillId="0" borderId="7" xfId="0" applyFont="1" applyBorder="1" applyAlignment="1">
      <alignment horizontal="left" vertical="top" wrapText="1"/>
    </xf>
    <xf numFmtId="0" fontId="0" fillId="0" borderId="17" xfId="0" applyFont="1" applyBorder="1" applyAlignment="1"/>
    <xf numFmtId="0" fontId="0" fillId="0" borderId="8" xfId="0" applyFont="1" applyBorder="1" applyAlignment="1"/>
    <xf numFmtId="0" fontId="0" fillId="0" borderId="14" xfId="0" applyFont="1" applyBorder="1" applyAlignment="1"/>
    <xf numFmtId="0" fontId="91" fillId="0" borderId="5" xfId="0" applyFont="1" applyBorder="1" applyAlignment="1">
      <alignment horizontal="center" wrapText="1"/>
    </xf>
    <xf numFmtId="0" fontId="91" fillId="0" borderId="6" xfId="0" applyFont="1" applyBorder="1" applyAlignment="1">
      <alignment horizontal="center" wrapText="1"/>
    </xf>
    <xf numFmtId="0" fontId="91" fillId="0" borderId="7" xfId="0" applyFont="1" applyBorder="1" applyAlignment="1">
      <alignment horizontal="center" wrapText="1"/>
    </xf>
    <xf numFmtId="0" fontId="92" fillId="0" borderId="5" xfId="0" applyFont="1" applyBorder="1" applyAlignment="1">
      <alignment horizontal="center" wrapText="1"/>
    </xf>
    <xf numFmtId="0" fontId="92" fillId="0" borderId="6" xfId="0" applyFont="1" applyBorder="1" applyAlignment="1">
      <alignment horizontal="center" wrapText="1"/>
    </xf>
    <xf numFmtId="0" fontId="92" fillId="0" borderId="7" xfId="0" applyFont="1" applyBorder="1" applyAlignment="1">
      <alignment horizontal="center" wrapText="1"/>
    </xf>
    <xf numFmtId="0" fontId="0" fillId="0" borderId="6" xfId="0" applyBorder="1" applyAlignment="1">
      <alignment wrapText="1"/>
    </xf>
    <xf numFmtId="0" fontId="0" fillId="0" borderId="7" xfId="0" applyBorder="1" applyAlignment="1">
      <alignment wrapText="1"/>
    </xf>
    <xf numFmtId="0" fontId="0" fillId="0" borderId="5" xfId="0" applyBorder="1" applyAlignment="1">
      <alignment wrapText="1"/>
    </xf>
    <xf numFmtId="0" fontId="74" fillId="0" borderId="0" xfId="0" applyFont="1" applyAlignment="1"/>
    <xf numFmtId="0" fontId="91" fillId="0" borderId="5" xfId="0" applyFont="1" applyBorder="1" applyAlignment="1"/>
    <xf numFmtId="0" fontId="91" fillId="0" borderId="6" xfId="0" applyFont="1" applyBorder="1" applyAlignment="1"/>
    <xf numFmtId="0" fontId="91" fillId="0" borderId="7" xfId="0" applyFont="1" applyBorder="1" applyAlignment="1"/>
    <xf numFmtId="0" fontId="11" fillId="0" borderId="17" xfId="0" applyFont="1" applyBorder="1" applyAlignment="1">
      <alignment horizontal="center" wrapText="1"/>
    </xf>
    <xf numFmtId="0" fontId="11" fillId="0" borderId="8" xfId="0" applyFont="1" applyBorder="1" applyAlignment="1">
      <alignment horizontal="center" wrapText="1"/>
    </xf>
    <xf numFmtId="0" fontId="12" fillId="0" borderId="3" xfId="0" applyFont="1" applyBorder="1" applyAlignment="1">
      <alignment horizontal="center" vertical="top" wrapText="1"/>
    </xf>
    <xf numFmtId="0" fontId="12" fillId="0" borderId="4" xfId="0" applyFont="1" applyBorder="1" applyAlignment="1">
      <alignment horizontal="center" vertical="top" wrapText="1"/>
    </xf>
    <xf numFmtId="0" fontId="12" fillId="0" borderId="3" xfId="0" applyFont="1" applyBorder="1" applyAlignment="1">
      <alignment horizontal="left" vertical="top"/>
    </xf>
    <xf numFmtId="0" fontId="12" fillId="0" borderId="4" xfId="0" applyFont="1" applyBorder="1" applyAlignment="1">
      <alignment horizontal="left" vertical="top"/>
    </xf>
    <xf numFmtId="0" fontId="7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65" fillId="0" borderId="1" xfId="0" applyFont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2" fontId="3" fillId="0" borderId="2" xfId="0" applyNumberFormat="1" applyFont="1" applyFill="1" applyBorder="1" applyAlignment="1">
      <alignment horizontal="center" vertical="center" wrapText="1"/>
    </xf>
    <xf numFmtId="2" fontId="2" fillId="0" borderId="2" xfId="0" applyNumberFormat="1" applyFont="1" applyFill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67" fillId="0" borderId="5" xfId="0" applyFont="1" applyBorder="1" applyAlignment="1">
      <alignment horizontal="center" vertical="center"/>
    </xf>
    <xf numFmtId="0" fontId="67" fillId="0" borderId="6" xfId="0" applyFont="1" applyBorder="1" applyAlignment="1">
      <alignment horizontal="center" vertical="center"/>
    </xf>
    <xf numFmtId="0" fontId="67" fillId="0" borderId="7" xfId="0" applyFont="1" applyBorder="1" applyAlignment="1">
      <alignment horizontal="center" vertical="center"/>
    </xf>
    <xf numFmtId="2" fontId="3" fillId="0" borderId="4" xfId="0" applyNumberFormat="1" applyFont="1" applyFill="1" applyBorder="1" applyAlignment="1">
      <alignment horizontal="center" vertical="center" wrapText="1"/>
    </xf>
    <xf numFmtId="0" fontId="21" fillId="0" borderId="5" xfId="0" applyFont="1" applyBorder="1" applyAlignment="1">
      <alignment horizontal="center" vertical="center" wrapText="1"/>
    </xf>
    <xf numFmtId="0" fontId="21" fillId="0" borderId="6" xfId="0" applyFont="1" applyBorder="1" applyAlignment="1">
      <alignment horizontal="center" vertical="center" wrapText="1"/>
    </xf>
    <xf numFmtId="0" fontId="21" fillId="0" borderId="7" xfId="0" applyFont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/>
    </xf>
    <xf numFmtId="0" fontId="21" fillId="0" borderId="4" xfId="0" applyFont="1" applyBorder="1" applyAlignment="1">
      <alignment horizontal="center" vertical="center"/>
    </xf>
    <xf numFmtId="2" fontId="4" fillId="0" borderId="2" xfId="0" applyNumberFormat="1" applyFont="1" applyBorder="1" applyAlignment="1">
      <alignment horizontal="center" vertical="top" wrapText="1"/>
    </xf>
    <xf numFmtId="49" fontId="3" fillId="0" borderId="2" xfId="0" applyNumberFormat="1" applyFont="1" applyBorder="1" applyAlignment="1">
      <alignment horizontal="center" vertical="top" wrapText="1"/>
    </xf>
    <xf numFmtId="2" fontId="6" fillId="0" borderId="2" xfId="0" applyNumberFormat="1" applyFont="1" applyBorder="1" applyAlignment="1">
      <alignment horizontal="center" vertical="top" wrapText="1"/>
    </xf>
    <xf numFmtId="0" fontId="18" fillId="0" borderId="2" xfId="0" applyFont="1" applyBorder="1" applyAlignment="1">
      <alignment horizontal="center"/>
    </xf>
    <xf numFmtId="0" fontId="7" fillId="0" borderId="2" xfId="0" applyFont="1" applyBorder="1" applyAlignment="1">
      <alignment horizontal="center" vertical="top" wrapText="1"/>
    </xf>
    <xf numFmtId="2" fontId="26" fillId="0" borderId="2" xfId="0" applyNumberFormat="1" applyFont="1" applyBorder="1" applyAlignment="1">
      <alignment horizontal="center" vertical="top" wrapText="1"/>
    </xf>
    <xf numFmtId="2" fontId="7" fillId="0" borderId="2" xfId="0" applyNumberFormat="1" applyFont="1" applyBorder="1" applyAlignment="1">
      <alignment horizontal="center" vertical="top" wrapText="1"/>
    </xf>
    <xf numFmtId="0" fontId="0" fillId="0" borderId="2" xfId="0" applyBorder="1" applyAlignment="1">
      <alignment horizontal="center" vertical="top" wrapText="1"/>
    </xf>
    <xf numFmtId="0" fontId="11" fillId="0" borderId="5" xfId="0" applyFont="1" applyBorder="1" applyAlignment="1">
      <alignment horizontal="left" wrapText="1"/>
    </xf>
    <xf numFmtId="0" fontId="11" fillId="0" borderId="6" xfId="0" applyFont="1" applyBorder="1" applyAlignment="1">
      <alignment horizontal="left" wrapText="1"/>
    </xf>
    <xf numFmtId="0" fontId="11" fillId="0" borderId="7" xfId="0" applyFont="1" applyBorder="1" applyAlignment="1">
      <alignment horizontal="left" wrapText="1"/>
    </xf>
    <xf numFmtId="0" fontId="0" fillId="0" borderId="0" xfId="0" applyBorder="1" applyAlignment="1">
      <alignment horizontal="center"/>
    </xf>
    <xf numFmtId="0" fontId="62" fillId="0" borderId="1" xfId="0" applyFont="1" applyBorder="1" applyAlignment="1">
      <alignment horizontal="left"/>
    </xf>
    <xf numFmtId="0" fontId="0" fillId="0" borderId="0" xfId="0" applyAlignment="1"/>
    <xf numFmtId="0" fontId="0" fillId="0" borderId="0" xfId="0" applyBorder="1" applyAlignment="1">
      <alignment horizontal="left"/>
    </xf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left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2" fontId="17" fillId="0" borderId="5" xfId="0" applyNumberFormat="1" applyFont="1" applyBorder="1" applyAlignment="1">
      <alignment horizontal="center" vertical="top" wrapText="1"/>
    </xf>
    <xf numFmtId="2" fontId="17" fillId="0" borderId="7" xfId="0" applyNumberFormat="1" applyFont="1" applyBorder="1" applyAlignment="1">
      <alignment horizontal="center" vertical="top" wrapText="1"/>
    </xf>
    <xf numFmtId="0" fontId="7" fillId="0" borderId="4" xfId="0" applyFont="1" applyBorder="1" applyAlignment="1">
      <alignment horizontal="center" vertical="center" wrapText="1"/>
    </xf>
  </cellXfs>
  <cellStyles count="3">
    <cellStyle name="Excel Built-in Normal" xfId="1"/>
    <cellStyle name="Обычный" xfId="0" builtinId="0"/>
    <cellStyle name="Обычный_Лист1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2:I60"/>
  <sheetViews>
    <sheetView topLeftCell="B22" workbookViewId="0">
      <selection activeCell="L14" sqref="L14"/>
    </sheetView>
  </sheetViews>
  <sheetFormatPr defaultRowHeight="15"/>
  <cols>
    <col min="2" max="2" width="30.28515625" customWidth="1"/>
    <col min="3" max="3" width="33.42578125" customWidth="1"/>
    <col min="4" max="4" width="18.140625" customWidth="1"/>
    <col min="7" max="7" width="20.85546875" customWidth="1"/>
    <col min="8" max="8" width="27.85546875" customWidth="1"/>
    <col min="9" max="9" width="17.140625" customWidth="1"/>
  </cols>
  <sheetData>
    <row r="2" spans="1:9" ht="15" customHeight="1">
      <c r="A2" s="1043" t="s">
        <v>81</v>
      </c>
      <c r="B2" s="1043"/>
      <c r="C2" s="1043"/>
      <c r="D2" s="1043"/>
      <c r="E2" s="1043"/>
      <c r="F2" s="1043"/>
      <c r="G2" s="1043"/>
      <c r="H2" s="1043"/>
      <c r="I2" s="1043"/>
    </row>
    <row r="3" spans="1:9" ht="48.75" customHeight="1">
      <c r="A3" s="1044" t="s">
        <v>3461</v>
      </c>
      <c r="B3" s="1043"/>
      <c r="C3" s="1043"/>
      <c r="D3" s="1043"/>
      <c r="E3" s="1043"/>
      <c r="F3" s="1043"/>
      <c r="G3" s="1043"/>
      <c r="H3" s="1043"/>
      <c r="I3" s="1043"/>
    </row>
    <row r="4" spans="1:9">
      <c r="A4" s="1045" t="s">
        <v>809</v>
      </c>
      <c r="B4" s="1045"/>
      <c r="C4" s="1045"/>
      <c r="D4" s="1045"/>
      <c r="E4" s="1045"/>
      <c r="F4" s="1045"/>
      <c r="G4" s="1045"/>
      <c r="H4" s="1045"/>
      <c r="I4" s="1045"/>
    </row>
    <row r="5" spans="1:9">
      <c r="A5" s="1045" t="s">
        <v>1</v>
      </c>
      <c r="B5" s="1045"/>
      <c r="C5" s="1045"/>
      <c r="D5" s="1045"/>
      <c r="E5" s="1045"/>
      <c r="F5" s="1045"/>
      <c r="G5" s="1045"/>
      <c r="H5" s="1045"/>
      <c r="I5" s="1045"/>
    </row>
    <row r="6" spans="1:9" ht="15" customHeight="1">
      <c r="A6" s="1046" t="s">
        <v>2</v>
      </c>
      <c r="B6" s="1047" t="s">
        <v>3</v>
      </c>
      <c r="C6" s="1047" t="s">
        <v>231</v>
      </c>
      <c r="D6" s="1049" t="s">
        <v>5</v>
      </c>
      <c r="E6" s="1049" t="s">
        <v>6</v>
      </c>
      <c r="F6" s="1049" t="s">
        <v>7</v>
      </c>
      <c r="G6" s="1047" t="s">
        <v>8</v>
      </c>
      <c r="H6" s="1049" t="s">
        <v>9</v>
      </c>
      <c r="I6" s="1049" t="s">
        <v>232</v>
      </c>
    </row>
    <row r="7" spans="1:9">
      <c r="A7" s="1046"/>
      <c r="B7" s="1048"/>
      <c r="C7" s="1048"/>
      <c r="D7" s="1046"/>
      <c r="E7" s="1049"/>
      <c r="F7" s="1046"/>
      <c r="G7" s="1050"/>
      <c r="H7" s="1046"/>
      <c r="I7" s="1046"/>
    </row>
    <row r="8" spans="1:9">
      <c r="A8" s="1">
        <v>1</v>
      </c>
      <c r="B8" s="3">
        <v>2</v>
      </c>
      <c r="C8" s="3">
        <v>3</v>
      </c>
      <c r="D8" s="3">
        <v>4</v>
      </c>
      <c r="E8" s="3">
        <v>5</v>
      </c>
      <c r="F8" s="3">
        <v>6</v>
      </c>
      <c r="G8" s="3">
        <v>7</v>
      </c>
      <c r="H8" s="3">
        <v>8</v>
      </c>
      <c r="I8" s="3">
        <v>9</v>
      </c>
    </row>
    <row r="9" spans="1:9">
      <c r="A9" s="1051"/>
      <c r="B9" s="1052"/>
      <c r="C9" s="1052"/>
      <c r="D9" s="1052"/>
      <c r="E9" s="1052"/>
      <c r="F9" s="1052"/>
      <c r="G9" s="1052"/>
      <c r="H9" s="1052"/>
      <c r="I9" s="1053"/>
    </row>
    <row r="10" spans="1:9" ht="15" customHeight="1">
      <c r="A10" s="1051" t="s">
        <v>233</v>
      </c>
      <c r="B10" s="1052"/>
      <c r="C10" s="1052"/>
      <c r="D10" s="1052"/>
      <c r="E10" s="1052"/>
      <c r="F10" s="1052"/>
      <c r="G10" s="1052"/>
      <c r="H10" s="1052"/>
      <c r="I10" s="1053"/>
    </row>
    <row r="11" spans="1:9" ht="15" customHeight="1">
      <c r="A11" s="1060" t="s">
        <v>234</v>
      </c>
      <c r="B11" s="1061"/>
      <c r="C11" s="1061"/>
      <c r="D11" s="1061"/>
      <c r="E11" s="1061"/>
      <c r="F11" s="1061"/>
      <c r="G11" s="1061"/>
      <c r="H11" s="1061"/>
      <c r="I11" s="1062"/>
    </row>
    <row r="12" spans="1:9" ht="24" customHeight="1">
      <c r="A12" s="955">
        <v>1</v>
      </c>
      <c r="B12" s="219" t="s">
        <v>441</v>
      </c>
      <c r="C12" s="220" t="s">
        <v>810</v>
      </c>
      <c r="D12" s="221" t="s">
        <v>577</v>
      </c>
      <c r="E12" s="222" t="s">
        <v>811</v>
      </c>
      <c r="F12" s="222">
        <v>17704</v>
      </c>
      <c r="G12" s="221" t="s">
        <v>577</v>
      </c>
      <c r="H12" s="219" t="s">
        <v>812</v>
      </c>
      <c r="I12" s="222">
        <v>17704</v>
      </c>
    </row>
    <row r="13" spans="1:9" ht="44.25" customHeight="1">
      <c r="A13" s="955">
        <v>2</v>
      </c>
      <c r="B13" s="219" t="s">
        <v>813</v>
      </c>
      <c r="C13" s="220" t="s">
        <v>810</v>
      </c>
      <c r="D13" s="221" t="s">
        <v>577</v>
      </c>
      <c r="E13" s="222" t="s">
        <v>814</v>
      </c>
      <c r="F13" s="222">
        <v>406156.78</v>
      </c>
      <c r="G13" s="221" t="s">
        <v>577</v>
      </c>
      <c r="H13" s="219" t="s">
        <v>815</v>
      </c>
      <c r="I13" s="222">
        <v>406156.78</v>
      </c>
    </row>
    <row r="14" spans="1:9" ht="45.75" customHeight="1">
      <c r="A14" s="955">
        <v>3</v>
      </c>
      <c r="B14" s="219" t="s">
        <v>19</v>
      </c>
      <c r="C14" s="220" t="s">
        <v>810</v>
      </c>
      <c r="D14" s="221" t="s">
        <v>577</v>
      </c>
      <c r="E14" s="222" t="s">
        <v>816</v>
      </c>
      <c r="F14" s="222">
        <v>284943.03999999998</v>
      </c>
      <c r="G14" s="221" t="s">
        <v>577</v>
      </c>
      <c r="H14" s="219" t="s">
        <v>815</v>
      </c>
      <c r="I14" s="222">
        <v>284943.03999999998</v>
      </c>
    </row>
    <row r="15" spans="1:9" ht="27" customHeight="1">
      <c r="A15" s="955">
        <v>4</v>
      </c>
      <c r="B15" s="219" t="s">
        <v>817</v>
      </c>
      <c r="C15" s="220" t="s">
        <v>810</v>
      </c>
      <c r="D15" s="221" t="s">
        <v>577</v>
      </c>
      <c r="E15" s="222" t="s">
        <v>818</v>
      </c>
      <c r="F15" s="222">
        <v>217046</v>
      </c>
      <c r="G15" s="221" t="s">
        <v>577</v>
      </c>
      <c r="H15" s="219" t="s">
        <v>819</v>
      </c>
      <c r="I15" s="222">
        <v>217046</v>
      </c>
    </row>
    <row r="16" spans="1:9" ht="29.25" customHeight="1">
      <c r="A16" s="955">
        <v>5</v>
      </c>
      <c r="B16" s="223" t="s">
        <v>820</v>
      </c>
      <c r="C16" s="220" t="s">
        <v>810</v>
      </c>
      <c r="D16" s="224"/>
      <c r="E16" s="222" t="s">
        <v>821</v>
      </c>
      <c r="F16" s="221" t="s">
        <v>577</v>
      </c>
      <c r="G16" s="221" t="s">
        <v>577</v>
      </c>
      <c r="H16" s="225"/>
      <c r="I16" s="955"/>
    </row>
    <row r="17" spans="1:9" ht="30.75" customHeight="1">
      <c r="A17" s="955">
        <v>6</v>
      </c>
      <c r="B17" s="219" t="s">
        <v>157</v>
      </c>
      <c r="C17" s="220" t="s">
        <v>810</v>
      </c>
      <c r="D17" s="221" t="s">
        <v>577</v>
      </c>
      <c r="E17" s="222" t="s">
        <v>154</v>
      </c>
      <c r="F17" s="221" t="s">
        <v>577</v>
      </c>
      <c r="G17" s="221" t="s">
        <v>577</v>
      </c>
      <c r="H17" s="219" t="s">
        <v>815</v>
      </c>
      <c r="I17" s="955"/>
    </row>
    <row r="18" spans="1:9" ht="31.5" customHeight="1">
      <c r="A18" s="955">
        <v>7</v>
      </c>
      <c r="B18" s="219" t="s">
        <v>541</v>
      </c>
      <c r="C18" s="220" t="s">
        <v>810</v>
      </c>
      <c r="D18" s="221" t="s">
        <v>577</v>
      </c>
      <c r="E18" s="222" t="s">
        <v>822</v>
      </c>
      <c r="F18" s="221" t="s">
        <v>577</v>
      </c>
      <c r="G18" s="221" t="s">
        <v>577</v>
      </c>
      <c r="H18" s="219" t="s">
        <v>815</v>
      </c>
      <c r="I18" s="955"/>
    </row>
    <row r="19" spans="1:9" ht="30.75" customHeight="1">
      <c r="A19" s="955">
        <v>8</v>
      </c>
      <c r="B19" s="219" t="s">
        <v>123</v>
      </c>
      <c r="C19" s="220" t="s">
        <v>810</v>
      </c>
      <c r="D19" s="221" t="s">
        <v>577</v>
      </c>
      <c r="E19" s="222" t="s">
        <v>143</v>
      </c>
      <c r="F19" s="221" t="s">
        <v>577</v>
      </c>
      <c r="G19" s="221" t="s">
        <v>577</v>
      </c>
      <c r="H19" s="219" t="s">
        <v>815</v>
      </c>
      <c r="I19" s="955"/>
    </row>
    <row r="20" spans="1:9" ht="22.5" customHeight="1">
      <c r="A20" s="955">
        <v>9</v>
      </c>
      <c r="B20" s="219" t="s">
        <v>132</v>
      </c>
      <c r="C20" s="220" t="s">
        <v>810</v>
      </c>
      <c r="D20" s="221" t="s">
        <v>577</v>
      </c>
      <c r="E20" s="222" t="s">
        <v>154</v>
      </c>
      <c r="F20" s="221" t="s">
        <v>577</v>
      </c>
      <c r="G20" s="221" t="s">
        <v>577</v>
      </c>
      <c r="H20" s="219" t="s">
        <v>815</v>
      </c>
      <c r="I20" s="955"/>
    </row>
    <row r="21" spans="1:9" ht="42" customHeight="1">
      <c r="A21" s="955">
        <v>10</v>
      </c>
      <c r="B21" s="219" t="s">
        <v>823</v>
      </c>
      <c r="C21" s="220" t="s">
        <v>810</v>
      </c>
      <c r="D21" s="221" t="s">
        <v>577</v>
      </c>
      <c r="E21" s="222" t="s">
        <v>119</v>
      </c>
      <c r="F21" s="221" t="s">
        <v>577</v>
      </c>
      <c r="G21" s="221" t="s">
        <v>577</v>
      </c>
      <c r="H21" s="219" t="s">
        <v>815</v>
      </c>
      <c r="I21" s="955"/>
    </row>
    <row r="22" spans="1:9" ht="30" customHeight="1">
      <c r="A22" s="955">
        <v>11</v>
      </c>
      <c r="B22" s="219" t="s">
        <v>824</v>
      </c>
      <c r="C22" s="220" t="s">
        <v>810</v>
      </c>
      <c r="D22" s="221" t="s">
        <v>577</v>
      </c>
      <c r="E22" s="222" t="s">
        <v>137</v>
      </c>
      <c r="F22" s="221" t="s">
        <v>577</v>
      </c>
      <c r="G22" s="221" t="s">
        <v>577</v>
      </c>
      <c r="H22" s="219" t="s">
        <v>815</v>
      </c>
      <c r="I22" s="955"/>
    </row>
    <row r="23" spans="1:9">
      <c r="A23" s="955"/>
      <c r="B23" s="5" t="s">
        <v>245</v>
      </c>
      <c r="C23" s="963" t="s">
        <v>240</v>
      </c>
      <c r="D23" s="7" t="s">
        <v>240</v>
      </c>
      <c r="E23" s="963" t="s">
        <v>240</v>
      </c>
      <c r="F23" s="410">
        <v>925849.82</v>
      </c>
      <c r="G23" s="965" t="s">
        <v>240</v>
      </c>
      <c r="H23" s="14"/>
      <c r="I23" s="410">
        <v>925849.82</v>
      </c>
    </row>
    <row r="24" spans="1:9">
      <c r="A24" s="955"/>
      <c r="B24" s="5" t="s">
        <v>35</v>
      </c>
      <c r="C24" s="963" t="s">
        <v>240</v>
      </c>
      <c r="D24" s="7" t="s">
        <v>240</v>
      </c>
      <c r="E24" s="963" t="s">
        <v>240</v>
      </c>
      <c r="F24" s="410">
        <v>925849.82</v>
      </c>
      <c r="G24" s="965" t="s">
        <v>240</v>
      </c>
      <c r="H24" s="14"/>
      <c r="I24" s="410">
        <v>925849.82</v>
      </c>
    </row>
    <row r="25" spans="1:9" ht="15" customHeight="1">
      <c r="A25" s="1057" t="s">
        <v>825</v>
      </c>
      <c r="B25" s="1057"/>
      <c r="C25" s="1057"/>
      <c r="D25" s="1057"/>
      <c r="E25" s="1057"/>
      <c r="F25" s="1057"/>
      <c r="G25" s="1057"/>
      <c r="H25" s="1057"/>
      <c r="I25" s="1057"/>
    </row>
    <row r="26" spans="1:9" ht="15.75" customHeight="1">
      <c r="A26" s="1058" t="s">
        <v>37</v>
      </c>
      <c r="B26" s="1058"/>
      <c r="C26" s="1058"/>
      <c r="D26" s="1058"/>
      <c r="E26" s="1058"/>
      <c r="F26" s="1058"/>
      <c r="G26" s="1058"/>
      <c r="H26" s="1058"/>
      <c r="I26" s="1058"/>
    </row>
    <row r="27" spans="1:9" ht="38.25" customHeight="1">
      <c r="A27" s="955">
        <v>1</v>
      </c>
      <c r="B27" s="5" t="s">
        <v>826</v>
      </c>
      <c r="C27" s="220" t="s">
        <v>810</v>
      </c>
      <c r="D27" s="963" t="s">
        <v>577</v>
      </c>
      <c r="E27" s="963" t="s">
        <v>827</v>
      </c>
      <c r="F27" s="220">
        <v>475000</v>
      </c>
      <c r="G27" s="964"/>
      <c r="H27" s="226" t="s">
        <v>828</v>
      </c>
      <c r="I27" s="220">
        <v>475000</v>
      </c>
    </row>
    <row r="28" spans="1:9">
      <c r="A28" s="955"/>
      <c r="B28" s="5"/>
      <c r="C28" s="963"/>
      <c r="D28" s="7" t="s">
        <v>17</v>
      </c>
      <c r="E28" s="963"/>
      <c r="F28" s="965">
        <v>475000</v>
      </c>
      <c r="G28" s="965"/>
      <c r="H28" s="220"/>
      <c r="I28" s="403">
        <v>475000</v>
      </c>
    </row>
    <row r="29" spans="1:9">
      <c r="A29" s="955"/>
      <c r="B29" s="5"/>
      <c r="C29" s="963"/>
      <c r="D29" s="7" t="s">
        <v>829</v>
      </c>
      <c r="E29" s="963" t="s">
        <v>240</v>
      </c>
      <c r="F29" s="965">
        <v>1400849.82</v>
      </c>
      <c r="G29" s="965" t="s">
        <v>240</v>
      </c>
      <c r="H29" s="220"/>
      <c r="I29" s="403">
        <v>1400849.82</v>
      </c>
    </row>
    <row r="30" spans="1:9" ht="15" customHeight="1">
      <c r="A30" s="1059" t="s">
        <v>241</v>
      </c>
      <c r="B30" s="1059"/>
      <c r="C30" s="1059"/>
      <c r="D30" s="1059"/>
      <c r="E30" s="1059"/>
      <c r="F30" s="1059"/>
      <c r="G30" s="1059"/>
      <c r="H30" s="1059"/>
      <c r="I30" s="1059"/>
    </row>
    <row r="31" spans="1:9" ht="36.75" customHeight="1">
      <c r="A31" s="955"/>
      <c r="B31" s="219" t="s">
        <v>101</v>
      </c>
      <c r="C31" s="220" t="s">
        <v>810</v>
      </c>
      <c r="D31" s="963" t="s">
        <v>577</v>
      </c>
      <c r="E31" s="404" t="s">
        <v>2579</v>
      </c>
      <c r="F31" s="963" t="s">
        <v>577</v>
      </c>
      <c r="G31" s="411">
        <v>606893.12</v>
      </c>
      <c r="H31" s="412" t="s">
        <v>2580</v>
      </c>
      <c r="I31" s="963" t="s">
        <v>577</v>
      </c>
    </row>
    <row r="32" spans="1:9" ht="31.5" customHeight="1">
      <c r="A32" s="955"/>
      <c r="B32" s="227" t="s">
        <v>2581</v>
      </c>
      <c r="C32" s="220" t="s">
        <v>810</v>
      </c>
      <c r="D32" s="963" t="s">
        <v>577</v>
      </c>
      <c r="E32" s="404" t="s">
        <v>2582</v>
      </c>
      <c r="F32" s="963" t="s">
        <v>577</v>
      </c>
      <c r="G32" s="411">
        <v>45853.7</v>
      </c>
      <c r="H32" s="227" t="s">
        <v>2583</v>
      </c>
      <c r="I32" s="963" t="s">
        <v>577</v>
      </c>
    </row>
    <row r="33" spans="1:9" ht="29.25" customHeight="1">
      <c r="A33" s="955"/>
      <c r="B33" s="227" t="s">
        <v>2584</v>
      </c>
      <c r="C33" s="220" t="s">
        <v>810</v>
      </c>
      <c r="D33" s="963" t="s">
        <v>577</v>
      </c>
      <c r="E33" s="404" t="s">
        <v>2585</v>
      </c>
      <c r="F33" s="963" t="s">
        <v>577</v>
      </c>
      <c r="G33" s="411">
        <v>184298.6</v>
      </c>
      <c r="H33" s="412" t="s">
        <v>2586</v>
      </c>
      <c r="I33" s="963" t="s">
        <v>577</v>
      </c>
    </row>
    <row r="34" spans="1:9" ht="25.5" customHeight="1">
      <c r="A34" s="955"/>
      <c r="B34" s="405" t="s">
        <v>2587</v>
      </c>
      <c r="C34" s="963"/>
      <c r="D34" s="7"/>
      <c r="E34" s="963"/>
      <c r="F34" s="965"/>
      <c r="G34" s="411">
        <v>837045.42</v>
      </c>
      <c r="H34" s="220"/>
      <c r="I34" s="403"/>
    </row>
    <row r="35" spans="1:9" ht="29.25" customHeight="1">
      <c r="A35" s="955"/>
      <c r="B35" s="406" t="s">
        <v>2588</v>
      </c>
      <c r="C35" s="963"/>
      <c r="D35" s="7"/>
      <c r="E35" s="963"/>
      <c r="F35" s="325">
        <v>1400849.82</v>
      </c>
      <c r="G35" s="411">
        <v>837045.42</v>
      </c>
      <c r="H35" s="220"/>
      <c r="I35" s="407">
        <v>1400849.82</v>
      </c>
    </row>
    <row r="36" spans="1:9" ht="15" customHeight="1">
      <c r="A36" s="1059" t="s">
        <v>248</v>
      </c>
      <c r="B36" s="1059"/>
      <c r="C36" s="1059"/>
      <c r="D36" s="1059"/>
      <c r="E36" s="1059"/>
      <c r="F36" s="1059"/>
      <c r="G36" s="1059"/>
      <c r="H36" s="1059"/>
      <c r="I36" s="1059"/>
    </row>
    <row r="37" spans="1:9" ht="33.75">
      <c r="A37" s="955">
        <v>2</v>
      </c>
      <c r="B37" s="227" t="s">
        <v>830</v>
      </c>
      <c r="C37" s="220" t="s">
        <v>810</v>
      </c>
      <c r="D37" s="221" t="s">
        <v>577</v>
      </c>
      <c r="E37" s="963">
        <v>2005</v>
      </c>
      <c r="F37" s="222">
        <v>21153.9</v>
      </c>
      <c r="G37" s="221" t="s">
        <v>577</v>
      </c>
      <c r="H37" s="228" t="s">
        <v>831</v>
      </c>
      <c r="I37" s="222">
        <v>21153.9</v>
      </c>
    </row>
    <row r="38" spans="1:9" ht="42.75" customHeight="1">
      <c r="A38" s="955">
        <v>3</v>
      </c>
      <c r="B38" s="229" t="s">
        <v>832</v>
      </c>
      <c r="C38" s="220" t="s">
        <v>810</v>
      </c>
      <c r="D38" s="221" t="s">
        <v>577</v>
      </c>
      <c r="E38" s="963">
        <v>2011</v>
      </c>
      <c r="F38" s="222">
        <v>15699</v>
      </c>
      <c r="G38" s="221" t="s">
        <v>577</v>
      </c>
      <c r="H38" s="228" t="s">
        <v>831</v>
      </c>
      <c r="I38" s="222">
        <v>15699</v>
      </c>
    </row>
    <row r="39" spans="1:9" ht="33.75">
      <c r="A39" s="955">
        <v>4</v>
      </c>
      <c r="B39" s="227" t="s">
        <v>833</v>
      </c>
      <c r="C39" s="220" t="s">
        <v>810</v>
      </c>
      <c r="D39" s="221" t="s">
        <v>577</v>
      </c>
      <c r="E39" s="963">
        <v>2011</v>
      </c>
      <c r="F39" s="222">
        <v>8550</v>
      </c>
      <c r="G39" s="221" t="s">
        <v>577</v>
      </c>
      <c r="H39" s="228" t="s">
        <v>831</v>
      </c>
      <c r="I39" s="222">
        <v>8550</v>
      </c>
    </row>
    <row r="40" spans="1:9" ht="15" customHeight="1">
      <c r="A40" s="955">
        <v>5</v>
      </c>
      <c r="B40" s="227" t="s">
        <v>437</v>
      </c>
      <c r="C40" s="220" t="s">
        <v>810</v>
      </c>
      <c r="D40" s="221" t="s">
        <v>577</v>
      </c>
      <c r="E40" s="963">
        <v>2020</v>
      </c>
      <c r="F40" s="222">
        <v>48000</v>
      </c>
      <c r="G40" s="221" t="s">
        <v>577</v>
      </c>
      <c r="H40" s="228" t="s">
        <v>831</v>
      </c>
      <c r="I40" s="222">
        <v>48000</v>
      </c>
    </row>
    <row r="41" spans="1:9" ht="15" customHeight="1">
      <c r="A41" s="955">
        <v>6</v>
      </c>
      <c r="B41" s="227" t="s">
        <v>834</v>
      </c>
      <c r="C41" s="220" t="s">
        <v>810</v>
      </c>
      <c r="D41" s="221" t="s">
        <v>577</v>
      </c>
      <c r="E41" s="963">
        <v>2020</v>
      </c>
      <c r="F41" s="222">
        <v>83828</v>
      </c>
      <c r="G41" s="221" t="s">
        <v>577</v>
      </c>
      <c r="H41" s="228" t="s">
        <v>835</v>
      </c>
      <c r="I41" s="222">
        <v>83828</v>
      </c>
    </row>
    <row r="42" spans="1:9" ht="33.75">
      <c r="A42" s="955">
        <v>7</v>
      </c>
      <c r="B42" s="715" t="s">
        <v>3462</v>
      </c>
      <c r="C42" s="220" t="s">
        <v>810</v>
      </c>
      <c r="D42" s="221" t="s">
        <v>577</v>
      </c>
      <c r="E42" s="963">
        <v>2021</v>
      </c>
      <c r="F42" s="222">
        <v>24499</v>
      </c>
      <c r="G42" s="221" t="s">
        <v>577</v>
      </c>
      <c r="H42" s="228" t="s">
        <v>831</v>
      </c>
      <c r="I42" s="222">
        <v>24499</v>
      </c>
    </row>
    <row r="43" spans="1:9">
      <c r="A43" s="955"/>
      <c r="B43" s="227"/>
      <c r="C43" s="220"/>
      <c r="D43" s="963" t="s">
        <v>17</v>
      </c>
      <c r="E43" s="963"/>
      <c r="F43" s="408">
        <v>201729.9</v>
      </c>
      <c r="G43" s="964"/>
      <c r="H43" s="228"/>
      <c r="I43" s="408">
        <v>201729.9</v>
      </c>
    </row>
    <row r="44" spans="1:9">
      <c r="A44" s="954"/>
      <c r="B44" s="5"/>
      <c r="C44" s="963"/>
      <c r="D44" s="7" t="s">
        <v>829</v>
      </c>
      <c r="E44" s="959"/>
      <c r="F44" s="408">
        <v>1602579.72</v>
      </c>
      <c r="G44" s="961"/>
      <c r="H44" s="716"/>
      <c r="I44" s="408">
        <v>1602579.72</v>
      </c>
    </row>
    <row r="45" spans="1:9">
      <c r="A45" s="1063" t="s">
        <v>836</v>
      </c>
      <c r="B45" s="1063"/>
      <c r="C45" s="1063"/>
      <c r="D45" s="1063"/>
      <c r="E45" s="1063"/>
      <c r="F45" s="1064"/>
      <c r="G45" s="1063"/>
      <c r="H45" s="1063"/>
      <c r="I45" s="1064"/>
    </row>
    <row r="46" spans="1:9" ht="15" customHeight="1">
      <c r="A46" s="1054" t="s">
        <v>63</v>
      </c>
      <c r="B46" s="1055"/>
      <c r="C46" s="1055"/>
      <c r="D46" s="1055"/>
      <c r="E46" s="1055"/>
      <c r="F46" s="1055"/>
      <c r="G46" s="1055"/>
      <c r="H46" s="1055"/>
      <c r="I46" s="1056"/>
    </row>
    <row r="47" spans="1:9" ht="15" customHeight="1">
      <c r="A47" s="1069" t="s">
        <v>64</v>
      </c>
      <c r="B47" s="1070" t="s">
        <v>65</v>
      </c>
      <c r="C47" s="1049" t="s">
        <v>4</v>
      </c>
      <c r="D47" s="1049" t="s">
        <v>5</v>
      </c>
      <c r="E47" s="1049" t="s">
        <v>6</v>
      </c>
      <c r="F47" s="1049" t="s">
        <v>7</v>
      </c>
      <c r="G47" s="1049" t="s">
        <v>8</v>
      </c>
      <c r="H47" s="1049" t="s">
        <v>9</v>
      </c>
      <c r="I47" s="1049" t="s">
        <v>232</v>
      </c>
    </row>
    <row r="48" spans="1:9" ht="15" customHeight="1">
      <c r="A48" s="1069"/>
      <c r="B48" s="1070"/>
      <c r="C48" s="1071"/>
      <c r="D48" s="1046"/>
      <c r="E48" s="1049"/>
      <c r="F48" s="1046"/>
      <c r="G48" s="1049"/>
      <c r="H48" s="1046"/>
      <c r="I48" s="1046"/>
    </row>
    <row r="49" spans="1:9" ht="15" customHeight="1">
      <c r="A49" s="1072" t="s">
        <v>67</v>
      </c>
      <c r="B49" s="1073"/>
      <c r="C49" s="1073"/>
      <c r="D49" s="1073"/>
      <c r="E49" s="1073"/>
      <c r="F49" s="1073"/>
      <c r="G49" s="1073"/>
      <c r="H49" s="1073"/>
      <c r="I49" s="1074"/>
    </row>
    <row r="50" spans="1:9" ht="15" customHeight="1">
      <c r="A50" s="1068" t="s">
        <v>837</v>
      </c>
      <c r="B50" s="1068"/>
      <c r="C50" s="1068"/>
      <c r="D50" s="1068"/>
      <c r="E50" s="1068"/>
      <c r="F50" s="1068"/>
      <c r="G50" s="1068"/>
      <c r="H50" s="1068"/>
      <c r="I50" s="1068"/>
    </row>
    <row r="51" spans="1:9" ht="15" customHeight="1">
      <c r="A51" s="230" t="s">
        <v>69</v>
      </c>
      <c r="B51" s="409" t="s">
        <v>70</v>
      </c>
      <c r="C51" s="409" t="s">
        <v>71</v>
      </c>
      <c r="D51" s="409" t="s">
        <v>72</v>
      </c>
      <c r="E51" s="233" t="s">
        <v>73</v>
      </c>
      <c r="F51" s="234"/>
      <c r="G51" s="26"/>
      <c r="H51" s="27"/>
      <c r="I51" s="28"/>
    </row>
    <row r="52" spans="1:9">
      <c r="A52" s="955">
        <v>1</v>
      </c>
      <c r="B52" s="181">
        <v>2</v>
      </c>
      <c r="C52" s="960">
        <v>3</v>
      </c>
      <c r="D52" s="340">
        <v>4</v>
      </c>
      <c r="E52" s="963">
        <v>5</v>
      </c>
      <c r="F52" s="26"/>
      <c r="G52" s="26"/>
      <c r="H52" s="27"/>
      <c r="I52" s="28"/>
    </row>
    <row r="53" spans="1:9">
      <c r="A53" s="1065" t="s">
        <v>74</v>
      </c>
      <c r="B53" s="1066"/>
      <c r="C53" s="1066"/>
      <c r="D53" s="1066"/>
      <c r="E53" s="1067"/>
    </row>
    <row r="57" spans="1:9">
      <c r="A57" s="966"/>
      <c r="B57" s="966"/>
      <c r="C57" s="966"/>
      <c r="D57" s="966"/>
      <c r="E57" s="966"/>
    </row>
    <row r="58" spans="1:9">
      <c r="A58" s="966"/>
      <c r="B58" s="966"/>
      <c r="C58" s="966"/>
      <c r="D58" s="966"/>
      <c r="E58" s="966"/>
    </row>
    <row r="59" spans="1:9">
      <c r="A59" s="966"/>
      <c r="B59" s="966"/>
      <c r="C59" s="966"/>
      <c r="D59" s="966"/>
      <c r="E59" s="966"/>
    </row>
    <row r="60" spans="1:9">
      <c r="B60" t="s">
        <v>2589</v>
      </c>
      <c r="D60" t="s">
        <v>2590</v>
      </c>
    </row>
  </sheetData>
  <mergeCells count="34">
    <mergeCell ref="A53:E53"/>
    <mergeCell ref="A50:I50"/>
    <mergeCell ref="A47:A48"/>
    <mergeCell ref="B47:B48"/>
    <mergeCell ref="C47:C48"/>
    <mergeCell ref="D47:D48"/>
    <mergeCell ref="E47:E48"/>
    <mergeCell ref="F47:F48"/>
    <mergeCell ref="G47:G48"/>
    <mergeCell ref="H47:H48"/>
    <mergeCell ref="I47:I48"/>
    <mergeCell ref="A49:I49"/>
    <mergeCell ref="A9:I9"/>
    <mergeCell ref="A10:I10"/>
    <mergeCell ref="A46:I46"/>
    <mergeCell ref="A25:I25"/>
    <mergeCell ref="A26:I26"/>
    <mergeCell ref="A30:I30"/>
    <mergeCell ref="A36:I36"/>
    <mergeCell ref="A11:I11"/>
    <mergeCell ref="A45:I45"/>
    <mergeCell ref="A2:I2"/>
    <mergeCell ref="A3:I3"/>
    <mergeCell ref="A4:I4"/>
    <mergeCell ref="A5:I5"/>
    <mergeCell ref="A6:A7"/>
    <mergeCell ref="B6:B7"/>
    <mergeCell ref="C6:C7"/>
    <mergeCell ref="D6:D7"/>
    <mergeCell ref="E6:E7"/>
    <mergeCell ref="F6:F7"/>
    <mergeCell ref="G6:G7"/>
    <mergeCell ref="H6:H7"/>
    <mergeCell ref="I6:I7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B050"/>
  </sheetPr>
  <dimension ref="A1:I116"/>
  <sheetViews>
    <sheetView workbookViewId="0">
      <selection activeCell="F20" sqref="F20"/>
    </sheetView>
  </sheetViews>
  <sheetFormatPr defaultRowHeight="15"/>
  <cols>
    <col min="2" max="2" width="15.85546875" customWidth="1"/>
    <col min="3" max="3" width="30.42578125" customWidth="1"/>
    <col min="4" max="4" width="21.7109375" customWidth="1"/>
    <col min="5" max="5" width="17.28515625" customWidth="1"/>
    <col min="6" max="6" width="16.42578125" customWidth="1"/>
    <col min="7" max="7" width="17.28515625" customWidth="1"/>
    <col min="8" max="8" width="20.7109375" customWidth="1"/>
    <col min="9" max="9" width="29.28515625" customWidth="1"/>
  </cols>
  <sheetData>
    <row r="1" spans="1:9">
      <c r="A1" s="114"/>
      <c r="B1" s="114"/>
      <c r="C1" s="114"/>
      <c r="D1" s="114"/>
      <c r="E1" s="114"/>
      <c r="F1" s="114"/>
      <c r="G1" s="114"/>
      <c r="H1" s="114"/>
      <c r="I1" s="114"/>
    </row>
    <row r="2" spans="1:9" ht="15" customHeight="1">
      <c r="A2" s="1086" t="s">
        <v>81</v>
      </c>
      <c r="B2" s="1086"/>
      <c r="C2" s="1086"/>
      <c r="D2" s="1086"/>
      <c r="E2" s="1086"/>
      <c r="F2" s="1086"/>
      <c r="G2" s="1086"/>
      <c r="H2" s="1086"/>
      <c r="I2" s="1086"/>
    </row>
    <row r="3" spans="1:9" ht="15" customHeight="1">
      <c r="A3" s="1086" t="s">
        <v>3355</v>
      </c>
      <c r="B3" s="1086"/>
      <c r="C3" s="1086"/>
      <c r="D3" s="1086"/>
      <c r="E3" s="1086"/>
      <c r="F3" s="1086"/>
      <c r="G3" s="1086"/>
      <c r="H3" s="1086"/>
      <c r="I3" s="1086"/>
    </row>
    <row r="4" spans="1:9">
      <c r="A4" s="1087" t="s">
        <v>571</v>
      </c>
      <c r="B4" s="1087"/>
      <c r="C4" s="1087"/>
      <c r="D4" s="1087"/>
      <c r="E4" s="1087"/>
      <c r="F4" s="1087"/>
      <c r="G4" s="1087"/>
      <c r="H4" s="1087"/>
      <c r="I4" s="1087"/>
    </row>
    <row r="5" spans="1:9">
      <c r="A5" s="1088" t="s">
        <v>1</v>
      </c>
      <c r="B5" s="1088"/>
      <c r="C5" s="1088"/>
      <c r="D5" s="1088"/>
      <c r="E5" s="1088"/>
      <c r="F5" s="1088"/>
      <c r="G5" s="1088"/>
      <c r="H5" s="1088"/>
      <c r="I5" s="1088"/>
    </row>
    <row r="6" spans="1:9" ht="15" customHeight="1">
      <c r="A6" s="1089" t="s">
        <v>2</v>
      </c>
      <c r="B6" s="1082" t="s">
        <v>3</v>
      </c>
      <c r="C6" s="1082" t="s">
        <v>231</v>
      </c>
      <c r="D6" s="1082" t="s">
        <v>5</v>
      </c>
      <c r="E6" s="1082" t="s">
        <v>6</v>
      </c>
      <c r="F6" s="1082" t="s">
        <v>7</v>
      </c>
      <c r="G6" s="1082" t="s">
        <v>572</v>
      </c>
      <c r="H6" s="1082" t="s">
        <v>573</v>
      </c>
      <c r="I6" s="1082" t="s">
        <v>232</v>
      </c>
    </row>
    <row r="7" spans="1:9">
      <c r="A7" s="1089"/>
      <c r="B7" s="1082"/>
      <c r="C7" s="1082"/>
      <c r="D7" s="1082"/>
      <c r="E7" s="1082"/>
      <c r="F7" s="1082"/>
      <c r="G7" s="1082"/>
      <c r="H7" s="1082"/>
      <c r="I7" s="1082"/>
    </row>
    <row r="8" spans="1:9">
      <c r="A8" s="115">
        <v>1</v>
      </c>
      <c r="B8" s="116">
        <v>2</v>
      </c>
      <c r="C8" s="115">
        <v>3</v>
      </c>
      <c r="D8" s="115">
        <v>4</v>
      </c>
      <c r="E8" s="115">
        <v>5</v>
      </c>
      <c r="F8" s="115">
        <v>6</v>
      </c>
      <c r="G8" s="115">
        <v>7</v>
      </c>
      <c r="H8" s="116">
        <v>8</v>
      </c>
      <c r="I8" s="117">
        <v>9</v>
      </c>
    </row>
    <row r="9" spans="1:9">
      <c r="A9" s="1078"/>
      <c r="B9" s="1078"/>
      <c r="C9" s="1078"/>
      <c r="D9" s="1078"/>
      <c r="E9" s="1078"/>
      <c r="F9" s="1078"/>
      <c r="G9" s="1078"/>
      <c r="H9" s="1078"/>
      <c r="I9" s="1078"/>
    </row>
    <row r="10" spans="1:9" ht="15" customHeight="1">
      <c r="A10" s="1083" t="s">
        <v>233</v>
      </c>
      <c r="B10" s="1083"/>
      <c r="C10" s="1083"/>
      <c r="D10" s="1083"/>
      <c r="E10" s="1083"/>
      <c r="F10" s="1083"/>
      <c r="G10" s="1083"/>
      <c r="H10" s="1083"/>
      <c r="I10" s="1083"/>
    </row>
    <row r="11" spans="1:9" ht="15" customHeight="1">
      <c r="A11" s="1083" t="s">
        <v>234</v>
      </c>
      <c r="B11" s="1083"/>
      <c r="C11" s="1083"/>
      <c r="D11" s="1083"/>
      <c r="E11" s="1083"/>
      <c r="F11" s="1083"/>
      <c r="G11" s="1083"/>
      <c r="H11" s="1083"/>
      <c r="I11" s="1083"/>
    </row>
    <row r="12" spans="1:9" ht="31.5">
      <c r="A12" s="118">
        <v>1</v>
      </c>
      <c r="B12" s="119" t="s">
        <v>441</v>
      </c>
      <c r="C12" s="586" t="s">
        <v>574</v>
      </c>
      <c r="D12" s="120" t="s">
        <v>575</v>
      </c>
      <c r="E12" s="121" t="s">
        <v>576</v>
      </c>
      <c r="F12" s="122" t="s">
        <v>577</v>
      </c>
      <c r="G12" s="122" t="s">
        <v>577</v>
      </c>
      <c r="H12" s="123"/>
      <c r="I12" s="124"/>
    </row>
    <row r="13" spans="1:9" ht="31.5">
      <c r="A13" s="118">
        <v>2</v>
      </c>
      <c r="B13" s="119" t="s">
        <v>441</v>
      </c>
      <c r="C13" s="586" t="s">
        <v>574</v>
      </c>
      <c r="D13" s="120" t="s">
        <v>575</v>
      </c>
      <c r="E13" s="121" t="s">
        <v>578</v>
      </c>
      <c r="F13" s="122" t="s">
        <v>577</v>
      </c>
      <c r="G13" s="122" t="s">
        <v>577</v>
      </c>
      <c r="H13" s="123"/>
      <c r="I13" s="124"/>
    </row>
    <row r="14" spans="1:9" ht="31.5">
      <c r="A14" s="118">
        <v>3</v>
      </c>
      <c r="B14" s="119" t="s">
        <v>494</v>
      </c>
      <c r="C14" s="586" t="s">
        <v>574</v>
      </c>
      <c r="D14" s="120" t="s">
        <v>575</v>
      </c>
      <c r="E14" s="121" t="s">
        <v>396</v>
      </c>
      <c r="F14" s="122">
        <v>50000</v>
      </c>
      <c r="G14" s="122" t="s">
        <v>577</v>
      </c>
      <c r="H14" s="123"/>
      <c r="I14" s="586">
        <v>50000</v>
      </c>
    </row>
    <row r="15" spans="1:9" ht="31.5">
      <c r="A15" s="118">
        <v>4</v>
      </c>
      <c r="B15" s="119" t="s">
        <v>579</v>
      </c>
      <c r="C15" s="586" t="s">
        <v>574</v>
      </c>
      <c r="D15" s="120" t="s">
        <v>580</v>
      </c>
      <c r="E15" s="121" t="s">
        <v>581</v>
      </c>
      <c r="F15" s="122">
        <v>30000</v>
      </c>
      <c r="G15" s="122" t="s">
        <v>577</v>
      </c>
      <c r="H15" s="123" t="s">
        <v>3356</v>
      </c>
      <c r="I15" s="586">
        <v>30000</v>
      </c>
    </row>
    <row r="16" spans="1:9" ht="31.5">
      <c r="A16" s="118">
        <v>5</v>
      </c>
      <c r="B16" s="119" t="s">
        <v>582</v>
      </c>
      <c r="C16" s="586" t="s">
        <v>574</v>
      </c>
      <c r="D16" s="120" t="s">
        <v>583</v>
      </c>
      <c r="E16" s="121" t="s">
        <v>584</v>
      </c>
      <c r="F16" s="122">
        <v>30000</v>
      </c>
      <c r="G16" s="122" t="s">
        <v>577</v>
      </c>
      <c r="H16" s="123"/>
      <c r="I16" s="586">
        <v>30000</v>
      </c>
    </row>
    <row r="17" spans="1:9" ht="31.5">
      <c r="A17" s="118">
        <v>6</v>
      </c>
      <c r="B17" s="119" t="s">
        <v>585</v>
      </c>
      <c r="C17" s="586" t="s">
        <v>574</v>
      </c>
      <c r="D17" s="120" t="s">
        <v>577</v>
      </c>
      <c r="E17" s="121" t="s">
        <v>586</v>
      </c>
      <c r="F17" s="122" t="s">
        <v>577</v>
      </c>
      <c r="G17" s="122" t="s">
        <v>577</v>
      </c>
      <c r="H17" s="123"/>
      <c r="I17" s="586"/>
    </row>
    <row r="18" spans="1:9" ht="31.5">
      <c r="A18" s="118">
        <v>7</v>
      </c>
      <c r="B18" s="119" t="s">
        <v>587</v>
      </c>
      <c r="C18" s="586" t="s">
        <v>574</v>
      </c>
      <c r="D18" s="120" t="s">
        <v>577</v>
      </c>
      <c r="E18" s="121" t="s">
        <v>581</v>
      </c>
      <c r="F18" s="122">
        <v>3746</v>
      </c>
      <c r="G18" s="122" t="s">
        <v>577</v>
      </c>
      <c r="H18" s="123"/>
      <c r="I18" s="586">
        <v>3746</v>
      </c>
    </row>
    <row r="19" spans="1:9" ht="31.5">
      <c r="A19" s="118">
        <v>8</v>
      </c>
      <c r="B19" s="119" t="s">
        <v>361</v>
      </c>
      <c r="C19" s="586" t="s">
        <v>574</v>
      </c>
      <c r="D19" s="120"/>
      <c r="E19" s="121"/>
      <c r="F19" s="122"/>
      <c r="G19" s="122"/>
      <c r="H19" s="123"/>
      <c r="I19" s="586"/>
    </row>
    <row r="20" spans="1:9" ht="31.5">
      <c r="A20" s="118">
        <v>9</v>
      </c>
      <c r="B20" s="119" t="s">
        <v>588</v>
      </c>
      <c r="C20" s="586" t="s">
        <v>574</v>
      </c>
      <c r="D20" s="120" t="s">
        <v>577</v>
      </c>
      <c r="E20" s="121" t="s">
        <v>589</v>
      </c>
      <c r="F20" s="122"/>
      <c r="G20" s="122"/>
      <c r="H20" s="123"/>
      <c r="I20" s="586"/>
    </row>
    <row r="21" spans="1:9" ht="31.5">
      <c r="A21" s="118">
        <v>10</v>
      </c>
      <c r="B21" s="119" t="s">
        <v>590</v>
      </c>
      <c r="C21" s="586" t="s">
        <v>574</v>
      </c>
      <c r="D21" s="120" t="s">
        <v>577</v>
      </c>
      <c r="E21" s="121" t="s">
        <v>134</v>
      </c>
      <c r="F21" s="122"/>
      <c r="G21" s="122"/>
      <c r="H21" s="123"/>
      <c r="I21" s="586"/>
    </row>
    <row r="22" spans="1:9" ht="31.5">
      <c r="A22" s="118">
        <v>11</v>
      </c>
      <c r="B22" s="119" t="s">
        <v>591</v>
      </c>
      <c r="C22" s="586" t="s">
        <v>574</v>
      </c>
      <c r="D22" s="120" t="s">
        <v>577</v>
      </c>
      <c r="E22" s="121" t="s">
        <v>592</v>
      </c>
      <c r="F22" s="122"/>
      <c r="G22" s="122"/>
      <c r="H22" s="123"/>
      <c r="I22" s="586"/>
    </row>
    <row r="23" spans="1:9" ht="31.5">
      <c r="A23" s="118">
        <v>12</v>
      </c>
      <c r="B23" s="119" t="s">
        <v>593</v>
      </c>
      <c r="C23" s="586" t="s">
        <v>574</v>
      </c>
      <c r="D23" s="120" t="s">
        <v>577</v>
      </c>
      <c r="E23" s="121" t="s">
        <v>592</v>
      </c>
      <c r="F23" s="122"/>
      <c r="G23" s="122"/>
      <c r="H23" s="123"/>
      <c r="I23" s="586"/>
    </row>
    <row r="24" spans="1:9" ht="31.5">
      <c r="A24" s="118">
        <v>13</v>
      </c>
      <c r="B24" s="119" t="s">
        <v>594</v>
      </c>
      <c r="C24" s="586" t="s">
        <v>574</v>
      </c>
      <c r="D24" s="120" t="s">
        <v>577</v>
      </c>
      <c r="E24" s="121" t="s">
        <v>595</v>
      </c>
      <c r="F24" s="122"/>
      <c r="G24" s="122"/>
      <c r="H24" s="123"/>
      <c r="I24" s="586"/>
    </row>
    <row r="25" spans="1:9" ht="31.5">
      <c r="A25" s="118">
        <v>14</v>
      </c>
      <c r="B25" s="119" t="s">
        <v>596</v>
      </c>
      <c r="C25" s="586" t="s">
        <v>574</v>
      </c>
      <c r="D25" s="120" t="s">
        <v>575</v>
      </c>
      <c r="E25" s="121" t="s">
        <v>597</v>
      </c>
      <c r="F25" s="122"/>
      <c r="G25" s="122"/>
      <c r="H25" s="123"/>
      <c r="I25" s="586"/>
    </row>
    <row r="26" spans="1:9" ht="31.5">
      <c r="A26" s="118">
        <v>15</v>
      </c>
      <c r="B26" s="119" t="s">
        <v>598</v>
      </c>
      <c r="C26" s="586" t="s">
        <v>574</v>
      </c>
      <c r="D26" s="120" t="s">
        <v>577</v>
      </c>
      <c r="E26" s="121" t="s">
        <v>592</v>
      </c>
      <c r="F26" s="122"/>
      <c r="G26" s="122"/>
      <c r="H26" s="123"/>
      <c r="I26" s="586"/>
    </row>
    <row r="27" spans="1:9" ht="31.5">
      <c r="A27" s="118">
        <v>16</v>
      </c>
      <c r="B27" s="119" t="s">
        <v>599</v>
      </c>
      <c r="C27" s="586" t="s">
        <v>600</v>
      </c>
      <c r="D27" s="120" t="s">
        <v>575</v>
      </c>
      <c r="E27" s="121" t="s">
        <v>595</v>
      </c>
      <c r="F27" s="122"/>
      <c r="G27" s="122"/>
      <c r="H27" s="123"/>
      <c r="I27" s="124"/>
    </row>
    <row r="28" spans="1:9">
      <c r="A28" s="118"/>
      <c r="B28" s="119"/>
      <c r="C28" s="587"/>
      <c r="D28" s="125" t="s">
        <v>17</v>
      </c>
      <c r="E28" s="120"/>
      <c r="F28" s="126">
        <v>113746</v>
      </c>
      <c r="G28" s="126"/>
      <c r="H28" s="123"/>
      <c r="I28" s="127">
        <v>113746</v>
      </c>
    </row>
    <row r="29" spans="1:9" ht="15" customHeight="1">
      <c r="A29" s="1083" t="s">
        <v>239</v>
      </c>
      <c r="B29" s="1083"/>
      <c r="C29" s="1083"/>
      <c r="D29" s="1083"/>
      <c r="E29" s="1083"/>
      <c r="F29" s="1083"/>
      <c r="G29" s="1083"/>
      <c r="H29" s="1083"/>
      <c r="I29" s="1083"/>
    </row>
    <row r="30" spans="1:9" ht="31.5">
      <c r="A30" s="587">
        <v>3</v>
      </c>
      <c r="B30" s="119" t="s">
        <v>303</v>
      </c>
      <c r="C30" s="586" t="s">
        <v>299</v>
      </c>
      <c r="D30" s="120">
        <v>1010003</v>
      </c>
      <c r="E30" s="120" t="s">
        <v>304</v>
      </c>
      <c r="F30" s="122">
        <v>78044.350000000006</v>
      </c>
      <c r="G30" s="122"/>
      <c r="H30" s="587"/>
      <c r="I30" s="586"/>
    </row>
    <row r="31" spans="1:9">
      <c r="A31" s="587"/>
      <c r="B31" s="587"/>
      <c r="C31" s="587"/>
      <c r="D31" s="125" t="s">
        <v>17</v>
      </c>
      <c r="E31" s="120"/>
      <c r="F31" s="126">
        <v>78044.350000000006</v>
      </c>
      <c r="G31" s="126"/>
      <c r="H31" s="587"/>
      <c r="I31" s="587"/>
    </row>
    <row r="32" spans="1:9">
      <c r="A32" s="587"/>
      <c r="B32" s="587"/>
      <c r="C32" s="587"/>
      <c r="D32" s="125" t="s">
        <v>240</v>
      </c>
      <c r="E32" s="120" t="s">
        <v>240</v>
      </c>
      <c r="F32" s="126" t="s">
        <v>240</v>
      </c>
      <c r="G32" s="126"/>
      <c r="H32" s="587"/>
      <c r="I32" s="587"/>
    </row>
    <row r="33" spans="1:9" ht="15" customHeight="1">
      <c r="A33" s="1083" t="s">
        <v>241</v>
      </c>
      <c r="B33" s="1083"/>
      <c r="C33" s="1083"/>
      <c r="D33" s="1083"/>
      <c r="E33" s="1083"/>
      <c r="F33" s="1083"/>
      <c r="G33" s="1083"/>
      <c r="H33" s="1083"/>
      <c r="I33" s="1083"/>
    </row>
    <row r="34" spans="1:9" ht="31.5">
      <c r="A34" s="587">
        <v>17</v>
      </c>
      <c r="B34" s="587" t="s">
        <v>97</v>
      </c>
      <c r="C34" s="587" t="s">
        <v>574</v>
      </c>
      <c r="D34" s="587" t="s">
        <v>601</v>
      </c>
      <c r="E34" s="587" t="s">
        <v>602</v>
      </c>
      <c r="F34" s="587">
        <v>1273433.01</v>
      </c>
      <c r="G34" s="587"/>
      <c r="H34" s="587"/>
      <c r="I34" s="587"/>
    </row>
    <row r="35" spans="1:9" ht="31.5">
      <c r="A35" s="587">
        <v>18</v>
      </c>
      <c r="B35" s="587" t="s">
        <v>603</v>
      </c>
      <c r="C35" s="587" t="s">
        <v>574</v>
      </c>
      <c r="D35" s="587" t="s">
        <v>604</v>
      </c>
      <c r="E35" s="587" t="s">
        <v>605</v>
      </c>
      <c r="F35" s="587">
        <v>422</v>
      </c>
      <c r="G35" s="587"/>
      <c r="H35" s="587"/>
      <c r="I35" s="587"/>
    </row>
    <row r="36" spans="1:9">
      <c r="A36" s="587"/>
      <c r="B36" s="119" t="s">
        <v>245</v>
      </c>
      <c r="C36" s="120" t="s">
        <v>240</v>
      </c>
      <c r="D36" s="125" t="s">
        <v>240</v>
      </c>
      <c r="E36" s="120" t="s">
        <v>240</v>
      </c>
      <c r="F36" s="126">
        <v>1273855.01</v>
      </c>
      <c r="G36" s="126" t="s">
        <v>240</v>
      </c>
      <c r="H36" s="128"/>
      <c r="I36" s="129"/>
    </row>
    <row r="37" spans="1:9">
      <c r="A37" s="587"/>
      <c r="B37" s="119" t="s">
        <v>35</v>
      </c>
      <c r="C37" s="120" t="s">
        <v>240</v>
      </c>
      <c r="D37" s="125" t="s">
        <v>240</v>
      </c>
      <c r="E37" s="120" t="s">
        <v>240</v>
      </c>
      <c r="F37" s="126">
        <v>1273855.01</v>
      </c>
      <c r="G37" s="126" t="s">
        <v>240</v>
      </c>
      <c r="H37" s="128"/>
      <c r="I37" s="129"/>
    </row>
    <row r="38" spans="1:9" s="144" customFormat="1" ht="39" customHeight="1">
      <c r="A38" s="1084" t="s">
        <v>606</v>
      </c>
      <c r="B38" s="1084"/>
      <c r="C38" s="1084"/>
      <c r="D38" s="1084"/>
      <c r="E38" s="1084"/>
      <c r="F38" s="1084"/>
      <c r="G38" s="1084"/>
      <c r="H38" s="1084"/>
      <c r="I38" s="1084"/>
    </row>
    <row r="39" spans="1:9" ht="15.75" customHeight="1">
      <c r="A39" s="1085" t="s">
        <v>37</v>
      </c>
      <c r="B39" s="1085"/>
      <c r="C39" s="1085"/>
      <c r="D39" s="1085"/>
      <c r="E39" s="1085"/>
      <c r="F39" s="1085"/>
      <c r="G39" s="1085"/>
      <c r="H39" s="1085"/>
      <c r="I39" s="1085"/>
    </row>
    <row r="40" spans="1:9" ht="15" customHeight="1">
      <c r="A40" s="1083" t="s">
        <v>247</v>
      </c>
      <c r="B40" s="1083"/>
      <c r="C40" s="1083"/>
      <c r="D40" s="1083"/>
      <c r="E40" s="1083"/>
      <c r="F40" s="1083"/>
      <c r="G40" s="1083"/>
      <c r="H40" s="1083"/>
      <c r="I40" s="1083"/>
    </row>
    <row r="41" spans="1:9" ht="84">
      <c r="A41" s="602">
        <v>44197</v>
      </c>
      <c r="B41" s="119" t="s">
        <v>607</v>
      </c>
      <c r="C41" s="586" t="s">
        <v>574</v>
      </c>
      <c r="D41" s="120" t="s">
        <v>575</v>
      </c>
      <c r="E41" s="120" t="s">
        <v>608</v>
      </c>
      <c r="F41" s="122">
        <v>475000</v>
      </c>
      <c r="G41" s="122"/>
      <c r="H41" s="587"/>
      <c r="I41" s="586">
        <v>475000</v>
      </c>
    </row>
    <row r="42" spans="1:9" ht="31.5">
      <c r="A42" s="587">
        <v>6</v>
      </c>
      <c r="B42" s="119"/>
      <c r="C42" s="586" t="s">
        <v>299</v>
      </c>
      <c r="D42" s="120">
        <v>110124036</v>
      </c>
      <c r="E42" s="120">
        <v>2014</v>
      </c>
      <c r="F42" s="122">
        <v>98500</v>
      </c>
      <c r="G42" s="122"/>
      <c r="H42" s="587"/>
      <c r="I42" s="586"/>
    </row>
    <row r="43" spans="1:9" ht="31.5">
      <c r="A43" s="587">
        <v>7</v>
      </c>
      <c r="B43" s="119" t="s">
        <v>308</v>
      </c>
      <c r="C43" s="586" t="s">
        <v>299</v>
      </c>
      <c r="D43" s="120">
        <v>1500002</v>
      </c>
      <c r="E43" s="120" t="s">
        <v>309</v>
      </c>
      <c r="F43" s="122">
        <v>15000</v>
      </c>
      <c r="G43" s="122"/>
      <c r="H43" s="128"/>
      <c r="I43" s="586"/>
    </row>
    <row r="44" spans="1:9" ht="15" customHeight="1">
      <c r="A44" s="130"/>
      <c r="B44" s="119" t="s">
        <v>3357</v>
      </c>
      <c r="C44" s="586" t="s">
        <v>574</v>
      </c>
      <c r="D44" s="120" t="s">
        <v>577</v>
      </c>
      <c r="E44" s="120" t="s">
        <v>3358</v>
      </c>
      <c r="F44" s="122">
        <v>67479</v>
      </c>
      <c r="G44" s="122"/>
      <c r="H44" s="131"/>
      <c r="I44" s="586">
        <v>67479</v>
      </c>
    </row>
    <row r="45" spans="1:9" ht="31.5">
      <c r="A45" s="130">
        <v>8</v>
      </c>
      <c r="B45" s="119" t="s">
        <v>1117</v>
      </c>
      <c r="C45" s="586" t="s">
        <v>299</v>
      </c>
      <c r="D45" s="120">
        <v>110124037</v>
      </c>
      <c r="E45" s="120">
        <v>2015</v>
      </c>
      <c r="F45" s="122">
        <v>74900</v>
      </c>
      <c r="G45" s="122"/>
      <c r="H45" s="131"/>
      <c r="I45" s="586"/>
    </row>
    <row r="46" spans="1:9">
      <c r="A46" s="130"/>
      <c r="B46" s="119"/>
      <c r="C46" s="120"/>
      <c r="D46" s="125" t="s">
        <v>17</v>
      </c>
      <c r="E46" s="120"/>
      <c r="F46" s="126">
        <v>542479</v>
      </c>
      <c r="G46" s="126"/>
      <c r="H46" s="131"/>
      <c r="I46" s="129">
        <v>542479</v>
      </c>
    </row>
    <row r="47" spans="1:9">
      <c r="A47" s="587"/>
      <c r="B47" s="119"/>
      <c r="C47" s="120"/>
      <c r="D47" s="125" t="s">
        <v>240</v>
      </c>
      <c r="E47" s="120" t="s">
        <v>240</v>
      </c>
      <c r="F47" s="126" t="s">
        <v>240</v>
      </c>
      <c r="G47" s="126" t="s">
        <v>240</v>
      </c>
      <c r="H47" s="128"/>
      <c r="I47" s="129"/>
    </row>
    <row r="48" spans="1:9">
      <c r="A48" s="1083" t="s">
        <v>248</v>
      </c>
      <c r="B48" s="1083"/>
      <c r="C48" s="1083"/>
      <c r="D48" s="1083"/>
      <c r="E48" s="1083"/>
      <c r="F48" s="1083"/>
      <c r="G48" s="1083"/>
      <c r="H48" s="1083"/>
      <c r="I48" s="1083"/>
    </row>
    <row r="49" spans="1:9">
      <c r="A49" s="1078"/>
      <c r="B49" s="1078"/>
      <c r="C49" s="1078"/>
      <c r="D49" s="1078"/>
      <c r="E49" s="1078"/>
      <c r="F49" s="1078"/>
      <c r="G49" s="1078"/>
      <c r="H49" s="1078"/>
      <c r="I49" s="1078"/>
    </row>
    <row r="50" spans="1:9" ht="42">
      <c r="A50" s="130">
        <v>3</v>
      </c>
      <c r="B50" s="119" t="s">
        <v>51</v>
      </c>
      <c r="C50" s="586" t="s">
        <v>609</v>
      </c>
      <c r="D50" s="120" t="s">
        <v>575</v>
      </c>
      <c r="E50" s="120" t="s">
        <v>315</v>
      </c>
      <c r="F50" s="122">
        <v>26750</v>
      </c>
      <c r="G50" s="122"/>
      <c r="H50" s="132"/>
      <c r="I50" s="124">
        <v>26750</v>
      </c>
    </row>
    <row r="51" spans="1:9" ht="42">
      <c r="A51" s="130">
        <v>4</v>
      </c>
      <c r="B51" s="119" t="s">
        <v>610</v>
      </c>
      <c r="C51" s="586" t="s">
        <v>609</v>
      </c>
      <c r="D51" s="120" t="s">
        <v>575</v>
      </c>
      <c r="E51" s="120" t="s">
        <v>611</v>
      </c>
      <c r="F51" s="122">
        <v>35500</v>
      </c>
      <c r="G51" s="122"/>
      <c r="H51" s="132"/>
      <c r="I51" s="586">
        <v>35500</v>
      </c>
    </row>
    <row r="52" spans="1:9" ht="42">
      <c r="A52" s="130">
        <v>5</v>
      </c>
      <c r="B52" s="119" t="s">
        <v>612</v>
      </c>
      <c r="C52" s="586" t="s">
        <v>609</v>
      </c>
      <c r="D52" s="120" t="s">
        <v>575</v>
      </c>
      <c r="E52" s="120" t="s">
        <v>613</v>
      </c>
      <c r="F52" s="122">
        <v>7218</v>
      </c>
      <c r="G52" s="122"/>
      <c r="H52" s="132"/>
      <c r="I52" s="586">
        <v>7218</v>
      </c>
    </row>
    <row r="53" spans="1:9" ht="42">
      <c r="A53" s="130">
        <v>10</v>
      </c>
      <c r="B53" s="119" t="s">
        <v>614</v>
      </c>
      <c r="C53" s="586" t="s">
        <v>615</v>
      </c>
      <c r="D53" s="120" t="s">
        <v>575</v>
      </c>
      <c r="E53" s="120" t="s">
        <v>275</v>
      </c>
      <c r="F53" s="122">
        <v>4043</v>
      </c>
      <c r="G53" s="122"/>
      <c r="H53" s="132"/>
      <c r="I53" s="586">
        <v>4043</v>
      </c>
    </row>
    <row r="54" spans="1:9" ht="42">
      <c r="A54" s="130">
        <v>11</v>
      </c>
      <c r="B54" s="119" t="s">
        <v>616</v>
      </c>
      <c r="C54" s="586" t="s">
        <v>617</v>
      </c>
      <c r="D54" s="120" t="s">
        <v>575</v>
      </c>
      <c r="E54" s="120" t="s">
        <v>618</v>
      </c>
      <c r="F54" s="122">
        <v>23999</v>
      </c>
      <c r="G54" s="122"/>
      <c r="H54" s="132"/>
      <c r="I54" s="586">
        <v>23999</v>
      </c>
    </row>
    <row r="55" spans="1:9" ht="15" customHeight="1">
      <c r="A55" s="130">
        <v>13</v>
      </c>
      <c r="B55" s="119" t="s">
        <v>278</v>
      </c>
      <c r="C55" s="586" t="s">
        <v>299</v>
      </c>
      <c r="D55" s="120">
        <v>110104028</v>
      </c>
      <c r="E55" s="120" t="s">
        <v>318</v>
      </c>
      <c r="F55" s="122">
        <v>9371.44</v>
      </c>
      <c r="G55" s="122"/>
      <c r="H55" s="132"/>
      <c r="I55" s="586"/>
    </row>
    <row r="56" spans="1:9" ht="15" customHeight="1">
      <c r="A56" s="130">
        <v>14</v>
      </c>
      <c r="B56" s="119" t="s">
        <v>311</v>
      </c>
      <c r="C56" s="586" t="s">
        <v>299</v>
      </c>
      <c r="D56" s="120">
        <v>110104029</v>
      </c>
      <c r="E56" s="120" t="s">
        <v>277</v>
      </c>
      <c r="F56" s="122">
        <v>28067</v>
      </c>
      <c r="G56" s="122"/>
      <c r="H56" s="132"/>
      <c r="I56" s="586"/>
    </row>
    <row r="57" spans="1:9" ht="15.75" customHeight="1">
      <c r="A57" s="130">
        <v>15</v>
      </c>
      <c r="B57" s="119" t="s">
        <v>51</v>
      </c>
      <c r="C57" s="586" t="s">
        <v>299</v>
      </c>
      <c r="D57" s="120">
        <v>110104028</v>
      </c>
      <c r="E57" s="120" t="s">
        <v>275</v>
      </c>
      <c r="F57" s="122">
        <v>20280</v>
      </c>
      <c r="G57" s="122"/>
      <c r="H57" s="132"/>
      <c r="I57" s="586"/>
    </row>
    <row r="58" spans="1:9" ht="15" customHeight="1">
      <c r="A58" s="130">
        <v>16</v>
      </c>
      <c r="B58" s="119" t="s">
        <v>320</v>
      </c>
      <c r="C58" s="586" t="s">
        <v>299</v>
      </c>
      <c r="D58" s="120">
        <v>110104029</v>
      </c>
      <c r="E58" s="120" t="s">
        <v>277</v>
      </c>
      <c r="F58" s="122">
        <v>10000</v>
      </c>
      <c r="G58" s="122"/>
      <c r="H58" s="132"/>
      <c r="I58" s="586"/>
    </row>
    <row r="59" spans="1:9" ht="31.5">
      <c r="A59" s="130">
        <v>17</v>
      </c>
      <c r="B59" s="119" t="s">
        <v>311</v>
      </c>
      <c r="C59" s="586" t="s">
        <v>299</v>
      </c>
      <c r="D59" s="120">
        <v>1101040022</v>
      </c>
      <c r="E59" s="120" t="s">
        <v>321</v>
      </c>
      <c r="F59" s="122">
        <v>28908</v>
      </c>
      <c r="G59" s="122"/>
      <c r="H59" s="132"/>
      <c r="I59" s="586"/>
    </row>
    <row r="60" spans="1:9" ht="31.5">
      <c r="A60" s="130">
        <v>18</v>
      </c>
      <c r="B60" s="119" t="s">
        <v>311</v>
      </c>
      <c r="C60" s="586" t="s">
        <v>299</v>
      </c>
      <c r="D60" s="120">
        <v>1101040023</v>
      </c>
      <c r="E60" s="120">
        <v>2011</v>
      </c>
      <c r="F60" s="122">
        <v>28908</v>
      </c>
      <c r="G60" s="122"/>
      <c r="H60" s="132"/>
      <c r="I60" s="586"/>
    </row>
    <row r="61" spans="1:9" ht="31.5">
      <c r="A61" s="130">
        <v>19</v>
      </c>
      <c r="B61" s="119" t="s">
        <v>322</v>
      </c>
      <c r="C61" s="586" t="s">
        <v>299</v>
      </c>
      <c r="D61" s="120">
        <v>110104030</v>
      </c>
      <c r="E61" s="120">
        <v>2011</v>
      </c>
      <c r="F61" s="122">
        <v>10000</v>
      </c>
      <c r="G61" s="122"/>
      <c r="H61" s="132"/>
      <c r="I61" s="586"/>
    </row>
    <row r="62" spans="1:9" ht="31.5">
      <c r="A62" s="130">
        <v>20</v>
      </c>
      <c r="B62" s="119" t="s">
        <v>279</v>
      </c>
      <c r="C62" s="586" t="s">
        <v>299</v>
      </c>
      <c r="D62" s="120">
        <v>110134031</v>
      </c>
      <c r="E62" s="120">
        <v>2012</v>
      </c>
      <c r="F62" s="122">
        <v>3500</v>
      </c>
      <c r="G62" s="122"/>
      <c r="H62" s="132"/>
      <c r="I62" s="586"/>
    </row>
    <row r="63" spans="1:9" ht="31.5">
      <c r="A63" s="130">
        <v>21</v>
      </c>
      <c r="B63" s="119" t="s">
        <v>283</v>
      </c>
      <c r="C63" s="586" t="s">
        <v>299</v>
      </c>
      <c r="D63" s="120">
        <v>110134032</v>
      </c>
      <c r="E63" s="120">
        <v>2013</v>
      </c>
      <c r="F63" s="122">
        <v>24800</v>
      </c>
      <c r="G63" s="122"/>
      <c r="H63" s="132"/>
      <c r="I63" s="586"/>
    </row>
    <row r="64" spans="1:9" ht="31.5">
      <c r="A64" s="130">
        <v>22</v>
      </c>
      <c r="B64" s="119" t="s">
        <v>311</v>
      </c>
      <c r="C64" s="586" t="s">
        <v>299</v>
      </c>
      <c r="D64" s="120">
        <v>110134033</v>
      </c>
      <c r="E64" s="120">
        <v>2014</v>
      </c>
      <c r="F64" s="122">
        <v>20616.93</v>
      </c>
      <c r="G64" s="122"/>
      <c r="H64" s="132"/>
      <c r="I64" s="586"/>
    </row>
    <row r="65" spans="1:9" ht="31.5">
      <c r="A65" s="130">
        <v>23</v>
      </c>
      <c r="B65" s="119" t="s">
        <v>311</v>
      </c>
      <c r="C65" s="586" t="s">
        <v>299</v>
      </c>
      <c r="D65" s="120">
        <v>110134034</v>
      </c>
      <c r="E65" s="120">
        <v>2014</v>
      </c>
      <c r="F65" s="122">
        <v>20616.93</v>
      </c>
      <c r="G65" s="122"/>
      <c r="H65" s="132"/>
      <c r="I65" s="586"/>
    </row>
    <row r="66" spans="1:9" ht="31.5">
      <c r="A66" s="130">
        <v>24</v>
      </c>
      <c r="B66" s="119" t="s">
        <v>311</v>
      </c>
      <c r="C66" s="586" t="s">
        <v>299</v>
      </c>
      <c r="D66" s="120">
        <v>110134035</v>
      </c>
      <c r="E66" s="120">
        <v>2014</v>
      </c>
      <c r="F66" s="122">
        <v>20616.93</v>
      </c>
      <c r="G66" s="122"/>
      <c r="H66" s="132"/>
      <c r="I66" s="586"/>
    </row>
    <row r="67" spans="1:9" ht="31.5">
      <c r="A67" s="130">
        <v>25</v>
      </c>
      <c r="B67" s="119" t="s">
        <v>992</v>
      </c>
      <c r="C67" s="586" t="s">
        <v>299</v>
      </c>
      <c r="D67" s="120">
        <v>110134037</v>
      </c>
      <c r="E67" s="120">
        <v>2014</v>
      </c>
      <c r="F67" s="122">
        <v>43507</v>
      </c>
      <c r="G67" s="122"/>
      <c r="H67" s="132"/>
      <c r="I67" s="586"/>
    </row>
    <row r="68" spans="1:9" ht="31.5">
      <c r="A68" s="130">
        <v>26</v>
      </c>
      <c r="B68" s="119" t="s">
        <v>280</v>
      </c>
      <c r="C68" s="586" t="s">
        <v>299</v>
      </c>
      <c r="D68" s="120">
        <v>110134038</v>
      </c>
      <c r="E68" s="120">
        <v>2019</v>
      </c>
      <c r="F68" s="122">
        <v>25000</v>
      </c>
      <c r="G68" s="122"/>
      <c r="H68" s="132"/>
      <c r="I68" s="586"/>
    </row>
    <row r="69" spans="1:9">
      <c r="A69" s="130"/>
      <c r="B69" s="119"/>
      <c r="C69" s="586"/>
      <c r="D69" s="120" t="s">
        <v>17</v>
      </c>
      <c r="E69" s="120" t="s">
        <v>240</v>
      </c>
      <c r="F69" s="122">
        <v>97510</v>
      </c>
      <c r="G69" s="122" t="s">
        <v>240</v>
      </c>
      <c r="H69" s="132" t="s">
        <v>240</v>
      </c>
      <c r="I69" s="586">
        <v>97510</v>
      </c>
    </row>
    <row r="70" spans="1:9">
      <c r="A70" s="130"/>
      <c r="B70" s="119"/>
      <c r="C70" s="120"/>
      <c r="D70" s="125" t="s">
        <v>1766</v>
      </c>
      <c r="E70" s="120"/>
      <c r="F70" s="126"/>
      <c r="G70" s="126"/>
      <c r="H70" s="132"/>
      <c r="I70" s="603">
        <v>562978</v>
      </c>
    </row>
    <row r="71" spans="1:9">
      <c r="A71" s="1078"/>
      <c r="B71" s="1078"/>
      <c r="C71" s="1078"/>
      <c r="D71" s="1078"/>
      <c r="E71" s="1078"/>
      <c r="F71" s="1078"/>
      <c r="G71" s="1078"/>
      <c r="H71" s="1078"/>
      <c r="I71" s="1078"/>
    </row>
    <row r="72" spans="1:9" ht="31.5">
      <c r="A72" s="130">
        <v>27</v>
      </c>
      <c r="B72" s="119" t="s">
        <v>3359</v>
      </c>
      <c r="C72" s="586" t="s">
        <v>299</v>
      </c>
      <c r="D72" s="120">
        <v>1101060021</v>
      </c>
      <c r="E72" s="120" t="s">
        <v>324</v>
      </c>
      <c r="F72" s="122">
        <v>6266</v>
      </c>
      <c r="G72" s="122"/>
      <c r="H72" s="132"/>
      <c r="I72" s="124"/>
    </row>
    <row r="73" spans="1:9" ht="31.5">
      <c r="A73" s="130">
        <v>28</v>
      </c>
      <c r="B73" s="119" t="s">
        <v>325</v>
      </c>
      <c r="C73" s="586" t="s">
        <v>299</v>
      </c>
      <c r="D73" s="120">
        <v>1101060022</v>
      </c>
      <c r="E73" s="120">
        <v>2009</v>
      </c>
      <c r="F73" s="122">
        <v>4350.6000000000004</v>
      </c>
      <c r="G73" s="122"/>
      <c r="H73" s="132"/>
      <c r="I73" s="586"/>
    </row>
    <row r="74" spans="1:9" ht="31.5">
      <c r="A74" s="130">
        <v>29</v>
      </c>
      <c r="B74" s="119" t="s">
        <v>326</v>
      </c>
      <c r="C74" s="586" t="s">
        <v>299</v>
      </c>
      <c r="D74" s="120">
        <v>1101060023</v>
      </c>
      <c r="E74" s="120">
        <v>2009</v>
      </c>
      <c r="F74" s="122">
        <v>8656.42</v>
      </c>
      <c r="G74" s="122"/>
      <c r="H74" s="132"/>
      <c r="I74" s="586"/>
    </row>
    <row r="75" spans="1:9" ht="31.5">
      <c r="A75" s="130">
        <v>30</v>
      </c>
      <c r="B75" s="119" t="s">
        <v>327</v>
      </c>
      <c r="C75" s="586" t="s">
        <v>299</v>
      </c>
      <c r="D75" s="120">
        <v>1101060024</v>
      </c>
      <c r="E75" s="120">
        <v>2009</v>
      </c>
      <c r="F75" s="122">
        <v>5843.37</v>
      </c>
      <c r="G75" s="122"/>
      <c r="H75" s="132"/>
      <c r="I75" s="586"/>
    </row>
    <row r="76" spans="1:9" ht="31.5">
      <c r="A76" s="130">
        <v>31</v>
      </c>
      <c r="B76" s="119" t="s">
        <v>328</v>
      </c>
      <c r="C76" s="586" t="s">
        <v>299</v>
      </c>
      <c r="D76" s="120">
        <v>1101060025</v>
      </c>
      <c r="E76" s="120">
        <v>2009</v>
      </c>
      <c r="F76" s="122">
        <v>3316.07</v>
      </c>
      <c r="G76" s="122"/>
      <c r="H76" s="132"/>
      <c r="I76" s="586"/>
    </row>
    <row r="77" spans="1:9" ht="31.5">
      <c r="A77" s="130">
        <v>32</v>
      </c>
      <c r="B77" s="119" t="s">
        <v>216</v>
      </c>
      <c r="C77" s="586" t="s">
        <v>299</v>
      </c>
      <c r="D77" s="120">
        <v>1101060026</v>
      </c>
      <c r="E77" s="120">
        <v>2009</v>
      </c>
      <c r="F77" s="122">
        <v>8720</v>
      </c>
      <c r="G77" s="122"/>
      <c r="H77" s="132"/>
      <c r="I77" s="586"/>
    </row>
    <row r="78" spans="1:9" ht="31.5">
      <c r="A78" s="130">
        <v>33</v>
      </c>
      <c r="B78" s="119" t="s">
        <v>39</v>
      </c>
      <c r="C78" s="586" t="s">
        <v>299</v>
      </c>
      <c r="D78" s="120">
        <v>1101060027</v>
      </c>
      <c r="E78" s="120">
        <v>2009</v>
      </c>
      <c r="F78" s="122">
        <v>6000</v>
      </c>
      <c r="G78" s="122"/>
      <c r="H78" s="132"/>
      <c r="I78" s="586"/>
    </row>
    <row r="79" spans="1:9" ht="31.5">
      <c r="A79" s="130">
        <v>34</v>
      </c>
      <c r="B79" s="119" t="s">
        <v>329</v>
      </c>
      <c r="C79" s="586" t="s">
        <v>299</v>
      </c>
      <c r="D79" s="120">
        <v>1101060028</v>
      </c>
      <c r="E79" s="120">
        <v>2009</v>
      </c>
      <c r="F79" s="122">
        <v>4200</v>
      </c>
      <c r="G79" s="122"/>
      <c r="H79" s="132"/>
      <c r="I79" s="586"/>
    </row>
    <row r="80" spans="1:9" ht="31.5">
      <c r="A80" s="130">
        <v>35</v>
      </c>
      <c r="B80" s="119" t="s">
        <v>329</v>
      </c>
      <c r="C80" s="586" t="s">
        <v>299</v>
      </c>
      <c r="D80" s="120">
        <v>1101060029</v>
      </c>
      <c r="E80" s="120">
        <v>2009</v>
      </c>
      <c r="F80" s="122">
        <v>4200</v>
      </c>
      <c r="G80" s="122"/>
      <c r="H80" s="132"/>
      <c r="I80" s="586"/>
    </row>
    <row r="81" spans="1:9" ht="31.5">
      <c r="A81" s="130">
        <v>36</v>
      </c>
      <c r="B81" s="119" t="s">
        <v>329</v>
      </c>
      <c r="C81" s="586" t="s">
        <v>299</v>
      </c>
      <c r="D81" s="120">
        <v>1101060030</v>
      </c>
      <c r="E81" s="120">
        <v>2009</v>
      </c>
      <c r="F81" s="122">
        <v>4200</v>
      </c>
      <c r="G81" s="122"/>
      <c r="H81" s="132"/>
      <c r="I81" s="586"/>
    </row>
    <row r="82" spans="1:9" ht="31.5">
      <c r="A82" s="130">
        <v>37</v>
      </c>
      <c r="B82" s="119" t="s">
        <v>329</v>
      </c>
      <c r="C82" s="586" t="s">
        <v>299</v>
      </c>
      <c r="D82" s="120">
        <v>11010600031</v>
      </c>
      <c r="E82" s="120">
        <v>2009</v>
      </c>
      <c r="F82" s="122">
        <v>4200</v>
      </c>
      <c r="G82" s="122"/>
      <c r="H82" s="132"/>
      <c r="I82" s="586"/>
    </row>
    <row r="83" spans="1:9" ht="31.5">
      <c r="A83" s="130">
        <v>38</v>
      </c>
      <c r="B83" s="119" t="s">
        <v>329</v>
      </c>
      <c r="C83" s="586" t="s">
        <v>299</v>
      </c>
      <c r="D83" s="120">
        <v>1101060032</v>
      </c>
      <c r="E83" s="120">
        <v>2009</v>
      </c>
      <c r="F83" s="122">
        <v>4200</v>
      </c>
      <c r="G83" s="122"/>
      <c r="H83" s="132"/>
      <c r="I83" s="586"/>
    </row>
    <row r="84" spans="1:9" ht="31.5">
      <c r="A84" s="130">
        <v>39</v>
      </c>
      <c r="B84" s="119" t="s">
        <v>330</v>
      </c>
      <c r="C84" s="586" t="s">
        <v>299</v>
      </c>
      <c r="D84" s="120">
        <v>1101060023</v>
      </c>
      <c r="E84" s="120">
        <v>2011</v>
      </c>
      <c r="F84" s="122">
        <v>3665</v>
      </c>
      <c r="G84" s="122"/>
      <c r="H84" s="132"/>
      <c r="I84" s="586"/>
    </row>
    <row r="85" spans="1:9" ht="31.5">
      <c r="A85" s="130">
        <v>40</v>
      </c>
      <c r="B85" s="119" t="s">
        <v>330</v>
      </c>
      <c r="C85" s="586" t="s">
        <v>299</v>
      </c>
      <c r="D85" s="120">
        <v>1101060034</v>
      </c>
      <c r="E85" s="120">
        <v>2011</v>
      </c>
      <c r="F85" s="122">
        <v>3665</v>
      </c>
      <c r="G85" s="122"/>
      <c r="H85" s="132"/>
      <c r="I85" s="586"/>
    </row>
    <row r="86" spans="1:9" ht="31.5">
      <c r="A86" s="130">
        <v>41</v>
      </c>
      <c r="B86" s="119" t="s">
        <v>331</v>
      </c>
      <c r="C86" s="586" t="s">
        <v>299</v>
      </c>
      <c r="D86" s="120">
        <v>1101060035</v>
      </c>
      <c r="E86" s="120">
        <v>2016</v>
      </c>
      <c r="F86" s="122">
        <v>8480</v>
      </c>
      <c r="G86" s="122"/>
      <c r="H86" s="132"/>
      <c r="I86" s="586"/>
    </row>
    <row r="87" spans="1:9" ht="31.5">
      <c r="A87" s="130">
        <v>42</v>
      </c>
      <c r="B87" s="119" t="s">
        <v>331</v>
      </c>
      <c r="C87" s="586" t="s">
        <v>299</v>
      </c>
      <c r="D87" s="120">
        <v>1101060036</v>
      </c>
      <c r="E87" s="120">
        <v>2016</v>
      </c>
      <c r="F87" s="122">
        <v>8480</v>
      </c>
      <c r="G87" s="122"/>
      <c r="H87" s="132"/>
      <c r="I87" s="586"/>
    </row>
    <row r="88" spans="1:9">
      <c r="A88" s="130"/>
      <c r="B88" s="119"/>
      <c r="C88" s="120"/>
      <c r="D88" s="125" t="s">
        <v>17</v>
      </c>
      <c r="E88" s="120"/>
      <c r="F88" s="126">
        <v>88442.46</v>
      </c>
      <c r="G88" s="126"/>
      <c r="H88" s="132"/>
      <c r="I88" s="603"/>
    </row>
    <row r="89" spans="1:9">
      <c r="A89" s="130"/>
      <c r="B89" s="119"/>
      <c r="C89" s="120"/>
      <c r="D89" s="133" t="s">
        <v>295</v>
      </c>
      <c r="E89" s="120"/>
      <c r="F89" s="134">
        <v>2320320.87</v>
      </c>
      <c r="G89" s="134"/>
      <c r="H89" s="132"/>
      <c r="I89" s="129"/>
    </row>
    <row r="90" spans="1:9">
      <c r="A90" s="1079" t="s">
        <v>619</v>
      </c>
      <c r="B90" s="1079"/>
      <c r="C90" s="1079"/>
      <c r="D90" s="1079"/>
      <c r="E90" s="1079"/>
      <c r="F90" s="1079"/>
      <c r="G90" s="1079"/>
      <c r="H90" s="1079"/>
      <c r="I90" s="1079"/>
    </row>
    <row r="91" spans="1:9">
      <c r="A91" s="1080" t="s">
        <v>620</v>
      </c>
      <c r="B91" s="1080"/>
      <c r="C91" s="1080"/>
      <c r="D91" s="1080"/>
      <c r="E91" s="1080"/>
      <c r="F91" s="1080"/>
      <c r="G91" s="1080"/>
      <c r="H91" s="1080"/>
      <c r="I91" s="1080"/>
    </row>
    <row r="92" spans="1:9">
      <c r="A92" s="1075" t="s">
        <v>64</v>
      </c>
      <c r="B92" s="1081" t="s">
        <v>65</v>
      </c>
      <c r="C92" s="1082" t="s">
        <v>4</v>
      </c>
      <c r="D92" s="1082" t="s">
        <v>5</v>
      </c>
      <c r="E92" s="1082" t="s">
        <v>6</v>
      </c>
      <c r="F92" s="1082" t="s">
        <v>7</v>
      </c>
      <c r="G92" s="1082" t="s">
        <v>572</v>
      </c>
      <c r="H92" s="1082" t="s">
        <v>573</v>
      </c>
      <c r="I92" s="1082" t="s">
        <v>232</v>
      </c>
    </row>
    <row r="93" spans="1:9">
      <c r="A93" s="1075"/>
      <c r="B93" s="1081"/>
      <c r="C93" s="1082"/>
      <c r="D93" s="1082"/>
      <c r="E93" s="1082"/>
      <c r="F93" s="1082"/>
      <c r="G93" s="1082"/>
      <c r="H93" s="1082"/>
      <c r="I93" s="1082"/>
    </row>
    <row r="94" spans="1:9" ht="15.75">
      <c r="A94" s="1075" t="s">
        <v>448</v>
      </c>
      <c r="B94" s="1075"/>
      <c r="C94" s="1075"/>
      <c r="D94" s="1075"/>
      <c r="E94" s="1075"/>
      <c r="F94" s="1075"/>
      <c r="G94" s="1075"/>
      <c r="H94" s="1075"/>
      <c r="I94" s="1075"/>
    </row>
    <row r="95" spans="1:9">
      <c r="A95" s="1076" t="s">
        <v>621</v>
      </c>
      <c r="B95" s="1076"/>
      <c r="C95" s="1076"/>
      <c r="D95" s="1076"/>
      <c r="E95" s="1076"/>
      <c r="F95" s="1076"/>
      <c r="G95" s="1076"/>
      <c r="H95" s="1076"/>
      <c r="I95" s="1076"/>
    </row>
    <row r="96" spans="1:9" ht="108">
      <c r="A96" s="135" t="s">
        <v>69</v>
      </c>
      <c r="B96" s="136" t="s">
        <v>70</v>
      </c>
      <c r="C96" s="136" t="s">
        <v>71</v>
      </c>
      <c r="D96" s="137" t="s">
        <v>72</v>
      </c>
      <c r="E96" s="138" t="s">
        <v>73</v>
      </c>
      <c r="F96" s="139"/>
      <c r="G96" s="140"/>
      <c r="H96" s="141"/>
      <c r="I96" s="142"/>
    </row>
    <row r="97" spans="1:9">
      <c r="A97" s="587">
        <v>1</v>
      </c>
      <c r="B97" s="119">
        <v>2</v>
      </c>
      <c r="C97" s="120">
        <v>3</v>
      </c>
      <c r="D97" s="133">
        <v>4</v>
      </c>
      <c r="E97" s="120">
        <v>5</v>
      </c>
      <c r="F97" s="140"/>
      <c r="G97" s="140"/>
      <c r="H97" s="141"/>
      <c r="I97" s="142"/>
    </row>
    <row r="98" spans="1:9">
      <c r="A98" s="1077" t="s">
        <v>74</v>
      </c>
      <c r="B98" s="1077"/>
      <c r="C98" s="1077"/>
      <c r="D98" s="1077"/>
      <c r="E98" s="1077"/>
      <c r="F98" s="114"/>
      <c r="G98" s="114"/>
      <c r="H98" s="114"/>
      <c r="I98" s="114"/>
    </row>
    <row r="99" spans="1:9">
      <c r="A99" s="114"/>
      <c r="B99" s="114"/>
      <c r="C99" s="114"/>
      <c r="D99" s="114"/>
      <c r="E99" s="114"/>
      <c r="F99" s="114"/>
      <c r="G99" s="114"/>
      <c r="H99" s="114"/>
      <c r="I99" s="114"/>
    </row>
    <row r="100" spans="1:9">
      <c r="A100" s="114"/>
      <c r="B100" s="114"/>
      <c r="C100" s="114"/>
      <c r="D100" s="114"/>
      <c r="E100" s="114"/>
      <c r="F100" s="114"/>
      <c r="G100" s="114"/>
      <c r="H100" s="114"/>
      <c r="I100" s="114"/>
    </row>
    <row r="101" spans="1:9">
      <c r="A101" s="114"/>
      <c r="B101" s="114"/>
      <c r="C101" s="114"/>
      <c r="D101" s="114"/>
      <c r="E101" s="114"/>
      <c r="F101" s="114"/>
      <c r="G101" s="114"/>
      <c r="H101" s="114"/>
      <c r="I101" s="114"/>
    </row>
    <row r="102" spans="1:9">
      <c r="A102" s="143"/>
      <c r="B102" s="143"/>
      <c r="C102" s="143"/>
      <c r="D102" s="143"/>
      <c r="E102" s="143"/>
      <c r="F102" s="114"/>
      <c r="G102" s="114"/>
      <c r="H102" s="114"/>
      <c r="I102" s="114"/>
    </row>
    <row r="103" spans="1:9">
      <c r="A103" s="143"/>
      <c r="B103" s="143"/>
      <c r="C103" s="143"/>
      <c r="D103" s="143"/>
      <c r="E103" s="143"/>
      <c r="F103" s="114"/>
      <c r="G103" s="114"/>
      <c r="H103" s="114"/>
      <c r="I103" s="114"/>
    </row>
    <row r="104" spans="1:9">
      <c r="A104" s="143"/>
      <c r="B104" s="143"/>
      <c r="C104" s="143"/>
      <c r="D104" s="143"/>
      <c r="E104" s="143"/>
      <c r="F104" s="114"/>
      <c r="G104" s="114"/>
      <c r="H104" s="114"/>
      <c r="I104" s="114"/>
    </row>
    <row r="105" spans="1:9">
      <c r="A105" s="114"/>
      <c r="B105" s="114" t="s">
        <v>622</v>
      </c>
      <c r="C105" s="114"/>
      <c r="D105" s="114"/>
      <c r="E105" s="114"/>
      <c r="F105" s="114"/>
      <c r="G105" s="114"/>
      <c r="H105" s="114"/>
      <c r="I105" s="114"/>
    </row>
    <row r="106" spans="1:9">
      <c r="A106" s="114"/>
      <c r="B106" s="114"/>
      <c r="C106" s="114"/>
      <c r="D106" s="114"/>
      <c r="E106" s="114"/>
      <c r="F106" s="114"/>
      <c r="G106" s="114"/>
      <c r="H106" s="114"/>
      <c r="I106" s="114"/>
    </row>
    <row r="107" spans="1:9">
      <c r="A107" s="114"/>
      <c r="B107" s="114"/>
      <c r="C107" s="114"/>
      <c r="D107" s="114"/>
      <c r="E107" s="114"/>
      <c r="F107" s="114"/>
      <c r="G107" s="114"/>
      <c r="H107" s="114"/>
      <c r="I107" s="114"/>
    </row>
    <row r="108" spans="1:9">
      <c r="A108" s="114"/>
      <c r="B108" s="114"/>
      <c r="C108" s="114"/>
      <c r="D108" s="114"/>
      <c r="E108" s="114"/>
      <c r="F108" s="114"/>
      <c r="G108" s="114"/>
      <c r="H108" s="114"/>
      <c r="I108" s="114"/>
    </row>
    <row r="109" spans="1:9">
      <c r="A109" s="114"/>
      <c r="B109" s="114"/>
      <c r="C109" s="114"/>
      <c r="D109" s="114"/>
      <c r="E109" s="114"/>
      <c r="F109" s="114"/>
      <c r="G109" s="114"/>
      <c r="H109" s="114"/>
      <c r="I109" s="114"/>
    </row>
    <row r="110" spans="1:9">
      <c r="A110" s="114"/>
      <c r="B110" s="114"/>
      <c r="C110" s="114"/>
      <c r="D110" s="114"/>
      <c r="E110" s="114"/>
      <c r="F110" s="114"/>
      <c r="G110" s="114"/>
      <c r="H110" s="114"/>
      <c r="I110" s="114"/>
    </row>
    <row r="111" spans="1:9">
      <c r="A111" s="114"/>
      <c r="B111" s="114"/>
      <c r="C111" s="114"/>
      <c r="D111" s="114"/>
      <c r="E111" s="114"/>
      <c r="F111" s="114"/>
      <c r="G111" s="114"/>
      <c r="H111" s="114"/>
      <c r="I111" s="114"/>
    </row>
    <row r="112" spans="1:9">
      <c r="A112" s="114"/>
      <c r="B112" s="114"/>
      <c r="C112" s="114"/>
      <c r="D112" s="114"/>
      <c r="E112" s="114"/>
      <c r="F112" s="114"/>
      <c r="G112" s="114"/>
      <c r="H112" s="114"/>
      <c r="I112" s="114"/>
    </row>
    <row r="113" spans="1:9">
      <c r="A113" s="114"/>
      <c r="B113" s="114"/>
      <c r="C113" s="114"/>
      <c r="D113" s="114"/>
      <c r="E113" s="114"/>
      <c r="F113" s="114"/>
      <c r="G113" s="114"/>
      <c r="H113" s="114"/>
      <c r="I113" s="114"/>
    </row>
    <row r="114" spans="1:9">
      <c r="A114" s="114"/>
      <c r="B114" s="114"/>
      <c r="C114" s="114"/>
      <c r="D114" s="114"/>
      <c r="E114" s="114"/>
      <c r="F114" s="114"/>
      <c r="G114" s="114"/>
      <c r="H114" s="114"/>
      <c r="I114" s="114"/>
    </row>
    <row r="115" spans="1:9">
      <c r="A115" s="114"/>
      <c r="B115" s="114"/>
      <c r="C115" s="114"/>
      <c r="D115" s="114"/>
      <c r="E115" s="114"/>
      <c r="F115" s="114"/>
      <c r="G115" s="114"/>
      <c r="H115" s="114"/>
      <c r="I115" s="114"/>
    </row>
    <row r="116" spans="1:9">
      <c r="A116" s="114"/>
      <c r="B116" s="114"/>
      <c r="C116" s="114"/>
      <c r="D116" s="114"/>
      <c r="E116" s="114"/>
      <c r="F116" s="114"/>
      <c r="G116" s="114"/>
      <c r="H116" s="114"/>
      <c r="I116" s="114"/>
    </row>
  </sheetData>
  <mergeCells count="38">
    <mergeCell ref="A2:I2"/>
    <mergeCell ref="A3:I3"/>
    <mergeCell ref="A4:I4"/>
    <mergeCell ref="A5:I5"/>
    <mergeCell ref="A6:A7"/>
    <mergeCell ref="B6:B7"/>
    <mergeCell ref="C6:C7"/>
    <mergeCell ref="D6:D7"/>
    <mergeCell ref="E6:E7"/>
    <mergeCell ref="F6:F7"/>
    <mergeCell ref="A48:I48"/>
    <mergeCell ref="G6:G7"/>
    <mergeCell ref="H6:H7"/>
    <mergeCell ref="I6:I7"/>
    <mergeCell ref="A9:I9"/>
    <mergeCell ref="A10:I10"/>
    <mergeCell ref="A11:I11"/>
    <mergeCell ref="A29:I29"/>
    <mergeCell ref="A33:I33"/>
    <mergeCell ref="A38:I38"/>
    <mergeCell ref="A39:I39"/>
    <mergeCell ref="A40:I40"/>
    <mergeCell ref="A94:I94"/>
    <mergeCell ref="A95:I95"/>
    <mergeCell ref="A98:E98"/>
    <mergeCell ref="A49:I49"/>
    <mergeCell ref="A71:I71"/>
    <mergeCell ref="A90:I90"/>
    <mergeCell ref="A91:I91"/>
    <mergeCell ref="A92:A93"/>
    <mergeCell ref="B92:B93"/>
    <mergeCell ref="C92:C93"/>
    <mergeCell ref="D92:D93"/>
    <mergeCell ref="E92:E93"/>
    <mergeCell ref="F92:F93"/>
    <mergeCell ref="G92:G93"/>
    <mergeCell ref="H92:H93"/>
    <mergeCell ref="I92:I93"/>
  </mergeCells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00B050"/>
  </sheetPr>
  <dimension ref="A1:J167"/>
  <sheetViews>
    <sheetView workbookViewId="0">
      <selection activeCell="D20" sqref="D20"/>
    </sheetView>
  </sheetViews>
  <sheetFormatPr defaultRowHeight="15"/>
  <cols>
    <col min="2" max="2" width="17.85546875" customWidth="1"/>
    <col min="3" max="3" width="16.42578125" customWidth="1"/>
    <col min="4" max="4" width="21" customWidth="1"/>
    <col min="5" max="5" width="16.7109375" customWidth="1"/>
    <col min="6" max="6" width="13.140625" customWidth="1"/>
    <col min="7" max="7" width="15.140625" customWidth="1"/>
    <col min="8" max="8" width="13.28515625" customWidth="1"/>
    <col min="9" max="9" width="15.5703125" customWidth="1"/>
  </cols>
  <sheetData>
    <row r="1" spans="1:9">
      <c r="H1" s="1099" t="s">
        <v>77</v>
      </c>
      <c r="I1" s="1099"/>
    </row>
    <row r="2" spans="1:9">
      <c r="H2" s="1099" t="s">
        <v>78</v>
      </c>
      <c r="I2" s="1099"/>
    </row>
    <row r="3" spans="1:9">
      <c r="H3" s="1099" t="s">
        <v>79</v>
      </c>
      <c r="I3" s="1099"/>
    </row>
    <row r="4" spans="1:9">
      <c r="H4" s="1099" t="s">
        <v>80</v>
      </c>
      <c r="I4" s="1099"/>
    </row>
    <row r="5" spans="1:9">
      <c r="H5" s="1099" t="s">
        <v>3652</v>
      </c>
      <c r="I5" s="1099"/>
    </row>
    <row r="7" spans="1:9" ht="15" customHeight="1">
      <c r="A7" s="1043" t="s">
        <v>81</v>
      </c>
      <c r="B7" s="1043"/>
      <c r="C7" s="1043"/>
      <c r="D7" s="1043"/>
      <c r="E7" s="1043"/>
      <c r="F7" s="1043"/>
      <c r="G7" s="1043"/>
      <c r="H7" s="1043"/>
      <c r="I7" s="1043"/>
    </row>
    <row r="8" spans="1:9" ht="25.5" customHeight="1">
      <c r="A8" s="1043" t="s">
        <v>3653</v>
      </c>
      <c r="B8" s="1043"/>
      <c r="C8" s="1043"/>
      <c r="D8" s="1043"/>
      <c r="E8" s="1043"/>
      <c r="F8" s="1043"/>
      <c r="G8" s="1043"/>
      <c r="H8" s="1043"/>
      <c r="I8" s="1043"/>
    </row>
    <row r="10" spans="1:9" ht="15" customHeight="1">
      <c r="A10" s="1046" t="s">
        <v>2</v>
      </c>
      <c r="B10" s="1047" t="s">
        <v>82</v>
      </c>
      <c r="C10" s="1047" t="s">
        <v>83</v>
      </c>
      <c r="D10" s="1049" t="s">
        <v>84</v>
      </c>
      <c r="E10" s="1049" t="s">
        <v>85</v>
      </c>
      <c r="F10" s="1049" t="s">
        <v>7</v>
      </c>
      <c r="G10" s="1049" t="s">
        <v>86</v>
      </c>
      <c r="H10" s="1049" t="s">
        <v>87</v>
      </c>
      <c r="I10" s="1049" t="s">
        <v>88</v>
      </c>
    </row>
    <row r="11" spans="1:9" ht="51" customHeight="1">
      <c r="A11" s="1046"/>
      <c r="B11" s="1048"/>
      <c r="C11" s="1048"/>
      <c r="D11" s="1046"/>
      <c r="E11" s="1046"/>
      <c r="F11" s="1046"/>
      <c r="G11" s="1049"/>
      <c r="H11" s="1046"/>
      <c r="I11" s="1046"/>
    </row>
    <row r="12" spans="1:9" ht="15.75" customHeight="1">
      <c r="A12" s="1090" t="s">
        <v>89</v>
      </c>
      <c r="B12" s="1091"/>
      <c r="C12" s="1091"/>
      <c r="D12" s="1091"/>
      <c r="E12" s="1091"/>
      <c r="F12" s="1091"/>
      <c r="G12" s="1091"/>
      <c r="H12" s="1091"/>
      <c r="I12" s="1092"/>
    </row>
    <row r="13" spans="1:9" ht="15.75" hidden="1" customHeight="1">
      <c r="A13" s="1090"/>
      <c r="B13" s="1091"/>
      <c r="C13" s="1091"/>
      <c r="D13" s="1091"/>
      <c r="E13" s="1091"/>
      <c r="F13" s="1091"/>
      <c r="G13" s="1091"/>
      <c r="H13" s="1091"/>
      <c r="I13" s="1092"/>
    </row>
    <row r="14" spans="1:9" ht="15.75" customHeight="1">
      <c r="A14" s="1093" t="s">
        <v>1</v>
      </c>
      <c r="B14" s="1094"/>
      <c r="C14" s="1094"/>
      <c r="D14" s="1094"/>
      <c r="E14" s="1094"/>
      <c r="F14" s="1094"/>
      <c r="G14" s="1094"/>
      <c r="H14" s="1094"/>
      <c r="I14" s="1095"/>
    </row>
    <row r="15" spans="1:9" ht="15.75" customHeight="1">
      <c r="A15" s="1051" t="s">
        <v>90</v>
      </c>
      <c r="B15" s="1052"/>
      <c r="C15" s="1061"/>
      <c r="D15" s="1061"/>
      <c r="E15" s="1061"/>
      <c r="F15" s="1061"/>
      <c r="G15" s="1061"/>
      <c r="H15" s="1061"/>
      <c r="I15" s="1062"/>
    </row>
    <row r="16" spans="1:9" ht="78.75" customHeight="1">
      <c r="A16" s="868">
        <v>1</v>
      </c>
      <c r="B16" s="29" t="s">
        <v>91</v>
      </c>
      <c r="C16" s="30" t="s">
        <v>92</v>
      </c>
      <c r="D16" s="863"/>
      <c r="E16" s="862" t="s">
        <v>93</v>
      </c>
      <c r="F16" s="862">
        <v>860197.04</v>
      </c>
      <c r="G16" s="863"/>
      <c r="H16" s="31" t="s">
        <v>94</v>
      </c>
      <c r="I16" s="863"/>
    </row>
    <row r="17" spans="1:9" ht="24.95" customHeight="1">
      <c r="A17" s="868">
        <v>2</v>
      </c>
      <c r="B17" s="32" t="s">
        <v>95</v>
      </c>
      <c r="C17" s="30" t="s">
        <v>96</v>
      </c>
      <c r="D17" s="863"/>
      <c r="E17" s="862"/>
      <c r="F17" s="862">
        <v>1175956.04</v>
      </c>
      <c r="G17" s="863"/>
      <c r="H17" s="31"/>
      <c r="I17" s="863"/>
    </row>
    <row r="18" spans="1:9" ht="15.95" customHeight="1">
      <c r="A18" s="868">
        <v>3</v>
      </c>
      <c r="B18" s="31" t="s">
        <v>97</v>
      </c>
      <c r="C18" s="30" t="s">
        <v>98</v>
      </c>
      <c r="D18" s="863"/>
      <c r="E18" s="862" t="s">
        <v>99</v>
      </c>
      <c r="F18" s="862"/>
      <c r="G18" s="863"/>
      <c r="H18" s="31" t="s">
        <v>100</v>
      </c>
      <c r="I18" s="863"/>
    </row>
    <row r="19" spans="1:9" ht="15.95" customHeight="1">
      <c r="A19" s="868">
        <v>4</v>
      </c>
      <c r="B19" s="31" t="s">
        <v>101</v>
      </c>
      <c r="C19" s="30" t="s">
        <v>102</v>
      </c>
      <c r="D19" s="863"/>
      <c r="E19" s="862" t="s">
        <v>103</v>
      </c>
      <c r="F19" s="862"/>
      <c r="G19" s="863"/>
      <c r="H19" s="31" t="s">
        <v>104</v>
      </c>
      <c r="I19" s="863"/>
    </row>
    <row r="20" spans="1:9" ht="15.95" customHeight="1">
      <c r="A20" s="868">
        <v>5</v>
      </c>
      <c r="B20" s="31" t="s">
        <v>101</v>
      </c>
      <c r="C20" s="30" t="s">
        <v>105</v>
      </c>
      <c r="D20" s="863"/>
      <c r="E20" s="862" t="s">
        <v>106</v>
      </c>
      <c r="F20" s="862"/>
      <c r="G20" s="863"/>
      <c r="H20" s="31" t="s">
        <v>104</v>
      </c>
      <c r="I20" s="863"/>
    </row>
    <row r="21" spans="1:9" ht="15.95" customHeight="1">
      <c r="A21" s="868">
        <v>6</v>
      </c>
      <c r="B21" s="31" t="s">
        <v>97</v>
      </c>
      <c r="C21" s="30" t="s">
        <v>107</v>
      </c>
      <c r="D21" s="863"/>
      <c r="E21" s="862" t="s">
        <v>108</v>
      </c>
      <c r="F21" s="862"/>
      <c r="G21" s="863"/>
      <c r="H21" s="31" t="s">
        <v>104</v>
      </c>
      <c r="I21" s="863"/>
    </row>
    <row r="22" spans="1:9" ht="15" customHeight="1">
      <c r="A22" s="1096" t="s">
        <v>109</v>
      </c>
      <c r="B22" s="1097"/>
      <c r="C22" s="1097"/>
      <c r="D22" s="1097"/>
      <c r="E22" s="1097"/>
      <c r="F22" s="1097"/>
      <c r="G22" s="1097"/>
      <c r="H22" s="1097"/>
      <c r="I22" s="1098"/>
    </row>
    <row r="23" spans="1:9" ht="17.25" customHeight="1">
      <c r="A23" s="853">
        <v>7</v>
      </c>
      <c r="B23" s="31" t="s">
        <v>110</v>
      </c>
      <c r="C23" s="861" t="s">
        <v>111</v>
      </c>
      <c r="D23" s="33" t="s">
        <v>112</v>
      </c>
      <c r="E23" s="866" t="s">
        <v>113</v>
      </c>
      <c r="F23" s="34"/>
      <c r="G23" s="853">
        <v>1</v>
      </c>
      <c r="H23" s="31" t="s">
        <v>104</v>
      </c>
      <c r="I23" s="853"/>
    </row>
    <row r="24" spans="1:9" ht="17.25" customHeight="1">
      <c r="A24" s="853">
        <v>8</v>
      </c>
      <c r="B24" s="31" t="s">
        <v>114</v>
      </c>
      <c r="C24" s="861" t="s">
        <v>111</v>
      </c>
      <c r="D24" s="33" t="s">
        <v>115</v>
      </c>
      <c r="E24" s="866" t="s">
        <v>116</v>
      </c>
      <c r="F24" s="34"/>
      <c r="G24" s="853">
        <v>1</v>
      </c>
      <c r="H24" s="31" t="s">
        <v>104</v>
      </c>
      <c r="I24" s="853"/>
    </row>
    <row r="25" spans="1:9" ht="17.25" customHeight="1">
      <c r="A25" s="853">
        <v>9</v>
      </c>
      <c r="B25" s="31" t="s">
        <v>117</v>
      </c>
      <c r="C25" s="861" t="s">
        <v>111</v>
      </c>
      <c r="D25" s="33" t="s">
        <v>118</v>
      </c>
      <c r="E25" s="866" t="s">
        <v>119</v>
      </c>
      <c r="F25" s="34"/>
      <c r="G25" s="853">
        <v>1</v>
      </c>
      <c r="H25" s="31" t="s">
        <v>104</v>
      </c>
      <c r="I25" s="853"/>
    </row>
    <row r="26" spans="1:9" ht="17.25" customHeight="1">
      <c r="A26" s="853">
        <v>10</v>
      </c>
      <c r="B26" s="31" t="s">
        <v>120</v>
      </c>
      <c r="C26" s="861" t="s">
        <v>111</v>
      </c>
      <c r="D26" s="33" t="s">
        <v>121</v>
      </c>
      <c r="E26" s="866" t="s">
        <v>122</v>
      </c>
      <c r="F26" s="34"/>
      <c r="G26" s="853">
        <v>1</v>
      </c>
      <c r="H26" s="31" t="s">
        <v>104</v>
      </c>
      <c r="I26" s="853"/>
    </row>
    <row r="27" spans="1:9" ht="17.25" customHeight="1">
      <c r="A27" s="853">
        <v>11</v>
      </c>
      <c r="B27" s="31" t="s">
        <v>123</v>
      </c>
      <c r="C27" s="861" t="s">
        <v>111</v>
      </c>
      <c r="D27" s="33" t="s">
        <v>124</v>
      </c>
      <c r="E27" s="866" t="s">
        <v>119</v>
      </c>
      <c r="F27" s="34"/>
      <c r="G27" s="853">
        <v>1</v>
      </c>
      <c r="H27" s="31" t="s">
        <v>104</v>
      </c>
      <c r="I27" s="853"/>
    </row>
    <row r="28" spans="1:9" ht="17.25" customHeight="1">
      <c r="A28" s="853">
        <v>12</v>
      </c>
      <c r="B28" s="31" t="s">
        <v>125</v>
      </c>
      <c r="C28" s="861" t="s">
        <v>111</v>
      </c>
      <c r="D28" s="33" t="s">
        <v>126</v>
      </c>
      <c r="E28" s="866" t="s">
        <v>127</v>
      </c>
      <c r="F28" s="34"/>
      <c r="G28" s="853">
        <v>1</v>
      </c>
      <c r="H28" s="31" t="s">
        <v>104</v>
      </c>
      <c r="I28" s="853"/>
    </row>
    <row r="29" spans="1:9" ht="17.25" customHeight="1">
      <c r="A29" s="853">
        <v>13</v>
      </c>
      <c r="B29" s="31" t="s">
        <v>128</v>
      </c>
      <c r="C29" s="861" t="s">
        <v>111</v>
      </c>
      <c r="D29" s="33" t="s">
        <v>129</v>
      </c>
      <c r="E29" s="866" t="s">
        <v>122</v>
      </c>
      <c r="F29" s="34"/>
      <c r="G29" s="853">
        <v>1</v>
      </c>
      <c r="H29" s="31" t="s">
        <v>104</v>
      </c>
      <c r="I29" s="853"/>
    </row>
    <row r="30" spans="1:9" ht="17.25" customHeight="1">
      <c r="A30" s="853">
        <v>14</v>
      </c>
      <c r="B30" s="31" t="s">
        <v>130</v>
      </c>
      <c r="C30" s="861" t="s">
        <v>111</v>
      </c>
      <c r="D30" s="33" t="s">
        <v>131</v>
      </c>
      <c r="E30" s="866" t="s">
        <v>119</v>
      </c>
      <c r="F30" s="34"/>
      <c r="G30" s="853">
        <v>1</v>
      </c>
      <c r="H30" s="31" t="s">
        <v>104</v>
      </c>
      <c r="I30" s="853"/>
    </row>
    <row r="31" spans="1:9" ht="17.25" customHeight="1">
      <c r="A31" s="853">
        <v>15</v>
      </c>
      <c r="B31" s="31" t="s">
        <v>132</v>
      </c>
      <c r="C31" s="861" t="s">
        <v>111</v>
      </c>
      <c r="D31" s="33" t="s">
        <v>133</v>
      </c>
      <c r="E31" s="866" t="s">
        <v>134</v>
      </c>
      <c r="F31" s="34"/>
      <c r="G31" s="853">
        <v>1</v>
      </c>
      <c r="H31" s="31" t="s">
        <v>104</v>
      </c>
      <c r="I31" s="853"/>
    </row>
    <row r="32" spans="1:9" ht="17.25" customHeight="1">
      <c r="A32" s="853">
        <v>16</v>
      </c>
      <c r="B32" s="31" t="s">
        <v>135</v>
      </c>
      <c r="C32" s="861" t="s">
        <v>111</v>
      </c>
      <c r="D32" s="33" t="s">
        <v>136</v>
      </c>
      <c r="E32" s="866" t="s">
        <v>137</v>
      </c>
      <c r="F32" s="34"/>
      <c r="G32" s="853">
        <v>1</v>
      </c>
      <c r="H32" s="31" t="s">
        <v>104</v>
      </c>
      <c r="I32" s="853"/>
    </row>
    <row r="33" spans="1:9" ht="15" customHeight="1">
      <c r="A33" s="853"/>
      <c r="B33" s="31"/>
      <c r="C33" s="861"/>
      <c r="D33" s="35"/>
      <c r="E33" s="867">
        <v>9.0500000000000007</v>
      </c>
      <c r="F33" s="34"/>
      <c r="G33" s="853"/>
      <c r="H33" s="31" t="s">
        <v>104</v>
      </c>
      <c r="I33" s="853"/>
    </row>
    <row r="34" spans="1:9" ht="17.25" customHeight="1">
      <c r="A34" s="853">
        <v>17</v>
      </c>
      <c r="B34" s="31" t="s">
        <v>132</v>
      </c>
      <c r="C34" s="861" t="s">
        <v>138</v>
      </c>
      <c r="D34" s="33" t="s">
        <v>139</v>
      </c>
      <c r="E34" s="866" t="s">
        <v>119</v>
      </c>
      <c r="F34" s="34"/>
      <c r="G34" s="853">
        <v>1</v>
      </c>
      <c r="H34" s="31" t="s">
        <v>104</v>
      </c>
      <c r="I34" s="853"/>
    </row>
    <row r="35" spans="1:9" ht="17.25" customHeight="1">
      <c r="A35" s="853">
        <v>18</v>
      </c>
      <c r="B35" s="31" t="s">
        <v>29</v>
      </c>
      <c r="C35" s="861" t="s">
        <v>138</v>
      </c>
      <c r="D35" s="33" t="s">
        <v>140</v>
      </c>
      <c r="E35" s="866" t="s">
        <v>127</v>
      </c>
      <c r="F35" s="34"/>
      <c r="G35" s="853">
        <v>1</v>
      </c>
      <c r="H35" s="31" t="s">
        <v>104</v>
      </c>
      <c r="I35" s="853"/>
    </row>
    <row r="36" spans="1:9" ht="21" customHeight="1">
      <c r="A36" s="853">
        <v>19</v>
      </c>
      <c r="B36" s="31" t="s">
        <v>141</v>
      </c>
      <c r="C36" s="861" t="s">
        <v>138</v>
      </c>
      <c r="D36" s="33" t="s">
        <v>142</v>
      </c>
      <c r="E36" s="866" t="s">
        <v>143</v>
      </c>
      <c r="F36" s="34"/>
      <c r="G36" s="853">
        <v>1</v>
      </c>
      <c r="H36" s="31" t="s">
        <v>104</v>
      </c>
      <c r="I36" s="853"/>
    </row>
    <row r="37" spans="1:9" ht="17.25" customHeight="1">
      <c r="A37" s="853">
        <v>20</v>
      </c>
      <c r="B37" s="31" t="s">
        <v>144</v>
      </c>
      <c r="C37" s="861" t="s">
        <v>138</v>
      </c>
      <c r="D37" s="33" t="s">
        <v>145</v>
      </c>
      <c r="E37" s="866" t="s">
        <v>137</v>
      </c>
      <c r="F37" s="34"/>
      <c r="G37" s="853">
        <v>1</v>
      </c>
      <c r="H37" s="31" t="s">
        <v>104</v>
      </c>
      <c r="I37" s="853"/>
    </row>
    <row r="38" spans="1:9" ht="17.25" customHeight="1">
      <c r="A38" s="863">
        <v>21</v>
      </c>
      <c r="B38" s="5" t="s">
        <v>146</v>
      </c>
      <c r="C38" s="861" t="s">
        <v>138</v>
      </c>
      <c r="D38" s="33" t="s">
        <v>147</v>
      </c>
      <c r="E38" s="866" t="s">
        <v>148</v>
      </c>
      <c r="F38" s="34"/>
      <c r="G38" s="863">
        <v>1</v>
      </c>
      <c r="H38" s="31" t="s">
        <v>104</v>
      </c>
      <c r="I38" s="853"/>
    </row>
    <row r="39" spans="1:9" ht="15" customHeight="1">
      <c r="A39" s="853"/>
      <c r="B39" s="31"/>
      <c r="C39" s="861"/>
      <c r="D39" s="863"/>
      <c r="E39" s="855" t="s">
        <v>149</v>
      </c>
      <c r="F39" s="34"/>
      <c r="G39" s="853"/>
      <c r="H39" s="31"/>
      <c r="I39" s="853"/>
    </row>
    <row r="40" spans="1:9" ht="17.25" customHeight="1">
      <c r="A40" s="853">
        <v>22</v>
      </c>
      <c r="B40" s="31" t="s">
        <v>110</v>
      </c>
      <c r="C40" s="861" t="s">
        <v>98</v>
      </c>
      <c r="D40" s="33" t="s">
        <v>150</v>
      </c>
      <c r="E40" s="866" t="s">
        <v>122</v>
      </c>
      <c r="F40" s="34"/>
      <c r="G40" s="853">
        <v>1</v>
      </c>
      <c r="H40" s="31" t="s">
        <v>104</v>
      </c>
      <c r="I40" s="853"/>
    </row>
    <row r="41" spans="1:9" ht="17.25" customHeight="1">
      <c r="A41" s="853">
        <v>23</v>
      </c>
      <c r="B41" s="31" t="s">
        <v>130</v>
      </c>
      <c r="C41" s="861" t="s">
        <v>98</v>
      </c>
      <c r="D41" s="33" t="s">
        <v>151</v>
      </c>
      <c r="E41" s="866" t="s">
        <v>134</v>
      </c>
      <c r="F41" s="34"/>
      <c r="G41" s="853">
        <v>1</v>
      </c>
      <c r="H41" s="31" t="s">
        <v>104</v>
      </c>
      <c r="I41" s="853"/>
    </row>
    <row r="42" spans="1:9" ht="17.25" customHeight="1">
      <c r="A42" s="853">
        <v>24</v>
      </c>
      <c r="B42" s="31" t="s">
        <v>152</v>
      </c>
      <c r="C42" s="861" t="s">
        <v>98</v>
      </c>
      <c r="D42" s="33" t="s">
        <v>153</v>
      </c>
      <c r="E42" s="866" t="s">
        <v>154</v>
      </c>
      <c r="F42" s="34"/>
      <c r="G42" s="853">
        <v>1</v>
      </c>
      <c r="H42" s="31" t="s">
        <v>104</v>
      </c>
      <c r="I42" s="853"/>
    </row>
    <row r="43" spans="1:9" ht="17.25" customHeight="1">
      <c r="A43" s="853">
        <v>25</v>
      </c>
      <c r="B43" s="31" t="s">
        <v>155</v>
      </c>
      <c r="C43" s="861" t="s">
        <v>98</v>
      </c>
      <c r="D43" s="33" t="s">
        <v>156</v>
      </c>
      <c r="E43" s="866" t="s">
        <v>116</v>
      </c>
      <c r="F43" s="34"/>
      <c r="G43" s="853">
        <v>1</v>
      </c>
      <c r="H43" s="31" t="s">
        <v>104</v>
      </c>
      <c r="I43" s="853"/>
    </row>
    <row r="44" spans="1:9" ht="15.75" customHeight="1">
      <c r="A44" s="869">
        <v>26</v>
      </c>
      <c r="B44" s="31" t="s">
        <v>157</v>
      </c>
      <c r="C44" s="36" t="s">
        <v>158</v>
      </c>
      <c r="D44" s="37" t="s">
        <v>159</v>
      </c>
      <c r="E44" s="862" t="s">
        <v>3654</v>
      </c>
      <c r="F44" s="871"/>
      <c r="G44" s="870">
        <v>1</v>
      </c>
      <c r="H44" s="858" t="s">
        <v>100</v>
      </c>
      <c r="I44" s="863"/>
    </row>
    <row r="45" spans="1:9" ht="19.5" customHeight="1">
      <c r="A45" s="869">
        <v>27</v>
      </c>
      <c r="B45" s="31" t="s">
        <v>3655</v>
      </c>
      <c r="C45" s="36" t="s">
        <v>3656</v>
      </c>
      <c r="D45" s="37" t="s">
        <v>3657</v>
      </c>
      <c r="E45" s="862" t="s">
        <v>3658</v>
      </c>
      <c r="F45" s="871"/>
      <c r="G45" s="870">
        <v>1</v>
      </c>
      <c r="H45" s="858" t="s">
        <v>100</v>
      </c>
      <c r="I45" s="863"/>
    </row>
    <row r="46" spans="1:9" ht="15.95" customHeight="1">
      <c r="A46" s="869"/>
      <c r="B46" s="31"/>
      <c r="C46" s="36"/>
      <c r="D46" s="37"/>
      <c r="E46" s="10">
        <v>7.3</v>
      </c>
      <c r="F46" s="871"/>
      <c r="G46" s="870"/>
      <c r="H46" s="858"/>
      <c r="I46" s="863"/>
    </row>
    <row r="47" spans="1:9" ht="15.95" customHeight="1">
      <c r="A47" s="39" t="s">
        <v>160</v>
      </c>
      <c r="B47" s="39"/>
      <c r="C47" s="39"/>
      <c r="D47" s="39"/>
      <c r="E47" s="39" t="s">
        <v>161</v>
      </c>
      <c r="F47" s="39">
        <v>2036153.08</v>
      </c>
      <c r="G47" s="39"/>
      <c r="H47" s="39"/>
      <c r="I47" s="39"/>
    </row>
    <row r="48" spans="1:9" ht="15.95" customHeight="1">
      <c r="A48" s="853">
        <v>28</v>
      </c>
      <c r="B48" s="31" t="s">
        <v>162</v>
      </c>
      <c r="C48" s="863" t="s">
        <v>163</v>
      </c>
      <c r="D48" s="863"/>
      <c r="E48" s="863" t="s">
        <v>164</v>
      </c>
      <c r="F48" s="863">
        <v>21910</v>
      </c>
      <c r="G48" s="30"/>
      <c r="H48" s="31" t="s">
        <v>165</v>
      </c>
      <c r="I48" s="5">
        <v>21910</v>
      </c>
    </row>
    <row r="49" spans="1:9" ht="15.75" customHeight="1">
      <c r="A49" s="853">
        <v>29</v>
      </c>
      <c r="B49" s="31" t="s">
        <v>166</v>
      </c>
      <c r="C49" s="863" t="s">
        <v>167</v>
      </c>
      <c r="D49" s="863"/>
      <c r="E49" s="863" t="s">
        <v>168</v>
      </c>
      <c r="F49" s="863">
        <v>586321.6</v>
      </c>
      <c r="G49" s="30"/>
      <c r="H49" s="31" t="s">
        <v>165</v>
      </c>
      <c r="I49" s="5">
        <v>217515</v>
      </c>
    </row>
    <row r="50" spans="1:9" ht="15" hidden="1" customHeight="1">
      <c r="A50" s="853">
        <v>30</v>
      </c>
      <c r="B50" s="31" t="s">
        <v>169</v>
      </c>
      <c r="C50" s="863" t="s">
        <v>170</v>
      </c>
      <c r="D50" s="863"/>
      <c r="E50" s="863" t="s">
        <v>171</v>
      </c>
      <c r="F50" s="863">
        <v>55500</v>
      </c>
      <c r="G50" s="40"/>
      <c r="H50" s="31" t="s">
        <v>104</v>
      </c>
      <c r="I50" s="5">
        <v>55500</v>
      </c>
    </row>
    <row r="51" spans="1:9" ht="15.95" customHeight="1">
      <c r="A51" s="853">
        <v>31</v>
      </c>
      <c r="B51" s="31" t="s">
        <v>169</v>
      </c>
      <c r="C51" s="853" t="s">
        <v>172</v>
      </c>
      <c r="D51" s="853"/>
      <c r="E51" s="853" t="s">
        <v>173</v>
      </c>
      <c r="F51" s="853">
        <v>159360</v>
      </c>
      <c r="G51" s="868"/>
      <c r="H51" s="31" t="s">
        <v>104</v>
      </c>
      <c r="I51" s="5">
        <v>159360</v>
      </c>
    </row>
    <row r="52" spans="1:9" ht="15.95" customHeight="1">
      <c r="A52" s="1051"/>
      <c r="B52" s="1061"/>
      <c r="C52" s="1061"/>
      <c r="D52" s="1061"/>
      <c r="E52" s="1061"/>
      <c r="F52" s="1061"/>
      <c r="G52" s="1061"/>
      <c r="H52" s="1061"/>
      <c r="I52" s="1062"/>
    </row>
    <row r="53" spans="1:9" ht="15.95" customHeight="1">
      <c r="A53" s="868">
        <v>32</v>
      </c>
      <c r="B53" s="31" t="s">
        <v>169</v>
      </c>
      <c r="C53" s="863" t="s">
        <v>167</v>
      </c>
      <c r="D53" s="863"/>
      <c r="E53" s="862" t="s">
        <v>174</v>
      </c>
      <c r="F53" s="862">
        <v>8838</v>
      </c>
      <c r="G53" s="863"/>
      <c r="H53" s="863" t="s">
        <v>175</v>
      </c>
      <c r="I53" s="41">
        <v>8838</v>
      </c>
    </row>
    <row r="54" spans="1:9" ht="15.75" customHeight="1">
      <c r="A54" s="868">
        <v>33</v>
      </c>
      <c r="B54" s="31" t="s">
        <v>176</v>
      </c>
      <c r="C54" s="863" t="s">
        <v>167</v>
      </c>
      <c r="D54" s="863"/>
      <c r="E54" s="862" t="s">
        <v>177</v>
      </c>
      <c r="F54" s="862">
        <v>16669</v>
      </c>
      <c r="G54" s="863"/>
      <c r="H54" s="863" t="s">
        <v>175</v>
      </c>
      <c r="I54" s="41">
        <v>16669</v>
      </c>
    </row>
    <row r="55" spans="1:9" ht="15.95" customHeight="1">
      <c r="A55" s="868">
        <v>34</v>
      </c>
      <c r="B55" s="31" t="s">
        <v>166</v>
      </c>
      <c r="C55" s="863" t="s">
        <v>178</v>
      </c>
      <c r="D55" s="863"/>
      <c r="E55" s="863" t="s">
        <v>179</v>
      </c>
      <c r="F55" s="863">
        <v>11000</v>
      </c>
      <c r="G55" s="30"/>
      <c r="H55" s="31" t="s">
        <v>180</v>
      </c>
      <c r="I55" s="5">
        <v>11000</v>
      </c>
    </row>
    <row r="56" spans="1:9" ht="15.75" hidden="1" customHeight="1">
      <c r="A56" s="853"/>
      <c r="B56" s="858"/>
      <c r="C56" s="858"/>
      <c r="D56" s="857" t="s">
        <v>181</v>
      </c>
      <c r="E56" s="42">
        <f>SUM(E53:E55)</f>
        <v>0</v>
      </c>
      <c r="F56" s="42">
        <v>859598</v>
      </c>
      <c r="G56" s="43"/>
      <c r="H56" s="853"/>
      <c r="I56" s="44">
        <v>490792</v>
      </c>
    </row>
    <row r="57" spans="1:9" ht="15.95" customHeight="1">
      <c r="A57" s="853">
        <v>35</v>
      </c>
      <c r="B57" s="853" t="s">
        <v>182</v>
      </c>
      <c r="C57" s="853" t="s">
        <v>111</v>
      </c>
      <c r="D57" s="854"/>
      <c r="E57" s="45" t="s">
        <v>183</v>
      </c>
      <c r="F57" s="7"/>
      <c r="G57" s="866"/>
      <c r="H57" s="31" t="s">
        <v>180</v>
      </c>
      <c r="I57" s="853"/>
    </row>
    <row r="58" spans="1:9" ht="15.95" customHeight="1">
      <c r="A58" s="1051"/>
      <c r="B58" s="1052"/>
      <c r="C58" s="1052"/>
      <c r="D58" s="1052"/>
      <c r="E58" s="1052"/>
      <c r="F58" s="1052"/>
      <c r="G58" s="1052"/>
      <c r="H58" s="1052"/>
      <c r="I58" s="1053"/>
    </row>
    <row r="59" spans="1:9" ht="15.75" customHeight="1">
      <c r="A59" s="853">
        <v>36</v>
      </c>
      <c r="B59" s="853" t="s">
        <v>182</v>
      </c>
      <c r="C59" s="863" t="s">
        <v>111</v>
      </c>
      <c r="D59" s="863"/>
      <c r="E59" s="862" t="s">
        <v>184</v>
      </c>
      <c r="F59" s="862"/>
      <c r="G59" s="861"/>
      <c r="H59" s="31" t="s">
        <v>180</v>
      </c>
      <c r="I59" s="46"/>
    </row>
    <row r="60" spans="1:9" ht="15.75" customHeight="1">
      <c r="A60" s="853">
        <v>37</v>
      </c>
      <c r="B60" s="47" t="s">
        <v>185</v>
      </c>
      <c r="C60" s="863" t="s">
        <v>107</v>
      </c>
      <c r="D60" s="863"/>
      <c r="E60" s="862" t="s">
        <v>184</v>
      </c>
      <c r="F60" s="862"/>
      <c r="G60" s="861"/>
      <c r="H60" s="31" t="s">
        <v>180</v>
      </c>
      <c r="I60" s="46"/>
    </row>
    <row r="61" spans="1:9" ht="15.75" customHeight="1">
      <c r="A61" s="853"/>
      <c r="B61" s="859" t="s">
        <v>186</v>
      </c>
      <c r="C61" s="858"/>
      <c r="D61" s="48"/>
      <c r="E61" s="871"/>
      <c r="F61" s="871">
        <f>F56+F47</f>
        <v>2895751.08</v>
      </c>
      <c r="G61" s="853"/>
      <c r="H61" s="863"/>
      <c r="I61" s="9">
        <f>I56</f>
        <v>490792</v>
      </c>
    </row>
    <row r="62" spans="1:9" ht="24.75" customHeight="1">
      <c r="A62" s="1054" t="s">
        <v>187</v>
      </c>
      <c r="B62" s="1055"/>
      <c r="C62" s="1055"/>
      <c r="D62" s="1055"/>
      <c r="E62" s="1055"/>
      <c r="F62" s="1055"/>
      <c r="G62" s="1055"/>
      <c r="H62" s="1055"/>
      <c r="I62" s="1056"/>
    </row>
    <row r="63" spans="1:9" ht="85.5" customHeight="1">
      <c r="A63" s="1054" t="s">
        <v>37</v>
      </c>
      <c r="B63" s="1055"/>
      <c r="C63" s="1055"/>
      <c r="D63" s="1055"/>
      <c r="E63" s="1055"/>
      <c r="F63" s="1055"/>
      <c r="G63" s="1101"/>
      <c r="H63" s="1101"/>
      <c r="I63" s="1102"/>
    </row>
    <row r="64" spans="1:9" ht="101.25" customHeight="1">
      <c r="A64" s="49" t="s">
        <v>188</v>
      </c>
      <c r="B64" s="50" t="s">
        <v>189</v>
      </c>
      <c r="C64" s="49" t="s">
        <v>190</v>
      </c>
      <c r="D64" s="51" t="s">
        <v>87</v>
      </c>
      <c r="E64" s="49" t="s">
        <v>191</v>
      </c>
      <c r="F64" s="52" t="s">
        <v>192</v>
      </c>
      <c r="G64" s="53"/>
      <c r="H64" s="54"/>
      <c r="I64" s="53"/>
    </row>
    <row r="65" spans="1:9" ht="27" customHeight="1">
      <c r="A65" s="856">
        <v>1</v>
      </c>
      <c r="B65" s="31" t="s">
        <v>193</v>
      </c>
      <c r="C65" s="862">
        <v>465000</v>
      </c>
      <c r="D65" s="863" t="s">
        <v>194</v>
      </c>
      <c r="E65" s="862"/>
      <c r="F65" s="863">
        <v>465000</v>
      </c>
      <c r="G65" s="55"/>
      <c r="H65" s="55"/>
      <c r="I65" s="55"/>
    </row>
    <row r="66" spans="1:9" ht="26.25" customHeight="1">
      <c r="A66" s="856">
        <v>2</v>
      </c>
      <c r="B66" s="31" t="s">
        <v>195</v>
      </c>
      <c r="C66" s="862">
        <v>475000</v>
      </c>
      <c r="D66" s="863" t="s">
        <v>196</v>
      </c>
      <c r="E66" s="862"/>
      <c r="F66" s="863">
        <v>475000</v>
      </c>
      <c r="G66" s="55"/>
      <c r="H66" s="55"/>
      <c r="I66" s="55"/>
    </row>
    <row r="67" spans="1:9" ht="31.5" customHeight="1">
      <c r="A67" s="856">
        <v>3</v>
      </c>
      <c r="B67" s="31" t="s">
        <v>197</v>
      </c>
      <c r="C67" s="862">
        <v>69399.42</v>
      </c>
      <c r="D67" s="31" t="s">
        <v>180</v>
      </c>
      <c r="E67" s="862"/>
      <c r="F67" s="863">
        <v>63399.42</v>
      </c>
      <c r="G67" s="55"/>
      <c r="H67" s="56"/>
      <c r="I67" s="55"/>
    </row>
    <row r="68" spans="1:9" ht="15.75" customHeight="1">
      <c r="A68" s="856">
        <v>4</v>
      </c>
      <c r="B68" s="31" t="s">
        <v>198</v>
      </c>
      <c r="C68" s="862">
        <v>38269.57</v>
      </c>
      <c r="D68" s="31" t="s">
        <v>180</v>
      </c>
      <c r="E68" s="862"/>
      <c r="F68" s="863">
        <v>38269.57</v>
      </c>
      <c r="G68" s="55"/>
      <c r="H68" s="56"/>
      <c r="I68" s="55"/>
    </row>
    <row r="69" spans="1:9" ht="15.75" customHeight="1">
      <c r="A69" s="856">
        <v>5</v>
      </c>
      <c r="B69" s="31" t="s">
        <v>199</v>
      </c>
      <c r="C69" s="862">
        <v>1416.75</v>
      </c>
      <c r="D69" s="31" t="s">
        <v>180</v>
      </c>
      <c r="E69" s="862"/>
      <c r="F69" s="863">
        <v>1416.75</v>
      </c>
      <c r="G69" s="55"/>
      <c r="H69" s="56"/>
      <c r="I69" s="55"/>
    </row>
    <row r="70" spans="1:9" ht="15.75" customHeight="1">
      <c r="A70" s="57"/>
      <c r="B70" s="860" t="s">
        <v>181</v>
      </c>
      <c r="C70" s="58">
        <v>1049085.74</v>
      </c>
      <c r="D70" s="59"/>
      <c r="E70" s="58"/>
      <c r="F70" s="60">
        <v>1049085.74</v>
      </c>
      <c r="G70" s="55"/>
      <c r="H70" s="55"/>
      <c r="I70" s="61"/>
    </row>
    <row r="71" spans="1:9" ht="15.75" customHeight="1">
      <c r="A71" s="1059" t="s">
        <v>200</v>
      </c>
      <c r="B71" s="1059"/>
      <c r="C71" s="1059"/>
      <c r="D71" s="1059"/>
      <c r="E71" s="1059"/>
      <c r="F71" s="1059"/>
      <c r="G71" s="62"/>
      <c r="H71" s="62"/>
      <c r="I71" s="62"/>
    </row>
    <row r="72" spans="1:9" ht="15.75" customHeight="1">
      <c r="A72" s="869">
        <v>6</v>
      </c>
      <c r="B72" s="63" t="s">
        <v>201</v>
      </c>
      <c r="C72" s="865">
        <v>7990</v>
      </c>
      <c r="D72" s="63" t="s">
        <v>180</v>
      </c>
      <c r="E72" s="865"/>
      <c r="F72" s="864">
        <v>7990</v>
      </c>
      <c r="G72" s="64"/>
    </row>
    <row r="73" spans="1:9" ht="15.75" customHeight="1">
      <c r="A73" s="868">
        <v>7</v>
      </c>
      <c r="B73" s="31" t="s">
        <v>51</v>
      </c>
      <c r="C73" s="862">
        <v>30495</v>
      </c>
      <c r="D73" s="31" t="s">
        <v>180</v>
      </c>
      <c r="E73" s="862"/>
      <c r="F73" s="863">
        <v>30495</v>
      </c>
      <c r="G73" s="55"/>
      <c r="H73" s="55"/>
    </row>
    <row r="74" spans="1:9" ht="15.75" customHeight="1">
      <c r="A74" s="868">
        <v>8</v>
      </c>
      <c r="B74" s="31" t="s">
        <v>202</v>
      </c>
      <c r="C74" s="862">
        <v>21400</v>
      </c>
      <c r="D74" s="31" t="s">
        <v>180</v>
      </c>
      <c r="E74" s="862"/>
      <c r="F74" s="863">
        <v>21400</v>
      </c>
      <c r="G74" s="55"/>
    </row>
    <row r="75" spans="1:9" ht="15.75" customHeight="1">
      <c r="A75" s="868">
        <v>9</v>
      </c>
      <c r="B75" s="31" t="s">
        <v>203</v>
      </c>
      <c r="C75" s="862">
        <v>22750</v>
      </c>
      <c r="D75" s="31" t="s">
        <v>180</v>
      </c>
      <c r="E75" s="862"/>
      <c r="F75" s="863">
        <v>22750</v>
      </c>
      <c r="G75" s="55"/>
    </row>
    <row r="76" spans="1:9" ht="15.75" customHeight="1">
      <c r="A76" s="868">
        <v>10</v>
      </c>
      <c r="B76" s="31" t="s">
        <v>202</v>
      </c>
      <c r="C76" s="862">
        <v>22750</v>
      </c>
      <c r="D76" s="31" t="s">
        <v>180</v>
      </c>
      <c r="E76" s="862"/>
      <c r="F76" s="863">
        <v>22750</v>
      </c>
      <c r="G76" s="55"/>
    </row>
    <row r="77" spans="1:9" ht="15.75" customHeight="1">
      <c r="A77" s="868">
        <v>11</v>
      </c>
      <c r="B77" s="31" t="s">
        <v>204</v>
      </c>
      <c r="C77" s="862">
        <v>10600</v>
      </c>
      <c r="D77" s="31" t="s">
        <v>180</v>
      </c>
      <c r="E77" s="862"/>
      <c r="F77" s="863">
        <v>10600</v>
      </c>
      <c r="G77" s="55"/>
    </row>
    <row r="78" spans="1:9" ht="15.75" customHeight="1">
      <c r="A78" s="868">
        <v>12</v>
      </c>
      <c r="B78" s="31" t="s">
        <v>205</v>
      </c>
      <c r="C78" s="862">
        <v>18160</v>
      </c>
      <c r="D78" s="31" t="s">
        <v>180</v>
      </c>
      <c r="E78" s="862"/>
      <c r="F78" s="863">
        <v>18160</v>
      </c>
      <c r="G78" s="55"/>
    </row>
    <row r="79" spans="1:9" ht="15.75" customHeight="1">
      <c r="A79" s="868">
        <v>13</v>
      </c>
      <c r="B79" s="31" t="s">
        <v>55</v>
      </c>
      <c r="C79" s="862">
        <v>12305</v>
      </c>
      <c r="D79" s="31" t="s">
        <v>180</v>
      </c>
      <c r="E79" s="862"/>
      <c r="F79" s="863">
        <v>12305</v>
      </c>
      <c r="G79" s="55"/>
    </row>
    <row r="80" spans="1:9" ht="26.25" customHeight="1">
      <c r="A80" s="868">
        <v>14</v>
      </c>
      <c r="B80" s="31" t="s">
        <v>206</v>
      </c>
      <c r="C80" s="862">
        <v>7842</v>
      </c>
      <c r="D80" s="31" t="s">
        <v>180</v>
      </c>
      <c r="E80" s="862"/>
      <c r="F80" s="863">
        <v>7842</v>
      </c>
      <c r="G80" s="55"/>
    </row>
    <row r="81" spans="1:10" ht="15.75" customHeight="1">
      <c r="A81" s="868">
        <v>15</v>
      </c>
      <c r="B81" s="31" t="s">
        <v>207</v>
      </c>
      <c r="C81" s="862">
        <v>35000</v>
      </c>
      <c r="D81" s="31" t="s">
        <v>180</v>
      </c>
      <c r="E81" s="862"/>
      <c r="F81" s="863">
        <v>35000</v>
      </c>
      <c r="G81" s="55"/>
    </row>
    <row r="82" spans="1:10" ht="15.75" customHeight="1">
      <c r="A82" s="868">
        <v>16</v>
      </c>
      <c r="B82" s="31" t="s">
        <v>208</v>
      </c>
      <c r="C82" s="862">
        <v>25000</v>
      </c>
      <c r="D82" s="31" t="s">
        <v>180</v>
      </c>
      <c r="E82" s="862"/>
      <c r="F82" s="863">
        <v>25000</v>
      </c>
      <c r="G82" s="55"/>
    </row>
    <row r="83" spans="1:10" ht="15.95" customHeight="1">
      <c r="A83" s="868">
        <v>17</v>
      </c>
      <c r="B83" s="31" t="s">
        <v>209</v>
      </c>
      <c r="C83" s="862">
        <v>9500</v>
      </c>
      <c r="D83" s="31" t="s">
        <v>180</v>
      </c>
      <c r="E83" s="862"/>
      <c r="F83" s="863">
        <v>9500</v>
      </c>
      <c r="G83" s="55"/>
    </row>
    <row r="84" spans="1:10" ht="15.75" customHeight="1">
      <c r="A84" s="868">
        <v>18</v>
      </c>
      <c r="B84" s="31" t="s">
        <v>210</v>
      </c>
      <c r="C84" s="862">
        <v>5300</v>
      </c>
      <c r="D84" s="31" t="s">
        <v>180</v>
      </c>
      <c r="E84" s="862"/>
      <c r="F84" s="863">
        <v>5300</v>
      </c>
      <c r="G84" s="55"/>
    </row>
    <row r="85" spans="1:10" ht="15.75" customHeight="1">
      <c r="A85" s="868">
        <v>19</v>
      </c>
      <c r="B85" s="31" t="s">
        <v>211</v>
      </c>
      <c r="C85" s="862">
        <v>4000</v>
      </c>
      <c r="D85" s="31" t="s">
        <v>180</v>
      </c>
      <c r="E85" s="862"/>
      <c r="F85" s="863">
        <v>4000</v>
      </c>
      <c r="G85" s="55"/>
    </row>
    <row r="86" spans="1:10" ht="15.75" customHeight="1">
      <c r="A86" s="868">
        <v>20</v>
      </c>
      <c r="B86" s="31" t="s">
        <v>212</v>
      </c>
      <c r="C86" s="862">
        <v>20700</v>
      </c>
      <c r="D86" s="31" t="s">
        <v>180</v>
      </c>
      <c r="E86" s="862"/>
      <c r="F86" s="863">
        <v>20700</v>
      </c>
      <c r="G86" s="55"/>
    </row>
    <row r="87" spans="1:10" ht="15.75" customHeight="1">
      <c r="A87" s="868">
        <v>21</v>
      </c>
      <c r="B87" s="31" t="s">
        <v>213</v>
      </c>
      <c r="C87" s="862">
        <v>11690</v>
      </c>
      <c r="D87" s="31" t="s">
        <v>180</v>
      </c>
      <c r="E87" s="862"/>
      <c r="F87" s="863">
        <v>11690</v>
      </c>
      <c r="G87" s="55"/>
    </row>
    <row r="88" spans="1:10" ht="15.75" customHeight="1">
      <c r="A88" s="868">
        <v>22</v>
      </c>
      <c r="B88" s="31" t="s">
        <v>214</v>
      </c>
      <c r="C88" s="862">
        <v>19999</v>
      </c>
      <c r="D88" s="31" t="s">
        <v>180</v>
      </c>
      <c r="E88" s="862"/>
      <c r="F88" s="863">
        <v>19999</v>
      </c>
      <c r="G88" s="55"/>
    </row>
    <row r="89" spans="1:10" ht="15.75" customHeight="1">
      <c r="A89" s="868">
        <v>23</v>
      </c>
      <c r="B89" s="31" t="s">
        <v>215</v>
      </c>
      <c r="C89" s="862">
        <v>23400</v>
      </c>
      <c r="D89" s="31" t="s">
        <v>180</v>
      </c>
      <c r="E89" s="862"/>
      <c r="F89" s="863">
        <v>23400</v>
      </c>
      <c r="G89" s="55"/>
    </row>
    <row r="90" spans="1:10" ht="15.75" customHeight="1">
      <c r="A90" s="868">
        <v>24</v>
      </c>
      <c r="B90" s="31" t="s">
        <v>216</v>
      </c>
      <c r="C90" s="862">
        <v>11800</v>
      </c>
      <c r="D90" s="31" t="s">
        <v>180</v>
      </c>
      <c r="E90" s="862"/>
      <c r="F90" s="863">
        <v>11800</v>
      </c>
      <c r="G90" s="55"/>
    </row>
    <row r="91" spans="1:10" ht="15.75" customHeight="1">
      <c r="A91" s="868"/>
      <c r="B91" s="857" t="s">
        <v>181</v>
      </c>
      <c r="C91" s="871">
        <v>320681</v>
      </c>
      <c r="D91" s="863"/>
      <c r="E91" s="871"/>
      <c r="F91" s="9">
        <v>320681</v>
      </c>
      <c r="G91" s="55"/>
      <c r="H91" s="64"/>
      <c r="I91" s="64"/>
    </row>
    <row r="92" spans="1:10" ht="42.75" customHeight="1">
      <c r="A92" s="853"/>
      <c r="B92" s="857" t="s">
        <v>217</v>
      </c>
      <c r="C92" s="871">
        <f>C91+C70</f>
        <v>1369766.74</v>
      </c>
      <c r="D92" s="863"/>
      <c r="E92" s="871"/>
      <c r="F92" s="9">
        <f>F91+F70</f>
        <v>1369766.74</v>
      </c>
      <c r="G92" s="55"/>
      <c r="H92" s="64"/>
      <c r="I92" s="64"/>
    </row>
    <row r="93" spans="1:10" ht="35.1" customHeight="1">
      <c r="A93" s="853"/>
      <c r="B93" s="857" t="s">
        <v>218</v>
      </c>
      <c r="C93" s="871">
        <f>C92+F61</f>
        <v>4265517.82</v>
      </c>
      <c r="D93" s="863"/>
      <c r="E93" s="871"/>
      <c r="F93" s="9">
        <f>F92+I61</f>
        <v>1860558.74</v>
      </c>
      <c r="G93" s="55"/>
      <c r="H93" s="64"/>
      <c r="I93" s="64"/>
    </row>
    <row r="94" spans="1:10" ht="15" customHeight="1">
      <c r="A94" s="1051" t="s">
        <v>219</v>
      </c>
      <c r="B94" s="1052"/>
      <c r="C94" s="1052"/>
      <c r="D94" s="1052"/>
      <c r="E94" s="1052"/>
      <c r="F94" s="1052"/>
      <c r="G94" s="1103"/>
      <c r="H94" s="1103"/>
      <c r="I94" s="1103"/>
      <c r="J94" s="62"/>
    </row>
    <row r="95" spans="1:10" ht="15" customHeight="1">
      <c r="A95" s="854" t="s">
        <v>64</v>
      </c>
      <c r="B95" s="65" t="s">
        <v>69</v>
      </c>
      <c r="C95" s="9" t="s">
        <v>220</v>
      </c>
      <c r="D95" s="9" t="s">
        <v>71</v>
      </c>
      <c r="E95" s="10" t="s">
        <v>72</v>
      </c>
      <c r="F95" s="10" t="s">
        <v>72</v>
      </c>
      <c r="G95" s="863"/>
      <c r="H95" s="863"/>
      <c r="I95" s="863"/>
    </row>
    <row r="96" spans="1:10" ht="28.5" customHeight="1">
      <c r="A96" s="854"/>
      <c r="B96" s="324">
        <v>1</v>
      </c>
      <c r="C96" s="324">
        <v>2</v>
      </c>
      <c r="D96" s="324">
        <v>3</v>
      </c>
      <c r="E96" s="898">
        <v>4</v>
      </c>
      <c r="F96" s="66">
        <v>5</v>
      </c>
      <c r="G96" s="863"/>
      <c r="H96" s="863"/>
      <c r="I96" s="863"/>
    </row>
    <row r="97" spans="1:10" ht="36" customHeight="1">
      <c r="A97" s="857"/>
      <c r="B97" s="1090" t="s">
        <v>74</v>
      </c>
      <c r="C97" s="1104"/>
      <c r="D97" s="1104"/>
      <c r="E97" s="1104"/>
      <c r="F97" s="1104"/>
      <c r="G97" s="1104"/>
      <c r="H97" s="1104"/>
      <c r="I97" s="1104"/>
      <c r="J97" s="1105"/>
    </row>
    <row r="98" spans="1:10">
      <c r="A98" s="1106" t="s">
        <v>221</v>
      </c>
      <c r="B98" s="1106"/>
      <c r="C98" s="1106"/>
      <c r="D98" s="1106"/>
      <c r="E98" s="1106"/>
      <c r="F98" s="1106"/>
      <c r="G98" s="1106"/>
      <c r="H98" s="1106"/>
      <c r="I98" s="1107"/>
      <c r="J98" s="67"/>
    </row>
    <row r="99" spans="1:10" ht="15" customHeight="1">
      <c r="A99" s="854" t="s">
        <v>64</v>
      </c>
      <c r="B99" s="9" t="s">
        <v>222</v>
      </c>
      <c r="C99" s="9" t="s">
        <v>223</v>
      </c>
      <c r="D99" s="9" t="s">
        <v>224</v>
      </c>
      <c r="E99" s="10" t="s">
        <v>225</v>
      </c>
      <c r="F99" s="10" t="s">
        <v>226</v>
      </c>
      <c r="G99" s="9" t="s">
        <v>227</v>
      </c>
      <c r="H99" s="65" t="s">
        <v>228</v>
      </c>
      <c r="I99" s="9" t="s">
        <v>229</v>
      </c>
    </row>
    <row r="100" spans="1:10">
      <c r="A100" s="43"/>
      <c r="B100" s="872">
        <v>1</v>
      </c>
      <c r="C100" s="872">
        <v>2</v>
      </c>
      <c r="D100" s="872">
        <v>3</v>
      </c>
      <c r="E100" s="872">
        <v>4</v>
      </c>
      <c r="F100" s="872">
        <v>5</v>
      </c>
      <c r="G100" s="872">
        <v>6</v>
      </c>
      <c r="H100" s="872">
        <v>7</v>
      </c>
      <c r="I100" s="872">
        <v>8</v>
      </c>
    </row>
    <row r="101" spans="1:10">
      <c r="A101" s="1100" t="s">
        <v>74</v>
      </c>
      <c r="B101" s="1100"/>
      <c r="C101" s="1100"/>
      <c r="D101" s="1100"/>
      <c r="E101" s="1100"/>
      <c r="F101" s="1100"/>
      <c r="G101" s="1100"/>
      <c r="H101" s="1100"/>
      <c r="I101" s="1100"/>
    </row>
    <row r="102" spans="1:10">
      <c r="A102" s="68"/>
      <c r="B102" s="68"/>
      <c r="C102" s="68"/>
      <c r="D102" s="68"/>
      <c r="E102" s="68"/>
      <c r="F102" s="68"/>
      <c r="G102" s="68"/>
      <c r="H102" s="68"/>
      <c r="I102" s="68"/>
    </row>
    <row r="103" spans="1:10">
      <c r="A103" s="68"/>
      <c r="B103" s="68"/>
      <c r="C103" s="68"/>
      <c r="D103" s="68"/>
      <c r="E103" s="68"/>
      <c r="F103" s="68"/>
      <c r="G103" s="68"/>
      <c r="H103" s="68"/>
      <c r="I103" s="68"/>
      <c r="J103" s="64"/>
    </row>
    <row r="104" spans="1:10">
      <c r="A104" s="68"/>
      <c r="B104" s="68"/>
      <c r="C104" s="68"/>
      <c r="D104" s="68"/>
      <c r="E104" s="68"/>
      <c r="F104" s="68"/>
      <c r="G104" s="68"/>
      <c r="H104" s="68"/>
      <c r="I104" s="68"/>
      <c r="J104" s="64"/>
    </row>
    <row r="105" spans="1:10">
      <c r="A105" s="68"/>
      <c r="B105" s="68"/>
      <c r="C105" s="68"/>
      <c r="D105" s="68"/>
      <c r="E105" s="68"/>
      <c r="F105" s="68"/>
      <c r="G105" s="68"/>
      <c r="H105" s="68"/>
      <c r="I105" s="68"/>
      <c r="J105" s="64"/>
    </row>
    <row r="106" spans="1:10">
      <c r="A106" s="68"/>
      <c r="B106" s="68"/>
      <c r="C106" s="68"/>
      <c r="D106" s="68"/>
      <c r="E106" s="68"/>
      <c r="F106" s="68"/>
      <c r="G106" s="68"/>
      <c r="H106" s="68"/>
      <c r="I106" s="68"/>
      <c r="J106" s="64"/>
    </row>
    <row r="107" spans="1:10">
      <c r="A107" s="68"/>
      <c r="B107" s="68"/>
      <c r="C107" s="68"/>
      <c r="D107" s="68"/>
      <c r="E107" s="68"/>
      <c r="F107" s="68"/>
      <c r="G107" s="68"/>
      <c r="H107" s="68"/>
      <c r="I107" s="68"/>
      <c r="J107" s="64"/>
    </row>
    <row r="108" spans="1:10">
      <c r="A108" s="68"/>
      <c r="B108" s="68"/>
      <c r="C108" s="68"/>
      <c r="D108" s="68"/>
      <c r="E108" s="68"/>
      <c r="F108" s="68"/>
      <c r="G108" s="68"/>
      <c r="H108" s="68"/>
      <c r="I108" s="68"/>
      <c r="J108" s="64"/>
    </row>
    <row r="109" spans="1:10">
      <c r="A109" s="68"/>
      <c r="B109" s="68"/>
      <c r="C109" s="68"/>
      <c r="D109" s="68"/>
      <c r="E109" s="68"/>
      <c r="F109" s="68"/>
      <c r="G109" s="68"/>
      <c r="H109" s="68"/>
      <c r="I109" s="68"/>
      <c r="J109" s="64"/>
    </row>
    <row r="110" spans="1:10">
      <c r="A110" s="68"/>
      <c r="B110" s="68"/>
      <c r="C110" s="68"/>
      <c r="D110" s="68"/>
      <c r="E110" s="68"/>
      <c r="F110" s="68"/>
      <c r="G110" s="68"/>
      <c r="H110" s="68"/>
      <c r="I110" s="68"/>
      <c r="J110" s="64"/>
    </row>
    <row r="111" spans="1:10">
      <c r="A111" s="68"/>
      <c r="B111" s="68"/>
      <c r="C111" s="68"/>
      <c r="D111" s="68"/>
      <c r="E111" s="68"/>
      <c r="F111" s="68"/>
      <c r="G111" s="68"/>
      <c r="H111" s="68"/>
      <c r="I111" s="68"/>
      <c r="J111" s="64"/>
    </row>
    <row r="112" spans="1:10">
      <c r="A112" s="68"/>
      <c r="B112" s="68"/>
      <c r="C112" s="68"/>
      <c r="D112" s="68"/>
      <c r="E112" s="68"/>
      <c r="F112" s="68"/>
      <c r="G112" s="68"/>
      <c r="H112" s="68"/>
      <c r="I112" s="68"/>
      <c r="J112" s="64"/>
    </row>
    <row r="113" spans="1:10">
      <c r="A113" s="68"/>
      <c r="B113" s="68"/>
      <c r="C113" s="68"/>
      <c r="D113" s="68"/>
      <c r="E113" s="68"/>
      <c r="F113" s="68"/>
      <c r="G113" s="68"/>
      <c r="H113" s="68"/>
      <c r="I113" s="68"/>
      <c r="J113" s="64"/>
    </row>
    <row r="114" spans="1:10">
      <c r="A114" s="68"/>
      <c r="B114" s="68"/>
      <c r="C114" s="68"/>
      <c r="D114" s="68"/>
      <c r="E114" s="68"/>
      <c r="F114" s="68"/>
      <c r="G114" s="68"/>
      <c r="H114" s="68"/>
      <c r="I114" s="68"/>
      <c r="J114" s="64"/>
    </row>
    <row r="115" spans="1:10">
      <c r="A115" s="68"/>
      <c r="B115" s="68"/>
      <c r="C115" s="68"/>
      <c r="D115" s="68"/>
      <c r="E115" s="68"/>
      <c r="F115" s="68"/>
      <c r="G115" s="68"/>
      <c r="H115" s="68"/>
      <c r="I115" s="68"/>
      <c r="J115" s="64"/>
    </row>
    <row r="116" spans="1:10">
      <c r="A116" s="68"/>
      <c r="B116" s="68"/>
      <c r="C116" s="68"/>
      <c r="D116" s="68"/>
      <c r="E116" s="68"/>
      <c r="F116" s="68"/>
      <c r="G116" s="68"/>
      <c r="H116" s="68"/>
      <c r="I116" s="68"/>
      <c r="J116" s="64"/>
    </row>
    <row r="117" spans="1:10">
      <c r="A117" s="68"/>
      <c r="B117" s="68"/>
      <c r="C117" s="68"/>
      <c r="D117" s="68"/>
      <c r="E117" s="68"/>
      <c r="F117" s="68"/>
      <c r="G117" s="68"/>
      <c r="H117" s="68"/>
      <c r="I117" s="68"/>
      <c r="J117" s="64"/>
    </row>
    <row r="118" spans="1:10">
      <c r="A118" s="68"/>
      <c r="B118" s="68"/>
      <c r="C118" s="68"/>
      <c r="D118" s="68"/>
      <c r="E118" s="68"/>
      <c r="F118" s="68"/>
      <c r="G118" s="68"/>
      <c r="H118" s="68"/>
      <c r="I118" s="68"/>
      <c r="J118" s="64"/>
    </row>
    <row r="119" spans="1:10">
      <c r="A119" s="68"/>
      <c r="B119" s="68"/>
      <c r="C119" s="68"/>
      <c r="D119" s="68"/>
      <c r="E119" s="68"/>
      <c r="F119" s="68"/>
      <c r="G119" s="68"/>
      <c r="H119" s="68"/>
      <c r="I119" s="68"/>
      <c r="J119" s="64"/>
    </row>
    <row r="120" spans="1:10">
      <c r="A120" s="68"/>
      <c r="B120" s="68"/>
      <c r="C120" s="68"/>
      <c r="D120" s="68"/>
      <c r="E120" s="68"/>
      <c r="F120" s="68"/>
      <c r="G120" s="68"/>
      <c r="H120" s="68"/>
      <c r="I120" s="68"/>
      <c r="J120" s="64"/>
    </row>
    <row r="121" spans="1:10">
      <c r="A121" s="68"/>
      <c r="B121" s="68"/>
      <c r="C121" s="68"/>
      <c r="D121" s="68"/>
      <c r="E121" s="68"/>
      <c r="F121" s="68"/>
      <c r="G121" s="68"/>
      <c r="H121" s="68"/>
      <c r="I121" s="68"/>
      <c r="J121" s="64"/>
    </row>
    <row r="122" spans="1:10">
      <c r="A122" s="68"/>
      <c r="B122" s="68"/>
      <c r="C122" s="68"/>
      <c r="D122" s="68"/>
      <c r="E122" s="68"/>
      <c r="F122" s="68"/>
      <c r="G122" s="68"/>
      <c r="H122" s="68"/>
      <c r="I122" s="68"/>
      <c r="J122" s="64"/>
    </row>
    <row r="123" spans="1:10">
      <c r="A123" s="68"/>
      <c r="B123" s="68"/>
      <c r="C123" s="68"/>
      <c r="D123" s="68"/>
      <c r="E123" s="68"/>
      <c r="F123" s="68"/>
      <c r="G123" s="68"/>
      <c r="H123" s="68"/>
      <c r="I123" s="68"/>
      <c r="J123" s="64"/>
    </row>
    <row r="124" spans="1:10">
      <c r="A124" s="68"/>
      <c r="B124" s="68"/>
      <c r="C124" s="68"/>
      <c r="D124" s="68"/>
      <c r="E124" s="68"/>
      <c r="F124" s="68"/>
      <c r="G124" s="68"/>
      <c r="H124" s="68"/>
      <c r="I124" s="68"/>
      <c r="J124" s="64"/>
    </row>
    <row r="125" spans="1:10">
      <c r="A125" s="68"/>
      <c r="B125" s="68"/>
      <c r="C125" s="68"/>
      <c r="D125" s="68"/>
      <c r="E125" s="68"/>
      <c r="F125" s="68"/>
      <c r="G125" s="68"/>
      <c r="H125" s="68"/>
      <c r="I125" s="68"/>
      <c r="J125" s="64"/>
    </row>
    <row r="126" spans="1:10">
      <c r="A126" s="68"/>
      <c r="B126" s="68"/>
      <c r="C126" s="68"/>
      <c r="D126" s="68"/>
      <c r="E126" s="68"/>
      <c r="F126" s="68"/>
      <c r="G126" s="68"/>
      <c r="H126" s="68"/>
      <c r="I126" s="68"/>
      <c r="J126" s="64"/>
    </row>
    <row r="127" spans="1:10">
      <c r="A127" s="68"/>
      <c r="B127" s="68"/>
      <c r="C127" s="68"/>
      <c r="D127" s="68"/>
      <c r="E127" s="68"/>
      <c r="F127" s="68"/>
      <c r="G127" s="68"/>
      <c r="H127" s="68"/>
      <c r="I127" s="68"/>
      <c r="J127" s="64"/>
    </row>
    <row r="128" spans="1:10">
      <c r="A128" s="68"/>
      <c r="B128" s="68"/>
      <c r="C128" s="68"/>
      <c r="D128" s="68"/>
      <c r="E128" s="68"/>
      <c r="F128" s="68"/>
      <c r="G128" s="68"/>
      <c r="H128" s="68"/>
      <c r="I128" s="68"/>
      <c r="J128" s="64"/>
    </row>
    <row r="129" spans="1:10">
      <c r="A129" s="68"/>
      <c r="B129" s="68"/>
      <c r="C129" s="68"/>
      <c r="D129" s="68"/>
      <c r="E129" s="68"/>
      <c r="F129" s="68"/>
      <c r="G129" s="68"/>
      <c r="H129" s="68"/>
      <c r="I129" s="68"/>
      <c r="J129" s="64"/>
    </row>
    <row r="130" spans="1:10">
      <c r="A130" s="68"/>
      <c r="B130" s="68"/>
      <c r="C130" s="68"/>
      <c r="D130" s="68"/>
      <c r="E130" s="68"/>
      <c r="F130" s="68"/>
      <c r="G130" s="68"/>
      <c r="H130" s="68"/>
      <c r="I130" s="68"/>
      <c r="J130" s="64"/>
    </row>
    <row r="131" spans="1:10">
      <c r="A131" s="68"/>
      <c r="B131" s="68"/>
      <c r="C131" s="68"/>
      <c r="D131" s="68"/>
      <c r="E131" s="68"/>
      <c r="F131" s="68"/>
      <c r="G131" s="68"/>
      <c r="H131" s="68"/>
      <c r="I131" s="68"/>
      <c r="J131" s="64"/>
    </row>
    <row r="132" spans="1:10">
      <c r="A132" s="68"/>
      <c r="B132" s="68"/>
      <c r="C132" s="68"/>
      <c r="D132" s="68"/>
      <c r="E132" s="68"/>
      <c r="F132" s="68"/>
      <c r="G132" s="68"/>
      <c r="H132" s="68"/>
      <c r="I132" s="68"/>
      <c r="J132" s="64"/>
    </row>
    <row r="133" spans="1:10">
      <c r="A133" s="68"/>
      <c r="B133" s="68"/>
      <c r="C133" s="68"/>
      <c r="D133" s="68"/>
      <c r="E133" s="68"/>
      <c r="F133" s="68"/>
      <c r="G133" s="68"/>
      <c r="H133" s="68"/>
      <c r="I133" s="68"/>
      <c r="J133" s="64"/>
    </row>
    <row r="134" spans="1:10">
      <c r="A134" s="68"/>
      <c r="B134" s="68"/>
      <c r="C134" s="68"/>
      <c r="D134" s="68"/>
      <c r="E134" s="68"/>
      <c r="F134" s="68"/>
      <c r="G134" s="68"/>
      <c r="H134" s="68"/>
      <c r="I134" s="68"/>
      <c r="J134" s="64"/>
    </row>
    <row r="135" spans="1:10">
      <c r="A135" s="68"/>
      <c r="B135" s="68"/>
      <c r="C135" s="68"/>
      <c r="D135" s="68"/>
      <c r="E135" s="68"/>
      <c r="F135" s="68"/>
      <c r="G135" s="68"/>
      <c r="H135" s="68"/>
      <c r="I135" s="68"/>
      <c r="J135" s="64"/>
    </row>
    <row r="136" spans="1:10">
      <c r="A136" s="68"/>
      <c r="B136" s="68"/>
      <c r="C136" s="68"/>
      <c r="D136" s="68"/>
      <c r="E136" s="68"/>
      <c r="F136" s="68"/>
      <c r="G136" s="68"/>
      <c r="H136" s="68"/>
      <c r="I136" s="68"/>
      <c r="J136" s="64"/>
    </row>
    <row r="137" spans="1:10">
      <c r="A137" s="68"/>
      <c r="B137" s="68"/>
      <c r="C137" s="68"/>
      <c r="D137" s="68"/>
      <c r="E137" s="68"/>
      <c r="F137" s="68"/>
      <c r="G137" s="68"/>
      <c r="H137" s="68"/>
      <c r="I137" s="68"/>
      <c r="J137" s="64"/>
    </row>
    <row r="138" spans="1:10">
      <c r="A138" s="68"/>
      <c r="B138" s="68"/>
      <c r="C138" s="68"/>
      <c r="D138" s="68"/>
      <c r="E138" s="68"/>
      <c r="F138" s="68"/>
      <c r="G138" s="68"/>
      <c r="H138" s="68"/>
      <c r="I138" s="68"/>
      <c r="J138" s="64"/>
    </row>
    <row r="139" spans="1:10">
      <c r="A139" s="68"/>
      <c r="B139" s="68"/>
      <c r="C139" s="68"/>
      <c r="D139" s="68"/>
      <c r="E139" s="68"/>
      <c r="F139" s="68"/>
      <c r="G139" s="68"/>
      <c r="H139" s="68"/>
      <c r="I139" s="68"/>
      <c r="J139" s="64"/>
    </row>
    <row r="140" spans="1:10">
      <c r="A140" s="68"/>
      <c r="B140" s="68"/>
      <c r="C140" s="68"/>
      <c r="D140" s="68"/>
      <c r="E140" s="68"/>
      <c r="F140" s="68"/>
      <c r="G140" s="68"/>
      <c r="H140" s="68"/>
      <c r="I140" s="68"/>
      <c r="J140" s="64"/>
    </row>
    <row r="141" spans="1:10">
      <c r="A141" s="68"/>
      <c r="B141" s="68"/>
      <c r="C141" s="68"/>
      <c r="D141" s="68"/>
      <c r="E141" s="68"/>
      <c r="F141" s="68"/>
      <c r="G141" s="68"/>
      <c r="H141" s="68"/>
      <c r="I141" s="68"/>
      <c r="J141" s="64"/>
    </row>
    <row r="142" spans="1:10">
      <c r="A142" s="68"/>
      <c r="B142" s="68"/>
      <c r="C142" s="68"/>
      <c r="D142" s="68"/>
      <c r="E142" s="68"/>
      <c r="F142" s="68"/>
      <c r="G142" s="68"/>
      <c r="H142" s="68"/>
      <c r="I142" s="68"/>
      <c r="J142" s="64"/>
    </row>
    <row r="143" spans="1:10">
      <c r="A143" s="68"/>
      <c r="B143" s="68"/>
      <c r="C143" s="68"/>
      <c r="D143" s="68"/>
      <c r="E143" s="68"/>
      <c r="F143" s="68"/>
      <c r="G143" s="68"/>
      <c r="H143" s="68"/>
      <c r="I143" s="68"/>
      <c r="J143" s="64"/>
    </row>
    <row r="144" spans="1:10">
      <c r="A144" s="68"/>
      <c r="B144" s="68"/>
      <c r="C144" s="68"/>
      <c r="D144" s="68"/>
      <c r="E144" s="68"/>
      <c r="F144" s="68"/>
      <c r="G144" s="68"/>
      <c r="H144" s="68"/>
      <c r="I144" s="68"/>
      <c r="J144" s="64"/>
    </row>
    <row r="145" spans="1:10">
      <c r="A145" s="68"/>
      <c r="B145" s="68"/>
      <c r="C145" s="68"/>
      <c r="D145" s="68"/>
      <c r="E145" s="68"/>
      <c r="F145" s="68"/>
      <c r="G145" s="68"/>
      <c r="H145" s="68"/>
      <c r="I145" s="68"/>
      <c r="J145" s="64"/>
    </row>
    <row r="146" spans="1:10">
      <c r="A146" s="68"/>
      <c r="B146" s="68"/>
      <c r="C146" s="68"/>
      <c r="D146" s="68"/>
      <c r="E146" s="68"/>
      <c r="F146" s="68"/>
      <c r="G146" s="68"/>
      <c r="H146" s="68"/>
      <c r="I146" s="68"/>
      <c r="J146" s="64"/>
    </row>
    <row r="147" spans="1:10">
      <c r="A147" s="68"/>
      <c r="B147" s="68"/>
      <c r="C147" s="68"/>
      <c r="D147" s="68"/>
      <c r="E147" s="68"/>
      <c r="F147" s="68"/>
      <c r="G147" s="68"/>
      <c r="H147" s="68"/>
      <c r="I147" s="68"/>
      <c r="J147" s="64"/>
    </row>
    <row r="148" spans="1:10">
      <c r="A148" s="68"/>
      <c r="B148" s="68"/>
      <c r="C148" s="68"/>
      <c r="D148" s="68"/>
      <c r="E148" s="68"/>
      <c r="F148" s="68"/>
      <c r="G148" s="68"/>
      <c r="H148" s="68"/>
      <c r="I148" s="68"/>
      <c r="J148" s="64"/>
    </row>
    <row r="149" spans="1:10">
      <c r="A149" s="68"/>
      <c r="B149" s="68"/>
      <c r="C149" s="68"/>
      <c r="D149" s="68"/>
      <c r="E149" s="68"/>
      <c r="F149" s="68"/>
      <c r="G149" s="68"/>
      <c r="H149" s="68"/>
      <c r="I149" s="68"/>
      <c r="J149" s="64"/>
    </row>
    <row r="150" spans="1:10">
      <c r="A150" s="68"/>
      <c r="B150" s="68"/>
      <c r="C150" s="68"/>
      <c r="D150" s="68"/>
      <c r="E150" s="68"/>
      <c r="F150" s="68"/>
      <c r="G150" s="68"/>
      <c r="H150" s="68"/>
      <c r="I150" s="68"/>
      <c r="J150" s="64"/>
    </row>
    <row r="151" spans="1:10">
      <c r="A151" s="68"/>
      <c r="B151" s="68"/>
      <c r="C151" s="68"/>
      <c r="D151" s="68"/>
      <c r="E151" s="68"/>
      <c r="F151" s="68"/>
      <c r="G151" s="68"/>
      <c r="H151" s="68"/>
      <c r="I151" s="68"/>
      <c r="J151" s="64"/>
    </row>
    <row r="152" spans="1:10">
      <c r="A152" s="68"/>
      <c r="B152" s="68"/>
      <c r="C152" s="68"/>
      <c r="D152" s="68"/>
      <c r="E152" s="68"/>
      <c r="F152" s="68"/>
      <c r="G152" s="68"/>
      <c r="H152" s="68"/>
      <c r="I152" s="68"/>
      <c r="J152" s="64"/>
    </row>
    <row r="153" spans="1:10">
      <c r="A153" s="68"/>
      <c r="B153" s="68"/>
      <c r="C153" s="68"/>
      <c r="D153" s="68"/>
      <c r="E153" s="68"/>
      <c r="F153" s="68"/>
      <c r="G153" s="68"/>
      <c r="H153" s="68"/>
      <c r="I153" s="68"/>
      <c r="J153" s="64"/>
    </row>
    <row r="154" spans="1:10">
      <c r="A154" s="68"/>
      <c r="B154" s="68"/>
      <c r="C154" s="68"/>
      <c r="D154" s="68"/>
      <c r="E154" s="68"/>
      <c r="F154" s="68"/>
      <c r="G154" s="68"/>
      <c r="H154" s="68"/>
      <c r="I154" s="68"/>
      <c r="J154" s="64"/>
    </row>
    <row r="155" spans="1:10">
      <c r="A155" s="68"/>
      <c r="B155" s="68"/>
      <c r="C155" s="68"/>
      <c r="D155" s="68"/>
      <c r="E155" s="68"/>
      <c r="F155" s="68"/>
      <c r="G155" s="68"/>
      <c r="H155" s="68"/>
      <c r="I155" s="68"/>
      <c r="J155" s="64"/>
    </row>
    <row r="156" spans="1:10">
      <c r="A156" s="68"/>
      <c r="B156" s="68"/>
      <c r="C156" s="68"/>
      <c r="D156" s="68"/>
      <c r="E156" s="68"/>
      <c r="F156" s="68"/>
      <c r="G156" s="68"/>
      <c r="H156" s="68"/>
      <c r="I156" s="68"/>
      <c r="J156" s="64"/>
    </row>
    <row r="157" spans="1:10">
      <c r="A157" s="68"/>
      <c r="B157" s="68"/>
      <c r="C157" s="68"/>
      <c r="D157" s="68"/>
      <c r="E157" s="68"/>
      <c r="F157" s="68"/>
      <c r="G157" s="68"/>
      <c r="H157" s="68"/>
      <c r="I157" s="68"/>
      <c r="J157" s="64"/>
    </row>
    <row r="158" spans="1:10">
      <c r="A158" s="68"/>
      <c r="B158" s="68"/>
      <c r="C158" s="68"/>
      <c r="D158" s="68"/>
      <c r="E158" s="68"/>
      <c r="F158" s="68"/>
      <c r="G158" s="68"/>
      <c r="H158" s="68"/>
      <c r="I158" s="68"/>
      <c r="J158" s="64"/>
    </row>
    <row r="159" spans="1:10">
      <c r="A159" s="68"/>
      <c r="B159" s="68"/>
      <c r="C159" s="68"/>
      <c r="D159" s="68"/>
      <c r="E159" s="68"/>
      <c r="F159" s="68"/>
      <c r="G159" s="68"/>
      <c r="H159" s="68"/>
      <c r="I159" s="68"/>
      <c r="J159" s="64"/>
    </row>
    <row r="160" spans="1:10">
      <c r="A160" s="68"/>
      <c r="B160" s="68"/>
      <c r="C160" s="68"/>
      <c r="D160" s="68"/>
      <c r="E160" s="68"/>
      <c r="F160" s="68"/>
      <c r="G160" s="68"/>
      <c r="H160" s="68"/>
      <c r="I160" s="68"/>
      <c r="J160" s="64"/>
    </row>
    <row r="161" spans="1:10">
      <c r="A161" s="68"/>
      <c r="B161" s="68"/>
      <c r="C161" s="68"/>
      <c r="D161" s="68"/>
      <c r="E161" s="68"/>
      <c r="F161" s="68"/>
      <c r="G161" s="68"/>
      <c r="H161" s="68"/>
      <c r="I161" s="68"/>
      <c r="J161" s="64"/>
    </row>
    <row r="162" spans="1:10">
      <c r="A162" s="68"/>
      <c r="B162" s="68"/>
      <c r="C162" s="68"/>
      <c r="D162" s="68"/>
      <c r="E162" s="68"/>
      <c r="F162" s="68"/>
      <c r="G162" s="68"/>
      <c r="H162" s="68"/>
      <c r="I162" s="68"/>
      <c r="J162" s="64"/>
    </row>
    <row r="163" spans="1:10">
      <c r="A163" s="68"/>
      <c r="B163" s="68"/>
      <c r="C163" s="68"/>
      <c r="D163" s="68"/>
      <c r="E163" s="68"/>
      <c r="F163" s="68"/>
      <c r="G163" s="68"/>
      <c r="H163" s="68"/>
      <c r="I163" s="68"/>
      <c r="J163" s="64"/>
    </row>
    <row r="164" spans="1:10">
      <c r="A164" s="68"/>
      <c r="B164" s="68"/>
      <c r="C164" s="68"/>
      <c r="D164" s="68"/>
      <c r="E164" s="68"/>
      <c r="F164" s="68"/>
      <c r="G164" s="68"/>
      <c r="H164" s="68"/>
      <c r="I164" s="68"/>
      <c r="J164" s="64"/>
    </row>
    <row r="165" spans="1:10">
      <c r="A165" s="68"/>
      <c r="B165" s="68"/>
      <c r="C165" s="68"/>
      <c r="D165" s="68"/>
      <c r="E165" s="68"/>
      <c r="F165" s="68"/>
      <c r="G165" s="68"/>
      <c r="H165" s="68"/>
      <c r="I165" s="68"/>
      <c r="J165" s="64"/>
    </row>
    <row r="166" spans="1:10">
      <c r="A166" s="68"/>
      <c r="B166" s="68"/>
      <c r="C166" s="68"/>
      <c r="D166" s="68"/>
      <c r="E166" s="68"/>
      <c r="F166" s="68"/>
      <c r="G166" s="68"/>
      <c r="H166" s="68"/>
      <c r="I166" s="68"/>
      <c r="J166" s="64"/>
    </row>
    <row r="167" spans="1:10">
      <c r="A167" s="68"/>
      <c r="B167" s="68"/>
      <c r="C167" s="68"/>
      <c r="D167" s="68"/>
      <c r="E167" s="68"/>
      <c r="F167" s="68"/>
      <c r="G167" s="68"/>
      <c r="H167" s="68"/>
      <c r="I167" s="68"/>
      <c r="J167" s="64"/>
    </row>
  </sheetData>
  <mergeCells count="30">
    <mergeCell ref="A101:I101"/>
    <mergeCell ref="A52:I52"/>
    <mergeCell ref="A58:I58"/>
    <mergeCell ref="A62:I62"/>
    <mergeCell ref="A63:I63"/>
    <mergeCell ref="A71:F71"/>
    <mergeCell ref="A94:I94"/>
    <mergeCell ref="B97:J97"/>
    <mergeCell ref="A98:I98"/>
    <mergeCell ref="A7:I7"/>
    <mergeCell ref="H1:I1"/>
    <mergeCell ref="H2:I2"/>
    <mergeCell ref="H3:I3"/>
    <mergeCell ref="H4:I4"/>
    <mergeCell ref="H5:I5"/>
    <mergeCell ref="A8:I8"/>
    <mergeCell ref="A10:A11"/>
    <mergeCell ref="B10:B11"/>
    <mergeCell ref="C10:C11"/>
    <mergeCell ref="D10:D11"/>
    <mergeCell ref="E10:E11"/>
    <mergeCell ref="F10:F11"/>
    <mergeCell ref="G10:G11"/>
    <mergeCell ref="H10:H11"/>
    <mergeCell ref="I10:I11"/>
    <mergeCell ref="A12:I12"/>
    <mergeCell ref="A13:I13"/>
    <mergeCell ref="A14:I14"/>
    <mergeCell ref="A15:I15"/>
    <mergeCell ref="A22:I22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00B050"/>
  </sheetPr>
  <dimension ref="A2:J95"/>
  <sheetViews>
    <sheetView workbookViewId="0">
      <selection activeCell="F18" sqref="F18"/>
    </sheetView>
  </sheetViews>
  <sheetFormatPr defaultRowHeight="15"/>
  <cols>
    <col min="2" max="2" width="33.140625" customWidth="1"/>
    <col min="3" max="3" width="29.42578125" customWidth="1"/>
    <col min="4" max="4" width="20.5703125" customWidth="1"/>
    <col min="5" max="5" width="15.5703125" customWidth="1"/>
    <col min="6" max="6" width="18.85546875" customWidth="1"/>
    <col min="8" max="8" width="21" customWidth="1"/>
    <col min="9" max="9" width="17" customWidth="1"/>
  </cols>
  <sheetData>
    <row r="2" spans="1:9" ht="15" customHeight="1">
      <c r="A2" s="1043" t="s">
        <v>81</v>
      </c>
      <c r="B2" s="1043"/>
      <c r="C2" s="1043"/>
      <c r="D2" s="1043"/>
      <c r="E2" s="1043"/>
      <c r="F2" s="1043"/>
      <c r="G2" s="1043"/>
      <c r="H2" s="1043"/>
      <c r="I2" s="1043"/>
    </row>
    <row r="3" spans="1:9" ht="15" customHeight="1">
      <c r="A3" s="1044" t="s">
        <v>3360</v>
      </c>
      <c r="B3" s="1043"/>
      <c r="C3" s="1043"/>
      <c r="D3" s="1043"/>
      <c r="E3" s="1043"/>
      <c r="F3" s="1043"/>
      <c r="G3" s="1043"/>
      <c r="H3" s="1043"/>
      <c r="I3" s="1043"/>
    </row>
    <row r="4" spans="1:9">
      <c r="A4" s="1130" t="s">
        <v>647</v>
      </c>
      <c r="B4" s="1130"/>
      <c r="C4" s="1130"/>
      <c r="D4" s="1130"/>
      <c r="E4" s="1130"/>
      <c r="F4" s="1130"/>
      <c r="G4" s="1130"/>
      <c r="H4" s="1130"/>
      <c r="I4" s="1130"/>
    </row>
    <row r="5" spans="1:9">
      <c r="A5" s="1130" t="s">
        <v>1</v>
      </c>
      <c r="B5" s="1130"/>
      <c r="C5" s="1130"/>
      <c r="D5" s="1130"/>
      <c r="E5" s="1130"/>
      <c r="F5" s="1130"/>
      <c r="G5" s="1130"/>
      <c r="H5" s="1130"/>
      <c r="I5" s="1130"/>
    </row>
    <row r="6" spans="1:9" ht="15" customHeight="1">
      <c r="A6" s="1046" t="s">
        <v>2</v>
      </c>
      <c r="B6" s="1047" t="s">
        <v>3</v>
      </c>
      <c r="C6" s="1047" t="s">
        <v>4</v>
      </c>
      <c r="D6" s="1049" t="s">
        <v>5</v>
      </c>
      <c r="E6" s="1049" t="s">
        <v>6</v>
      </c>
      <c r="F6" s="1049" t="s">
        <v>7</v>
      </c>
      <c r="G6" s="1047" t="s">
        <v>8</v>
      </c>
      <c r="H6" s="1049" t="s">
        <v>9</v>
      </c>
      <c r="I6" s="1049" t="s">
        <v>10</v>
      </c>
    </row>
    <row r="7" spans="1:9">
      <c r="A7" s="1046"/>
      <c r="B7" s="1048"/>
      <c r="C7" s="1048"/>
      <c r="D7" s="1046"/>
      <c r="E7" s="1049"/>
      <c r="F7" s="1046"/>
      <c r="G7" s="1050"/>
      <c r="H7" s="1046"/>
      <c r="I7" s="1046"/>
    </row>
    <row r="8" spans="1:9">
      <c r="A8" s="1">
        <v>1</v>
      </c>
      <c r="B8" s="2">
        <v>2</v>
      </c>
      <c r="C8" s="3">
        <v>3</v>
      </c>
      <c r="D8" s="3">
        <v>4</v>
      </c>
      <c r="E8" s="3">
        <v>5</v>
      </c>
      <c r="F8" s="3">
        <v>6</v>
      </c>
      <c r="G8" s="3">
        <v>7</v>
      </c>
      <c r="H8" s="2">
        <v>8</v>
      </c>
      <c r="I8" s="4">
        <v>9</v>
      </c>
    </row>
    <row r="9" spans="1:9">
      <c r="A9" s="1051"/>
      <c r="B9" s="1052"/>
      <c r="C9" s="1052"/>
      <c r="D9" s="1052"/>
      <c r="E9" s="1052"/>
      <c r="F9" s="1052"/>
      <c r="G9" s="1052"/>
      <c r="H9" s="1052"/>
      <c r="I9" s="1053"/>
    </row>
    <row r="10" spans="1:9">
      <c r="A10" s="1051" t="s">
        <v>11</v>
      </c>
      <c r="B10" s="1052"/>
      <c r="C10" s="1052"/>
      <c r="D10" s="1052"/>
      <c r="E10" s="1052"/>
      <c r="F10" s="1052"/>
      <c r="G10" s="1052"/>
      <c r="H10" s="1052"/>
      <c r="I10" s="1053"/>
    </row>
    <row r="11" spans="1:9" ht="15" customHeight="1">
      <c r="A11" s="1060" t="s">
        <v>12</v>
      </c>
      <c r="B11" s="1061"/>
      <c r="C11" s="1061"/>
      <c r="D11" s="1061"/>
      <c r="E11" s="1061"/>
      <c r="F11" s="1061"/>
      <c r="G11" s="1061"/>
      <c r="H11" s="1061"/>
      <c r="I11" s="1062"/>
    </row>
    <row r="12" spans="1:9" ht="64.5" customHeight="1">
      <c r="A12" s="146">
        <v>1</v>
      </c>
      <c r="B12" s="147" t="s">
        <v>235</v>
      </c>
      <c r="C12" s="148" t="s">
        <v>648</v>
      </c>
      <c r="D12" s="147">
        <v>10101002</v>
      </c>
      <c r="E12" s="147" t="s">
        <v>649</v>
      </c>
      <c r="F12" s="147">
        <v>2100237</v>
      </c>
      <c r="G12" s="595"/>
      <c r="H12" s="149" t="s">
        <v>650</v>
      </c>
      <c r="I12" s="592">
        <v>1380855</v>
      </c>
    </row>
    <row r="13" spans="1:9">
      <c r="A13" s="146"/>
      <c r="B13" s="5"/>
      <c r="C13" s="146"/>
      <c r="D13" s="7" t="s">
        <v>17</v>
      </c>
      <c r="E13" s="596"/>
      <c r="F13" s="150">
        <v>2100237</v>
      </c>
      <c r="G13" s="8"/>
      <c r="H13" s="146"/>
      <c r="I13" s="151">
        <v>1380855</v>
      </c>
    </row>
    <row r="15" spans="1:9" ht="15" customHeight="1">
      <c r="A15" s="1119" t="s">
        <v>18</v>
      </c>
      <c r="B15" s="1119"/>
      <c r="C15" s="1119"/>
      <c r="D15" s="1119"/>
      <c r="E15" s="1119"/>
      <c r="F15" s="1119"/>
      <c r="G15" s="1119"/>
      <c r="H15" s="1119"/>
      <c r="I15" s="1119"/>
    </row>
    <row r="16" spans="1:9" ht="15.75">
      <c r="A16" s="590">
        <v>2</v>
      </c>
      <c r="B16" s="152" t="s">
        <v>97</v>
      </c>
      <c r="C16" s="153"/>
      <c r="D16" s="154"/>
      <c r="E16" s="153"/>
      <c r="F16" s="153"/>
      <c r="G16" s="153"/>
      <c r="H16" s="155"/>
      <c r="I16" s="153" t="s">
        <v>651</v>
      </c>
    </row>
    <row r="17" spans="1:9" ht="29.25" customHeight="1">
      <c r="A17" s="590">
        <v>3</v>
      </c>
      <c r="B17" s="156" t="s">
        <v>652</v>
      </c>
      <c r="C17" s="157" t="s">
        <v>652</v>
      </c>
      <c r="D17" s="158" t="s">
        <v>653</v>
      </c>
      <c r="E17" s="593" t="s">
        <v>654</v>
      </c>
      <c r="F17" s="159"/>
      <c r="G17" s="593">
        <v>406617.31</v>
      </c>
      <c r="H17" s="160" t="s">
        <v>655</v>
      </c>
      <c r="I17" s="161"/>
    </row>
    <row r="18" spans="1:9" ht="29.25" customHeight="1">
      <c r="A18" s="590">
        <v>4</v>
      </c>
      <c r="B18" s="156" t="s">
        <v>656</v>
      </c>
      <c r="C18" s="157" t="s">
        <v>656</v>
      </c>
      <c r="D18" s="162"/>
      <c r="E18" s="593" t="s">
        <v>354</v>
      </c>
      <c r="F18" s="159"/>
      <c r="G18" s="163"/>
      <c r="H18" s="160" t="s">
        <v>657</v>
      </c>
      <c r="I18" s="164"/>
    </row>
    <row r="19" spans="1:9" ht="30" customHeight="1">
      <c r="A19" s="165">
        <v>5</v>
      </c>
      <c r="B19" s="166" t="s">
        <v>658</v>
      </c>
      <c r="C19" s="167" t="s">
        <v>659</v>
      </c>
      <c r="D19" s="168"/>
      <c r="E19" s="169" t="s">
        <v>660</v>
      </c>
      <c r="F19" s="170"/>
      <c r="G19" s="169"/>
      <c r="H19" s="171" t="s">
        <v>657</v>
      </c>
      <c r="I19" s="172"/>
    </row>
    <row r="20" spans="1:9" ht="25.5" customHeight="1">
      <c r="A20" s="39">
        <v>6</v>
      </c>
      <c r="B20" s="151" t="s">
        <v>661</v>
      </c>
      <c r="C20" s="159" t="s">
        <v>662</v>
      </c>
      <c r="D20" s="159"/>
      <c r="E20" s="159" t="s">
        <v>663</v>
      </c>
      <c r="F20" s="159"/>
      <c r="G20" s="159"/>
      <c r="H20" s="601" t="s">
        <v>664</v>
      </c>
      <c r="I20" s="164"/>
    </row>
    <row r="21" spans="1:9" ht="15" customHeight="1">
      <c r="A21" s="1049">
        <v>7</v>
      </c>
      <c r="B21" s="1120" t="s">
        <v>352</v>
      </c>
      <c r="C21" s="1121" t="s">
        <v>652</v>
      </c>
      <c r="D21" s="1121" t="s">
        <v>665</v>
      </c>
      <c r="E21" s="1121" t="s">
        <v>666</v>
      </c>
      <c r="F21" s="1121"/>
      <c r="G21" s="1122">
        <v>427276.85</v>
      </c>
      <c r="H21" s="169" t="s">
        <v>667</v>
      </c>
      <c r="I21" s="1117"/>
    </row>
    <row r="22" spans="1:9" ht="9" customHeight="1">
      <c r="A22" s="1049"/>
      <c r="B22" s="1120"/>
      <c r="C22" s="1121"/>
      <c r="D22" s="1121"/>
      <c r="E22" s="1121"/>
      <c r="F22" s="1121"/>
      <c r="G22" s="1122"/>
      <c r="H22" s="173" t="s">
        <v>668</v>
      </c>
      <c r="I22" s="1117"/>
    </row>
    <row r="23" spans="1:9" ht="18.75" customHeight="1">
      <c r="A23" s="588">
        <v>8</v>
      </c>
      <c r="B23" s="592" t="s">
        <v>352</v>
      </c>
      <c r="C23" s="593" t="s">
        <v>669</v>
      </c>
      <c r="D23" s="593" t="s">
        <v>670</v>
      </c>
      <c r="E23" s="593" t="s">
        <v>671</v>
      </c>
      <c r="F23" s="593"/>
      <c r="G23" s="593">
        <v>121983.8</v>
      </c>
      <c r="H23" s="593" t="s">
        <v>672</v>
      </c>
      <c r="I23" s="594"/>
    </row>
    <row r="24" spans="1:9" ht="26.25" customHeight="1">
      <c r="A24" s="588">
        <v>9</v>
      </c>
      <c r="B24" s="592" t="s">
        <v>673</v>
      </c>
      <c r="C24" s="593" t="s">
        <v>659</v>
      </c>
      <c r="D24" s="593" t="s">
        <v>674</v>
      </c>
      <c r="E24" s="593" t="s">
        <v>675</v>
      </c>
      <c r="F24" s="593">
        <v>20000</v>
      </c>
      <c r="G24" s="593" t="s">
        <v>676</v>
      </c>
      <c r="H24" s="593" t="s">
        <v>677</v>
      </c>
      <c r="I24" s="164">
        <v>20000</v>
      </c>
    </row>
    <row r="25" spans="1:9" ht="15.75">
      <c r="A25" s="588"/>
      <c r="B25" s="592" t="s">
        <v>678</v>
      </c>
      <c r="C25" s="593"/>
      <c r="D25" s="593"/>
      <c r="E25" s="593"/>
      <c r="F25" s="593"/>
      <c r="G25" s="159">
        <v>955877.96</v>
      </c>
      <c r="H25" s="174"/>
      <c r="I25" s="594"/>
    </row>
    <row r="26" spans="1:9" ht="15" customHeight="1">
      <c r="A26" s="1060" t="s">
        <v>23</v>
      </c>
      <c r="B26" s="1061"/>
      <c r="C26" s="1061"/>
      <c r="D26" s="1061"/>
      <c r="E26" s="1061"/>
      <c r="F26" s="1061"/>
      <c r="G26" s="1061"/>
      <c r="H26" s="1061"/>
      <c r="I26" s="1062"/>
    </row>
    <row r="27" spans="1:9" ht="24.75" customHeight="1">
      <c r="A27" s="590">
        <v>10</v>
      </c>
      <c r="B27" s="175" t="s">
        <v>679</v>
      </c>
      <c r="C27" s="176" t="s">
        <v>680</v>
      </c>
      <c r="D27" s="593" t="s">
        <v>681</v>
      </c>
      <c r="E27" s="593" t="s">
        <v>682</v>
      </c>
      <c r="F27" s="593"/>
      <c r="G27" s="593" t="s">
        <v>676</v>
      </c>
      <c r="H27" s="160" t="s">
        <v>683</v>
      </c>
      <c r="I27" s="39"/>
    </row>
    <row r="28" spans="1:9" ht="19.5" customHeight="1">
      <c r="A28" s="590">
        <v>11</v>
      </c>
      <c r="B28" s="592" t="s">
        <v>684</v>
      </c>
      <c r="C28" s="163" t="s">
        <v>652</v>
      </c>
      <c r="D28" s="593" t="s">
        <v>685</v>
      </c>
      <c r="E28" s="593" t="s">
        <v>686</v>
      </c>
      <c r="F28" s="593"/>
      <c r="G28" s="593" t="s">
        <v>676</v>
      </c>
      <c r="H28" s="160" t="s">
        <v>687</v>
      </c>
      <c r="I28" s="39"/>
    </row>
    <row r="29" spans="1:9" ht="13.5" customHeight="1">
      <c r="A29" s="590">
        <v>12</v>
      </c>
      <c r="B29" s="592" t="s">
        <v>688</v>
      </c>
      <c r="C29" s="163" t="s">
        <v>652</v>
      </c>
      <c r="D29" s="593" t="s">
        <v>689</v>
      </c>
      <c r="E29" s="593" t="s">
        <v>690</v>
      </c>
      <c r="F29" s="593"/>
      <c r="G29" s="593" t="s">
        <v>676</v>
      </c>
      <c r="H29" s="160" t="s">
        <v>691</v>
      </c>
      <c r="I29" s="39"/>
    </row>
    <row r="30" spans="1:9" ht="19.5" customHeight="1">
      <c r="A30" s="590">
        <v>13</v>
      </c>
      <c r="B30" s="592" t="s">
        <v>692</v>
      </c>
      <c r="C30" s="163" t="s">
        <v>652</v>
      </c>
      <c r="D30" s="593" t="s">
        <v>693</v>
      </c>
      <c r="E30" s="593" t="s">
        <v>27</v>
      </c>
      <c r="F30" s="593"/>
      <c r="G30" s="593" t="s">
        <v>676</v>
      </c>
      <c r="H30" s="160" t="s">
        <v>694</v>
      </c>
      <c r="I30" s="590"/>
    </row>
    <row r="31" spans="1:9" ht="30" customHeight="1">
      <c r="A31" s="590">
        <v>14</v>
      </c>
      <c r="B31" s="592" t="s">
        <v>695</v>
      </c>
      <c r="C31" s="163" t="s">
        <v>652</v>
      </c>
      <c r="D31" s="593" t="s">
        <v>696</v>
      </c>
      <c r="E31" s="593" t="s">
        <v>697</v>
      </c>
      <c r="F31" s="593"/>
      <c r="G31" s="593" t="s">
        <v>676</v>
      </c>
      <c r="H31" s="160" t="s">
        <v>698</v>
      </c>
      <c r="I31" s="590"/>
    </row>
    <row r="32" spans="1:9" ht="24.75" customHeight="1">
      <c r="A32" s="590">
        <v>15</v>
      </c>
      <c r="B32" s="592" t="s">
        <v>699</v>
      </c>
      <c r="C32" s="163" t="s">
        <v>652</v>
      </c>
      <c r="D32" s="593" t="s">
        <v>700</v>
      </c>
      <c r="E32" s="593" t="s">
        <v>686</v>
      </c>
      <c r="F32" s="593"/>
      <c r="G32" s="593" t="s">
        <v>676</v>
      </c>
      <c r="H32" s="160" t="s">
        <v>701</v>
      </c>
      <c r="I32" s="590"/>
    </row>
    <row r="33" spans="1:9" ht="21" customHeight="1">
      <c r="A33" s="590">
        <v>16</v>
      </c>
      <c r="B33" s="151" t="s">
        <v>702</v>
      </c>
      <c r="C33" s="593" t="s">
        <v>656</v>
      </c>
      <c r="D33" s="593" t="s">
        <v>703</v>
      </c>
      <c r="E33" s="593" t="s">
        <v>704</v>
      </c>
      <c r="F33" s="593"/>
      <c r="G33" s="593" t="s">
        <v>676</v>
      </c>
      <c r="H33" s="160" t="s">
        <v>705</v>
      </c>
      <c r="I33" s="164"/>
    </row>
    <row r="34" spans="1:9" ht="24.75" customHeight="1">
      <c r="A34" s="590">
        <v>17</v>
      </c>
      <c r="B34" s="592" t="s">
        <v>706</v>
      </c>
      <c r="C34" s="593" t="s">
        <v>656</v>
      </c>
      <c r="D34" s="176" t="s">
        <v>707</v>
      </c>
      <c r="E34" s="593" t="s">
        <v>708</v>
      </c>
      <c r="F34" s="176"/>
      <c r="G34" s="176" t="s">
        <v>676</v>
      </c>
      <c r="H34" s="160" t="s">
        <v>709</v>
      </c>
      <c r="I34" s="153"/>
    </row>
    <row r="35" spans="1:9" ht="26.25" customHeight="1">
      <c r="A35" s="590">
        <v>18</v>
      </c>
      <c r="B35" s="592" t="s">
        <v>710</v>
      </c>
      <c r="C35" s="593" t="s">
        <v>656</v>
      </c>
      <c r="D35" s="176" t="s">
        <v>711</v>
      </c>
      <c r="E35" s="593" t="s">
        <v>712</v>
      </c>
      <c r="F35" s="176"/>
      <c r="G35" s="176" t="s">
        <v>676</v>
      </c>
      <c r="H35" s="160" t="s">
        <v>713</v>
      </c>
      <c r="I35" s="153"/>
    </row>
    <row r="36" spans="1:9" ht="24" customHeight="1">
      <c r="A36" s="590">
        <v>19</v>
      </c>
      <c r="B36" s="592" t="s">
        <v>714</v>
      </c>
      <c r="C36" s="593" t="s">
        <v>656</v>
      </c>
      <c r="D36" s="176" t="s">
        <v>715</v>
      </c>
      <c r="E36" s="593" t="s">
        <v>708</v>
      </c>
      <c r="F36" s="176"/>
      <c r="G36" s="176" t="s">
        <v>676</v>
      </c>
      <c r="H36" s="155" t="s">
        <v>716</v>
      </c>
      <c r="I36" s="153"/>
    </row>
    <row r="37" spans="1:9" ht="27.75" customHeight="1">
      <c r="A37" s="590">
        <v>20</v>
      </c>
      <c r="B37" s="592" t="s">
        <v>717</v>
      </c>
      <c r="C37" s="163" t="s">
        <v>656</v>
      </c>
      <c r="D37" s="176" t="s">
        <v>718</v>
      </c>
      <c r="E37" s="593" t="s">
        <v>708</v>
      </c>
      <c r="F37" s="176"/>
      <c r="G37" s="176" t="s">
        <v>676</v>
      </c>
      <c r="H37" s="155" t="s">
        <v>701</v>
      </c>
      <c r="I37" s="153"/>
    </row>
    <row r="38" spans="1:9" ht="24.75" customHeight="1">
      <c r="A38" s="590">
        <v>21</v>
      </c>
      <c r="B38" s="592" t="s">
        <v>719</v>
      </c>
      <c r="C38" s="177" t="s">
        <v>659</v>
      </c>
      <c r="D38" s="176"/>
      <c r="E38" s="593" t="s">
        <v>720</v>
      </c>
      <c r="F38" s="176">
        <v>7050000</v>
      </c>
      <c r="G38" s="176"/>
      <c r="H38" s="155" t="s">
        <v>721</v>
      </c>
      <c r="I38" s="153">
        <v>143150</v>
      </c>
    </row>
    <row r="39" spans="1:9" ht="15.75">
      <c r="A39" s="590"/>
      <c r="B39" s="151" t="s">
        <v>17</v>
      </c>
      <c r="C39" s="176"/>
      <c r="D39" s="176"/>
      <c r="E39" s="176"/>
      <c r="F39" s="176">
        <v>7070000</v>
      </c>
      <c r="G39" s="176"/>
      <c r="H39" s="178"/>
      <c r="I39" s="164">
        <v>163150</v>
      </c>
    </row>
    <row r="40" spans="1:9" ht="19.5" customHeight="1">
      <c r="A40" s="590">
        <v>22</v>
      </c>
      <c r="B40" s="592" t="s">
        <v>19</v>
      </c>
      <c r="C40" s="593" t="s">
        <v>722</v>
      </c>
      <c r="D40" s="176"/>
      <c r="E40" s="593" t="s">
        <v>723</v>
      </c>
      <c r="F40" s="593">
        <v>30800</v>
      </c>
      <c r="G40" s="176"/>
      <c r="H40" s="155" t="s">
        <v>724</v>
      </c>
      <c r="I40" s="593">
        <v>30800</v>
      </c>
    </row>
    <row r="41" spans="1:9" ht="31.5" customHeight="1">
      <c r="A41" s="590">
        <v>23</v>
      </c>
      <c r="B41" s="592" t="s">
        <v>725</v>
      </c>
      <c r="C41" s="593" t="s">
        <v>726</v>
      </c>
      <c r="D41" s="176"/>
      <c r="E41" s="593" t="s">
        <v>727</v>
      </c>
      <c r="F41" s="593">
        <v>40000</v>
      </c>
      <c r="G41" s="176"/>
      <c r="H41" s="154" t="s">
        <v>728</v>
      </c>
      <c r="I41" s="593">
        <v>40000</v>
      </c>
    </row>
    <row r="42" spans="1:9" ht="22.5" customHeight="1">
      <c r="A42" s="590">
        <v>24</v>
      </c>
      <c r="B42" s="592" t="s">
        <v>166</v>
      </c>
      <c r="C42" s="593" t="s">
        <v>729</v>
      </c>
      <c r="D42" s="176"/>
      <c r="E42" s="593" t="s">
        <v>730</v>
      </c>
      <c r="F42" s="593">
        <v>12053</v>
      </c>
      <c r="G42" s="176"/>
      <c r="H42" s="154" t="s">
        <v>731</v>
      </c>
      <c r="I42" s="593">
        <v>12053</v>
      </c>
    </row>
    <row r="43" spans="1:9" ht="38.25" customHeight="1">
      <c r="A43" s="590">
        <v>25</v>
      </c>
      <c r="B43" s="592" t="s">
        <v>166</v>
      </c>
      <c r="C43" s="593" t="s">
        <v>732</v>
      </c>
      <c r="D43" s="176"/>
      <c r="E43" s="593" t="s">
        <v>103</v>
      </c>
      <c r="F43" s="163">
        <v>30000</v>
      </c>
      <c r="G43" s="176"/>
      <c r="H43" s="155" t="s">
        <v>733</v>
      </c>
      <c r="I43" s="593">
        <v>30000</v>
      </c>
    </row>
    <row r="44" spans="1:9" ht="15.75">
      <c r="A44" s="590"/>
      <c r="B44" s="151" t="s">
        <v>17</v>
      </c>
      <c r="C44" s="593"/>
      <c r="D44" s="176"/>
      <c r="E44" s="593"/>
      <c r="F44" s="159">
        <v>112853</v>
      </c>
      <c r="G44" s="179"/>
      <c r="H44" s="153"/>
      <c r="I44" s="159">
        <v>112853</v>
      </c>
    </row>
    <row r="45" spans="1:9">
      <c r="A45" s="590"/>
      <c r="B45" s="175" t="s">
        <v>35</v>
      </c>
      <c r="C45" s="159"/>
      <c r="D45" s="179"/>
      <c r="E45" s="159"/>
      <c r="F45" s="159">
        <v>2213090</v>
      </c>
      <c r="G45" s="179"/>
      <c r="H45" s="180"/>
      <c r="I45" s="159">
        <v>1493708</v>
      </c>
    </row>
    <row r="46" spans="1:9">
      <c r="A46" s="597"/>
      <c r="B46" s="181"/>
      <c r="C46" s="597"/>
      <c r="D46" s="182"/>
      <c r="E46" s="598"/>
      <c r="F46" s="183"/>
      <c r="G46" s="183"/>
      <c r="H46" s="597"/>
      <c r="I46" s="597"/>
    </row>
    <row r="47" spans="1:9" ht="15" customHeight="1">
      <c r="A47" s="1051" t="s">
        <v>241</v>
      </c>
      <c r="B47" s="1052"/>
      <c r="C47" s="1052"/>
      <c r="D47" s="1052"/>
      <c r="E47" s="1052"/>
      <c r="F47" s="1052"/>
      <c r="G47" s="1052"/>
      <c r="H47" s="1052"/>
      <c r="I47" s="1053"/>
    </row>
    <row r="48" spans="1:9">
      <c r="A48" s="590"/>
      <c r="B48" s="5"/>
      <c r="C48" s="597"/>
      <c r="D48" s="7"/>
      <c r="E48" s="596"/>
      <c r="F48" s="8"/>
      <c r="G48" s="8"/>
      <c r="H48" s="597"/>
      <c r="I48" s="597"/>
    </row>
    <row r="49" spans="1:10">
      <c r="A49" s="590"/>
      <c r="B49" s="5"/>
      <c r="C49" s="596"/>
      <c r="D49" s="9" t="s">
        <v>245</v>
      </c>
      <c r="E49" s="9" t="s">
        <v>240</v>
      </c>
      <c r="F49" s="10" t="s">
        <v>403</v>
      </c>
      <c r="G49" s="10" t="s">
        <v>403</v>
      </c>
      <c r="H49" s="11" t="s">
        <v>403</v>
      </c>
      <c r="I49" s="10" t="s">
        <v>403</v>
      </c>
    </row>
    <row r="50" spans="1:10">
      <c r="A50" s="590"/>
      <c r="B50" s="5"/>
      <c r="C50" s="596"/>
      <c r="D50" s="12" t="s">
        <v>35</v>
      </c>
      <c r="E50" s="9" t="s">
        <v>240</v>
      </c>
      <c r="F50" s="10" t="s">
        <v>403</v>
      </c>
      <c r="G50" s="10" t="s">
        <v>403</v>
      </c>
      <c r="H50" s="11" t="s">
        <v>403</v>
      </c>
      <c r="I50" s="10" t="s">
        <v>403</v>
      </c>
    </row>
    <row r="51" spans="1:10" ht="18.75" customHeight="1">
      <c r="A51" s="1123" t="s">
        <v>734</v>
      </c>
      <c r="B51" s="1124"/>
      <c r="C51" s="1124"/>
      <c r="D51" s="1124"/>
      <c r="E51" s="1124"/>
      <c r="F51" s="1124"/>
      <c r="G51" s="1124"/>
      <c r="H51" s="1124"/>
      <c r="I51" s="1125"/>
    </row>
    <row r="52" spans="1:10" ht="15.75" customHeight="1">
      <c r="A52" s="1126" t="s">
        <v>37</v>
      </c>
      <c r="B52" s="1127"/>
      <c r="C52" s="1127"/>
      <c r="D52" s="1127"/>
      <c r="E52" s="1128"/>
      <c r="F52" s="1128"/>
      <c r="G52" s="1128"/>
      <c r="H52" s="1128"/>
      <c r="I52" s="1129"/>
    </row>
    <row r="53" spans="1:10" ht="63">
      <c r="A53" s="39"/>
      <c r="B53" s="634" t="s">
        <v>65</v>
      </c>
      <c r="C53" s="589" t="s">
        <v>226</v>
      </c>
      <c r="D53" s="589" t="s">
        <v>735</v>
      </c>
      <c r="E53" s="161" t="s">
        <v>407</v>
      </c>
      <c r="F53" s="184" t="s">
        <v>736</v>
      </c>
      <c r="G53" s="185"/>
      <c r="H53" s="185"/>
      <c r="I53" s="185"/>
    </row>
    <row r="54" spans="1:10" ht="15" customHeight="1">
      <c r="A54" s="1051" t="s">
        <v>38</v>
      </c>
      <c r="B54" s="1052"/>
      <c r="C54" s="1052"/>
      <c r="D54" s="1052"/>
      <c r="E54" s="1052"/>
      <c r="F54" s="1053"/>
      <c r="G54" s="62"/>
      <c r="H54" s="62"/>
      <c r="I54" s="62"/>
    </row>
    <row r="55" spans="1:10" ht="116.25" customHeight="1">
      <c r="A55" s="590">
        <v>6</v>
      </c>
      <c r="B55" s="186" t="s">
        <v>737</v>
      </c>
      <c r="C55" s="187">
        <v>475000</v>
      </c>
      <c r="D55" s="177" t="s">
        <v>738</v>
      </c>
      <c r="E55" s="184"/>
      <c r="F55" s="188">
        <v>88148.5</v>
      </c>
      <c r="G55" s="600"/>
      <c r="H55" s="591"/>
      <c r="I55" s="599"/>
    </row>
    <row r="56" spans="1:10" ht="82.5" customHeight="1">
      <c r="A56" s="590">
        <v>7</v>
      </c>
      <c r="B56" s="177" t="s">
        <v>739</v>
      </c>
      <c r="C56" s="187">
        <v>860197.04</v>
      </c>
      <c r="D56" s="187" t="s">
        <v>740</v>
      </c>
      <c r="E56" s="184"/>
      <c r="F56" s="188">
        <v>502558.93</v>
      </c>
      <c r="G56" s="600"/>
      <c r="H56" s="591"/>
      <c r="I56" s="599"/>
    </row>
    <row r="57" spans="1:10">
      <c r="A57" s="590"/>
      <c r="B57" s="189" t="s">
        <v>245</v>
      </c>
      <c r="C57" s="190">
        <f>SUM(C55:C56)</f>
        <v>1335197.04</v>
      </c>
      <c r="D57" s="191"/>
      <c r="E57" s="191"/>
      <c r="F57" s="192">
        <f>SUM(F55:F56)</f>
        <v>590707.42999999993</v>
      </c>
      <c r="G57" s="600"/>
      <c r="H57" s="27"/>
      <c r="I57" s="599"/>
    </row>
    <row r="58" spans="1:10">
      <c r="A58" s="590"/>
      <c r="B58" s="5"/>
      <c r="C58" s="588"/>
      <c r="D58" s="9"/>
      <c r="E58" s="596"/>
      <c r="F58" s="10"/>
      <c r="G58" s="26"/>
      <c r="H58" s="27"/>
      <c r="I58" s="193"/>
    </row>
    <row r="59" spans="1:10" ht="15" customHeight="1">
      <c r="A59" s="1119" t="s">
        <v>46</v>
      </c>
      <c r="B59" s="1119"/>
      <c r="C59" s="1119"/>
      <c r="D59" s="1119"/>
      <c r="E59" s="1119"/>
      <c r="F59" s="1119"/>
      <c r="G59" s="62"/>
      <c r="H59" s="62"/>
      <c r="I59" s="62"/>
      <c r="J59" s="64"/>
    </row>
    <row r="60" spans="1:10" ht="78" customHeight="1">
      <c r="A60" s="39">
        <v>8</v>
      </c>
      <c r="B60" s="194" t="s">
        <v>741</v>
      </c>
      <c r="C60" s="195">
        <v>465000</v>
      </c>
      <c r="D60" s="194" t="s">
        <v>742</v>
      </c>
      <c r="E60" s="184"/>
      <c r="F60" s="188">
        <v>465000</v>
      </c>
      <c r="G60" s="600"/>
      <c r="H60" s="90"/>
      <c r="I60" s="196"/>
      <c r="J60" s="64"/>
    </row>
    <row r="61" spans="1:10" ht="15.75">
      <c r="A61" s="590"/>
      <c r="B61" s="9" t="s">
        <v>17</v>
      </c>
      <c r="C61" s="161">
        <v>465000</v>
      </c>
      <c r="D61" s="76"/>
      <c r="E61" s="9"/>
      <c r="F61" s="184">
        <v>465000</v>
      </c>
      <c r="G61" s="600"/>
      <c r="H61" s="27"/>
      <c r="I61" s="196"/>
      <c r="J61" s="64"/>
    </row>
    <row r="62" spans="1:10" ht="15.75" customHeight="1" thickBot="1">
      <c r="A62" s="1059" t="s">
        <v>50</v>
      </c>
      <c r="B62" s="1059"/>
      <c r="C62" s="1059"/>
      <c r="D62" s="1059"/>
      <c r="E62" s="1059"/>
      <c r="F62" s="1059"/>
      <c r="G62" s="62"/>
      <c r="H62" s="62"/>
      <c r="I62" s="62"/>
      <c r="J62" s="64"/>
    </row>
    <row r="63" spans="1:10" ht="16.5" thickBot="1">
      <c r="A63" s="197">
        <v>1</v>
      </c>
      <c r="B63" s="198" t="s">
        <v>51</v>
      </c>
      <c r="C63" s="199">
        <v>28000</v>
      </c>
      <c r="D63" s="200"/>
      <c r="E63" s="201" t="s">
        <v>743</v>
      </c>
      <c r="F63" s="199">
        <v>28000</v>
      </c>
      <c r="G63" s="62"/>
      <c r="H63" s="62"/>
      <c r="I63" s="62"/>
      <c r="J63" s="64"/>
    </row>
    <row r="64" spans="1:10" ht="16.5" thickBot="1">
      <c r="A64" s="202">
        <v>2</v>
      </c>
      <c r="B64" s="203" t="s">
        <v>51</v>
      </c>
      <c r="C64" s="204">
        <v>25750</v>
      </c>
      <c r="D64" s="205"/>
      <c r="E64" s="206" t="s">
        <v>564</v>
      </c>
      <c r="F64" s="204">
        <v>25750</v>
      </c>
      <c r="G64" s="62"/>
      <c r="H64" s="62"/>
      <c r="I64" s="62"/>
      <c r="J64" s="64"/>
    </row>
    <row r="65" spans="1:10" ht="16.5" thickBot="1">
      <c r="A65" s="202">
        <v>3</v>
      </c>
      <c r="B65" s="203" t="s">
        <v>744</v>
      </c>
      <c r="C65" s="204">
        <v>3100</v>
      </c>
      <c r="D65" s="205"/>
      <c r="E65" s="206">
        <v>2001</v>
      </c>
      <c r="F65" s="204">
        <v>3100</v>
      </c>
      <c r="G65" s="62"/>
      <c r="H65" s="62"/>
      <c r="I65" s="62"/>
      <c r="J65" s="64"/>
    </row>
    <row r="66" spans="1:10" ht="16.5" thickBot="1">
      <c r="A66" s="202">
        <v>4</v>
      </c>
      <c r="B66" s="203" t="s">
        <v>744</v>
      </c>
      <c r="C66" s="204" t="s">
        <v>651</v>
      </c>
      <c r="D66" s="205"/>
      <c r="E66" s="206" t="s">
        <v>745</v>
      </c>
      <c r="F66" s="204" t="s">
        <v>651</v>
      </c>
      <c r="G66" s="62"/>
      <c r="H66" s="62"/>
      <c r="I66" s="62"/>
      <c r="J66" s="64"/>
    </row>
    <row r="67" spans="1:10" ht="16.5" thickBot="1">
      <c r="A67" s="202">
        <v>5</v>
      </c>
      <c r="B67" s="203" t="s">
        <v>746</v>
      </c>
      <c r="C67" s="204">
        <v>19711.64</v>
      </c>
      <c r="D67" s="205"/>
      <c r="E67" s="206">
        <v>2008</v>
      </c>
      <c r="F67" s="204">
        <v>19711.64</v>
      </c>
      <c r="G67" s="62"/>
      <c r="H67" s="62"/>
      <c r="I67" s="62"/>
      <c r="J67" s="64"/>
    </row>
    <row r="68" spans="1:10" ht="16.5" thickBot="1">
      <c r="A68" s="202">
        <v>6</v>
      </c>
      <c r="B68" s="203" t="s">
        <v>747</v>
      </c>
      <c r="C68" s="204">
        <v>5381.36</v>
      </c>
      <c r="D68" s="205"/>
      <c r="E68" s="206">
        <v>2011</v>
      </c>
      <c r="F68" s="204">
        <v>5381.36</v>
      </c>
      <c r="G68" s="62"/>
      <c r="H68" s="62"/>
      <c r="I68" s="62"/>
      <c r="J68" s="64"/>
    </row>
    <row r="69" spans="1:10" ht="16.5" thickBot="1">
      <c r="A69" s="202">
        <v>7</v>
      </c>
      <c r="B69" s="203" t="s">
        <v>282</v>
      </c>
      <c r="C69" s="204">
        <v>3100</v>
      </c>
      <c r="D69" s="205"/>
      <c r="E69" s="206">
        <v>2011</v>
      </c>
      <c r="F69" s="204">
        <v>3100</v>
      </c>
      <c r="G69" s="62"/>
      <c r="H69" s="62"/>
      <c r="I69" s="62"/>
      <c r="J69" s="64"/>
    </row>
    <row r="70" spans="1:10" ht="16.5" thickBot="1">
      <c r="A70" s="202">
        <v>8</v>
      </c>
      <c r="B70" s="203" t="s">
        <v>748</v>
      </c>
      <c r="C70" s="204">
        <v>25500</v>
      </c>
      <c r="D70" s="205"/>
      <c r="E70" s="206">
        <v>2011</v>
      </c>
      <c r="F70" s="204">
        <v>25500</v>
      </c>
      <c r="G70" s="62"/>
      <c r="H70" s="62"/>
      <c r="I70" s="62"/>
      <c r="J70" s="64"/>
    </row>
    <row r="71" spans="1:10" ht="16.5" thickBot="1">
      <c r="A71" s="202">
        <v>9</v>
      </c>
      <c r="B71" s="203" t="s">
        <v>749</v>
      </c>
      <c r="C71" s="204">
        <v>7150</v>
      </c>
      <c r="D71" s="205"/>
      <c r="E71" s="206">
        <v>2011</v>
      </c>
      <c r="F71" s="204">
        <v>7150</v>
      </c>
      <c r="G71" s="62"/>
      <c r="H71" s="62"/>
      <c r="I71" s="62"/>
      <c r="J71" s="64"/>
    </row>
    <row r="72" spans="1:10" ht="16.5" thickBot="1">
      <c r="A72" s="202">
        <v>10</v>
      </c>
      <c r="B72" s="203" t="s">
        <v>749</v>
      </c>
      <c r="C72" s="204">
        <v>6500</v>
      </c>
      <c r="D72" s="205"/>
      <c r="E72" s="206">
        <v>2012</v>
      </c>
      <c r="F72" s="204">
        <v>6500</v>
      </c>
      <c r="G72" s="62"/>
      <c r="H72" s="62"/>
      <c r="I72" s="62"/>
      <c r="J72" s="64"/>
    </row>
    <row r="73" spans="1:10" ht="16.5" thickBot="1">
      <c r="A73" s="202">
        <v>11</v>
      </c>
      <c r="B73" s="203" t="s">
        <v>750</v>
      </c>
      <c r="C73" s="204">
        <v>22100</v>
      </c>
      <c r="D73" s="205"/>
      <c r="E73" s="206">
        <v>2012</v>
      </c>
      <c r="F73" s="204">
        <v>22100</v>
      </c>
      <c r="G73" s="62"/>
      <c r="H73" s="62"/>
      <c r="I73" s="62"/>
      <c r="J73" s="64"/>
    </row>
    <row r="74" spans="1:10" ht="16.5" thickBot="1">
      <c r="A74" s="202">
        <v>12</v>
      </c>
      <c r="B74" s="203" t="s">
        <v>750</v>
      </c>
      <c r="C74" s="207">
        <v>22099.99</v>
      </c>
      <c r="D74" s="205"/>
      <c r="E74" s="206">
        <v>2012</v>
      </c>
      <c r="F74" s="204">
        <v>22099</v>
      </c>
      <c r="G74" s="62"/>
      <c r="H74" s="62"/>
      <c r="I74" s="62"/>
      <c r="J74" s="64"/>
    </row>
    <row r="75" spans="1:10" ht="16.5" thickBot="1">
      <c r="A75" s="202">
        <v>13</v>
      </c>
      <c r="B75" s="203" t="s">
        <v>751</v>
      </c>
      <c r="C75" s="204">
        <v>18000.009999999998</v>
      </c>
      <c r="D75" s="205"/>
      <c r="E75" s="206">
        <v>2013</v>
      </c>
      <c r="F75" s="204">
        <v>18000.009999999998</v>
      </c>
      <c r="G75" s="62"/>
      <c r="H75" s="62"/>
      <c r="I75" s="62"/>
      <c r="J75" s="64"/>
    </row>
    <row r="76" spans="1:10" ht="26.25" thickBot="1">
      <c r="A76" s="202">
        <v>14</v>
      </c>
      <c r="B76" s="203" t="s">
        <v>752</v>
      </c>
      <c r="C76" s="204">
        <v>2015</v>
      </c>
      <c r="D76" s="205"/>
      <c r="E76" s="206">
        <v>2013</v>
      </c>
      <c r="F76" s="204">
        <v>2015</v>
      </c>
      <c r="G76" s="62"/>
      <c r="H76" s="62"/>
      <c r="I76" s="62"/>
      <c r="J76" s="64"/>
    </row>
    <row r="77" spans="1:10" ht="16.5" thickBot="1">
      <c r="A77" s="202">
        <v>15</v>
      </c>
      <c r="B77" s="203" t="s">
        <v>753</v>
      </c>
      <c r="C77" s="204">
        <v>60000</v>
      </c>
      <c r="D77" s="205"/>
      <c r="E77" s="206">
        <v>2015</v>
      </c>
      <c r="F77" s="204">
        <v>60000</v>
      </c>
      <c r="G77" s="600"/>
      <c r="H77" s="208"/>
      <c r="I77" s="600"/>
      <c r="J77" s="64"/>
    </row>
    <row r="78" spans="1:10" ht="16.5" thickBot="1">
      <c r="A78" s="202">
        <v>16</v>
      </c>
      <c r="B78" s="203" t="s">
        <v>754</v>
      </c>
      <c r="C78" s="204">
        <v>23000</v>
      </c>
      <c r="D78" s="205"/>
      <c r="E78" s="203">
        <v>2016</v>
      </c>
      <c r="F78" s="204">
        <v>23000</v>
      </c>
      <c r="G78" s="600"/>
      <c r="H78" s="208"/>
      <c r="I78" s="600"/>
    </row>
    <row r="79" spans="1:10" ht="26.25" thickBot="1">
      <c r="A79" s="202">
        <v>17</v>
      </c>
      <c r="B79" s="203" t="s">
        <v>755</v>
      </c>
      <c r="C79" s="204">
        <v>13950</v>
      </c>
      <c r="D79" s="205"/>
      <c r="E79" s="203">
        <v>2018</v>
      </c>
      <c r="F79" s="204">
        <v>13950</v>
      </c>
      <c r="G79" s="600"/>
      <c r="H79" s="208"/>
      <c r="I79" s="600"/>
    </row>
    <row r="80" spans="1:10" ht="16.5" thickBot="1">
      <c r="A80" s="202">
        <v>18</v>
      </c>
      <c r="B80" s="209" t="s">
        <v>756</v>
      </c>
      <c r="C80" s="204">
        <v>23000</v>
      </c>
      <c r="D80" s="205"/>
      <c r="E80" s="203">
        <v>2015</v>
      </c>
      <c r="F80" s="204">
        <v>23000</v>
      </c>
      <c r="G80" s="600"/>
      <c r="H80" s="208"/>
      <c r="I80" s="600"/>
    </row>
    <row r="81" spans="1:9" ht="16.5" thickBot="1">
      <c r="A81" s="210"/>
      <c r="B81" s="211" t="s">
        <v>678</v>
      </c>
      <c r="C81" s="212">
        <v>308358</v>
      </c>
      <c r="D81" s="205" t="s">
        <v>240</v>
      </c>
      <c r="E81" s="212" t="s">
        <v>240</v>
      </c>
      <c r="F81" s="212">
        <v>308358</v>
      </c>
      <c r="G81" s="600"/>
      <c r="H81" s="208"/>
      <c r="I81" s="600"/>
    </row>
    <row r="82" spans="1:9" ht="15.75">
      <c r="A82" s="213"/>
      <c r="B82" s="214" t="s">
        <v>757</v>
      </c>
      <c r="C82" s="215">
        <v>2108555.04</v>
      </c>
      <c r="D82" s="216" t="s">
        <v>240</v>
      </c>
      <c r="E82" s="216" t="s">
        <v>240</v>
      </c>
      <c r="F82" s="217">
        <v>1364065.43</v>
      </c>
      <c r="G82" s="26"/>
      <c r="H82" s="218"/>
      <c r="I82" s="193"/>
    </row>
    <row r="83" spans="1:9" ht="28.5" customHeight="1">
      <c r="A83" s="1112" t="s">
        <v>758</v>
      </c>
      <c r="B83" s="1112"/>
      <c r="C83" s="1112"/>
      <c r="D83" s="1112"/>
      <c r="E83" s="1112"/>
      <c r="F83" s="1112"/>
      <c r="G83" s="1112"/>
      <c r="H83" s="1112"/>
      <c r="I83" s="1112"/>
    </row>
    <row r="84" spans="1:9">
      <c r="A84" s="1054" t="s">
        <v>63</v>
      </c>
      <c r="B84" s="1055"/>
      <c r="C84" s="1055"/>
      <c r="D84" s="1055"/>
      <c r="E84" s="1055"/>
      <c r="F84" s="1055"/>
      <c r="G84" s="1055"/>
      <c r="H84" s="1055"/>
      <c r="I84" s="1056"/>
    </row>
    <row r="85" spans="1:9" ht="15" customHeight="1">
      <c r="A85" s="1113" t="s">
        <v>64</v>
      </c>
      <c r="B85" s="1114" t="s">
        <v>65</v>
      </c>
      <c r="C85" s="1049" t="s">
        <v>4</v>
      </c>
      <c r="D85" s="1049" t="s">
        <v>5</v>
      </c>
      <c r="E85" s="1049" t="s">
        <v>6</v>
      </c>
      <c r="F85" s="1049" t="s">
        <v>7</v>
      </c>
      <c r="G85" s="1049" t="s">
        <v>8</v>
      </c>
      <c r="H85" s="1049" t="s">
        <v>9</v>
      </c>
      <c r="I85" s="1049" t="s">
        <v>66</v>
      </c>
    </row>
    <row r="86" spans="1:9" ht="15" customHeight="1">
      <c r="A86" s="1113"/>
      <c r="B86" s="1114"/>
      <c r="C86" s="1071"/>
      <c r="D86" s="1046"/>
      <c r="E86" s="1049"/>
      <c r="F86" s="1046"/>
      <c r="G86" s="1049"/>
      <c r="H86" s="1046"/>
      <c r="I86" s="1046"/>
    </row>
    <row r="87" spans="1:9" ht="15.75" customHeight="1">
      <c r="A87" s="1115" t="s">
        <v>67</v>
      </c>
      <c r="B87" s="1116"/>
      <c r="C87" s="1116"/>
      <c r="D87" s="1116"/>
      <c r="E87" s="1116"/>
      <c r="F87" s="1116"/>
      <c r="G87" s="1116"/>
      <c r="H87" s="1116"/>
      <c r="I87" s="1117"/>
    </row>
    <row r="88" spans="1:9" ht="15" customHeight="1">
      <c r="A88" s="1118" t="s">
        <v>759</v>
      </c>
      <c r="B88" s="1118"/>
      <c r="C88" s="1118"/>
      <c r="D88" s="1118"/>
      <c r="E88" s="1118"/>
      <c r="F88" s="1118"/>
      <c r="G88" s="1118"/>
      <c r="H88" s="1118"/>
      <c r="I88" s="1118"/>
    </row>
    <row r="89" spans="1:9" ht="60.75" thickBot="1">
      <c r="A89" s="21" t="s">
        <v>69</v>
      </c>
      <c r="B89" s="22" t="s">
        <v>70</v>
      </c>
      <c r="C89" s="22" t="s">
        <v>71</v>
      </c>
      <c r="D89" s="23" t="s">
        <v>72</v>
      </c>
      <c r="E89" s="24" t="s">
        <v>73</v>
      </c>
      <c r="F89" s="25"/>
      <c r="G89" s="26"/>
      <c r="H89" s="27"/>
      <c r="I89" s="28"/>
    </row>
    <row r="90" spans="1:9">
      <c r="A90" s="590">
        <v>1</v>
      </c>
      <c r="B90" s="5">
        <v>2</v>
      </c>
      <c r="C90" s="596">
        <v>3</v>
      </c>
      <c r="D90" s="9">
        <v>4</v>
      </c>
      <c r="E90" s="596">
        <v>5</v>
      </c>
      <c r="F90" s="26"/>
      <c r="G90" s="26"/>
      <c r="H90" s="27"/>
      <c r="I90" s="28"/>
    </row>
    <row r="91" spans="1:9">
      <c r="A91" s="1108" t="s">
        <v>74</v>
      </c>
      <c r="B91" s="1109"/>
      <c r="C91" s="1109"/>
      <c r="D91" s="1109"/>
      <c r="E91" s="1110"/>
    </row>
    <row r="94" spans="1:9">
      <c r="A94" s="1111" t="s">
        <v>760</v>
      </c>
      <c r="B94" s="1111"/>
      <c r="C94" s="1111"/>
      <c r="D94" s="1111"/>
    </row>
    <row r="95" spans="1:9">
      <c r="A95" s="1111"/>
      <c r="B95" s="1111"/>
      <c r="C95" s="1111"/>
      <c r="D95" s="1111"/>
      <c r="G95" s="1111" t="s">
        <v>761</v>
      </c>
      <c r="H95" s="1111"/>
      <c r="I95" s="1111"/>
    </row>
  </sheetData>
  <mergeCells count="48">
    <mergeCell ref="A11:I11"/>
    <mergeCell ref="A2:I2"/>
    <mergeCell ref="A3:I3"/>
    <mergeCell ref="A4:I4"/>
    <mergeCell ref="A5:I5"/>
    <mergeCell ref="A6:A7"/>
    <mergeCell ref="B6:B7"/>
    <mergeCell ref="C6:C7"/>
    <mergeCell ref="D6:D7"/>
    <mergeCell ref="E6:E7"/>
    <mergeCell ref="F6:F7"/>
    <mergeCell ref="G6:G7"/>
    <mergeCell ref="H6:H7"/>
    <mergeCell ref="I6:I7"/>
    <mergeCell ref="A9:I9"/>
    <mergeCell ref="A10:I10"/>
    <mergeCell ref="A88:I88"/>
    <mergeCell ref="A59:F59"/>
    <mergeCell ref="A15:I15"/>
    <mergeCell ref="A21:A22"/>
    <mergeCell ref="B21:B22"/>
    <mergeCell ref="C21:C22"/>
    <mergeCell ref="D21:D22"/>
    <mergeCell ref="E21:E22"/>
    <mergeCell ref="F21:F22"/>
    <mergeCell ref="G21:G22"/>
    <mergeCell ref="I21:I22"/>
    <mergeCell ref="A26:I26"/>
    <mergeCell ref="A47:I47"/>
    <mergeCell ref="A51:I51"/>
    <mergeCell ref="A52:I52"/>
    <mergeCell ref="A54:F54"/>
    <mergeCell ref="A91:E91"/>
    <mergeCell ref="A94:D95"/>
    <mergeCell ref="G95:I95"/>
    <mergeCell ref="A62:F62"/>
    <mergeCell ref="A83:I83"/>
    <mergeCell ref="A84:I84"/>
    <mergeCell ref="A85:A86"/>
    <mergeCell ref="B85:B86"/>
    <mergeCell ref="C85:C86"/>
    <mergeCell ref="D85:D86"/>
    <mergeCell ref="E85:E86"/>
    <mergeCell ref="F85:F86"/>
    <mergeCell ref="G85:G86"/>
    <mergeCell ref="H85:H86"/>
    <mergeCell ref="I85:I86"/>
    <mergeCell ref="A87:I8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00B050"/>
  </sheetPr>
  <dimension ref="A2:I82"/>
  <sheetViews>
    <sheetView workbookViewId="0">
      <selection activeCell="E14" sqref="E14"/>
    </sheetView>
  </sheetViews>
  <sheetFormatPr defaultRowHeight="15"/>
  <cols>
    <col min="2" max="2" width="21" customWidth="1"/>
    <col min="3" max="3" width="28.85546875" customWidth="1"/>
    <col min="4" max="4" width="16.85546875" customWidth="1"/>
    <col min="5" max="5" width="13.5703125" customWidth="1"/>
    <col min="8" max="8" width="32.5703125" customWidth="1"/>
    <col min="9" max="9" width="12.5703125" customWidth="1"/>
  </cols>
  <sheetData>
    <row r="2" spans="1:9" ht="15" customHeight="1">
      <c r="A2" s="1043" t="s">
        <v>81</v>
      </c>
      <c r="B2" s="1043"/>
      <c r="C2" s="1043"/>
      <c r="D2" s="1043"/>
      <c r="E2" s="1043"/>
      <c r="F2" s="1043"/>
      <c r="G2" s="1043"/>
      <c r="H2" s="1043"/>
      <c r="I2" s="1043"/>
    </row>
    <row r="3" spans="1:9" ht="25.5" customHeight="1">
      <c r="A3" s="1044" t="s">
        <v>3366</v>
      </c>
      <c r="B3" s="1043"/>
      <c r="C3" s="1043"/>
      <c r="D3" s="1043"/>
      <c r="E3" s="1043"/>
      <c r="F3" s="1043"/>
      <c r="G3" s="1043"/>
      <c r="H3" s="1043"/>
      <c r="I3" s="1043"/>
    </row>
    <row r="4" spans="1:9">
      <c r="A4" s="1130" t="s">
        <v>472</v>
      </c>
      <c r="B4" s="1130"/>
      <c r="C4" s="1130"/>
      <c r="D4" s="1130"/>
      <c r="E4" s="1130"/>
      <c r="F4" s="1130"/>
      <c r="G4" s="1130"/>
      <c r="H4" s="1130"/>
      <c r="I4" s="1130"/>
    </row>
    <row r="5" spans="1:9">
      <c r="A5" s="1130" t="s">
        <v>1</v>
      </c>
      <c r="B5" s="1130"/>
      <c r="C5" s="1130"/>
      <c r="D5" s="1130"/>
      <c r="E5" s="1130"/>
      <c r="F5" s="1130"/>
      <c r="G5" s="1130"/>
      <c r="H5" s="1130"/>
      <c r="I5" s="1130"/>
    </row>
    <row r="6" spans="1:9" ht="15" customHeight="1">
      <c r="A6" s="1046" t="s">
        <v>2</v>
      </c>
      <c r="B6" s="1047" t="s">
        <v>3</v>
      </c>
      <c r="C6" s="1047" t="s">
        <v>231</v>
      </c>
      <c r="D6" s="1049" t="s">
        <v>5</v>
      </c>
      <c r="E6" s="1049" t="s">
        <v>6</v>
      </c>
      <c r="F6" s="1049" t="s">
        <v>7</v>
      </c>
      <c r="G6" s="1047" t="s">
        <v>8</v>
      </c>
      <c r="H6" s="1049" t="s">
        <v>9</v>
      </c>
      <c r="I6" s="1049" t="s">
        <v>232</v>
      </c>
    </row>
    <row r="7" spans="1:9" ht="24" customHeight="1">
      <c r="A7" s="1046"/>
      <c r="B7" s="1048"/>
      <c r="C7" s="1048"/>
      <c r="D7" s="1046"/>
      <c r="E7" s="1049"/>
      <c r="F7" s="1046"/>
      <c r="G7" s="1050"/>
      <c r="H7" s="1046"/>
      <c r="I7" s="1046"/>
    </row>
    <row r="8" spans="1:9">
      <c r="A8" s="1">
        <v>1</v>
      </c>
      <c r="B8" s="2">
        <v>2</v>
      </c>
      <c r="C8" s="3">
        <v>3</v>
      </c>
      <c r="D8" s="3">
        <v>4</v>
      </c>
      <c r="E8" s="3">
        <v>5</v>
      </c>
      <c r="F8" s="3">
        <v>6</v>
      </c>
      <c r="G8" s="3">
        <v>7</v>
      </c>
      <c r="H8" s="2">
        <v>8</v>
      </c>
      <c r="I8" s="4">
        <v>9</v>
      </c>
    </row>
    <row r="9" spans="1:9">
      <c r="A9" s="1051"/>
      <c r="B9" s="1052"/>
      <c r="C9" s="1052"/>
      <c r="D9" s="1052"/>
      <c r="E9" s="1052"/>
      <c r="F9" s="1052"/>
      <c r="G9" s="1052"/>
      <c r="H9" s="1052"/>
      <c r="I9" s="1053"/>
    </row>
    <row r="10" spans="1:9" ht="15" customHeight="1">
      <c r="A10" s="1051" t="s">
        <v>233</v>
      </c>
      <c r="B10" s="1052"/>
      <c r="C10" s="1052"/>
      <c r="D10" s="1052"/>
      <c r="E10" s="1052"/>
      <c r="F10" s="1052"/>
      <c r="G10" s="1052"/>
      <c r="H10" s="1052"/>
      <c r="I10" s="1053"/>
    </row>
    <row r="11" spans="1:9" ht="15" customHeight="1">
      <c r="A11" s="1051" t="s">
        <v>234</v>
      </c>
      <c r="B11" s="1061"/>
      <c r="C11" s="1061"/>
      <c r="D11" s="1061"/>
      <c r="E11" s="1061"/>
      <c r="F11" s="1061"/>
      <c r="G11" s="1061"/>
      <c r="H11" s="1052"/>
      <c r="I11" s="1053"/>
    </row>
    <row r="12" spans="1:9" ht="87" customHeight="1">
      <c r="A12" s="611">
        <v>1</v>
      </c>
      <c r="B12" s="91" t="s">
        <v>19</v>
      </c>
      <c r="C12" s="605" t="s">
        <v>473</v>
      </c>
      <c r="D12" s="620">
        <v>10110001</v>
      </c>
      <c r="E12" s="6" t="s">
        <v>474</v>
      </c>
      <c r="F12" s="619">
        <v>9060</v>
      </c>
      <c r="G12" s="619"/>
      <c r="H12" s="612" t="s">
        <v>475</v>
      </c>
      <c r="I12" s="607">
        <v>9060</v>
      </c>
    </row>
    <row r="13" spans="1:9" ht="63.75" customHeight="1">
      <c r="A13" s="611">
        <v>2</v>
      </c>
      <c r="B13" s="5" t="s">
        <v>476</v>
      </c>
      <c r="C13" s="605" t="s">
        <v>473</v>
      </c>
      <c r="D13" s="620">
        <v>10110002</v>
      </c>
      <c r="E13" s="6" t="s">
        <v>477</v>
      </c>
      <c r="F13" s="619">
        <v>20479</v>
      </c>
      <c r="G13" s="619"/>
      <c r="H13" s="612" t="s">
        <v>475</v>
      </c>
      <c r="I13" s="607">
        <v>20479</v>
      </c>
    </row>
    <row r="14" spans="1:9" ht="56.25" customHeight="1">
      <c r="A14" s="611">
        <v>3</v>
      </c>
      <c r="B14" s="5" t="s">
        <v>478</v>
      </c>
      <c r="C14" s="605" t="s">
        <v>473</v>
      </c>
      <c r="D14" s="620">
        <v>10110003</v>
      </c>
      <c r="E14" s="6" t="s">
        <v>479</v>
      </c>
      <c r="F14" s="619">
        <v>72070</v>
      </c>
      <c r="G14" s="619"/>
      <c r="H14" s="612" t="s">
        <v>475</v>
      </c>
      <c r="I14" s="607">
        <v>72070</v>
      </c>
    </row>
    <row r="15" spans="1:9" ht="51" customHeight="1">
      <c r="A15" s="611">
        <v>4</v>
      </c>
      <c r="B15" s="5" t="s">
        <v>480</v>
      </c>
      <c r="C15" s="605" t="s">
        <v>481</v>
      </c>
      <c r="D15" s="620">
        <v>10110004</v>
      </c>
      <c r="E15" s="6" t="s">
        <v>482</v>
      </c>
      <c r="F15" s="619">
        <v>30713</v>
      </c>
      <c r="G15" s="619"/>
      <c r="H15" s="612" t="s">
        <v>475</v>
      </c>
      <c r="I15" s="607">
        <v>30713</v>
      </c>
    </row>
    <row r="16" spans="1:9" ht="60" customHeight="1">
      <c r="A16" s="611">
        <v>5</v>
      </c>
      <c r="B16" s="5" t="s">
        <v>483</v>
      </c>
      <c r="C16" s="605" t="s">
        <v>484</v>
      </c>
      <c r="D16" s="620">
        <v>10110005</v>
      </c>
      <c r="E16" s="6" t="s">
        <v>485</v>
      </c>
      <c r="F16" s="619">
        <v>20476</v>
      </c>
      <c r="G16" s="619"/>
      <c r="H16" s="612" t="s">
        <v>475</v>
      </c>
      <c r="I16" s="607">
        <v>20476</v>
      </c>
    </row>
    <row r="17" spans="1:9" ht="64.5" customHeight="1">
      <c r="A17" s="611">
        <v>6</v>
      </c>
      <c r="B17" s="5" t="s">
        <v>486</v>
      </c>
      <c r="C17" s="605" t="s">
        <v>484</v>
      </c>
      <c r="D17" s="620">
        <v>10110006</v>
      </c>
      <c r="E17" s="6" t="s">
        <v>487</v>
      </c>
      <c r="F17" s="619">
        <v>22519</v>
      </c>
      <c r="G17" s="619"/>
      <c r="H17" s="612" t="s">
        <v>475</v>
      </c>
      <c r="I17" s="607">
        <v>22519</v>
      </c>
    </row>
    <row r="18" spans="1:9" ht="64.5" customHeight="1">
      <c r="A18" s="611">
        <v>7</v>
      </c>
      <c r="B18" s="5" t="s">
        <v>488</v>
      </c>
      <c r="C18" s="605" t="s">
        <v>489</v>
      </c>
      <c r="D18" s="620">
        <v>10110008</v>
      </c>
      <c r="E18" s="6" t="s">
        <v>490</v>
      </c>
      <c r="F18" s="619">
        <v>7550</v>
      </c>
      <c r="G18" s="619"/>
      <c r="H18" s="612" t="s">
        <v>475</v>
      </c>
      <c r="I18" s="607">
        <v>7550</v>
      </c>
    </row>
    <row r="19" spans="1:9">
      <c r="A19" s="611"/>
      <c r="B19" s="5"/>
      <c r="C19" s="604"/>
      <c r="D19" s="7" t="s">
        <v>17</v>
      </c>
      <c r="E19" s="620"/>
      <c r="F19" s="8">
        <v>182867</v>
      </c>
      <c r="G19" s="8"/>
      <c r="H19" s="612"/>
      <c r="I19" s="627">
        <v>182867</v>
      </c>
    </row>
    <row r="20" spans="1:9" ht="15" customHeight="1">
      <c r="A20" s="1059" t="s">
        <v>239</v>
      </c>
      <c r="B20" s="1059"/>
      <c r="C20" s="1059"/>
      <c r="D20" s="1059"/>
      <c r="E20" s="1059"/>
      <c r="F20" s="1059"/>
      <c r="G20" s="1059"/>
      <c r="H20" s="1059"/>
      <c r="I20" s="1059"/>
    </row>
    <row r="21" spans="1:9" ht="52.5">
      <c r="A21" s="604">
        <v>8</v>
      </c>
      <c r="B21" s="5" t="s">
        <v>303</v>
      </c>
      <c r="C21" s="605" t="s">
        <v>491</v>
      </c>
      <c r="D21" s="620">
        <v>10110007</v>
      </c>
      <c r="E21" s="620" t="s">
        <v>492</v>
      </c>
      <c r="F21" s="619">
        <v>40951</v>
      </c>
      <c r="G21" s="619"/>
      <c r="H21" s="612" t="s">
        <v>475</v>
      </c>
      <c r="I21" s="605">
        <v>40951</v>
      </c>
    </row>
    <row r="22" spans="1:9">
      <c r="A22" s="604"/>
      <c r="B22" s="604"/>
      <c r="C22" s="604"/>
      <c r="D22" s="7" t="s">
        <v>17</v>
      </c>
      <c r="E22" s="620"/>
      <c r="F22" s="8">
        <v>40951</v>
      </c>
      <c r="G22" s="8"/>
      <c r="H22" s="604"/>
      <c r="I22" s="604">
        <v>40951</v>
      </c>
    </row>
    <row r="23" spans="1:9">
      <c r="A23" s="633"/>
      <c r="B23" s="633"/>
      <c r="C23" s="633"/>
      <c r="D23" s="111" t="s">
        <v>493</v>
      </c>
      <c r="E23" s="633"/>
      <c r="F23" s="633"/>
      <c r="G23" s="633"/>
      <c r="H23" s="633"/>
      <c r="I23" s="633"/>
    </row>
    <row r="24" spans="1:9" ht="52.5">
      <c r="A24" s="604">
        <v>9</v>
      </c>
      <c r="B24" s="604" t="s">
        <v>494</v>
      </c>
      <c r="C24" s="605" t="s">
        <v>495</v>
      </c>
      <c r="D24" s="7" t="s">
        <v>496</v>
      </c>
      <c r="E24" s="620" t="s">
        <v>497</v>
      </c>
      <c r="F24" s="8">
        <v>0</v>
      </c>
      <c r="G24" s="8">
        <v>0</v>
      </c>
      <c r="H24" s="612" t="s">
        <v>475</v>
      </c>
      <c r="I24" s="604">
        <v>0</v>
      </c>
    </row>
    <row r="25" spans="1:9" ht="56.25" customHeight="1">
      <c r="A25" s="604">
        <v>10</v>
      </c>
      <c r="B25" s="604" t="s">
        <v>494</v>
      </c>
      <c r="C25" s="605" t="s">
        <v>498</v>
      </c>
      <c r="D25" s="7" t="s">
        <v>496</v>
      </c>
      <c r="E25" s="620" t="s">
        <v>499</v>
      </c>
      <c r="F25" s="8">
        <v>0</v>
      </c>
      <c r="G25" s="8">
        <v>0</v>
      </c>
      <c r="H25" s="612" t="s">
        <v>475</v>
      </c>
      <c r="I25" s="604">
        <v>0</v>
      </c>
    </row>
    <row r="26" spans="1:9" ht="49.5" customHeight="1">
      <c r="A26" s="604">
        <v>11</v>
      </c>
      <c r="B26" s="604" t="s">
        <v>97</v>
      </c>
      <c r="C26" s="605" t="s">
        <v>500</v>
      </c>
      <c r="D26" s="7" t="s">
        <v>501</v>
      </c>
      <c r="E26" s="620" t="s">
        <v>502</v>
      </c>
      <c r="F26" s="8">
        <v>0</v>
      </c>
      <c r="G26" s="8">
        <v>2619796.7599999998</v>
      </c>
      <c r="H26" s="604" t="s">
        <v>503</v>
      </c>
      <c r="I26" s="604">
        <v>0</v>
      </c>
    </row>
    <row r="27" spans="1:9" ht="68.25" customHeight="1">
      <c r="A27" s="604">
        <v>12</v>
      </c>
      <c r="B27" s="604" t="s">
        <v>97</v>
      </c>
      <c r="C27" s="605" t="s">
        <v>504</v>
      </c>
      <c r="D27" s="7" t="s">
        <v>505</v>
      </c>
      <c r="E27" s="620" t="s">
        <v>506</v>
      </c>
      <c r="F27" s="8">
        <v>0</v>
      </c>
      <c r="G27" s="8">
        <v>35493.64</v>
      </c>
      <c r="H27" s="604" t="s">
        <v>507</v>
      </c>
      <c r="I27" s="604">
        <v>0</v>
      </c>
    </row>
    <row r="28" spans="1:9" ht="42">
      <c r="A28" s="604">
        <v>13</v>
      </c>
      <c r="B28" s="604" t="s">
        <v>352</v>
      </c>
      <c r="C28" s="605" t="s">
        <v>500</v>
      </c>
      <c r="D28" s="7" t="s">
        <v>508</v>
      </c>
      <c r="E28" s="620" t="s">
        <v>509</v>
      </c>
      <c r="F28" s="8">
        <v>0</v>
      </c>
      <c r="G28" s="8">
        <v>854.5</v>
      </c>
      <c r="H28" s="604" t="s">
        <v>510</v>
      </c>
      <c r="I28" s="604">
        <v>0</v>
      </c>
    </row>
    <row r="29" spans="1:9" ht="42">
      <c r="A29" s="604">
        <v>14</v>
      </c>
      <c r="B29" s="604" t="s">
        <v>511</v>
      </c>
      <c r="C29" s="605" t="s">
        <v>500</v>
      </c>
      <c r="D29" s="7" t="s">
        <v>512</v>
      </c>
      <c r="E29" s="620" t="s">
        <v>513</v>
      </c>
      <c r="F29" s="8">
        <v>0</v>
      </c>
      <c r="G29" s="8">
        <v>1852.2</v>
      </c>
      <c r="H29" s="604" t="s">
        <v>514</v>
      </c>
      <c r="I29" s="604">
        <v>0</v>
      </c>
    </row>
    <row r="30" spans="1:9" ht="42">
      <c r="A30" s="604">
        <v>15</v>
      </c>
      <c r="B30" s="604" t="s">
        <v>515</v>
      </c>
      <c r="C30" s="605" t="s">
        <v>500</v>
      </c>
      <c r="D30" s="7" t="s">
        <v>496</v>
      </c>
      <c r="E30" s="620" t="s">
        <v>516</v>
      </c>
      <c r="F30" s="8">
        <v>0</v>
      </c>
      <c r="G30" s="8">
        <v>0</v>
      </c>
      <c r="H30" s="612" t="s">
        <v>475</v>
      </c>
      <c r="I30" s="604">
        <v>0</v>
      </c>
    </row>
    <row r="31" spans="1:9" ht="42">
      <c r="A31" s="604">
        <v>16</v>
      </c>
      <c r="B31" s="604" t="s">
        <v>515</v>
      </c>
      <c r="C31" s="605" t="s">
        <v>500</v>
      </c>
      <c r="D31" s="7" t="s">
        <v>496</v>
      </c>
      <c r="E31" s="620" t="s">
        <v>517</v>
      </c>
      <c r="F31" s="8">
        <v>0</v>
      </c>
      <c r="G31" s="8">
        <v>0</v>
      </c>
      <c r="H31" s="612" t="s">
        <v>475</v>
      </c>
      <c r="I31" s="604">
        <v>0</v>
      </c>
    </row>
    <row r="32" spans="1:9" ht="42">
      <c r="A32" s="604">
        <v>17</v>
      </c>
      <c r="B32" s="604" t="s">
        <v>515</v>
      </c>
      <c r="C32" s="605" t="s">
        <v>500</v>
      </c>
      <c r="D32" s="7" t="s">
        <v>496</v>
      </c>
      <c r="E32" s="620" t="s">
        <v>518</v>
      </c>
      <c r="F32" s="8">
        <v>3044162.85</v>
      </c>
      <c r="G32" s="8">
        <v>0</v>
      </c>
      <c r="H32" s="604" t="s">
        <v>519</v>
      </c>
      <c r="I32" s="604">
        <v>564671.81999999995</v>
      </c>
    </row>
    <row r="33" spans="1:9" ht="42">
      <c r="A33" s="604">
        <v>18</v>
      </c>
      <c r="B33" s="604" t="s">
        <v>520</v>
      </c>
      <c r="C33" s="605" t="s">
        <v>500</v>
      </c>
      <c r="D33" s="7">
        <v>110150013</v>
      </c>
      <c r="E33" s="620" t="s">
        <v>521</v>
      </c>
      <c r="F33" s="8">
        <v>56000</v>
      </c>
      <c r="G33" s="8">
        <v>0</v>
      </c>
      <c r="H33" s="604" t="s">
        <v>522</v>
      </c>
      <c r="I33" s="604">
        <v>56000</v>
      </c>
    </row>
    <row r="34" spans="1:9" ht="15" customHeight="1">
      <c r="A34" s="1051" t="s">
        <v>361</v>
      </c>
      <c r="B34" s="1052"/>
      <c r="C34" s="1052"/>
      <c r="D34" s="1052"/>
      <c r="E34" s="1052"/>
      <c r="F34" s="1052"/>
      <c r="G34" s="1052"/>
      <c r="H34" s="1052"/>
      <c r="I34" s="1053"/>
    </row>
    <row r="35" spans="1:9" ht="42">
      <c r="A35" s="604">
        <v>19</v>
      </c>
      <c r="B35" s="604" t="s">
        <v>523</v>
      </c>
      <c r="C35" s="605" t="s">
        <v>500</v>
      </c>
      <c r="D35" s="7" t="s">
        <v>524</v>
      </c>
      <c r="E35" s="620" t="s">
        <v>525</v>
      </c>
      <c r="F35" s="8">
        <v>0</v>
      </c>
      <c r="G35" s="8">
        <v>0</v>
      </c>
      <c r="H35" s="604" t="s">
        <v>526</v>
      </c>
      <c r="I35" s="604">
        <v>0</v>
      </c>
    </row>
    <row r="36" spans="1:9" ht="42">
      <c r="A36" s="604">
        <v>20</v>
      </c>
      <c r="B36" s="604" t="s">
        <v>527</v>
      </c>
      <c r="C36" s="605" t="s">
        <v>500</v>
      </c>
      <c r="D36" s="7" t="s">
        <v>528</v>
      </c>
      <c r="E36" s="620" t="s">
        <v>116</v>
      </c>
      <c r="F36" s="8">
        <v>0</v>
      </c>
      <c r="G36" s="8">
        <v>0</v>
      </c>
      <c r="H36" s="604" t="s">
        <v>526</v>
      </c>
      <c r="I36" s="604">
        <v>0</v>
      </c>
    </row>
    <row r="37" spans="1:9" ht="42">
      <c r="A37" s="604">
        <v>21</v>
      </c>
      <c r="B37" s="604" t="s">
        <v>146</v>
      </c>
      <c r="C37" s="605" t="s">
        <v>500</v>
      </c>
      <c r="D37" s="7" t="s">
        <v>529</v>
      </c>
      <c r="E37" s="620" t="s">
        <v>530</v>
      </c>
      <c r="F37" s="8">
        <v>0</v>
      </c>
      <c r="G37" s="8">
        <v>0</v>
      </c>
      <c r="H37" s="604" t="s">
        <v>526</v>
      </c>
      <c r="I37" s="604">
        <v>0</v>
      </c>
    </row>
    <row r="38" spans="1:9" ht="50.25" customHeight="1">
      <c r="A38" s="604">
        <v>22</v>
      </c>
      <c r="B38" s="604" t="s">
        <v>531</v>
      </c>
      <c r="C38" s="605" t="s">
        <v>500</v>
      </c>
      <c r="D38" s="7" t="s">
        <v>532</v>
      </c>
      <c r="E38" s="620" t="s">
        <v>134</v>
      </c>
      <c r="F38" s="8">
        <v>0</v>
      </c>
      <c r="G38" s="8">
        <v>0</v>
      </c>
      <c r="H38" s="604" t="s">
        <v>526</v>
      </c>
      <c r="I38" s="604">
        <v>0</v>
      </c>
    </row>
    <row r="39" spans="1:9" ht="42">
      <c r="A39" s="604">
        <v>23</v>
      </c>
      <c r="B39" s="604" t="s">
        <v>533</v>
      </c>
      <c r="C39" s="605" t="s">
        <v>500</v>
      </c>
      <c r="D39" s="7" t="s">
        <v>532</v>
      </c>
      <c r="E39" s="620" t="s">
        <v>534</v>
      </c>
      <c r="F39" s="8">
        <v>0</v>
      </c>
      <c r="G39" s="8">
        <v>0</v>
      </c>
      <c r="H39" s="604" t="s">
        <v>526</v>
      </c>
      <c r="I39" s="604">
        <v>0</v>
      </c>
    </row>
    <row r="40" spans="1:9" ht="42">
      <c r="A40" s="604">
        <v>24</v>
      </c>
      <c r="B40" s="604" t="s">
        <v>535</v>
      </c>
      <c r="C40" s="605" t="s">
        <v>500</v>
      </c>
      <c r="D40" s="7" t="s">
        <v>536</v>
      </c>
      <c r="E40" s="620" t="s">
        <v>537</v>
      </c>
      <c r="F40" s="8">
        <v>0</v>
      </c>
      <c r="G40" s="8">
        <v>0</v>
      </c>
      <c r="H40" s="604" t="s">
        <v>526</v>
      </c>
      <c r="I40" s="604">
        <v>0</v>
      </c>
    </row>
    <row r="41" spans="1:9" ht="42">
      <c r="A41" s="604">
        <v>25</v>
      </c>
      <c r="B41" s="604" t="s">
        <v>538</v>
      </c>
      <c r="C41" s="605" t="s">
        <v>500</v>
      </c>
      <c r="D41" s="7" t="s">
        <v>539</v>
      </c>
      <c r="E41" s="620" t="s">
        <v>154</v>
      </c>
      <c r="F41" s="8">
        <v>0</v>
      </c>
      <c r="G41" s="8">
        <v>0</v>
      </c>
      <c r="H41" s="604" t="s">
        <v>526</v>
      </c>
      <c r="I41" s="604">
        <v>0</v>
      </c>
    </row>
    <row r="42" spans="1:9" ht="42">
      <c r="A42" s="604">
        <v>26</v>
      </c>
      <c r="B42" s="604" t="s">
        <v>110</v>
      </c>
      <c r="C42" s="605" t="s">
        <v>504</v>
      </c>
      <c r="D42" s="7" t="s">
        <v>540</v>
      </c>
      <c r="E42" s="620" t="s">
        <v>143</v>
      </c>
      <c r="F42" s="8">
        <v>0</v>
      </c>
      <c r="G42" s="8">
        <v>0</v>
      </c>
      <c r="H42" s="604" t="s">
        <v>526</v>
      </c>
      <c r="I42" s="604">
        <v>0</v>
      </c>
    </row>
    <row r="43" spans="1:9" ht="42">
      <c r="A43" s="604">
        <v>27</v>
      </c>
      <c r="B43" s="604" t="s">
        <v>541</v>
      </c>
      <c r="C43" s="605" t="s">
        <v>504</v>
      </c>
      <c r="D43" s="7" t="s">
        <v>542</v>
      </c>
      <c r="E43" s="620" t="s">
        <v>543</v>
      </c>
      <c r="F43" s="8">
        <v>0</v>
      </c>
      <c r="G43" s="8">
        <v>0</v>
      </c>
      <c r="H43" s="604" t="s">
        <v>526</v>
      </c>
      <c r="I43" s="604">
        <v>0</v>
      </c>
    </row>
    <row r="44" spans="1:9" ht="42">
      <c r="A44" s="604">
        <v>28</v>
      </c>
      <c r="B44" s="604" t="s">
        <v>544</v>
      </c>
      <c r="C44" s="605" t="s">
        <v>504</v>
      </c>
      <c r="D44" s="7" t="s">
        <v>545</v>
      </c>
      <c r="E44" s="620" t="s">
        <v>530</v>
      </c>
      <c r="F44" s="8">
        <v>0</v>
      </c>
      <c r="G44" s="8">
        <v>0</v>
      </c>
      <c r="H44" s="604" t="s">
        <v>526</v>
      </c>
      <c r="I44" s="604">
        <v>0</v>
      </c>
    </row>
    <row r="45" spans="1:9" ht="42">
      <c r="A45" s="604">
        <v>29</v>
      </c>
      <c r="B45" s="604" t="s">
        <v>546</v>
      </c>
      <c r="C45" s="605" t="s">
        <v>504</v>
      </c>
      <c r="D45" s="7" t="s">
        <v>547</v>
      </c>
      <c r="E45" s="620" t="s">
        <v>122</v>
      </c>
      <c r="F45" s="8">
        <v>0</v>
      </c>
      <c r="G45" s="8">
        <v>0</v>
      </c>
      <c r="H45" s="604" t="s">
        <v>526</v>
      </c>
      <c r="I45" s="604">
        <v>0</v>
      </c>
    </row>
    <row r="46" spans="1:9" ht="42">
      <c r="A46" s="604">
        <v>30</v>
      </c>
      <c r="B46" s="604" t="s">
        <v>381</v>
      </c>
      <c r="C46" s="605" t="s">
        <v>504</v>
      </c>
      <c r="D46" s="7" t="s">
        <v>548</v>
      </c>
      <c r="E46" s="620" t="s">
        <v>143</v>
      </c>
      <c r="F46" s="8">
        <v>0</v>
      </c>
      <c r="G46" s="8">
        <v>0</v>
      </c>
      <c r="H46" s="604" t="s">
        <v>526</v>
      </c>
      <c r="I46" s="604">
        <v>0</v>
      </c>
    </row>
    <row r="47" spans="1:9" ht="52.5">
      <c r="A47" s="604">
        <v>31</v>
      </c>
      <c r="B47" s="604" t="s">
        <v>549</v>
      </c>
      <c r="C47" s="605" t="s">
        <v>550</v>
      </c>
      <c r="D47" s="7" t="s">
        <v>551</v>
      </c>
      <c r="E47" s="620" t="s">
        <v>552</v>
      </c>
      <c r="F47" s="8">
        <v>0</v>
      </c>
      <c r="G47" s="8">
        <v>0</v>
      </c>
      <c r="H47" s="604" t="s">
        <v>526</v>
      </c>
      <c r="I47" s="604">
        <v>0</v>
      </c>
    </row>
    <row r="48" spans="1:9">
      <c r="A48" s="604"/>
      <c r="B48" s="604"/>
      <c r="C48" s="605"/>
      <c r="D48" s="112" t="s">
        <v>553</v>
      </c>
      <c r="E48" s="620"/>
      <c r="F48" s="8">
        <v>3100162.85</v>
      </c>
      <c r="G48" s="8"/>
      <c r="H48" s="604"/>
      <c r="I48" s="604">
        <v>620671.81999999995</v>
      </c>
    </row>
    <row r="49" spans="1:9">
      <c r="A49" s="604"/>
      <c r="B49" s="113" t="s">
        <v>554</v>
      </c>
      <c r="C49" s="620" t="s">
        <v>240</v>
      </c>
      <c r="D49" s="7" t="s">
        <v>240</v>
      </c>
      <c r="E49" s="620" t="s">
        <v>240</v>
      </c>
      <c r="F49" s="8">
        <v>3323980.85</v>
      </c>
      <c r="G49" s="8">
        <v>2843287.75</v>
      </c>
      <c r="H49" s="14"/>
      <c r="I49" s="69">
        <v>844489.82</v>
      </c>
    </row>
    <row r="50" spans="1:9" ht="18.75" customHeight="1">
      <c r="A50" s="1131" t="s">
        <v>555</v>
      </c>
      <c r="B50" s="1124"/>
      <c r="C50" s="1124"/>
      <c r="D50" s="1124"/>
      <c r="E50" s="1124"/>
      <c r="F50" s="1124"/>
      <c r="G50" s="1124"/>
      <c r="H50" s="1124"/>
      <c r="I50" s="1125"/>
    </row>
    <row r="51" spans="1:9" ht="15.75" customHeight="1">
      <c r="A51" s="1126" t="s">
        <v>37</v>
      </c>
      <c r="B51" s="1127"/>
      <c r="C51" s="1127"/>
      <c r="D51" s="1127"/>
      <c r="E51" s="1127"/>
      <c r="F51" s="1127"/>
      <c r="G51" s="1127"/>
      <c r="H51" s="1127"/>
      <c r="I51" s="1132"/>
    </row>
    <row r="52" spans="1:9" ht="15" customHeight="1">
      <c r="A52" s="1059" t="s">
        <v>247</v>
      </c>
      <c r="B52" s="1059"/>
      <c r="C52" s="1059"/>
      <c r="D52" s="1059"/>
      <c r="E52" s="1059"/>
      <c r="F52" s="1059"/>
      <c r="G52" s="1059"/>
      <c r="H52" s="1059"/>
      <c r="I52" s="1059"/>
    </row>
    <row r="53" spans="1:9" ht="73.5">
      <c r="A53" s="604">
        <v>32</v>
      </c>
      <c r="B53" s="5" t="s">
        <v>556</v>
      </c>
      <c r="C53" s="605" t="s">
        <v>500</v>
      </c>
      <c r="D53" s="620">
        <v>10120009</v>
      </c>
      <c r="E53" s="620" t="s">
        <v>314</v>
      </c>
      <c r="F53" s="619">
        <v>345000</v>
      </c>
      <c r="G53" s="619"/>
      <c r="H53" s="604" t="s">
        <v>557</v>
      </c>
      <c r="I53" s="605">
        <v>345000</v>
      </c>
    </row>
    <row r="54" spans="1:9" ht="42">
      <c r="A54" s="604">
        <v>33</v>
      </c>
      <c r="B54" s="5" t="s">
        <v>558</v>
      </c>
      <c r="C54" s="605" t="s">
        <v>500</v>
      </c>
      <c r="D54" s="620">
        <v>11008000223</v>
      </c>
      <c r="E54" s="620" t="s">
        <v>321</v>
      </c>
      <c r="F54" s="619">
        <v>860197.04</v>
      </c>
      <c r="G54" s="619"/>
      <c r="H54" s="604" t="s">
        <v>559</v>
      </c>
      <c r="I54" s="605">
        <v>688324.35</v>
      </c>
    </row>
    <row r="55" spans="1:9">
      <c r="A55" s="608"/>
      <c r="B55" s="5"/>
      <c r="C55" s="620"/>
      <c r="D55" s="7" t="s">
        <v>17</v>
      </c>
      <c r="E55" s="620"/>
      <c r="F55" s="8">
        <v>1205197.04</v>
      </c>
      <c r="G55" s="8"/>
      <c r="H55" s="15"/>
      <c r="I55" s="69">
        <v>1033324.35</v>
      </c>
    </row>
    <row r="56" spans="1:9">
      <c r="A56" s="604"/>
      <c r="B56" s="5"/>
      <c r="C56" s="620"/>
      <c r="D56" s="7" t="s">
        <v>240</v>
      </c>
      <c r="E56" s="620" t="s">
        <v>240</v>
      </c>
      <c r="F56" s="8" t="s">
        <v>240</v>
      </c>
      <c r="G56" s="8" t="s">
        <v>240</v>
      </c>
      <c r="H56" s="14"/>
      <c r="I56" s="69"/>
    </row>
    <row r="57" spans="1:9" ht="15" customHeight="1">
      <c r="A57" s="1051" t="s">
        <v>248</v>
      </c>
      <c r="B57" s="1052"/>
      <c r="C57" s="1052"/>
      <c r="D57" s="1052"/>
      <c r="E57" s="1052"/>
      <c r="F57" s="1052"/>
      <c r="G57" s="1052"/>
      <c r="H57" s="1052"/>
      <c r="I57" s="1053"/>
    </row>
    <row r="58" spans="1:9" ht="15" customHeight="1">
      <c r="A58" s="1051" t="s">
        <v>249</v>
      </c>
      <c r="B58" s="1061"/>
      <c r="C58" s="1061"/>
      <c r="D58" s="1061"/>
      <c r="E58" s="1061"/>
      <c r="F58" s="1061"/>
      <c r="G58" s="1061"/>
      <c r="H58" s="1052"/>
      <c r="I58" s="1053"/>
    </row>
    <row r="59" spans="1:9" ht="42">
      <c r="A59" s="608">
        <v>34</v>
      </c>
      <c r="B59" s="5" t="s">
        <v>276</v>
      </c>
      <c r="C59" s="605" t="s">
        <v>500</v>
      </c>
      <c r="D59" s="620">
        <v>10130011</v>
      </c>
      <c r="E59" s="620">
        <v>2005</v>
      </c>
      <c r="F59" s="619">
        <v>48739</v>
      </c>
      <c r="G59" s="619"/>
      <c r="H59" s="17" t="s">
        <v>560</v>
      </c>
      <c r="I59" s="607">
        <v>48739</v>
      </c>
    </row>
    <row r="60" spans="1:9" ht="42">
      <c r="A60" s="608">
        <v>35</v>
      </c>
      <c r="B60" s="5" t="s">
        <v>276</v>
      </c>
      <c r="C60" s="605" t="s">
        <v>500</v>
      </c>
      <c r="D60" s="620">
        <v>10130012</v>
      </c>
      <c r="E60" s="620">
        <v>2018</v>
      </c>
      <c r="F60" s="619">
        <v>35000</v>
      </c>
      <c r="G60" s="619"/>
      <c r="H60" s="17" t="s">
        <v>561</v>
      </c>
      <c r="I60" s="607">
        <v>20990</v>
      </c>
    </row>
    <row r="61" spans="1:9">
      <c r="A61" s="608"/>
      <c r="B61" s="5"/>
      <c r="C61" s="620"/>
      <c r="D61" s="7" t="s">
        <v>17</v>
      </c>
      <c r="E61" s="620"/>
      <c r="F61" s="8">
        <v>83739</v>
      </c>
      <c r="G61" s="8"/>
      <c r="H61" s="17"/>
      <c r="I61" s="70">
        <v>69729</v>
      </c>
    </row>
    <row r="62" spans="1:9" ht="15" customHeight="1">
      <c r="A62" s="1133" t="s">
        <v>260</v>
      </c>
      <c r="B62" s="1097"/>
      <c r="C62" s="1097"/>
      <c r="D62" s="1097"/>
      <c r="E62" s="1097"/>
      <c r="F62" s="1097"/>
      <c r="G62" s="1097"/>
      <c r="H62" s="1103"/>
      <c r="I62" s="1134"/>
    </row>
    <row r="63" spans="1:9" ht="42">
      <c r="A63" s="608">
        <v>36</v>
      </c>
      <c r="B63" s="5" t="s">
        <v>562</v>
      </c>
      <c r="C63" s="605" t="s">
        <v>500</v>
      </c>
      <c r="D63" s="620" t="s">
        <v>563</v>
      </c>
      <c r="E63" s="620" t="s">
        <v>564</v>
      </c>
      <c r="F63" s="619">
        <v>1000</v>
      </c>
      <c r="G63" s="619"/>
      <c r="H63" s="17"/>
      <c r="I63" s="607">
        <v>1000</v>
      </c>
    </row>
    <row r="64" spans="1:9" ht="42">
      <c r="A64" s="608">
        <v>37</v>
      </c>
      <c r="B64" s="5" t="s">
        <v>565</v>
      </c>
      <c r="C64" s="605" t="s">
        <v>500</v>
      </c>
      <c r="D64" s="620" t="s">
        <v>566</v>
      </c>
      <c r="E64" s="620" t="s">
        <v>564</v>
      </c>
      <c r="F64" s="619">
        <v>2520</v>
      </c>
      <c r="G64" s="619"/>
      <c r="H64" s="17"/>
      <c r="I64" s="607">
        <v>2520</v>
      </c>
    </row>
    <row r="65" spans="1:9">
      <c r="A65" s="608"/>
      <c r="B65" s="5"/>
      <c r="C65" s="605"/>
      <c r="D65" s="620" t="s">
        <v>17</v>
      </c>
      <c r="E65" s="620"/>
      <c r="F65" s="619">
        <v>3520</v>
      </c>
      <c r="G65" s="619"/>
      <c r="H65" s="17"/>
      <c r="I65" s="607">
        <v>3520</v>
      </c>
    </row>
    <row r="66" spans="1:9" ht="21">
      <c r="A66" s="608"/>
      <c r="B66" s="5"/>
      <c r="C66" s="620"/>
      <c r="D66" s="9" t="s">
        <v>567</v>
      </c>
      <c r="E66" s="620"/>
      <c r="F66" s="10">
        <v>4616436.8899999997</v>
      </c>
      <c r="G66" s="10">
        <v>2843287.75</v>
      </c>
      <c r="H66" s="17"/>
      <c r="I66" s="70">
        <v>1951063.17</v>
      </c>
    </row>
    <row r="67" spans="1:9">
      <c r="A67" s="1135" t="s">
        <v>568</v>
      </c>
      <c r="B67" s="1135"/>
      <c r="C67" s="1135"/>
      <c r="D67" s="1135"/>
      <c r="E67" s="1135"/>
      <c r="F67" s="1135"/>
      <c r="G67" s="1135"/>
      <c r="H67" s="1135"/>
      <c r="I67" s="1135"/>
    </row>
    <row r="68" spans="1:9">
      <c r="A68" s="1054" t="s">
        <v>63</v>
      </c>
      <c r="B68" s="1055"/>
      <c r="C68" s="1055"/>
      <c r="D68" s="1055"/>
      <c r="E68" s="1055"/>
      <c r="F68" s="1055"/>
      <c r="G68" s="1055"/>
      <c r="H68" s="1055"/>
      <c r="I68" s="1056"/>
    </row>
    <row r="69" spans="1:9" ht="15" customHeight="1">
      <c r="A69" s="1113" t="s">
        <v>64</v>
      </c>
      <c r="B69" s="1114" t="s">
        <v>65</v>
      </c>
      <c r="C69" s="1049" t="s">
        <v>4</v>
      </c>
      <c r="D69" s="1049" t="s">
        <v>5</v>
      </c>
      <c r="E69" s="1049" t="s">
        <v>6</v>
      </c>
      <c r="F69" s="1049" t="s">
        <v>7</v>
      </c>
      <c r="G69" s="1049" t="s">
        <v>8</v>
      </c>
      <c r="H69" s="1049" t="s">
        <v>9</v>
      </c>
      <c r="I69" s="1049" t="s">
        <v>232</v>
      </c>
    </row>
    <row r="70" spans="1:9" ht="15" customHeight="1">
      <c r="A70" s="1113"/>
      <c r="B70" s="1114"/>
      <c r="C70" s="1071"/>
      <c r="D70" s="1046"/>
      <c r="E70" s="1049"/>
      <c r="F70" s="1046"/>
      <c r="G70" s="1049"/>
      <c r="H70" s="1046"/>
      <c r="I70" s="1046"/>
    </row>
    <row r="71" spans="1:9" ht="15.75" customHeight="1">
      <c r="A71" s="1115" t="s">
        <v>67</v>
      </c>
      <c r="B71" s="1116"/>
      <c r="C71" s="1116"/>
      <c r="D71" s="1116"/>
      <c r="E71" s="1116"/>
      <c r="F71" s="1116"/>
      <c r="G71" s="1116"/>
      <c r="H71" s="1116"/>
      <c r="I71" s="1117"/>
    </row>
    <row r="72" spans="1:9" ht="15" customHeight="1">
      <c r="A72" s="1118" t="s">
        <v>569</v>
      </c>
      <c r="B72" s="1118"/>
      <c r="C72" s="1118"/>
      <c r="D72" s="1118"/>
      <c r="E72" s="1118"/>
      <c r="F72" s="1118"/>
      <c r="G72" s="1118"/>
      <c r="H72" s="1118"/>
      <c r="I72" s="1118"/>
    </row>
    <row r="73" spans="1:9" ht="84.75" thickBot="1">
      <c r="A73" s="21" t="s">
        <v>69</v>
      </c>
      <c r="B73" s="22" t="s">
        <v>70</v>
      </c>
      <c r="C73" s="22" t="s">
        <v>71</v>
      </c>
      <c r="D73" s="23" t="s">
        <v>72</v>
      </c>
      <c r="E73" s="24" t="s">
        <v>73</v>
      </c>
      <c r="F73" s="25"/>
      <c r="G73" s="26"/>
      <c r="H73" s="27"/>
      <c r="I73" s="28"/>
    </row>
    <row r="74" spans="1:9">
      <c r="A74" s="604">
        <v>1</v>
      </c>
      <c r="B74" s="5">
        <v>2</v>
      </c>
      <c r="C74" s="620">
        <v>3</v>
      </c>
      <c r="D74" s="9">
        <v>4</v>
      </c>
      <c r="E74" s="620">
        <v>5</v>
      </c>
      <c r="F74" s="26"/>
      <c r="G74" s="26"/>
      <c r="H74" s="27"/>
      <c r="I74" s="28"/>
    </row>
    <row r="75" spans="1:9">
      <c r="A75" s="1108" t="s">
        <v>74</v>
      </c>
      <c r="B75" s="1109"/>
      <c r="C75" s="1109"/>
      <c r="D75" s="1109"/>
      <c r="E75" s="1110"/>
    </row>
    <row r="79" spans="1:9">
      <c r="A79" s="71"/>
      <c r="B79" s="71"/>
      <c r="C79" s="71"/>
      <c r="D79" s="71"/>
      <c r="E79" s="71"/>
    </row>
    <row r="80" spans="1:9">
      <c r="A80" s="71"/>
      <c r="B80" s="71"/>
      <c r="C80" s="71"/>
      <c r="D80" s="71"/>
      <c r="E80" s="71"/>
    </row>
    <row r="81" spans="1:5">
      <c r="A81" s="71"/>
      <c r="B81" s="71"/>
      <c r="C81" s="71"/>
      <c r="D81" s="71"/>
      <c r="E81" s="71"/>
    </row>
    <row r="82" spans="1:5">
      <c r="B82" t="s">
        <v>570</v>
      </c>
    </row>
  </sheetData>
  <mergeCells count="38">
    <mergeCell ref="A75:E75"/>
    <mergeCell ref="A58:I58"/>
    <mergeCell ref="A62:I62"/>
    <mergeCell ref="A67:I67"/>
    <mergeCell ref="A68:I68"/>
    <mergeCell ref="A69:A70"/>
    <mergeCell ref="B69:B70"/>
    <mergeCell ref="C69:C70"/>
    <mergeCell ref="D69:D70"/>
    <mergeCell ref="E69:E70"/>
    <mergeCell ref="F69:F70"/>
    <mergeCell ref="G69:G70"/>
    <mergeCell ref="H69:H70"/>
    <mergeCell ref="I69:I70"/>
    <mergeCell ref="A71:I71"/>
    <mergeCell ref="A72:I72"/>
    <mergeCell ref="A57:I57"/>
    <mergeCell ref="G6:G7"/>
    <mergeCell ref="H6:H7"/>
    <mergeCell ref="I6:I7"/>
    <mergeCell ref="A9:I9"/>
    <mergeCell ref="A10:I10"/>
    <mergeCell ref="A11:I11"/>
    <mergeCell ref="A20:I20"/>
    <mergeCell ref="A34:I34"/>
    <mergeCell ref="A50:I50"/>
    <mergeCell ref="A51:I51"/>
    <mergeCell ref="A52:I52"/>
    <mergeCell ref="A2:I2"/>
    <mergeCell ref="A3:I3"/>
    <mergeCell ref="A4:I4"/>
    <mergeCell ref="A5:I5"/>
    <mergeCell ref="A6:A7"/>
    <mergeCell ref="B6:B7"/>
    <mergeCell ref="C6:C7"/>
    <mergeCell ref="D6:D7"/>
    <mergeCell ref="E6:E7"/>
    <mergeCell ref="F6:F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00B050"/>
  </sheetPr>
  <dimension ref="A1:I93"/>
  <sheetViews>
    <sheetView topLeftCell="A91" workbookViewId="0">
      <selection activeCell="I104" sqref="I104"/>
    </sheetView>
  </sheetViews>
  <sheetFormatPr defaultRowHeight="15"/>
  <cols>
    <col min="2" max="2" width="13.85546875" customWidth="1"/>
    <col min="3" max="3" width="19.7109375" customWidth="1"/>
    <col min="4" max="4" width="23.140625" customWidth="1"/>
    <col min="6" max="6" width="14.85546875" customWidth="1"/>
    <col min="7" max="7" width="17.42578125" customWidth="1"/>
    <col min="8" max="8" width="15.7109375" customWidth="1"/>
    <col min="9" max="9" width="17" customWidth="1"/>
  </cols>
  <sheetData>
    <row r="1" spans="1:9" ht="15" customHeight="1">
      <c r="A1" s="1043" t="s">
        <v>81</v>
      </c>
      <c r="B1" s="1043"/>
      <c r="C1" s="1043"/>
      <c r="D1" s="1043"/>
      <c r="E1" s="1043"/>
      <c r="F1" s="1043"/>
      <c r="G1" s="1043"/>
      <c r="H1" s="1043"/>
      <c r="I1" s="1043"/>
    </row>
    <row r="2" spans="1:9" ht="15" customHeight="1">
      <c r="A2" s="1188" t="s">
        <v>3659</v>
      </c>
      <c r="B2" s="1043"/>
      <c r="C2" s="1043"/>
      <c r="D2" s="1043"/>
      <c r="E2" s="1043"/>
      <c r="F2" s="1043"/>
      <c r="G2" s="1043"/>
      <c r="H2" s="1043"/>
      <c r="I2" s="1043"/>
    </row>
    <row r="3" spans="1:9" ht="15" customHeight="1">
      <c r="A3" s="1090" t="s">
        <v>333</v>
      </c>
      <c r="B3" s="1091"/>
      <c r="C3" s="1091"/>
      <c r="D3" s="1091"/>
      <c r="E3" s="1091"/>
      <c r="F3" s="1091"/>
      <c r="G3" s="1091"/>
      <c r="H3" s="1091"/>
      <c r="I3" s="1092"/>
    </row>
    <row r="4" spans="1:9">
      <c r="A4" s="1046" t="s">
        <v>2</v>
      </c>
      <c r="B4" s="1195" t="s">
        <v>82</v>
      </c>
      <c r="C4" s="1195" t="s">
        <v>83</v>
      </c>
      <c r="D4" s="1100" t="s">
        <v>224</v>
      </c>
      <c r="E4" s="1100" t="s">
        <v>335</v>
      </c>
      <c r="F4" s="1100" t="s">
        <v>336</v>
      </c>
      <c r="G4" s="1194" t="s">
        <v>337</v>
      </c>
      <c r="H4" s="1100" t="s">
        <v>87</v>
      </c>
      <c r="I4" s="1194" t="s">
        <v>88</v>
      </c>
    </row>
    <row r="5" spans="1:9" ht="15" customHeight="1">
      <c r="A5" s="1046"/>
      <c r="B5" s="1196"/>
      <c r="C5" s="1196"/>
      <c r="D5" s="1100"/>
      <c r="E5" s="1100"/>
      <c r="F5" s="1100"/>
      <c r="G5" s="1194"/>
      <c r="H5" s="1100"/>
      <c r="I5" s="1194"/>
    </row>
    <row r="6" spans="1:9" ht="29.25" customHeight="1" thickBot="1">
      <c r="A6" s="1090" t="s">
        <v>338</v>
      </c>
      <c r="B6" s="1091"/>
      <c r="C6" s="1104"/>
      <c r="D6" s="1104"/>
      <c r="E6" s="1104"/>
      <c r="F6" s="1104"/>
      <c r="G6" s="1104"/>
      <c r="H6" s="1104"/>
      <c r="I6" s="1105"/>
    </row>
    <row r="7" spans="1:9" ht="15" customHeight="1" thickBot="1">
      <c r="A7" s="931"/>
      <c r="B7" s="932" t="s">
        <v>97</v>
      </c>
      <c r="C7" s="933"/>
      <c r="D7" s="934"/>
      <c r="E7" s="935"/>
      <c r="F7" s="935"/>
      <c r="G7" s="935"/>
      <c r="H7" s="31"/>
      <c r="I7" s="888"/>
    </row>
    <row r="8" spans="1:9" ht="21.75" thickBot="1">
      <c r="A8" s="936">
        <v>1</v>
      </c>
      <c r="B8" s="937" t="s">
        <v>339</v>
      </c>
      <c r="C8" s="938" t="s">
        <v>340</v>
      </c>
      <c r="D8" s="939" t="s">
        <v>341</v>
      </c>
      <c r="E8" s="939" t="s">
        <v>342</v>
      </c>
      <c r="F8" s="940"/>
      <c r="G8" s="939">
        <v>23509.22</v>
      </c>
      <c r="H8" s="31" t="s">
        <v>343</v>
      </c>
      <c r="I8" s="888"/>
    </row>
    <row r="9" spans="1:9" ht="21.75" thickBot="1">
      <c r="A9" s="936">
        <v>2</v>
      </c>
      <c r="B9" s="937" t="s">
        <v>344</v>
      </c>
      <c r="C9" s="938" t="s">
        <v>344</v>
      </c>
      <c r="D9" s="939" t="s">
        <v>345</v>
      </c>
      <c r="E9" s="939" t="s">
        <v>346</v>
      </c>
      <c r="F9" s="940"/>
      <c r="G9" s="941">
        <v>13651.4</v>
      </c>
      <c r="H9" s="31" t="s">
        <v>347</v>
      </c>
      <c r="I9" s="888"/>
    </row>
    <row r="10" spans="1:9" ht="21.75" thickBot="1">
      <c r="A10" s="936">
        <v>3</v>
      </c>
      <c r="B10" s="937" t="s">
        <v>348</v>
      </c>
      <c r="C10" s="938" t="s">
        <v>348</v>
      </c>
      <c r="D10" s="939" t="s">
        <v>349</v>
      </c>
      <c r="E10" s="939" t="s">
        <v>350</v>
      </c>
      <c r="F10" s="940"/>
      <c r="G10" s="939">
        <v>336029.31</v>
      </c>
      <c r="H10" s="31" t="s">
        <v>351</v>
      </c>
      <c r="I10" s="888"/>
    </row>
    <row r="11" spans="1:9" ht="15.75" thickBot="1">
      <c r="A11" s="942"/>
      <c r="B11" s="943" t="s">
        <v>17</v>
      </c>
      <c r="C11" s="939"/>
      <c r="D11" s="940"/>
      <c r="E11" s="939"/>
      <c r="F11" s="940"/>
      <c r="G11" s="944">
        <v>373189.93</v>
      </c>
      <c r="H11" s="31"/>
      <c r="I11" s="888"/>
    </row>
    <row r="12" spans="1:9" ht="21.75" thickBot="1">
      <c r="A12" s="945">
        <v>4</v>
      </c>
      <c r="B12" s="946" t="s">
        <v>352</v>
      </c>
      <c r="C12" s="947" t="s">
        <v>348</v>
      </c>
      <c r="D12" s="947" t="s">
        <v>353</v>
      </c>
      <c r="E12" s="947" t="s">
        <v>354</v>
      </c>
      <c r="F12" s="948"/>
      <c r="G12" s="939">
        <v>477450</v>
      </c>
      <c r="H12" s="31" t="s">
        <v>355</v>
      </c>
      <c r="I12" s="888"/>
    </row>
    <row r="13" spans="1:9" ht="21.75" thickBot="1">
      <c r="A13" s="936">
        <v>5</v>
      </c>
      <c r="B13" s="949" t="s">
        <v>352</v>
      </c>
      <c r="C13" s="939" t="s">
        <v>340</v>
      </c>
      <c r="D13" s="939" t="s">
        <v>356</v>
      </c>
      <c r="E13" s="939" t="s">
        <v>357</v>
      </c>
      <c r="F13" s="940"/>
      <c r="G13" s="939" t="s">
        <v>3660</v>
      </c>
      <c r="H13" s="31" t="s">
        <v>358</v>
      </c>
      <c r="I13" s="888"/>
    </row>
    <row r="14" spans="1:9" ht="21.75" thickBot="1">
      <c r="A14" s="936">
        <v>6</v>
      </c>
      <c r="B14" s="949" t="s">
        <v>352</v>
      </c>
      <c r="C14" s="939" t="s">
        <v>344</v>
      </c>
      <c r="D14" s="939" t="s">
        <v>359</v>
      </c>
      <c r="E14" s="939" t="s">
        <v>354</v>
      </c>
      <c r="F14" s="940"/>
      <c r="G14" s="939">
        <v>648850</v>
      </c>
      <c r="H14" s="31" t="s">
        <v>360</v>
      </c>
      <c r="I14" s="888"/>
    </row>
    <row r="15" spans="1:9" ht="15.75" thickBot="1">
      <c r="A15" s="936"/>
      <c r="B15" s="950" t="s">
        <v>17</v>
      </c>
      <c r="C15" s="940"/>
      <c r="D15" s="940"/>
      <c r="E15" s="940"/>
      <c r="F15" s="940"/>
      <c r="G15" s="944" t="s">
        <v>3661</v>
      </c>
      <c r="H15" s="31"/>
      <c r="I15" s="888"/>
    </row>
    <row r="16" spans="1:9" ht="25.5">
      <c r="A16" s="879"/>
      <c r="B16" s="951" t="s">
        <v>361</v>
      </c>
      <c r="C16" s="880"/>
      <c r="D16" s="880"/>
      <c r="E16" s="880"/>
      <c r="F16" s="880"/>
      <c r="G16" s="880"/>
      <c r="H16" s="31"/>
      <c r="I16" s="881"/>
    </row>
    <row r="17" spans="1:9" ht="15" customHeight="1">
      <c r="A17" s="873">
        <v>7</v>
      </c>
      <c r="B17" s="86" t="s">
        <v>362</v>
      </c>
      <c r="C17" s="84" t="s">
        <v>340</v>
      </c>
      <c r="D17" s="84"/>
      <c r="E17" s="895" t="s">
        <v>363</v>
      </c>
      <c r="F17" s="895"/>
      <c r="G17" s="84"/>
      <c r="H17" s="86" t="s">
        <v>364</v>
      </c>
      <c r="I17" s="895"/>
    </row>
    <row r="18" spans="1:9">
      <c r="A18" s="873">
        <v>8</v>
      </c>
      <c r="B18" s="86" t="s">
        <v>365</v>
      </c>
      <c r="C18" s="84" t="s">
        <v>340</v>
      </c>
      <c r="D18" s="84"/>
      <c r="E18" s="895" t="s">
        <v>363</v>
      </c>
      <c r="F18" s="895"/>
      <c r="G18" s="84"/>
      <c r="H18" s="86" t="s">
        <v>364</v>
      </c>
      <c r="I18" s="387"/>
    </row>
    <row r="19" spans="1:9">
      <c r="A19" s="873">
        <v>9</v>
      </c>
      <c r="B19" s="86" t="s">
        <v>135</v>
      </c>
      <c r="C19" s="84" t="s">
        <v>340</v>
      </c>
      <c r="D19" s="84"/>
      <c r="E19" s="895" t="s">
        <v>363</v>
      </c>
      <c r="F19" s="895"/>
      <c r="G19" s="84"/>
      <c r="H19" s="86" t="s">
        <v>364</v>
      </c>
      <c r="I19" s="86"/>
    </row>
    <row r="20" spans="1:9">
      <c r="A20" s="873">
        <v>10</v>
      </c>
      <c r="B20" s="86" t="s">
        <v>366</v>
      </c>
      <c r="C20" s="84" t="s">
        <v>340</v>
      </c>
      <c r="D20" s="84"/>
      <c r="E20" s="895" t="s">
        <v>363</v>
      </c>
      <c r="F20" s="895"/>
      <c r="G20" s="84"/>
      <c r="H20" s="86" t="s">
        <v>364</v>
      </c>
      <c r="I20" s="86"/>
    </row>
    <row r="21" spans="1:9">
      <c r="A21" s="873">
        <v>11</v>
      </c>
      <c r="B21" s="86" t="s">
        <v>132</v>
      </c>
      <c r="C21" s="84" t="s">
        <v>340</v>
      </c>
      <c r="D21" s="84"/>
      <c r="E21" s="895" t="s">
        <v>367</v>
      </c>
      <c r="F21" s="895"/>
      <c r="G21" s="84"/>
      <c r="H21" s="86" t="s">
        <v>364</v>
      </c>
      <c r="I21" s="86"/>
    </row>
    <row r="22" spans="1:9">
      <c r="A22" s="873">
        <v>12</v>
      </c>
      <c r="B22" s="86" t="s">
        <v>368</v>
      </c>
      <c r="C22" s="84" t="s">
        <v>340</v>
      </c>
      <c r="D22" s="84"/>
      <c r="E22" s="895" t="s">
        <v>369</v>
      </c>
      <c r="F22" s="895"/>
      <c r="G22" s="84"/>
      <c r="H22" s="86" t="s">
        <v>364</v>
      </c>
      <c r="I22" s="86"/>
    </row>
    <row r="23" spans="1:9">
      <c r="A23" s="873">
        <v>13</v>
      </c>
      <c r="B23" s="86" t="s">
        <v>370</v>
      </c>
      <c r="C23" s="84" t="s">
        <v>340</v>
      </c>
      <c r="D23" s="84"/>
      <c r="E23" s="895" t="s">
        <v>371</v>
      </c>
      <c r="F23" s="895"/>
      <c r="G23" s="84"/>
      <c r="H23" s="86" t="s">
        <v>364</v>
      </c>
      <c r="I23" s="86"/>
    </row>
    <row r="24" spans="1:9" ht="56.25">
      <c r="A24" s="873">
        <v>14</v>
      </c>
      <c r="B24" s="86" t="s">
        <v>372</v>
      </c>
      <c r="C24" s="84" t="s">
        <v>344</v>
      </c>
      <c r="D24" s="84"/>
      <c r="E24" s="895" t="s">
        <v>373</v>
      </c>
      <c r="F24" s="895"/>
      <c r="G24" s="84"/>
      <c r="H24" s="90"/>
      <c r="I24" s="895"/>
    </row>
    <row r="25" spans="1:9">
      <c r="A25" s="873">
        <v>15</v>
      </c>
      <c r="B25" s="86" t="s">
        <v>374</v>
      </c>
      <c r="C25" s="84" t="s">
        <v>344</v>
      </c>
      <c r="D25" s="84"/>
      <c r="E25" s="895" t="s">
        <v>375</v>
      </c>
      <c r="F25" s="895"/>
      <c r="G25" s="84"/>
      <c r="H25" s="86" t="s">
        <v>364</v>
      </c>
      <c r="I25" s="895"/>
    </row>
    <row r="26" spans="1:9">
      <c r="A26" s="873">
        <v>16</v>
      </c>
      <c r="B26" s="86" t="s">
        <v>125</v>
      </c>
      <c r="C26" s="84" t="s">
        <v>344</v>
      </c>
      <c r="D26" s="84"/>
      <c r="E26" s="895" t="s">
        <v>375</v>
      </c>
      <c r="F26" s="895"/>
      <c r="G26" s="84"/>
      <c r="H26" s="86" t="s">
        <v>364</v>
      </c>
      <c r="I26" s="895"/>
    </row>
    <row r="27" spans="1:9" ht="22.5">
      <c r="A27" s="873">
        <v>17</v>
      </c>
      <c r="B27" s="86" t="s">
        <v>376</v>
      </c>
      <c r="C27" s="84" t="s">
        <v>348</v>
      </c>
      <c r="D27" s="84"/>
      <c r="E27" s="895" t="s">
        <v>377</v>
      </c>
      <c r="F27" s="895"/>
      <c r="G27" s="84"/>
      <c r="H27" s="84" t="s">
        <v>378</v>
      </c>
      <c r="I27" s="895"/>
    </row>
    <row r="28" spans="1:9" ht="22.5">
      <c r="A28" s="873">
        <v>18</v>
      </c>
      <c r="B28" s="86" t="s">
        <v>379</v>
      </c>
      <c r="C28" s="84" t="s">
        <v>348</v>
      </c>
      <c r="D28" s="84"/>
      <c r="E28" s="895" t="s">
        <v>375</v>
      </c>
      <c r="F28" s="895"/>
      <c r="G28" s="84"/>
      <c r="H28" s="84" t="s">
        <v>378</v>
      </c>
      <c r="I28" s="895"/>
    </row>
    <row r="29" spans="1:9" ht="22.5">
      <c r="A29" s="873">
        <v>19</v>
      </c>
      <c r="B29" s="86" t="s">
        <v>380</v>
      </c>
      <c r="C29" s="84" t="s">
        <v>348</v>
      </c>
      <c r="D29" s="84"/>
      <c r="E29" s="895" t="s">
        <v>375</v>
      </c>
      <c r="F29" s="895"/>
      <c r="G29" s="84"/>
      <c r="H29" s="84" t="s">
        <v>378</v>
      </c>
      <c r="I29" s="895"/>
    </row>
    <row r="30" spans="1:9" ht="22.5">
      <c r="A30" s="873">
        <v>20</v>
      </c>
      <c r="B30" s="86" t="s">
        <v>381</v>
      </c>
      <c r="C30" s="84" t="s">
        <v>348</v>
      </c>
      <c r="D30" s="91"/>
      <c r="E30" s="895" t="s">
        <v>367</v>
      </c>
      <c r="F30" s="895"/>
      <c r="G30" s="84"/>
      <c r="H30" s="84" t="s">
        <v>378</v>
      </c>
      <c r="I30" s="895"/>
    </row>
    <row r="31" spans="1:9">
      <c r="A31" s="873"/>
      <c r="B31" s="86"/>
      <c r="C31" s="84"/>
      <c r="D31" s="84"/>
      <c r="E31" s="895"/>
      <c r="F31" s="895"/>
      <c r="G31" s="84"/>
      <c r="H31" s="84"/>
      <c r="I31" s="895"/>
    </row>
    <row r="32" spans="1:9" ht="22.5">
      <c r="A32" s="873">
        <v>21</v>
      </c>
      <c r="B32" s="86" t="s">
        <v>162</v>
      </c>
      <c r="C32" s="84" t="s">
        <v>382</v>
      </c>
      <c r="D32" s="84"/>
      <c r="E32" s="895" t="s">
        <v>383</v>
      </c>
      <c r="F32" s="895">
        <v>174734</v>
      </c>
      <c r="G32" s="84"/>
      <c r="H32" s="84" t="s">
        <v>378</v>
      </c>
      <c r="I32" s="895">
        <v>174734</v>
      </c>
    </row>
    <row r="33" spans="1:9">
      <c r="A33" s="873">
        <v>22</v>
      </c>
      <c r="B33" s="86" t="s">
        <v>384</v>
      </c>
      <c r="C33" s="84" t="s">
        <v>385</v>
      </c>
      <c r="D33" s="84"/>
      <c r="E33" s="895" t="s">
        <v>386</v>
      </c>
      <c r="F33" s="895">
        <v>167732</v>
      </c>
      <c r="G33" s="84"/>
      <c r="H33" s="84"/>
      <c r="I33" s="895">
        <v>158513</v>
      </c>
    </row>
    <row r="34" spans="1:9" ht="22.5">
      <c r="A34" s="873">
        <v>23</v>
      </c>
      <c r="B34" s="86" t="s">
        <v>387</v>
      </c>
      <c r="C34" s="84" t="s">
        <v>388</v>
      </c>
      <c r="D34" s="84"/>
      <c r="E34" s="895" t="s">
        <v>389</v>
      </c>
      <c r="F34" s="895">
        <v>687788</v>
      </c>
      <c r="G34" s="84"/>
      <c r="H34" s="84"/>
      <c r="I34" s="895">
        <v>471152</v>
      </c>
    </row>
    <row r="35" spans="1:9" ht="22.5">
      <c r="A35" s="873">
        <v>24</v>
      </c>
      <c r="B35" s="86" t="s">
        <v>390</v>
      </c>
      <c r="C35" s="84" t="s">
        <v>382</v>
      </c>
      <c r="D35" s="84"/>
      <c r="E35" s="895" t="s">
        <v>391</v>
      </c>
      <c r="F35" s="895">
        <v>171626</v>
      </c>
      <c r="G35" s="84"/>
      <c r="H35" s="84" t="s">
        <v>378</v>
      </c>
      <c r="I35" s="895">
        <v>171626</v>
      </c>
    </row>
    <row r="36" spans="1:9" ht="22.5">
      <c r="A36" s="873">
        <v>25</v>
      </c>
      <c r="B36" s="86" t="s">
        <v>392</v>
      </c>
      <c r="C36" s="84" t="s">
        <v>385</v>
      </c>
      <c r="D36" s="84"/>
      <c r="E36" s="895" t="s">
        <v>393</v>
      </c>
      <c r="F36" s="895"/>
      <c r="G36" s="84"/>
      <c r="H36" s="84" t="s">
        <v>394</v>
      </c>
      <c r="I36" s="895"/>
    </row>
    <row r="37" spans="1:9" ht="22.5">
      <c r="A37" s="873">
        <v>26</v>
      </c>
      <c r="B37" s="86" t="s">
        <v>395</v>
      </c>
      <c r="C37" s="84" t="s">
        <v>388</v>
      </c>
      <c r="D37" s="84"/>
      <c r="E37" s="895" t="s">
        <v>396</v>
      </c>
      <c r="F37" s="895"/>
      <c r="G37" s="84"/>
      <c r="H37" s="84" t="s">
        <v>397</v>
      </c>
      <c r="I37" s="895"/>
    </row>
    <row r="38" spans="1:9" ht="22.5">
      <c r="A38" s="893">
        <v>27</v>
      </c>
      <c r="B38" s="92" t="s">
        <v>398</v>
      </c>
      <c r="C38" s="84" t="s">
        <v>382</v>
      </c>
      <c r="D38" s="93"/>
      <c r="E38" s="94"/>
      <c r="F38" s="94"/>
      <c r="G38" s="95"/>
      <c r="H38" s="84" t="s">
        <v>399</v>
      </c>
      <c r="I38" s="84"/>
    </row>
    <row r="39" spans="1:9">
      <c r="A39" s="877"/>
      <c r="B39" s="877" t="s">
        <v>17</v>
      </c>
      <c r="C39" s="84"/>
      <c r="D39" s="877"/>
      <c r="E39" s="877"/>
      <c r="F39" s="877">
        <v>1201880</v>
      </c>
      <c r="G39" s="877"/>
      <c r="H39" s="86"/>
      <c r="I39" s="877">
        <v>976025</v>
      </c>
    </row>
    <row r="40" spans="1:9" ht="22.5">
      <c r="A40" s="873">
        <v>28</v>
      </c>
      <c r="B40" s="31" t="s">
        <v>166</v>
      </c>
      <c r="C40" s="84" t="s">
        <v>388</v>
      </c>
      <c r="D40" s="888"/>
      <c r="E40" s="888"/>
      <c r="F40" s="888">
        <v>1390801</v>
      </c>
      <c r="G40" s="30"/>
      <c r="H40" s="86" t="s">
        <v>400</v>
      </c>
      <c r="I40" s="888">
        <v>834480</v>
      </c>
    </row>
    <row r="41" spans="1:9">
      <c r="A41" s="873">
        <v>29</v>
      </c>
      <c r="B41" s="31" t="s">
        <v>401</v>
      </c>
      <c r="C41" s="84" t="s">
        <v>402</v>
      </c>
      <c r="D41" s="888"/>
      <c r="E41" s="888"/>
      <c r="F41" s="888" t="s">
        <v>2138</v>
      </c>
      <c r="G41" s="30"/>
      <c r="H41" s="84"/>
      <c r="I41" s="888"/>
    </row>
    <row r="42" spans="1:9">
      <c r="A42" s="873"/>
      <c r="B42" s="9" t="s">
        <v>186</v>
      </c>
      <c r="C42" s="84"/>
      <c r="D42" s="888"/>
      <c r="E42" s="888"/>
      <c r="F42" s="9" t="s">
        <v>3662</v>
      </c>
      <c r="G42" s="10" t="s">
        <v>3663</v>
      </c>
      <c r="H42" s="86"/>
      <c r="I42" s="9">
        <v>1810505</v>
      </c>
    </row>
    <row r="43" spans="1:9">
      <c r="A43" s="873"/>
      <c r="B43" s="31"/>
      <c r="C43" s="888"/>
      <c r="D43" s="873" t="s">
        <v>403</v>
      </c>
      <c r="E43" s="873" t="s">
        <v>403</v>
      </c>
      <c r="F43" s="873"/>
      <c r="G43" s="894"/>
      <c r="H43" s="86" t="s">
        <v>403</v>
      </c>
      <c r="I43" s="5"/>
    </row>
    <row r="44" spans="1:9">
      <c r="A44" s="1090" t="s">
        <v>241</v>
      </c>
      <c r="B44" s="1091"/>
      <c r="C44" s="1091"/>
      <c r="D44" s="1091"/>
      <c r="E44" s="1091"/>
      <c r="F44" s="1091"/>
      <c r="G44" s="1091"/>
      <c r="H44" s="1091"/>
      <c r="I44" s="1092"/>
    </row>
    <row r="45" spans="1:9" ht="15" customHeight="1">
      <c r="A45" s="894"/>
      <c r="B45" s="878"/>
      <c r="C45" s="888"/>
      <c r="D45" s="888"/>
      <c r="E45" s="887"/>
      <c r="F45" s="887"/>
      <c r="G45" s="888"/>
      <c r="H45" s="31"/>
      <c r="I45" s="41"/>
    </row>
    <row r="46" spans="1:9">
      <c r="A46" s="894"/>
      <c r="B46" s="65" t="s">
        <v>17</v>
      </c>
      <c r="C46" s="96" t="s">
        <v>403</v>
      </c>
      <c r="D46" s="888" t="s">
        <v>403</v>
      </c>
      <c r="E46" s="887" t="s">
        <v>403</v>
      </c>
      <c r="F46" s="887" t="s">
        <v>403</v>
      </c>
      <c r="G46" s="888" t="s">
        <v>403</v>
      </c>
      <c r="H46" s="888" t="s">
        <v>403</v>
      </c>
      <c r="I46" s="30" t="s">
        <v>403</v>
      </c>
    </row>
    <row r="47" spans="1:9">
      <c r="A47" s="894"/>
      <c r="B47" s="65" t="s">
        <v>186</v>
      </c>
      <c r="C47" s="877" t="s">
        <v>403</v>
      </c>
      <c r="D47" s="888" t="s">
        <v>403</v>
      </c>
      <c r="E47" s="888" t="s">
        <v>403</v>
      </c>
      <c r="F47" s="888" t="s">
        <v>403</v>
      </c>
      <c r="G47" s="30" t="s">
        <v>403</v>
      </c>
      <c r="H47" s="888" t="s">
        <v>403</v>
      </c>
      <c r="I47" s="888" t="s">
        <v>403</v>
      </c>
    </row>
    <row r="48" spans="1:9">
      <c r="A48" s="873"/>
      <c r="B48" s="31"/>
      <c r="C48" s="888"/>
      <c r="D48" s="877"/>
      <c r="E48" s="42"/>
      <c r="F48" s="42"/>
      <c r="G48" s="43"/>
      <c r="H48" s="31"/>
      <c r="I48" s="40"/>
    </row>
    <row r="49" spans="1:9">
      <c r="A49" s="1090" t="s">
        <v>3664</v>
      </c>
      <c r="B49" s="1186"/>
      <c r="C49" s="1186"/>
      <c r="D49" s="1186"/>
      <c r="E49" s="1186"/>
      <c r="F49" s="1186"/>
      <c r="G49" s="1186"/>
      <c r="H49" s="1186"/>
      <c r="I49" s="1187"/>
    </row>
    <row r="50" spans="1:9" ht="23.25" customHeight="1">
      <c r="A50" s="874" t="s">
        <v>404</v>
      </c>
      <c r="B50" s="1090" t="s">
        <v>65</v>
      </c>
      <c r="C50" s="1092"/>
      <c r="D50" s="1090" t="s">
        <v>405</v>
      </c>
      <c r="E50" s="1091"/>
      <c r="F50" s="1091" t="s">
        <v>406</v>
      </c>
      <c r="G50" s="1092"/>
      <c r="H50" s="97" t="s">
        <v>407</v>
      </c>
      <c r="I50" s="876" t="s">
        <v>408</v>
      </c>
    </row>
    <row r="51" spans="1:9" ht="23.25" customHeight="1">
      <c r="A51" s="873">
        <v>1</v>
      </c>
      <c r="B51" s="1189" t="s">
        <v>409</v>
      </c>
      <c r="C51" s="1190"/>
      <c r="D51" s="1155">
        <v>475000</v>
      </c>
      <c r="E51" s="1156"/>
      <c r="F51" s="1155" t="s">
        <v>410</v>
      </c>
      <c r="G51" s="1156"/>
      <c r="H51" s="31"/>
      <c r="I51" s="891">
        <v>475000</v>
      </c>
    </row>
    <row r="52" spans="1:9" ht="21" customHeight="1">
      <c r="A52" s="1168"/>
      <c r="B52" s="1171"/>
      <c r="C52" s="1172"/>
      <c r="D52" s="1177"/>
      <c r="E52" s="1178"/>
      <c r="F52" s="1178"/>
      <c r="G52" s="1178"/>
      <c r="H52" s="1179"/>
      <c r="I52" s="1191">
        <v>490792</v>
      </c>
    </row>
    <row r="53" spans="1:9" ht="15" customHeight="1">
      <c r="A53" s="1169"/>
      <c r="B53" s="1173"/>
      <c r="C53" s="1174"/>
      <c r="D53" s="1180"/>
      <c r="E53" s="1181"/>
      <c r="F53" s="1181"/>
      <c r="G53" s="1181"/>
      <c r="H53" s="1182"/>
      <c r="I53" s="1192"/>
    </row>
    <row r="54" spans="1:9" ht="15" customHeight="1">
      <c r="A54" s="1169"/>
      <c r="B54" s="1173"/>
      <c r="C54" s="1174"/>
      <c r="D54" s="1180"/>
      <c r="E54" s="1181"/>
      <c r="F54" s="1181"/>
      <c r="G54" s="1181"/>
      <c r="H54" s="1182"/>
      <c r="I54" s="1192"/>
    </row>
    <row r="55" spans="1:9" ht="15" customHeight="1">
      <c r="A55" s="1169"/>
      <c r="B55" s="1173"/>
      <c r="C55" s="1174"/>
      <c r="D55" s="1180"/>
      <c r="E55" s="1181"/>
      <c r="F55" s="1181"/>
      <c r="G55" s="1181"/>
      <c r="H55" s="1182"/>
      <c r="I55" s="1192"/>
    </row>
    <row r="56" spans="1:9" ht="15" customHeight="1">
      <c r="A56" s="1169"/>
      <c r="B56" s="1173"/>
      <c r="C56" s="1174"/>
      <c r="D56" s="1180"/>
      <c r="E56" s="1181"/>
      <c r="F56" s="1181"/>
      <c r="G56" s="1181"/>
      <c r="H56" s="1182"/>
      <c r="I56" s="1192"/>
    </row>
    <row r="57" spans="1:9">
      <c r="A57" s="1169"/>
      <c r="B57" s="1173"/>
      <c r="C57" s="1174"/>
      <c r="D57" s="1180"/>
      <c r="E57" s="1181"/>
      <c r="F57" s="1181"/>
      <c r="G57" s="1181"/>
      <c r="H57" s="1182"/>
      <c r="I57" s="1192"/>
    </row>
    <row r="58" spans="1:9" ht="15" customHeight="1">
      <c r="A58" s="1169"/>
      <c r="B58" s="1173"/>
      <c r="C58" s="1174"/>
      <c r="D58" s="1180"/>
      <c r="E58" s="1181"/>
      <c r="F58" s="1181"/>
      <c r="G58" s="1181"/>
      <c r="H58" s="1182"/>
      <c r="I58" s="1192"/>
    </row>
    <row r="59" spans="1:9">
      <c r="A59" s="1170"/>
      <c r="B59" s="1175"/>
      <c r="C59" s="1176"/>
      <c r="D59" s="1183"/>
      <c r="E59" s="1184"/>
      <c r="F59" s="1184"/>
      <c r="G59" s="1184"/>
      <c r="H59" s="1185"/>
      <c r="I59" s="1193"/>
    </row>
    <row r="60" spans="1:9">
      <c r="A60" s="894">
        <v>2</v>
      </c>
      <c r="B60" s="1189" t="s">
        <v>411</v>
      </c>
      <c r="C60" s="1190"/>
      <c r="D60" s="1142">
        <v>465000</v>
      </c>
      <c r="E60" s="1143"/>
      <c r="F60" s="1155" t="s">
        <v>412</v>
      </c>
      <c r="G60" s="1156"/>
      <c r="H60" s="31"/>
      <c r="I60" s="888">
        <v>465000</v>
      </c>
    </row>
    <row r="61" spans="1:9">
      <c r="A61" s="894">
        <v>3</v>
      </c>
      <c r="B61" s="1161" t="s">
        <v>413</v>
      </c>
      <c r="C61" s="1162"/>
      <c r="D61" s="952" t="s">
        <v>414</v>
      </c>
      <c r="E61" s="884"/>
      <c r="F61" s="1155" t="s">
        <v>415</v>
      </c>
      <c r="G61" s="1156"/>
      <c r="H61" s="31"/>
      <c r="I61" s="888" t="s">
        <v>3665</v>
      </c>
    </row>
    <row r="62" spans="1:9">
      <c r="A62" s="894">
        <v>4</v>
      </c>
      <c r="B62" s="1161" t="s">
        <v>416</v>
      </c>
      <c r="C62" s="1162"/>
      <c r="D62" s="1142" t="s">
        <v>417</v>
      </c>
      <c r="E62" s="1143"/>
      <c r="F62" s="1155" t="s">
        <v>418</v>
      </c>
      <c r="G62" s="1156"/>
      <c r="H62" s="31"/>
      <c r="I62" s="888" t="s">
        <v>3666</v>
      </c>
    </row>
    <row r="63" spans="1:9">
      <c r="A63" s="894"/>
      <c r="B63" s="98" t="s">
        <v>17</v>
      </c>
      <c r="C63" s="883"/>
      <c r="D63" s="1166" t="s">
        <v>419</v>
      </c>
      <c r="E63" s="1167"/>
      <c r="F63" s="1155"/>
      <c r="G63" s="1156"/>
      <c r="H63" s="878"/>
      <c r="I63" s="9">
        <v>2284477.25</v>
      </c>
    </row>
    <row r="64" spans="1:9">
      <c r="A64" s="1163" t="s">
        <v>420</v>
      </c>
      <c r="B64" s="1164"/>
      <c r="C64" s="1164"/>
      <c r="D64" s="1164"/>
      <c r="E64" s="1164"/>
      <c r="F64" s="1164"/>
      <c r="G64" s="1164"/>
      <c r="H64" s="1164"/>
      <c r="I64" s="1165"/>
    </row>
    <row r="65" spans="1:9">
      <c r="A65" s="894">
        <v>1</v>
      </c>
      <c r="B65" s="882" t="s">
        <v>51</v>
      </c>
      <c r="C65" s="883"/>
      <c r="D65" s="1142">
        <v>26750</v>
      </c>
      <c r="E65" s="1143"/>
      <c r="F65" s="99">
        <v>2006</v>
      </c>
      <c r="G65" s="885"/>
      <c r="H65" s="888"/>
      <c r="I65" s="888">
        <v>26750</v>
      </c>
    </row>
    <row r="66" spans="1:9">
      <c r="A66" s="894">
        <v>2</v>
      </c>
      <c r="B66" s="882" t="s">
        <v>51</v>
      </c>
      <c r="C66" s="883"/>
      <c r="D66" s="1142">
        <v>23676</v>
      </c>
      <c r="E66" s="1143"/>
      <c r="F66" s="1155" t="s">
        <v>421</v>
      </c>
      <c r="G66" s="1156"/>
      <c r="H66" s="888"/>
      <c r="I66" s="888">
        <v>23676</v>
      </c>
    </row>
    <row r="67" spans="1:9">
      <c r="A67" s="894">
        <v>3</v>
      </c>
      <c r="B67" s="882" t="s">
        <v>51</v>
      </c>
      <c r="C67" s="883"/>
      <c r="D67" s="1142">
        <v>24634</v>
      </c>
      <c r="E67" s="1143"/>
      <c r="F67" s="1155" t="s">
        <v>422</v>
      </c>
      <c r="G67" s="1156"/>
      <c r="H67" s="31"/>
      <c r="I67" s="888">
        <v>24634</v>
      </c>
    </row>
    <row r="68" spans="1:9">
      <c r="A68" s="894">
        <v>4</v>
      </c>
      <c r="B68" s="882" t="s">
        <v>51</v>
      </c>
      <c r="C68" s="883"/>
      <c r="D68" s="1142">
        <v>36038</v>
      </c>
      <c r="E68" s="1143"/>
      <c r="F68" s="1155" t="s">
        <v>423</v>
      </c>
      <c r="G68" s="1156"/>
      <c r="H68" s="873"/>
      <c r="I68" s="888">
        <v>36038</v>
      </c>
    </row>
    <row r="69" spans="1:9">
      <c r="A69" s="894">
        <v>5</v>
      </c>
      <c r="B69" s="882" t="s">
        <v>55</v>
      </c>
      <c r="C69" s="883"/>
      <c r="D69" s="1142">
        <v>9460</v>
      </c>
      <c r="E69" s="1143"/>
      <c r="F69" s="1155" t="s">
        <v>424</v>
      </c>
      <c r="G69" s="1156"/>
      <c r="H69" s="31"/>
      <c r="I69" s="888">
        <v>9460</v>
      </c>
    </row>
    <row r="70" spans="1:9">
      <c r="A70" s="894">
        <v>6</v>
      </c>
      <c r="B70" s="882" t="s">
        <v>216</v>
      </c>
      <c r="C70" s="883"/>
      <c r="D70" s="1142">
        <v>5000</v>
      </c>
      <c r="E70" s="1143"/>
      <c r="F70" s="1155" t="s">
        <v>425</v>
      </c>
      <c r="G70" s="1156"/>
      <c r="H70" s="875"/>
      <c r="I70" s="888">
        <v>5000</v>
      </c>
    </row>
    <row r="71" spans="1:9">
      <c r="A71" s="894">
        <v>7</v>
      </c>
      <c r="B71" s="882" t="s">
        <v>288</v>
      </c>
      <c r="C71" s="883"/>
      <c r="D71" s="1142">
        <v>16640</v>
      </c>
      <c r="E71" s="1143"/>
      <c r="F71" s="1155" t="s">
        <v>426</v>
      </c>
      <c r="G71" s="1156"/>
      <c r="H71" s="31"/>
      <c r="I71" s="888">
        <v>16640</v>
      </c>
    </row>
    <row r="72" spans="1:9">
      <c r="A72" s="894">
        <v>8</v>
      </c>
      <c r="B72" s="882" t="s">
        <v>427</v>
      </c>
      <c r="C72" s="883"/>
      <c r="D72" s="1142">
        <v>4000</v>
      </c>
      <c r="E72" s="1143"/>
      <c r="F72" s="1155" t="s">
        <v>428</v>
      </c>
      <c r="G72" s="1156"/>
      <c r="H72" s="31"/>
      <c r="I72" s="888">
        <v>4000</v>
      </c>
    </row>
    <row r="73" spans="1:9">
      <c r="A73" s="894">
        <v>9</v>
      </c>
      <c r="B73" s="882" t="s">
        <v>429</v>
      </c>
      <c r="C73" s="883"/>
      <c r="D73" s="1142">
        <v>7000</v>
      </c>
      <c r="E73" s="1143"/>
      <c r="F73" s="1155" t="s">
        <v>428</v>
      </c>
      <c r="G73" s="1156"/>
      <c r="H73" s="888"/>
      <c r="I73" s="888">
        <v>7000</v>
      </c>
    </row>
    <row r="74" spans="1:9">
      <c r="A74" s="894">
        <v>10</v>
      </c>
      <c r="B74" s="882" t="s">
        <v>430</v>
      </c>
      <c r="C74" s="883"/>
      <c r="D74" s="1142">
        <v>7000</v>
      </c>
      <c r="E74" s="1143"/>
      <c r="F74" s="1155" t="s">
        <v>428</v>
      </c>
      <c r="G74" s="1156"/>
      <c r="H74" s="878"/>
      <c r="I74" s="888">
        <v>7000</v>
      </c>
    </row>
    <row r="75" spans="1:9">
      <c r="A75" s="894">
        <v>11</v>
      </c>
      <c r="B75" s="882" t="s">
        <v>431</v>
      </c>
      <c r="C75" s="883"/>
      <c r="D75" s="1142">
        <v>4500</v>
      </c>
      <c r="E75" s="1143"/>
      <c r="F75" s="1155" t="s">
        <v>432</v>
      </c>
      <c r="G75" s="1156"/>
      <c r="H75" s="31"/>
      <c r="I75" s="888">
        <v>4500</v>
      </c>
    </row>
    <row r="76" spans="1:9">
      <c r="A76" s="894">
        <v>12</v>
      </c>
      <c r="B76" s="882" t="s">
        <v>433</v>
      </c>
      <c r="C76" s="883"/>
      <c r="D76" s="1142">
        <v>3000</v>
      </c>
      <c r="E76" s="1143"/>
      <c r="F76" s="1155" t="s">
        <v>434</v>
      </c>
      <c r="G76" s="1156"/>
      <c r="H76" s="31"/>
      <c r="I76" s="888">
        <v>3000</v>
      </c>
    </row>
    <row r="77" spans="1:9">
      <c r="A77" s="894">
        <v>13</v>
      </c>
      <c r="B77" s="882" t="s">
        <v>435</v>
      </c>
      <c r="C77" s="883"/>
      <c r="D77" s="1142">
        <v>4000</v>
      </c>
      <c r="E77" s="1143"/>
      <c r="F77" s="1155" t="s">
        <v>436</v>
      </c>
      <c r="G77" s="1156"/>
      <c r="H77" s="31"/>
      <c r="I77" s="888">
        <v>4000</v>
      </c>
    </row>
    <row r="78" spans="1:9">
      <c r="A78" s="894">
        <v>14</v>
      </c>
      <c r="B78" s="882" t="s">
        <v>437</v>
      </c>
      <c r="C78" s="883"/>
      <c r="D78" s="1142">
        <v>45000</v>
      </c>
      <c r="E78" s="1143"/>
      <c r="F78" s="1155" t="s">
        <v>438</v>
      </c>
      <c r="G78" s="1156"/>
      <c r="H78" s="31"/>
      <c r="I78" s="888">
        <v>45000</v>
      </c>
    </row>
    <row r="79" spans="1:9" ht="15" customHeight="1">
      <c r="A79" s="894">
        <v>15</v>
      </c>
      <c r="B79" s="882" t="s">
        <v>439</v>
      </c>
      <c r="C79" s="883"/>
      <c r="D79" s="1142">
        <v>27160</v>
      </c>
      <c r="E79" s="1143"/>
      <c r="F79" s="1155" t="s">
        <v>440</v>
      </c>
      <c r="G79" s="1156"/>
      <c r="H79" s="31"/>
      <c r="I79" s="888">
        <v>27160</v>
      </c>
    </row>
    <row r="80" spans="1:9" ht="18" customHeight="1">
      <c r="A80" s="894">
        <v>16</v>
      </c>
      <c r="B80" s="882" t="s">
        <v>282</v>
      </c>
      <c r="C80" s="883"/>
      <c r="D80" s="1142">
        <v>3346</v>
      </c>
      <c r="E80" s="1143"/>
      <c r="F80" s="1155" t="s">
        <v>440</v>
      </c>
      <c r="G80" s="1156"/>
      <c r="H80" s="31"/>
      <c r="I80" s="888">
        <v>3346</v>
      </c>
    </row>
    <row r="81" spans="1:9">
      <c r="A81" s="894">
        <v>17</v>
      </c>
      <c r="B81" s="882" t="s">
        <v>441</v>
      </c>
      <c r="C81" s="883"/>
      <c r="D81" s="1142">
        <v>17704</v>
      </c>
      <c r="E81" s="1143"/>
      <c r="F81" s="1155" t="s">
        <v>442</v>
      </c>
      <c r="G81" s="1156"/>
      <c r="H81" s="31"/>
      <c r="I81" s="888">
        <v>17704</v>
      </c>
    </row>
    <row r="82" spans="1:9" ht="15" customHeight="1">
      <c r="A82" s="894">
        <v>18</v>
      </c>
      <c r="B82" s="892" t="s">
        <v>441</v>
      </c>
      <c r="C82" s="883"/>
      <c r="D82" s="1142">
        <v>17704</v>
      </c>
      <c r="E82" s="1143"/>
      <c r="F82" s="1155" t="s">
        <v>442</v>
      </c>
      <c r="G82" s="1156"/>
      <c r="H82" s="31"/>
      <c r="I82" s="888">
        <v>17704</v>
      </c>
    </row>
    <row r="83" spans="1:9" ht="15" customHeight="1">
      <c r="A83" s="873"/>
      <c r="B83" s="889" t="s">
        <v>17</v>
      </c>
      <c r="C83" s="886"/>
      <c r="D83" s="1051">
        <v>282606</v>
      </c>
      <c r="E83" s="1053"/>
      <c r="F83" s="1157" t="s">
        <v>403</v>
      </c>
      <c r="G83" s="1158"/>
      <c r="H83" s="888" t="s">
        <v>403</v>
      </c>
      <c r="I83" s="878">
        <v>282606</v>
      </c>
    </row>
    <row r="84" spans="1:9">
      <c r="A84" s="43"/>
      <c r="B84" s="889" t="s">
        <v>186</v>
      </c>
      <c r="C84" s="890"/>
      <c r="D84" s="1159">
        <v>6271628.1600000001</v>
      </c>
      <c r="E84" s="1160"/>
      <c r="F84" s="1155" t="s">
        <v>403</v>
      </c>
      <c r="G84" s="1156"/>
      <c r="H84" s="888" t="s">
        <v>403</v>
      </c>
      <c r="I84" s="100">
        <v>4377588.25</v>
      </c>
    </row>
    <row r="85" spans="1:9">
      <c r="A85" s="1148" t="s">
        <v>443</v>
      </c>
      <c r="B85" s="1149"/>
      <c r="C85" s="1149"/>
      <c r="D85" s="1149"/>
      <c r="E85" s="1149"/>
      <c r="F85" s="1149"/>
      <c r="G85" s="1149"/>
      <c r="H85" s="1149"/>
      <c r="I85" s="1150"/>
    </row>
    <row r="86" spans="1:9" ht="18">
      <c r="A86" s="101" t="s">
        <v>444</v>
      </c>
      <c r="B86" s="1148" t="s">
        <v>70</v>
      </c>
      <c r="C86" s="1143"/>
      <c r="D86" s="1151" t="s">
        <v>445</v>
      </c>
      <c r="E86" s="1152"/>
      <c r="F86" s="1153" t="s">
        <v>72</v>
      </c>
      <c r="G86" s="1154"/>
      <c r="H86" s="1148" t="s">
        <v>446</v>
      </c>
      <c r="I86" s="1150"/>
    </row>
    <row r="87" spans="1:9">
      <c r="A87" s="102">
        <v>1</v>
      </c>
      <c r="B87" s="1142">
        <v>2</v>
      </c>
      <c r="C87" s="1143"/>
      <c r="D87" s="1144" t="s">
        <v>447</v>
      </c>
      <c r="E87" s="1145"/>
      <c r="F87" s="1146">
        <v>4</v>
      </c>
      <c r="G87" s="1147"/>
      <c r="H87" s="1142">
        <v>5</v>
      </c>
      <c r="I87" s="1143"/>
    </row>
    <row r="88" spans="1:9">
      <c r="A88" s="1090" t="s">
        <v>448</v>
      </c>
      <c r="B88" s="1091"/>
      <c r="C88" s="1091"/>
      <c r="D88" s="1091"/>
      <c r="E88" s="1091"/>
      <c r="F88" s="1091"/>
      <c r="G88" s="1091"/>
      <c r="H88" s="1091"/>
      <c r="I88" s="1092"/>
    </row>
    <row r="89" spans="1:9">
      <c r="A89" s="1090" t="s">
        <v>449</v>
      </c>
      <c r="B89" s="1091"/>
      <c r="C89" s="1091"/>
      <c r="D89" s="1091"/>
      <c r="E89" s="1091"/>
      <c r="F89" s="1091"/>
      <c r="G89" s="1091"/>
      <c r="H89" s="1091"/>
      <c r="I89" s="1092"/>
    </row>
    <row r="90" spans="1:9" ht="39">
      <c r="A90" s="43" t="s">
        <v>450</v>
      </c>
      <c r="B90" s="43" t="s">
        <v>65</v>
      </c>
      <c r="C90" s="84" t="s">
        <v>451</v>
      </c>
      <c r="D90" s="896" t="s">
        <v>224</v>
      </c>
      <c r="E90" s="896" t="s">
        <v>225</v>
      </c>
      <c r="F90" s="896" t="s">
        <v>452</v>
      </c>
      <c r="G90" s="896" t="s">
        <v>86</v>
      </c>
      <c r="H90" s="31" t="s">
        <v>453</v>
      </c>
      <c r="I90" s="896" t="s">
        <v>408</v>
      </c>
    </row>
    <row r="91" spans="1:9">
      <c r="A91" s="104">
        <v>1</v>
      </c>
      <c r="B91" s="104">
        <v>2</v>
      </c>
      <c r="C91" s="897" t="s">
        <v>447</v>
      </c>
      <c r="D91" s="102">
        <v>4</v>
      </c>
      <c r="E91" s="102">
        <v>5</v>
      </c>
      <c r="F91" s="102">
        <v>6</v>
      </c>
      <c r="G91" s="102">
        <v>7</v>
      </c>
      <c r="H91" s="888">
        <v>8</v>
      </c>
      <c r="I91" s="102">
        <v>9</v>
      </c>
    </row>
    <row r="92" spans="1:9">
      <c r="A92" s="1136" t="s">
        <v>74</v>
      </c>
      <c r="B92" s="1137"/>
      <c r="C92" s="1137"/>
      <c r="D92" s="1137"/>
      <c r="E92" s="1137"/>
      <c r="F92" s="1137"/>
      <c r="G92" s="1137"/>
      <c r="H92" s="1137"/>
      <c r="I92" s="1138"/>
    </row>
    <row r="93" spans="1:9" ht="82.5" customHeight="1">
      <c r="A93" s="1139" t="s">
        <v>3667</v>
      </c>
      <c r="B93" s="1140"/>
      <c r="C93" s="1140"/>
      <c r="D93" s="1140"/>
      <c r="E93" s="1140"/>
      <c r="F93" s="1140"/>
      <c r="G93" s="1140"/>
      <c r="H93" s="1140"/>
      <c r="I93" s="1141"/>
    </row>
  </sheetData>
  <mergeCells count="88">
    <mergeCell ref="D80:E80"/>
    <mergeCell ref="F80:G80"/>
    <mergeCell ref="D81:E81"/>
    <mergeCell ref="F81:G81"/>
    <mergeCell ref="D76:E76"/>
    <mergeCell ref="F76:G76"/>
    <mergeCell ref="D78:E78"/>
    <mergeCell ref="F78:G78"/>
    <mergeCell ref="D71:E71"/>
    <mergeCell ref="F71:G71"/>
    <mergeCell ref="D72:E72"/>
    <mergeCell ref="F72:G72"/>
    <mergeCell ref="D77:E77"/>
    <mergeCell ref="F77:G77"/>
    <mergeCell ref="D73:E73"/>
    <mergeCell ref="F73:G73"/>
    <mergeCell ref="D74:E74"/>
    <mergeCell ref="F74:G74"/>
    <mergeCell ref="D75:E75"/>
    <mergeCell ref="F75:G75"/>
    <mergeCell ref="F68:G68"/>
    <mergeCell ref="D69:E69"/>
    <mergeCell ref="F69:G69"/>
    <mergeCell ref="D70:E70"/>
    <mergeCell ref="F70:G70"/>
    <mergeCell ref="A1:I1"/>
    <mergeCell ref="A2:I2"/>
    <mergeCell ref="A3:I3"/>
    <mergeCell ref="B51:C51"/>
    <mergeCell ref="D60:E60"/>
    <mergeCell ref="F60:G60"/>
    <mergeCell ref="I52:I59"/>
    <mergeCell ref="B60:C60"/>
    <mergeCell ref="F4:F5"/>
    <mergeCell ref="G4:G5"/>
    <mergeCell ref="H4:H5"/>
    <mergeCell ref="I4:I5"/>
    <mergeCell ref="A6:I6"/>
    <mergeCell ref="A4:A5"/>
    <mergeCell ref="B4:B5"/>
    <mergeCell ref="C4:C5"/>
    <mergeCell ref="D4:D5"/>
    <mergeCell ref="E4:E5"/>
    <mergeCell ref="A44:I44"/>
    <mergeCell ref="A49:I49"/>
    <mergeCell ref="B50:C50"/>
    <mergeCell ref="D50:E50"/>
    <mergeCell ref="F50:G50"/>
    <mergeCell ref="D51:E51"/>
    <mergeCell ref="F51:G51"/>
    <mergeCell ref="A52:A59"/>
    <mergeCell ref="B52:C59"/>
    <mergeCell ref="D52:H59"/>
    <mergeCell ref="B61:C61"/>
    <mergeCell ref="B62:C62"/>
    <mergeCell ref="A64:I64"/>
    <mergeCell ref="D79:E79"/>
    <mergeCell ref="F79:G79"/>
    <mergeCell ref="F61:G61"/>
    <mergeCell ref="D62:E62"/>
    <mergeCell ref="F62:G62"/>
    <mergeCell ref="D63:E63"/>
    <mergeCell ref="F63:G63"/>
    <mergeCell ref="D65:E65"/>
    <mergeCell ref="D66:E66"/>
    <mergeCell ref="F66:G66"/>
    <mergeCell ref="D67:E67"/>
    <mergeCell ref="F67:G67"/>
    <mergeCell ref="D68:E68"/>
    <mergeCell ref="D82:E82"/>
    <mergeCell ref="F82:G82"/>
    <mergeCell ref="D83:E83"/>
    <mergeCell ref="F83:G83"/>
    <mergeCell ref="D84:E84"/>
    <mergeCell ref="F84:G84"/>
    <mergeCell ref="A85:I85"/>
    <mergeCell ref="B86:C86"/>
    <mergeCell ref="D86:E86"/>
    <mergeCell ref="F86:G86"/>
    <mergeCell ref="H86:I86"/>
    <mergeCell ref="A89:I89"/>
    <mergeCell ref="A92:I92"/>
    <mergeCell ref="A93:I93"/>
    <mergeCell ref="B87:C87"/>
    <mergeCell ref="D87:E87"/>
    <mergeCell ref="F87:G87"/>
    <mergeCell ref="H87:I87"/>
    <mergeCell ref="A88:I88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00B050"/>
  </sheetPr>
  <dimension ref="A2:I59"/>
  <sheetViews>
    <sheetView topLeftCell="A10" workbookViewId="0">
      <selection activeCell="A37" sqref="A37:I37"/>
    </sheetView>
  </sheetViews>
  <sheetFormatPr defaultRowHeight="15"/>
  <cols>
    <col min="1" max="1" width="10.140625" customWidth="1"/>
    <col min="2" max="2" width="21.85546875" customWidth="1"/>
    <col min="3" max="3" width="15.85546875" customWidth="1"/>
    <col min="4" max="4" width="15.140625" customWidth="1"/>
    <col min="5" max="5" width="17.28515625" customWidth="1"/>
    <col min="6" max="6" width="14.28515625" customWidth="1"/>
    <col min="7" max="7" width="14.5703125" customWidth="1"/>
    <col min="8" max="8" width="15.7109375" customWidth="1"/>
    <col min="9" max="9" width="13" customWidth="1"/>
  </cols>
  <sheetData>
    <row r="2" spans="1:9" ht="15" customHeight="1">
      <c r="A2" s="1043" t="s">
        <v>81</v>
      </c>
      <c r="B2" s="1043"/>
      <c r="C2" s="1043"/>
      <c r="D2" s="1043"/>
      <c r="E2" s="1043"/>
      <c r="F2" s="1043"/>
      <c r="G2" s="1043"/>
      <c r="H2" s="1043"/>
      <c r="I2" s="1043"/>
    </row>
    <row r="3" spans="1:9" ht="15" customHeight="1">
      <c r="A3" s="1044" t="s">
        <v>3354</v>
      </c>
      <c r="B3" s="1043"/>
      <c r="C3" s="1043"/>
      <c r="D3" s="1043"/>
      <c r="E3" s="1043"/>
      <c r="F3" s="1043"/>
      <c r="G3" s="1043"/>
      <c r="H3" s="1043"/>
      <c r="I3" s="1043"/>
    </row>
    <row r="4" spans="1:9" ht="25.5" customHeight="1">
      <c r="A4" s="1130" t="s">
        <v>0</v>
      </c>
      <c r="B4" s="1130"/>
      <c r="C4" s="1130"/>
      <c r="D4" s="1130"/>
      <c r="E4" s="1130"/>
      <c r="F4" s="1130"/>
      <c r="G4" s="1130"/>
      <c r="H4" s="1130"/>
      <c r="I4" s="1130"/>
    </row>
    <row r="5" spans="1:9">
      <c r="A5" s="1130" t="s">
        <v>1</v>
      </c>
      <c r="B5" s="1130"/>
      <c r="C5" s="1130"/>
      <c r="D5" s="1130"/>
      <c r="E5" s="1130"/>
      <c r="F5" s="1130"/>
      <c r="G5" s="1130"/>
      <c r="H5" s="1130"/>
      <c r="I5" s="1130"/>
    </row>
    <row r="6" spans="1:9" ht="15" customHeight="1">
      <c r="A6" s="1046" t="s">
        <v>2</v>
      </c>
      <c r="B6" s="1047" t="s">
        <v>3</v>
      </c>
      <c r="C6" s="1047" t="s">
        <v>4</v>
      </c>
      <c r="D6" s="1049" t="s">
        <v>5</v>
      </c>
      <c r="E6" s="1049" t="s">
        <v>6</v>
      </c>
      <c r="F6" s="1049" t="s">
        <v>7</v>
      </c>
      <c r="G6" s="1047" t="s">
        <v>8</v>
      </c>
      <c r="H6" s="1049" t="s">
        <v>9</v>
      </c>
      <c r="I6" s="1049" t="s">
        <v>10</v>
      </c>
    </row>
    <row r="7" spans="1:9">
      <c r="A7" s="1046"/>
      <c r="B7" s="1048"/>
      <c r="C7" s="1048"/>
      <c r="D7" s="1046"/>
      <c r="E7" s="1049"/>
      <c r="F7" s="1046"/>
      <c r="G7" s="1050"/>
      <c r="H7" s="1046"/>
      <c r="I7" s="1046"/>
    </row>
    <row r="8" spans="1:9" ht="15" customHeight="1">
      <c r="A8" s="1">
        <v>1</v>
      </c>
      <c r="B8" s="2">
        <v>2</v>
      </c>
      <c r="C8" s="3">
        <v>3</v>
      </c>
      <c r="D8" s="3">
        <v>4</v>
      </c>
      <c r="E8" s="3">
        <v>5</v>
      </c>
      <c r="F8" s="3">
        <v>6</v>
      </c>
      <c r="G8" s="3">
        <v>7</v>
      </c>
      <c r="H8" s="2">
        <v>8</v>
      </c>
      <c r="I8" s="4">
        <v>9</v>
      </c>
    </row>
    <row r="9" spans="1:9">
      <c r="A9" s="1051"/>
      <c r="B9" s="1052"/>
      <c r="C9" s="1052"/>
      <c r="D9" s="1052"/>
      <c r="E9" s="1052"/>
      <c r="F9" s="1052"/>
      <c r="G9" s="1052"/>
      <c r="H9" s="1052"/>
      <c r="I9" s="1053"/>
    </row>
    <row r="10" spans="1:9">
      <c r="A10" s="1051" t="s">
        <v>11</v>
      </c>
      <c r="B10" s="1052"/>
      <c r="C10" s="1052"/>
      <c r="D10" s="1052"/>
      <c r="E10" s="1052"/>
      <c r="F10" s="1052"/>
      <c r="G10" s="1052"/>
      <c r="H10" s="1052"/>
      <c r="I10" s="1053"/>
    </row>
    <row r="11" spans="1:9" ht="15" customHeight="1">
      <c r="A11" s="1051" t="s">
        <v>12</v>
      </c>
      <c r="B11" s="1061"/>
      <c r="C11" s="1061"/>
      <c r="D11" s="1061"/>
      <c r="E11" s="1061"/>
      <c r="F11" s="1061"/>
      <c r="G11" s="1061"/>
      <c r="H11" s="1052"/>
      <c r="I11" s="1053"/>
    </row>
    <row r="12" spans="1:9" ht="15" customHeight="1">
      <c r="A12" s="639">
        <v>1</v>
      </c>
      <c r="B12" s="5" t="s">
        <v>13</v>
      </c>
      <c r="C12" s="635" t="s">
        <v>14</v>
      </c>
      <c r="D12" s="642">
        <v>10102002</v>
      </c>
      <c r="E12" s="6" t="s">
        <v>15</v>
      </c>
      <c r="F12" s="641">
        <v>40468</v>
      </c>
      <c r="G12" s="641"/>
      <c r="H12" s="640" t="s">
        <v>16</v>
      </c>
      <c r="I12" s="641">
        <v>40468</v>
      </c>
    </row>
    <row r="13" spans="1:9" ht="15" customHeight="1">
      <c r="A13" s="639"/>
      <c r="B13" s="5"/>
      <c r="C13" s="638"/>
      <c r="D13" s="7" t="s">
        <v>17</v>
      </c>
      <c r="E13" s="642"/>
      <c r="F13" s="648">
        <v>40468</v>
      </c>
      <c r="G13" s="648"/>
      <c r="H13" s="640"/>
      <c r="I13" s="648">
        <v>40468</v>
      </c>
    </row>
    <row r="15" spans="1:9" ht="15" customHeight="1">
      <c r="A15" s="1059" t="s">
        <v>18</v>
      </c>
      <c r="B15" s="1059"/>
      <c r="C15" s="1059"/>
      <c r="D15" s="1059"/>
      <c r="E15" s="1059"/>
      <c r="F15" s="1059"/>
      <c r="G15" s="1059"/>
      <c r="H15" s="1059"/>
      <c r="I15" s="1059"/>
    </row>
    <row r="16" spans="1:9" ht="15" customHeight="1">
      <c r="A16" s="1119">
        <v>2</v>
      </c>
      <c r="B16" s="1191" t="s">
        <v>19</v>
      </c>
      <c r="C16" s="1047" t="s">
        <v>20</v>
      </c>
      <c r="D16" s="1191">
        <v>10102001</v>
      </c>
      <c r="E16" s="1191" t="s">
        <v>21</v>
      </c>
      <c r="F16" s="1198">
        <v>13980</v>
      </c>
      <c r="G16" s="1198"/>
      <c r="H16" s="1119" t="s">
        <v>22</v>
      </c>
      <c r="I16" s="1198">
        <v>13980</v>
      </c>
    </row>
    <row r="17" spans="1:9" ht="15" customHeight="1">
      <c r="A17" s="1203"/>
      <c r="B17" s="1192"/>
      <c r="C17" s="1205"/>
      <c r="D17" s="1192"/>
      <c r="E17" s="1192"/>
      <c r="F17" s="1206"/>
      <c r="G17" s="1206"/>
      <c r="H17" s="1203"/>
      <c r="I17" s="1206"/>
    </row>
    <row r="18" spans="1:9">
      <c r="A18" s="1204"/>
      <c r="B18" s="1193"/>
      <c r="C18" s="1050"/>
      <c r="D18" s="1193"/>
      <c r="E18" s="1193"/>
      <c r="F18" s="1199"/>
      <c r="G18" s="1199"/>
      <c r="H18" s="1204"/>
      <c r="I18" s="1199"/>
    </row>
    <row r="19" spans="1:9" ht="15" customHeight="1">
      <c r="A19" s="1051" t="s">
        <v>23</v>
      </c>
      <c r="B19" s="1052"/>
      <c r="C19" s="1052"/>
      <c r="D19" s="1052"/>
      <c r="E19" s="1052"/>
      <c r="F19" s="1052"/>
      <c r="G19" s="1052"/>
      <c r="H19" s="1052"/>
      <c r="I19" s="1053"/>
    </row>
    <row r="20" spans="1:9" ht="15" customHeight="1">
      <c r="A20" s="638">
        <v>3</v>
      </c>
      <c r="B20" s="638" t="s">
        <v>24</v>
      </c>
      <c r="C20" s="1119" t="s">
        <v>25</v>
      </c>
      <c r="D20" s="638" t="s">
        <v>26</v>
      </c>
      <c r="E20" s="638" t="s">
        <v>27</v>
      </c>
      <c r="F20" s="638"/>
      <c r="G20" s="638"/>
      <c r="H20" s="1119" t="s">
        <v>28</v>
      </c>
      <c r="I20" s="1119"/>
    </row>
    <row r="21" spans="1:9">
      <c r="A21" s="638">
        <v>4</v>
      </c>
      <c r="B21" s="638" t="s">
        <v>29</v>
      </c>
      <c r="C21" s="1203"/>
      <c r="D21" s="638" t="s">
        <v>30</v>
      </c>
      <c r="E21" s="638" t="s">
        <v>27</v>
      </c>
      <c r="F21" s="638"/>
      <c r="G21" s="638"/>
      <c r="H21" s="1203"/>
      <c r="I21" s="1203"/>
    </row>
    <row r="22" spans="1:9">
      <c r="A22" s="638">
        <v>5</v>
      </c>
      <c r="B22" s="5" t="s">
        <v>31</v>
      </c>
      <c r="C22" s="1204"/>
      <c r="D22" s="7" t="s">
        <v>32</v>
      </c>
      <c r="E22" s="642" t="s">
        <v>33</v>
      </c>
      <c r="F22" s="648"/>
      <c r="G22" s="648"/>
      <c r="H22" s="1204"/>
      <c r="I22" s="1204"/>
    </row>
    <row r="23" spans="1:9" ht="18.75" customHeight="1">
      <c r="A23" s="638"/>
      <c r="B23" s="5"/>
      <c r="C23" s="642"/>
      <c r="D23" s="9" t="s">
        <v>17</v>
      </c>
      <c r="E23" s="9" t="s">
        <v>34</v>
      </c>
      <c r="F23" s="10">
        <v>13980</v>
      </c>
      <c r="G23" s="10"/>
      <c r="H23" s="11"/>
      <c r="I23" s="10">
        <v>13980</v>
      </c>
    </row>
    <row r="24" spans="1:9" ht="15.75" customHeight="1">
      <c r="A24" s="638"/>
      <c r="B24" s="5"/>
      <c r="C24" s="642"/>
      <c r="D24" s="9"/>
      <c r="E24" s="9"/>
      <c r="F24" s="10"/>
      <c r="G24" s="10"/>
      <c r="H24" s="11"/>
      <c r="I24" s="10"/>
    </row>
    <row r="25" spans="1:9" ht="15" customHeight="1">
      <c r="A25" s="638"/>
      <c r="B25" s="5"/>
      <c r="C25" s="642"/>
      <c r="D25" s="649" t="s">
        <v>35</v>
      </c>
      <c r="E25" s="9"/>
      <c r="F25" s="650">
        <f>F23+F13</f>
        <v>54448</v>
      </c>
      <c r="G25" s="10"/>
      <c r="H25" s="11"/>
      <c r="I25" s="13">
        <f>I23+I13</f>
        <v>54448</v>
      </c>
    </row>
    <row r="26" spans="1:9" ht="18.75" customHeight="1">
      <c r="A26" s="1123" t="s">
        <v>36</v>
      </c>
      <c r="B26" s="1124"/>
      <c r="C26" s="1124"/>
      <c r="D26" s="1124"/>
      <c r="E26" s="1124"/>
      <c r="F26" s="1124"/>
      <c r="G26" s="1124"/>
      <c r="H26" s="1124"/>
      <c r="I26" s="1125"/>
    </row>
    <row r="27" spans="1:9" ht="15.75" customHeight="1">
      <c r="A27" s="1126" t="s">
        <v>37</v>
      </c>
      <c r="B27" s="1127"/>
      <c r="C27" s="1127"/>
      <c r="D27" s="1127"/>
      <c r="E27" s="1127"/>
      <c r="F27" s="1127"/>
      <c r="G27" s="1127"/>
      <c r="H27" s="1127"/>
      <c r="I27" s="1132"/>
    </row>
    <row r="28" spans="1:9" ht="15" customHeight="1">
      <c r="A28" s="1059" t="s">
        <v>38</v>
      </c>
      <c r="B28" s="1059"/>
      <c r="C28" s="1059"/>
      <c r="D28" s="1059"/>
      <c r="E28" s="1059"/>
      <c r="F28" s="1059"/>
      <c r="G28" s="1059"/>
      <c r="H28" s="1059"/>
      <c r="I28" s="1059"/>
    </row>
    <row r="29" spans="1:9" ht="21">
      <c r="A29" s="638">
        <v>6</v>
      </c>
      <c r="B29" s="5" t="s">
        <v>39</v>
      </c>
      <c r="C29" s="635" t="s">
        <v>40</v>
      </c>
      <c r="D29" s="642">
        <v>10104003</v>
      </c>
      <c r="E29" s="642" t="s">
        <v>41</v>
      </c>
      <c r="F29" s="641">
        <v>1545</v>
      </c>
      <c r="G29" s="641"/>
      <c r="H29" s="638" t="s">
        <v>42</v>
      </c>
      <c r="I29" s="635">
        <v>1545</v>
      </c>
    </row>
    <row r="30" spans="1:9" ht="15" customHeight="1">
      <c r="A30" s="638">
        <v>7</v>
      </c>
      <c r="B30" s="5" t="s">
        <v>43</v>
      </c>
      <c r="C30" s="635" t="s">
        <v>40</v>
      </c>
      <c r="D30" s="642">
        <v>10105006</v>
      </c>
      <c r="E30" s="642" t="s">
        <v>44</v>
      </c>
      <c r="F30" s="641">
        <v>99998</v>
      </c>
      <c r="G30" s="641"/>
      <c r="H30" s="638"/>
      <c r="I30" s="635">
        <v>27000</v>
      </c>
    </row>
    <row r="31" spans="1:9" ht="15" customHeight="1">
      <c r="A31" s="638"/>
      <c r="B31" s="5"/>
      <c r="C31" s="635"/>
      <c r="D31" s="642" t="s">
        <v>17</v>
      </c>
      <c r="E31" s="642"/>
      <c r="F31" s="641">
        <v>101543</v>
      </c>
      <c r="G31" s="641"/>
      <c r="H31" s="14"/>
      <c r="I31" s="635">
        <v>28545</v>
      </c>
    </row>
    <row r="32" spans="1:9">
      <c r="A32" s="637"/>
      <c r="B32" s="5"/>
      <c r="C32" s="635"/>
      <c r="D32" s="9" t="s">
        <v>45</v>
      </c>
      <c r="E32" s="642"/>
      <c r="F32" s="10">
        <v>142011</v>
      </c>
      <c r="G32" s="10"/>
      <c r="H32" s="15"/>
      <c r="I32" s="16">
        <f>I29+I30+I13</f>
        <v>69013</v>
      </c>
    </row>
    <row r="33" spans="1:9" ht="15" customHeight="1">
      <c r="A33" s="1051" t="s">
        <v>46</v>
      </c>
      <c r="B33" s="1052"/>
      <c r="C33" s="1052"/>
      <c r="D33" s="1052"/>
      <c r="E33" s="1052"/>
      <c r="F33" s="1052"/>
      <c r="G33" s="1052"/>
      <c r="H33" s="1052"/>
      <c r="I33" s="1053"/>
    </row>
    <row r="34" spans="1:9" ht="15" customHeight="1">
      <c r="A34" s="1119">
        <v>8</v>
      </c>
      <c r="B34" s="1191" t="s">
        <v>47</v>
      </c>
      <c r="C34" s="1047" t="s">
        <v>48</v>
      </c>
      <c r="D34" s="1191">
        <v>10105010</v>
      </c>
      <c r="E34" s="1191" t="s">
        <v>44</v>
      </c>
      <c r="F34" s="1198">
        <v>465000</v>
      </c>
      <c r="G34" s="1198"/>
      <c r="H34" s="1200" t="s">
        <v>49</v>
      </c>
      <c r="I34" s="1202">
        <f>F34-G34</f>
        <v>465000</v>
      </c>
    </row>
    <row r="35" spans="1:9">
      <c r="A35" s="1197"/>
      <c r="B35" s="1193"/>
      <c r="C35" s="1050"/>
      <c r="D35" s="1193"/>
      <c r="E35" s="1193"/>
      <c r="F35" s="1199"/>
      <c r="G35" s="1199"/>
      <c r="H35" s="1201"/>
      <c r="I35" s="1050"/>
    </row>
    <row r="36" spans="1:9">
      <c r="A36" s="637"/>
      <c r="B36" s="5"/>
      <c r="C36" s="635"/>
      <c r="D36" s="642" t="s">
        <v>17</v>
      </c>
      <c r="E36" s="642"/>
      <c r="F36" s="641">
        <v>465000</v>
      </c>
      <c r="G36" s="641"/>
      <c r="H36" s="17"/>
      <c r="I36" s="645">
        <v>465000</v>
      </c>
    </row>
    <row r="37" spans="1:9" ht="15" customHeight="1">
      <c r="A37" s="1051" t="s">
        <v>50</v>
      </c>
      <c r="B37" s="1052"/>
      <c r="C37" s="1052"/>
      <c r="D37" s="1052"/>
      <c r="E37" s="1052"/>
      <c r="F37" s="1052"/>
      <c r="G37" s="1052"/>
      <c r="H37" s="1052"/>
      <c r="I37" s="1053"/>
    </row>
    <row r="38" spans="1:9" ht="22.5">
      <c r="A38" s="637">
        <v>9</v>
      </c>
      <c r="B38" s="5" t="s">
        <v>51</v>
      </c>
      <c r="C38" s="636" t="s">
        <v>52</v>
      </c>
      <c r="D38" s="642">
        <v>10104007</v>
      </c>
      <c r="E38" s="642" t="s">
        <v>53</v>
      </c>
      <c r="F38" s="641">
        <v>26750</v>
      </c>
      <c r="G38" s="641"/>
      <c r="H38" s="18" t="s">
        <v>54</v>
      </c>
      <c r="I38" s="641">
        <v>26750</v>
      </c>
    </row>
    <row r="39" spans="1:9" ht="22.5">
      <c r="A39" s="637">
        <v>10</v>
      </c>
      <c r="B39" s="5" t="s">
        <v>55</v>
      </c>
      <c r="C39" s="636" t="s">
        <v>52</v>
      </c>
      <c r="D39" s="642">
        <v>10104011</v>
      </c>
      <c r="E39" s="642" t="s">
        <v>56</v>
      </c>
      <c r="F39" s="641">
        <v>7325.45</v>
      </c>
      <c r="G39" s="641"/>
      <c r="H39" s="18" t="s">
        <v>54</v>
      </c>
      <c r="I39" s="641">
        <v>7325.45</v>
      </c>
    </row>
    <row r="40" spans="1:9" ht="22.5">
      <c r="A40" s="637">
        <v>11</v>
      </c>
      <c r="B40" s="5" t="s">
        <v>57</v>
      </c>
      <c r="C40" s="636" t="s">
        <v>52</v>
      </c>
      <c r="D40" s="642">
        <v>10104008</v>
      </c>
      <c r="E40" s="642" t="s">
        <v>56</v>
      </c>
      <c r="F40" s="641">
        <v>4500</v>
      </c>
      <c r="G40" s="641"/>
      <c r="H40" s="18" t="s">
        <v>54</v>
      </c>
      <c r="I40" s="641">
        <v>4500</v>
      </c>
    </row>
    <row r="41" spans="1:9" ht="22.5">
      <c r="A41" s="637">
        <v>12</v>
      </c>
      <c r="B41" s="5" t="s">
        <v>58</v>
      </c>
      <c r="C41" s="636" t="s">
        <v>52</v>
      </c>
      <c r="D41" s="642">
        <v>10104009</v>
      </c>
      <c r="E41" s="642" t="s">
        <v>59</v>
      </c>
      <c r="F41" s="641">
        <v>15500</v>
      </c>
      <c r="G41" s="641"/>
      <c r="H41" s="18" t="s">
        <v>54</v>
      </c>
      <c r="I41" s="641">
        <v>15500</v>
      </c>
    </row>
    <row r="42" spans="1:9" ht="22.5">
      <c r="A42" s="637">
        <v>13</v>
      </c>
      <c r="B42" s="5" t="s">
        <v>3348</v>
      </c>
      <c r="C42" s="636" t="s">
        <v>3349</v>
      </c>
      <c r="D42" s="642">
        <v>10104010</v>
      </c>
      <c r="E42" s="642" t="s">
        <v>3350</v>
      </c>
      <c r="F42" s="641">
        <v>24340</v>
      </c>
      <c r="G42" s="641"/>
      <c r="H42" s="18" t="s">
        <v>3351</v>
      </c>
      <c r="I42" s="641">
        <v>24340</v>
      </c>
    </row>
    <row r="43" spans="1:9" ht="22.5">
      <c r="A43" s="637">
        <v>14</v>
      </c>
      <c r="B43" s="5" t="s">
        <v>202</v>
      </c>
      <c r="C43" s="636" t="s">
        <v>3352</v>
      </c>
      <c r="D43" s="642">
        <v>10104011</v>
      </c>
      <c r="E43" s="642">
        <v>2010</v>
      </c>
      <c r="F43" s="641">
        <v>20000</v>
      </c>
      <c r="G43" s="641"/>
      <c r="H43" s="18" t="s">
        <v>3353</v>
      </c>
      <c r="I43" s="641">
        <v>20000</v>
      </c>
    </row>
    <row r="44" spans="1:9" ht="15" customHeight="1">
      <c r="A44" s="637">
        <v>12</v>
      </c>
      <c r="B44" s="5" t="s">
        <v>60</v>
      </c>
      <c r="C44" s="636" t="s">
        <v>52</v>
      </c>
      <c r="D44" s="642"/>
      <c r="E44" s="642" t="s">
        <v>61</v>
      </c>
      <c r="F44" s="641">
        <v>1210</v>
      </c>
      <c r="G44" s="641"/>
      <c r="H44" s="18" t="s">
        <v>54</v>
      </c>
      <c r="I44" s="641">
        <v>1210</v>
      </c>
    </row>
    <row r="45" spans="1:9" ht="15" customHeight="1">
      <c r="A45" s="637"/>
      <c r="B45" s="5"/>
      <c r="C45" s="635"/>
      <c r="D45" s="9" t="s">
        <v>17</v>
      </c>
      <c r="E45" s="9"/>
      <c r="F45" s="10">
        <v>99625.45</v>
      </c>
      <c r="G45" s="10"/>
      <c r="H45" s="19"/>
      <c r="I45" s="20">
        <v>99625.45</v>
      </c>
    </row>
    <row r="46" spans="1:9" ht="15.75" customHeight="1">
      <c r="A46" s="637"/>
      <c r="B46" s="5"/>
      <c r="C46" s="635"/>
      <c r="D46" s="9" t="s">
        <v>35</v>
      </c>
      <c r="E46" s="9"/>
      <c r="F46" s="10">
        <f>F45+F36+F32</f>
        <v>706636.45</v>
      </c>
      <c r="G46" s="10"/>
      <c r="H46" s="19"/>
      <c r="I46" s="20">
        <f>I45+I36+I32</f>
        <v>633638.44999999995</v>
      </c>
    </row>
    <row r="47" spans="1:9" ht="15" customHeight="1">
      <c r="A47" s="1135" t="s">
        <v>62</v>
      </c>
      <c r="B47" s="1135"/>
      <c r="C47" s="1135"/>
      <c r="D47" s="1135"/>
      <c r="E47" s="1135"/>
      <c r="F47" s="1135"/>
      <c r="G47" s="1135"/>
      <c r="H47" s="1135"/>
      <c r="I47" s="1135"/>
    </row>
    <row r="48" spans="1:9">
      <c r="A48" s="1054" t="s">
        <v>63</v>
      </c>
      <c r="B48" s="1055"/>
      <c r="C48" s="1055"/>
      <c r="D48" s="1055"/>
      <c r="E48" s="1055"/>
      <c r="F48" s="1055"/>
      <c r="G48" s="1055"/>
      <c r="H48" s="1055"/>
      <c r="I48" s="1056"/>
    </row>
    <row r="49" spans="1:9" ht="15" customHeight="1">
      <c r="A49" s="1113" t="s">
        <v>64</v>
      </c>
      <c r="B49" s="1114" t="s">
        <v>65</v>
      </c>
      <c r="C49" s="1049" t="s">
        <v>4</v>
      </c>
      <c r="D49" s="1049" t="s">
        <v>5</v>
      </c>
      <c r="E49" s="1049" t="s">
        <v>6</v>
      </c>
      <c r="F49" s="1049" t="s">
        <v>7</v>
      </c>
      <c r="G49" s="1049" t="s">
        <v>8</v>
      </c>
      <c r="H49" s="1049" t="s">
        <v>9</v>
      </c>
      <c r="I49" s="1049" t="s">
        <v>66</v>
      </c>
    </row>
    <row r="50" spans="1:9" ht="15" customHeight="1">
      <c r="A50" s="1113"/>
      <c r="B50" s="1114"/>
      <c r="C50" s="1071"/>
      <c r="D50" s="1046"/>
      <c r="E50" s="1049"/>
      <c r="F50" s="1046"/>
      <c r="G50" s="1049"/>
      <c r="H50" s="1046"/>
      <c r="I50" s="1046"/>
    </row>
    <row r="51" spans="1:9" ht="15.75" customHeight="1">
      <c r="A51" s="1115" t="s">
        <v>67</v>
      </c>
      <c r="B51" s="1116"/>
      <c r="C51" s="1116"/>
      <c r="D51" s="1116"/>
      <c r="E51" s="1116"/>
      <c r="F51" s="1116"/>
      <c r="G51" s="1116"/>
      <c r="H51" s="1116"/>
      <c r="I51" s="1117"/>
    </row>
    <row r="52" spans="1:9" ht="15" customHeight="1">
      <c r="A52" s="1118" t="s">
        <v>68</v>
      </c>
      <c r="B52" s="1118"/>
      <c r="C52" s="1118"/>
      <c r="D52" s="1118"/>
      <c r="E52" s="1118"/>
      <c r="F52" s="1118"/>
      <c r="G52" s="1118"/>
      <c r="H52" s="1118"/>
      <c r="I52" s="1118"/>
    </row>
    <row r="53" spans="1:9" ht="96.75" thickBot="1">
      <c r="A53" s="21" t="s">
        <v>69</v>
      </c>
      <c r="B53" s="22" t="s">
        <v>70</v>
      </c>
      <c r="C53" s="22" t="s">
        <v>71</v>
      </c>
      <c r="D53" s="23" t="s">
        <v>72</v>
      </c>
      <c r="E53" s="24" t="s">
        <v>73</v>
      </c>
      <c r="F53" s="25"/>
      <c r="G53" s="26"/>
      <c r="H53" s="27"/>
      <c r="I53" s="28"/>
    </row>
    <row r="54" spans="1:9">
      <c r="A54" s="638">
        <v>1</v>
      </c>
      <c r="B54" s="5">
        <v>2</v>
      </c>
      <c r="C54" s="642">
        <v>3</v>
      </c>
      <c r="D54" s="9">
        <v>4</v>
      </c>
      <c r="E54" s="642">
        <v>5</v>
      </c>
      <c r="F54" s="26"/>
      <c r="G54" s="26"/>
      <c r="H54" s="27"/>
      <c r="I54" s="28"/>
    </row>
    <row r="55" spans="1:9">
      <c r="A55" s="1108" t="s">
        <v>74</v>
      </c>
      <c r="B55" s="1109"/>
      <c r="C55" s="1109"/>
      <c r="D55" s="1109"/>
      <c r="E55" s="1110"/>
    </row>
    <row r="58" spans="1:9">
      <c r="A58" s="1111" t="s">
        <v>75</v>
      </c>
      <c r="B58" s="1111"/>
      <c r="C58" s="1111"/>
      <c r="D58" s="1111"/>
    </row>
    <row r="59" spans="1:9">
      <c r="A59" s="1111"/>
      <c r="B59" s="1111"/>
      <c r="C59" s="1111"/>
      <c r="D59" s="1111"/>
      <c r="G59" s="1111" t="s">
        <v>76</v>
      </c>
      <c r="H59" s="1111"/>
      <c r="I59" s="1111"/>
    </row>
  </sheetData>
  <mergeCells count="60">
    <mergeCell ref="A2:I2"/>
    <mergeCell ref="A3:I3"/>
    <mergeCell ref="A4:I4"/>
    <mergeCell ref="A5:I5"/>
    <mergeCell ref="A6:A7"/>
    <mergeCell ref="B6:B7"/>
    <mergeCell ref="C6:C7"/>
    <mergeCell ref="D6:D7"/>
    <mergeCell ref="E6:E7"/>
    <mergeCell ref="F6:F7"/>
    <mergeCell ref="G6:G7"/>
    <mergeCell ref="H6:H7"/>
    <mergeCell ref="I6:I7"/>
    <mergeCell ref="A9:I9"/>
    <mergeCell ref="A10:I10"/>
    <mergeCell ref="A11:I11"/>
    <mergeCell ref="A15:I15"/>
    <mergeCell ref="A16:A18"/>
    <mergeCell ref="B16:B18"/>
    <mergeCell ref="C16:C18"/>
    <mergeCell ref="D16:D18"/>
    <mergeCell ref="E16:E18"/>
    <mergeCell ref="F16:F18"/>
    <mergeCell ref="G16:G18"/>
    <mergeCell ref="H16:H18"/>
    <mergeCell ref="I16:I18"/>
    <mergeCell ref="A19:I19"/>
    <mergeCell ref="C20:C22"/>
    <mergeCell ref="H20:H22"/>
    <mergeCell ref="I20:I22"/>
    <mergeCell ref="A26:I26"/>
    <mergeCell ref="A27:I27"/>
    <mergeCell ref="A28:I28"/>
    <mergeCell ref="A33:I33"/>
    <mergeCell ref="A34:A35"/>
    <mergeCell ref="B34:B35"/>
    <mergeCell ref="C34:C35"/>
    <mergeCell ref="D34:D35"/>
    <mergeCell ref="E34:E35"/>
    <mergeCell ref="F34:F35"/>
    <mergeCell ref="G34:G35"/>
    <mergeCell ref="H34:H35"/>
    <mergeCell ref="I34:I35"/>
    <mergeCell ref="A37:I37"/>
    <mergeCell ref="A48:I48"/>
    <mergeCell ref="A49:A50"/>
    <mergeCell ref="B49:B50"/>
    <mergeCell ref="C49:C50"/>
    <mergeCell ref="D49:D50"/>
    <mergeCell ref="E49:E50"/>
    <mergeCell ref="F49:F50"/>
    <mergeCell ref="G49:G50"/>
    <mergeCell ref="H49:H50"/>
    <mergeCell ref="I49:I50"/>
    <mergeCell ref="A47:I47"/>
    <mergeCell ref="A51:I51"/>
    <mergeCell ref="A52:I52"/>
    <mergeCell ref="A55:E55"/>
    <mergeCell ref="A58:D59"/>
    <mergeCell ref="G59:I59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00B050"/>
  </sheetPr>
  <dimension ref="A1:I130"/>
  <sheetViews>
    <sheetView topLeftCell="A62" workbookViewId="0">
      <selection activeCell="B82" sqref="B82"/>
    </sheetView>
  </sheetViews>
  <sheetFormatPr defaultRowHeight="24" customHeight="1"/>
  <cols>
    <col min="2" max="2" width="28.5703125" customWidth="1"/>
    <col min="3" max="3" width="20.7109375" customWidth="1"/>
    <col min="5" max="5" width="18.140625" customWidth="1"/>
    <col min="6" max="6" width="13" customWidth="1"/>
    <col min="8" max="8" width="18.7109375" customWidth="1"/>
    <col min="9" max="9" width="17.42578125" customWidth="1"/>
  </cols>
  <sheetData>
    <row r="1" spans="1:9" ht="24" customHeight="1">
      <c r="A1" s="1043" t="s">
        <v>81</v>
      </c>
      <c r="B1" s="1043"/>
      <c r="C1" s="1043"/>
      <c r="D1" s="1043"/>
      <c r="E1" s="1043"/>
      <c r="F1" s="1043"/>
      <c r="G1" s="1043"/>
      <c r="H1" s="1043"/>
      <c r="I1" s="1043"/>
    </row>
    <row r="2" spans="1:9" ht="41.25" customHeight="1">
      <c r="A2" s="1188" t="s">
        <v>3779</v>
      </c>
      <c r="B2" s="1043"/>
      <c r="C2" s="1043"/>
      <c r="D2" s="1043"/>
      <c r="E2" s="1043"/>
      <c r="F2" s="1043"/>
      <c r="G2" s="1043"/>
      <c r="H2" s="1043"/>
      <c r="I2" s="1043"/>
    </row>
    <row r="3" spans="1:9" ht="24" customHeight="1">
      <c r="A3" s="1090" t="s">
        <v>2054</v>
      </c>
      <c r="B3" s="1091"/>
      <c r="C3" s="1091"/>
      <c r="D3" s="1091"/>
      <c r="E3" s="1091"/>
      <c r="F3" s="1091"/>
      <c r="G3" s="1091"/>
      <c r="H3" s="1091"/>
      <c r="I3" s="1092"/>
    </row>
    <row r="4" spans="1:9" ht="24" customHeight="1">
      <c r="A4" s="1093" t="s">
        <v>334</v>
      </c>
      <c r="B4" s="1094"/>
      <c r="C4" s="1094"/>
      <c r="D4" s="1094"/>
      <c r="E4" s="1094"/>
      <c r="F4" s="1094"/>
      <c r="G4" s="1094"/>
      <c r="H4" s="1094"/>
      <c r="I4" s="1095"/>
    </row>
    <row r="5" spans="1:9" ht="24" customHeight="1">
      <c r="A5" s="1046" t="s">
        <v>2</v>
      </c>
      <c r="B5" s="1195" t="s">
        <v>82</v>
      </c>
      <c r="C5" s="1195" t="s">
        <v>83</v>
      </c>
      <c r="D5" s="1100" t="s">
        <v>224</v>
      </c>
      <c r="E5" s="1100" t="s">
        <v>335</v>
      </c>
      <c r="F5" s="1100" t="s">
        <v>336</v>
      </c>
      <c r="G5" s="1194" t="s">
        <v>337</v>
      </c>
      <c r="H5" s="1100" t="s">
        <v>87</v>
      </c>
      <c r="I5" s="1194" t="s">
        <v>88</v>
      </c>
    </row>
    <row r="6" spans="1:9" ht="24" customHeight="1">
      <c r="A6" s="1046"/>
      <c r="B6" s="1196"/>
      <c r="C6" s="1196"/>
      <c r="D6" s="1100"/>
      <c r="E6" s="1100"/>
      <c r="F6" s="1100"/>
      <c r="G6" s="1194"/>
      <c r="H6" s="1100"/>
      <c r="I6" s="1194"/>
    </row>
    <row r="7" spans="1:9" ht="24" customHeight="1">
      <c r="A7" s="1207" t="s">
        <v>338</v>
      </c>
      <c r="B7" s="1104"/>
      <c r="C7" s="1104"/>
      <c r="D7" s="1104"/>
      <c r="E7" s="1104"/>
      <c r="F7" s="1104"/>
      <c r="G7" s="1104"/>
      <c r="H7" s="1104"/>
      <c r="I7" s="1105"/>
    </row>
    <row r="8" spans="1:9" ht="24" customHeight="1">
      <c r="A8" s="77"/>
      <c r="B8" s="78" t="s">
        <v>97</v>
      </c>
      <c r="C8" s="79"/>
      <c r="D8" s="77"/>
      <c r="E8" s="80"/>
      <c r="F8" s="80"/>
      <c r="G8" s="80"/>
      <c r="H8" s="31"/>
      <c r="I8" s="1011"/>
    </row>
    <row r="9" spans="1:9" ht="24" customHeight="1">
      <c r="A9" s="81">
        <v>1</v>
      </c>
      <c r="B9" s="82" t="s">
        <v>2055</v>
      </c>
      <c r="C9" s="83" t="s">
        <v>2056</v>
      </c>
      <c r="D9" s="84" t="s">
        <v>2057</v>
      </c>
      <c r="E9" s="84" t="s">
        <v>2058</v>
      </c>
      <c r="F9" s="85"/>
      <c r="G9" s="84">
        <v>35918.959999999999</v>
      </c>
      <c r="H9" s="31" t="s">
        <v>2059</v>
      </c>
      <c r="I9" s="1011"/>
    </row>
    <row r="10" spans="1:9" ht="24" customHeight="1">
      <c r="A10" s="81">
        <v>2</v>
      </c>
      <c r="B10" s="82" t="s">
        <v>2060</v>
      </c>
      <c r="C10" s="83" t="s">
        <v>2061</v>
      </c>
      <c r="D10" s="84" t="s">
        <v>2062</v>
      </c>
      <c r="E10" s="84" t="s">
        <v>2063</v>
      </c>
      <c r="F10" s="85"/>
      <c r="G10" s="86">
        <v>17119.13</v>
      </c>
      <c r="H10" s="31" t="s">
        <v>1386</v>
      </c>
      <c r="I10" s="1011"/>
    </row>
    <row r="11" spans="1:9" ht="24" customHeight="1">
      <c r="A11" s="81">
        <v>3</v>
      </c>
      <c r="B11" s="82" t="s">
        <v>2064</v>
      </c>
      <c r="C11" s="83" t="s">
        <v>2064</v>
      </c>
      <c r="D11" s="84" t="s">
        <v>2065</v>
      </c>
      <c r="E11" s="84" t="s">
        <v>2066</v>
      </c>
      <c r="F11" s="85"/>
      <c r="G11" s="84">
        <v>336029.31</v>
      </c>
      <c r="H11" s="31" t="s">
        <v>2067</v>
      </c>
      <c r="I11" s="1011"/>
    </row>
    <row r="12" spans="1:9" ht="24" customHeight="1">
      <c r="A12" s="85"/>
      <c r="B12" s="78" t="s">
        <v>17</v>
      </c>
      <c r="C12" s="84"/>
      <c r="D12" s="85"/>
      <c r="E12" s="84"/>
      <c r="F12" s="85"/>
      <c r="G12" s="87">
        <v>389067.4</v>
      </c>
      <c r="H12" s="31"/>
      <c r="I12" s="1011"/>
    </row>
    <row r="13" spans="1:9" ht="24" customHeight="1">
      <c r="A13" s="81">
        <v>4</v>
      </c>
      <c r="B13" s="88" t="s">
        <v>352</v>
      </c>
      <c r="C13" s="84" t="s">
        <v>2068</v>
      </c>
      <c r="D13" s="84" t="s">
        <v>2069</v>
      </c>
      <c r="E13" s="84" t="s">
        <v>2070</v>
      </c>
      <c r="F13" s="85"/>
      <c r="G13" s="84">
        <v>8776.25</v>
      </c>
      <c r="H13" s="31" t="s">
        <v>2071</v>
      </c>
      <c r="I13" s="1011"/>
    </row>
    <row r="14" spans="1:9" ht="24" customHeight="1">
      <c r="A14" s="81">
        <v>5</v>
      </c>
      <c r="B14" s="88" t="s">
        <v>352</v>
      </c>
      <c r="C14" s="84" t="s">
        <v>2068</v>
      </c>
      <c r="D14" s="84" t="s">
        <v>2072</v>
      </c>
      <c r="E14" s="84" t="s">
        <v>2073</v>
      </c>
      <c r="F14" s="85"/>
      <c r="G14" s="84">
        <v>4309.3599999999997</v>
      </c>
      <c r="H14" s="31" t="s">
        <v>2074</v>
      </c>
      <c r="I14" s="1011"/>
    </row>
    <row r="15" spans="1:9" ht="24" customHeight="1">
      <c r="A15" s="81">
        <v>6</v>
      </c>
      <c r="B15" s="88" t="s">
        <v>352</v>
      </c>
      <c r="C15" s="84" t="s">
        <v>2060</v>
      </c>
      <c r="D15" s="84" t="s">
        <v>2075</v>
      </c>
      <c r="E15" s="84" t="s">
        <v>2076</v>
      </c>
      <c r="F15" s="85"/>
      <c r="G15" s="84">
        <v>18065.32</v>
      </c>
      <c r="H15" s="31" t="s">
        <v>2077</v>
      </c>
      <c r="I15" s="1011"/>
    </row>
    <row r="16" spans="1:9" ht="24" customHeight="1">
      <c r="A16" s="81">
        <v>7</v>
      </c>
      <c r="B16" s="88" t="s">
        <v>2078</v>
      </c>
      <c r="C16" s="84" t="s">
        <v>2060</v>
      </c>
      <c r="D16" s="84"/>
      <c r="E16" s="84" t="s">
        <v>2079</v>
      </c>
      <c r="F16" s="85"/>
      <c r="G16" s="84"/>
      <c r="H16" s="31"/>
      <c r="I16" s="1011"/>
    </row>
    <row r="17" spans="1:9" ht="24" customHeight="1">
      <c r="A17" s="81">
        <v>8</v>
      </c>
      <c r="B17" s="88" t="s">
        <v>2080</v>
      </c>
      <c r="C17" s="84" t="s">
        <v>2068</v>
      </c>
      <c r="D17" s="84"/>
      <c r="E17" s="84" t="s">
        <v>2081</v>
      </c>
      <c r="F17" s="85"/>
      <c r="G17" s="84"/>
      <c r="H17" s="31"/>
      <c r="I17" s="1011"/>
    </row>
    <row r="18" spans="1:9" ht="24" customHeight="1">
      <c r="A18" s="81">
        <v>9</v>
      </c>
      <c r="B18" s="88" t="s">
        <v>2082</v>
      </c>
      <c r="C18" s="84" t="s">
        <v>2068</v>
      </c>
      <c r="D18" s="84"/>
      <c r="E18" s="84" t="s">
        <v>2083</v>
      </c>
      <c r="F18" s="85"/>
      <c r="G18" s="84"/>
      <c r="H18" s="31"/>
      <c r="I18" s="1011"/>
    </row>
    <row r="19" spans="1:9" ht="24" customHeight="1" thickBot="1">
      <c r="A19" s="936"/>
      <c r="B19" s="950" t="s">
        <v>17</v>
      </c>
      <c r="C19" s="940"/>
      <c r="D19" s="940"/>
      <c r="E19" s="940"/>
      <c r="F19" s="940"/>
      <c r="G19" s="944">
        <v>420218.33</v>
      </c>
      <c r="H19" s="63"/>
      <c r="I19" s="1004"/>
    </row>
    <row r="20" spans="1:9" ht="24" customHeight="1">
      <c r="A20" s="1208" t="s">
        <v>361</v>
      </c>
      <c r="B20" s="1209"/>
      <c r="C20" s="1209"/>
      <c r="D20" s="1209"/>
      <c r="E20" s="1209"/>
      <c r="F20" s="1209"/>
      <c r="G20" s="1209"/>
      <c r="H20" s="1209"/>
      <c r="I20" s="1210"/>
    </row>
    <row r="21" spans="1:9" ht="24" customHeight="1">
      <c r="A21" s="994">
        <v>10</v>
      </c>
      <c r="B21" s="86" t="s">
        <v>2084</v>
      </c>
      <c r="C21" s="84" t="s">
        <v>2068</v>
      </c>
      <c r="D21" s="84"/>
      <c r="E21" s="1013" t="s">
        <v>2085</v>
      </c>
      <c r="F21" s="1013"/>
      <c r="G21" s="84"/>
      <c r="H21" s="86"/>
      <c r="I21" s="1013"/>
    </row>
    <row r="22" spans="1:9" ht="24" customHeight="1">
      <c r="A22" s="994">
        <v>11</v>
      </c>
      <c r="B22" s="86" t="s">
        <v>2086</v>
      </c>
      <c r="C22" s="84" t="s">
        <v>2068</v>
      </c>
      <c r="D22" s="84"/>
      <c r="E22" s="1013" t="s">
        <v>2087</v>
      </c>
      <c r="F22" s="1013"/>
      <c r="G22" s="84"/>
      <c r="H22" s="86"/>
      <c r="I22" s="387"/>
    </row>
    <row r="23" spans="1:9" ht="24" customHeight="1">
      <c r="A23" s="994">
        <v>12</v>
      </c>
      <c r="B23" s="86" t="s">
        <v>1397</v>
      </c>
      <c r="C23" s="84" t="s">
        <v>2068</v>
      </c>
      <c r="D23" s="84"/>
      <c r="E23" s="1013" t="s">
        <v>2088</v>
      </c>
      <c r="F23" s="1013"/>
      <c r="G23" s="84"/>
      <c r="H23" s="86"/>
      <c r="I23" s="86"/>
    </row>
    <row r="24" spans="1:9" ht="24" customHeight="1">
      <c r="A24" s="994">
        <v>13</v>
      </c>
      <c r="B24" s="86" t="s">
        <v>2089</v>
      </c>
      <c r="C24" s="84" t="s">
        <v>2068</v>
      </c>
      <c r="D24" s="84"/>
      <c r="E24" s="1013" t="s">
        <v>2090</v>
      </c>
      <c r="F24" s="1013"/>
      <c r="G24" s="84"/>
      <c r="H24" s="86"/>
      <c r="I24" s="86"/>
    </row>
    <row r="25" spans="1:9" ht="24" customHeight="1">
      <c r="A25" s="994">
        <v>14</v>
      </c>
      <c r="B25" s="86" t="s">
        <v>125</v>
      </c>
      <c r="C25" s="84" t="s">
        <v>2068</v>
      </c>
      <c r="D25" s="84"/>
      <c r="E25" s="1013" t="s">
        <v>2091</v>
      </c>
      <c r="F25" s="1013"/>
      <c r="G25" s="84"/>
      <c r="H25" s="86"/>
      <c r="I25" s="86"/>
    </row>
    <row r="26" spans="1:9" ht="24" customHeight="1">
      <c r="A26" s="994">
        <v>15</v>
      </c>
      <c r="B26" s="86" t="s">
        <v>541</v>
      </c>
      <c r="C26" s="84" t="s">
        <v>2068</v>
      </c>
      <c r="D26" s="84"/>
      <c r="E26" s="1013" t="s">
        <v>2092</v>
      </c>
      <c r="F26" s="1013"/>
      <c r="G26" s="84"/>
      <c r="H26" s="86"/>
      <c r="I26" s="86"/>
    </row>
    <row r="27" spans="1:9" ht="24" customHeight="1">
      <c r="A27" s="994">
        <v>16</v>
      </c>
      <c r="B27" s="86" t="s">
        <v>2093</v>
      </c>
      <c r="C27" s="84" t="s">
        <v>2068</v>
      </c>
      <c r="D27" s="84"/>
      <c r="E27" s="1013" t="s">
        <v>708</v>
      </c>
      <c r="F27" s="1013"/>
      <c r="G27" s="84"/>
      <c r="H27" s="86"/>
      <c r="I27" s="86"/>
    </row>
    <row r="28" spans="1:9" ht="24" customHeight="1">
      <c r="A28" s="994">
        <v>17</v>
      </c>
      <c r="B28" s="86" t="s">
        <v>2094</v>
      </c>
      <c r="C28" s="84" t="s">
        <v>2068</v>
      </c>
      <c r="D28" s="84"/>
      <c r="E28" s="1013" t="s">
        <v>2095</v>
      </c>
      <c r="F28" s="1013"/>
      <c r="G28" s="84"/>
      <c r="H28" s="90"/>
      <c r="I28" s="1013"/>
    </row>
    <row r="29" spans="1:9" ht="24" customHeight="1">
      <c r="A29" s="994">
        <v>18</v>
      </c>
      <c r="B29" s="86" t="s">
        <v>2096</v>
      </c>
      <c r="C29" s="84" t="s">
        <v>2068</v>
      </c>
      <c r="D29" s="84"/>
      <c r="E29" s="1013" t="s">
        <v>2097</v>
      </c>
      <c r="F29" s="1013"/>
      <c r="G29" s="84"/>
      <c r="H29" s="86"/>
      <c r="I29" s="1013"/>
    </row>
    <row r="30" spans="1:9" ht="24" customHeight="1">
      <c r="A30" s="994">
        <v>19</v>
      </c>
      <c r="B30" s="86" t="s">
        <v>2098</v>
      </c>
      <c r="C30" s="84" t="s">
        <v>2068</v>
      </c>
      <c r="D30" s="84"/>
      <c r="E30" s="1013" t="s">
        <v>2099</v>
      </c>
      <c r="F30" s="1013"/>
      <c r="G30" s="84"/>
      <c r="H30" s="86"/>
      <c r="I30" s="1013"/>
    </row>
    <row r="31" spans="1:9" ht="24" customHeight="1">
      <c r="A31" s="994">
        <v>20</v>
      </c>
      <c r="B31" s="86" t="s">
        <v>132</v>
      </c>
      <c r="C31" s="84" t="s">
        <v>2068</v>
      </c>
      <c r="D31" s="84"/>
      <c r="E31" s="1013" t="s">
        <v>2100</v>
      </c>
      <c r="F31" s="1013"/>
      <c r="G31" s="84"/>
      <c r="H31" s="84"/>
      <c r="I31" s="1013"/>
    </row>
    <row r="32" spans="1:9" ht="24" customHeight="1">
      <c r="A32" s="994">
        <v>21</v>
      </c>
      <c r="B32" s="86" t="s">
        <v>2101</v>
      </c>
      <c r="C32" s="84" t="s">
        <v>2060</v>
      </c>
      <c r="D32" s="84"/>
      <c r="E32" s="1013" t="s">
        <v>2102</v>
      </c>
      <c r="F32" s="1013"/>
      <c r="G32" s="84"/>
      <c r="H32" s="84"/>
      <c r="I32" s="1013"/>
    </row>
    <row r="33" spans="1:9" ht="24" customHeight="1">
      <c r="A33" s="994">
        <v>22</v>
      </c>
      <c r="B33" s="86" t="s">
        <v>123</v>
      </c>
      <c r="C33" s="84" t="s">
        <v>2060</v>
      </c>
      <c r="D33" s="84"/>
      <c r="E33" s="1013" t="s">
        <v>2103</v>
      </c>
      <c r="F33" s="1013"/>
      <c r="G33" s="84"/>
      <c r="H33" s="84"/>
      <c r="I33" s="1013"/>
    </row>
    <row r="34" spans="1:9" ht="24" customHeight="1">
      <c r="A34" s="994">
        <v>23</v>
      </c>
      <c r="B34" s="86" t="s">
        <v>2104</v>
      </c>
      <c r="C34" s="84" t="s">
        <v>2060</v>
      </c>
      <c r="D34" s="91"/>
      <c r="E34" s="1013" t="s">
        <v>2105</v>
      </c>
      <c r="F34" s="1013"/>
      <c r="G34" s="84"/>
      <c r="H34" s="84"/>
      <c r="I34" s="1013"/>
    </row>
    <row r="35" spans="1:9" ht="24" customHeight="1">
      <c r="A35" s="994">
        <v>24</v>
      </c>
      <c r="B35" s="86" t="s">
        <v>2106</v>
      </c>
      <c r="C35" s="84" t="s">
        <v>2060</v>
      </c>
      <c r="D35" s="91"/>
      <c r="E35" s="1013" t="s">
        <v>2107</v>
      </c>
      <c r="F35" s="1013"/>
      <c r="G35" s="84"/>
      <c r="H35" s="84"/>
      <c r="I35" s="1013"/>
    </row>
    <row r="36" spans="1:9" ht="24" customHeight="1">
      <c r="A36" s="994">
        <v>25</v>
      </c>
      <c r="B36" s="86" t="s">
        <v>1397</v>
      </c>
      <c r="C36" s="84" t="s">
        <v>2060</v>
      </c>
      <c r="D36" s="91"/>
      <c r="E36" s="1013" t="s">
        <v>2108</v>
      </c>
      <c r="F36" s="1013"/>
      <c r="G36" s="84"/>
      <c r="H36" s="84"/>
      <c r="I36" s="1013"/>
    </row>
    <row r="37" spans="1:9" ht="24" customHeight="1">
      <c r="A37" s="994">
        <v>26</v>
      </c>
      <c r="B37" s="86" t="s">
        <v>546</v>
      </c>
      <c r="C37" s="84" t="s">
        <v>2060</v>
      </c>
      <c r="D37" s="91"/>
      <c r="E37" s="1013" t="s">
        <v>2109</v>
      </c>
      <c r="F37" s="1013"/>
      <c r="G37" s="84"/>
      <c r="H37" s="84"/>
      <c r="I37" s="1013"/>
    </row>
    <row r="38" spans="1:9" ht="24" customHeight="1">
      <c r="A38" s="994">
        <v>27</v>
      </c>
      <c r="B38" s="86" t="s">
        <v>135</v>
      </c>
      <c r="C38" s="84" t="s">
        <v>2060</v>
      </c>
      <c r="D38" s="91"/>
      <c r="E38" s="1013" t="s">
        <v>2103</v>
      </c>
      <c r="F38" s="1013"/>
      <c r="G38" s="84"/>
      <c r="H38" s="84"/>
      <c r="I38" s="1013"/>
    </row>
    <row r="39" spans="1:9" ht="24" customHeight="1">
      <c r="A39" s="994">
        <v>28</v>
      </c>
      <c r="B39" s="86" t="s">
        <v>132</v>
      </c>
      <c r="C39" s="84" t="s">
        <v>2060</v>
      </c>
      <c r="D39" s="91"/>
      <c r="E39" s="1013" t="s">
        <v>2109</v>
      </c>
      <c r="F39" s="1013"/>
      <c r="G39" s="84"/>
      <c r="H39" s="84"/>
      <c r="I39" s="1013"/>
    </row>
    <row r="40" spans="1:9" ht="24" customHeight="1">
      <c r="A40" s="994">
        <v>29</v>
      </c>
      <c r="B40" s="86" t="s">
        <v>2110</v>
      </c>
      <c r="C40" s="84" t="s">
        <v>2064</v>
      </c>
      <c r="D40" s="91"/>
      <c r="E40" s="1013" t="s">
        <v>708</v>
      </c>
      <c r="F40" s="1013"/>
      <c r="G40" s="84"/>
      <c r="H40" s="84"/>
      <c r="I40" s="1013"/>
    </row>
    <row r="41" spans="1:9" ht="24" customHeight="1">
      <c r="A41" s="994">
        <v>30</v>
      </c>
      <c r="B41" s="86" t="s">
        <v>2111</v>
      </c>
      <c r="C41" s="84"/>
      <c r="D41" s="91"/>
      <c r="E41" s="1013" t="s">
        <v>2112</v>
      </c>
      <c r="F41" s="1013"/>
      <c r="G41" s="84"/>
      <c r="H41" s="84"/>
      <c r="I41" s="1013"/>
    </row>
    <row r="42" spans="1:9" ht="24" customHeight="1">
      <c r="A42" s="994"/>
      <c r="B42" s="86"/>
      <c r="C42" s="84"/>
      <c r="D42" s="84"/>
      <c r="E42" s="1013"/>
      <c r="F42" s="1013"/>
      <c r="G42" s="84"/>
      <c r="H42" s="84"/>
      <c r="I42" s="1013"/>
    </row>
    <row r="43" spans="1:9" ht="24" customHeight="1">
      <c r="A43" s="994">
        <v>31</v>
      </c>
      <c r="B43" s="86" t="s">
        <v>13</v>
      </c>
      <c r="C43" s="84" t="s">
        <v>2113</v>
      </c>
      <c r="D43" s="84"/>
      <c r="E43" s="1013" t="s">
        <v>2114</v>
      </c>
      <c r="F43" s="1013">
        <v>22784.39</v>
      </c>
      <c r="G43" s="84"/>
      <c r="H43" s="84" t="s">
        <v>2115</v>
      </c>
      <c r="I43" s="1013">
        <v>22784.39</v>
      </c>
    </row>
    <row r="44" spans="1:9" ht="24" customHeight="1">
      <c r="A44" s="994">
        <v>32</v>
      </c>
      <c r="B44" s="86" t="s">
        <v>13</v>
      </c>
      <c r="C44" s="84" t="s">
        <v>2116</v>
      </c>
      <c r="D44" s="84"/>
      <c r="E44" s="1013" t="s">
        <v>2114</v>
      </c>
      <c r="F44" s="1013">
        <v>15000</v>
      </c>
      <c r="G44" s="84"/>
      <c r="H44" s="84"/>
      <c r="I44" s="1013">
        <v>15000</v>
      </c>
    </row>
    <row r="45" spans="1:9" ht="24" customHeight="1">
      <c r="A45" s="994">
        <v>33</v>
      </c>
      <c r="B45" s="86" t="s">
        <v>13</v>
      </c>
      <c r="C45" s="79" t="s">
        <v>2117</v>
      </c>
      <c r="D45" s="84"/>
      <c r="E45" s="1013" t="s">
        <v>2118</v>
      </c>
      <c r="F45" s="1013">
        <v>26725.599999999999</v>
      </c>
      <c r="G45" s="84"/>
      <c r="H45" s="84" t="s">
        <v>2119</v>
      </c>
      <c r="I45" s="1013">
        <v>26725.599999999999</v>
      </c>
    </row>
    <row r="46" spans="1:9" ht="24" customHeight="1">
      <c r="A46" s="994">
        <v>34</v>
      </c>
      <c r="B46" s="86" t="s">
        <v>2120</v>
      </c>
      <c r="C46" s="84" t="s">
        <v>2121</v>
      </c>
      <c r="D46" s="84"/>
      <c r="E46" s="1013" t="s">
        <v>2122</v>
      </c>
      <c r="F46" s="1013">
        <v>135924.69</v>
      </c>
      <c r="G46" s="84"/>
      <c r="H46" s="84" t="s">
        <v>2123</v>
      </c>
      <c r="I46" s="1013">
        <v>135924.69</v>
      </c>
    </row>
    <row r="47" spans="1:9" ht="24" customHeight="1">
      <c r="A47" s="994">
        <v>35</v>
      </c>
      <c r="B47" s="86" t="s">
        <v>2124</v>
      </c>
      <c r="C47" s="84" t="s">
        <v>2125</v>
      </c>
      <c r="D47" s="84"/>
      <c r="E47" s="1013" t="s">
        <v>2126</v>
      </c>
      <c r="F47" s="1013">
        <v>18500</v>
      </c>
      <c r="G47" s="84"/>
      <c r="H47" s="84"/>
      <c r="I47" s="1013">
        <v>18500</v>
      </c>
    </row>
    <row r="48" spans="1:9" ht="24" customHeight="1">
      <c r="A48" s="994">
        <v>36</v>
      </c>
      <c r="B48" s="86" t="s">
        <v>2127</v>
      </c>
      <c r="C48" s="84" t="s">
        <v>2128</v>
      </c>
      <c r="D48" s="84"/>
      <c r="E48" s="1013" t="s">
        <v>2129</v>
      </c>
      <c r="F48" s="1013">
        <v>23361.8</v>
      </c>
      <c r="G48" s="84"/>
      <c r="H48" s="84" t="s">
        <v>2130</v>
      </c>
      <c r="I48" s="1013">
        <v>23361.8</v>
      </c>
    </row>
    <row r="49" spans="1:9" ht="24" customHeight="1">
      <c r="A49" s="994">
        <v>37</v>
      </c>
      <c r="B49" s="86" t="s">
        <v>2131</v>
      </c>
      <c r="C49" s="84" t="s">
        <v>2132</v>
      </c>
      <c r="D49" s="84"/>
      <c r="E49" s="1013"/>
      <c r="F49" s="1013">
        <v>300000</v>
      </c>
      <c r="G49" s="84"/>
      <c r="H49" s="84" t="s">
        <v>2133</v>
      </c>
      <c r="I49" s="1013">
        <v>143499.99</v>
      </c>
    </row>
    <row r="50" spans="1:9" ht="24" customHeight="1">
      <c r="A50" s="994">
        <v>38</v>
      </c>
      <c r="B50" s="86" t="s">
        <v>478</v>
      </c>
      <c r="C50" s="84" t="s">
        <v>2134</v>
      </c>
      <c r="D50" s="84"/>
      <c r="E50" s="1013" t="s">
        <v>2135</v>
      </c>
      <c r="F50" s="1013">
        <v>171626</v>
      </c>
      <c r="G50" s="84"/>
      <c r="H50" s="84" t="s">
        <v>2136</v>
      </c>
      <c r="I50" s="1013">
        <v>171626</v>
      </c>
    </row>
    <row r="51" spans="1:9" ht="24" customHeight="1">
      <c r="A51" s="994">
        <v>39</v>
      </c>
      <c r="B51" s="31" t="s">
        <v>401</v>
      </c>
      <c r="C51" s="84" t="s">
        <v>2137</v>
      </c>
      <c r="D51" s="1011"/>
      <c r="E51" s="1011">
        <v>2020</v>
      </c>
      <c r="F51" s="1011" t="s">
        <v>2138</v>
      </c>
      <c r="G51" s="30"/>
      <c r="H51" s="84"/>
      <c r="I51" s="1011"/>
    </row>
    <row r="52" spans="1:9" ht="24" customHeight="1">
      <c r="A52" s="994">
        <v>40</v>
      </c>
      <c r="B52" s="86" t="s">
        <v>2139</v>
      </c>
      <c r="C52" s="84" t="s">
        <v>2140</v>
      </c>
      <c r="D52" s="84"/>
      <c r="E52" s="1013" t="s">
        <v>2141</v>
      </c>
      <c r="F52" s="1013">
        <v>20611.5</v>
      </c>
      <c r="G52" s="84"/>
      <c r="H52" s="84" t="s">
        <v>2142</v>
      </c>
      <c r="I52" s="1013">
        <v>20611.5</v>
      </c>
    </row>
    <row r="53" spans="1:9" ht="24" customHeight="1">
      <c r="A53" s="994">
        <v>41</v>
      </c>
      <c r="B53" s="86" t="s">
        <v>2139</v>
      </c>
      <c r="C53" s="84" t="s">
        <v>2143</v>
      </c>
      <c r="D53" s="84"/>
      <c r="E53" s="1013" t="s">
        <v>2144</v>
      </c>
      <c r="F53" s="1013">
        <v>49700</v>
      </c>
      <c r="G53" s="84"/>
      <c r="H53" s="84" t="s">
        <v>2145</v>
      </c>
      <c r="I53" s="1013">
        <v>49700</v>
      </c>
    </row>
    <row r="54" spans="1:9" ht="24" customHeight="1">
      <c r="A54" s="1005"/>
      <c r="B54" s="92"/>
      <c r="C54" s="84"/>
      <c r="D54" s="388"/>
      <c r="E54" s="94" t="s">
        <v>2146</v>
      </c>
      <c r="F54" s="94">
        <v>70311.5</v>
      </c>
      <c r="G54" s="95"/>
      <c r="H54" s="84"/>
      <c r="I54" s="87">
        <v>70311.5</v>
      </c>
    </row>
    <row r="55" spans="1:9" ht="24" customHeight="1">
      <c r="A55" s="998"/>
      <c r="B55" s="998" t="s">
        <v>2147</v>
      </c>
      <c r="C55" s="84"/>
      <c r="D55" s="998"/>
      <c r="E55" s="998"/>
      <c r="F55" s="998">
        <v>1449869.17</v>
      </c>
      <c r="G55" s="998"/>
      <c r="H55" s="86"/>
      <c r="I55" s="998">
        <v>544772.52</v>
      </c>
    </row>
    <row r="56" spans="1:9" ht="24" customHeight="1">
      <c r="A56" s="994"/>
      <c r="B56" s="9" t="s">
        <v>2148</v>
      </c>
      <c r="C56" s="84"/>
      <c r="D56" s="1011"/>
      <c r="E56" s="1011"/>
      <c r="F56" s="9">
        <v>1520180.67</v>
      </c>
      <c r="G56" s="10"/>
      <c r="H56" s="86"/>
      <c r="I56" s="9">
        <v>627733.97</v>
      </c>
    </row>
    <row r="57" spans="1:9" ht="24" customHeight="1">
      <c r="A57" s="994"/>
      <c r="B57" s="31"/>
      <c r="C57" s="1011"/>
      <c r="D57" s="994" t="s">
        <v>403</v>
      </c>
      <c r="E57" s="994" t="s">
        <v>403</v>
      </c>
      <c r="F57" s="994"/>
      <c r="G57" s="1010"/>
      <c r="H57" s="86" t="s">
        <v>403</v>
      </c>
      <c r="I57" s="5"/>
    </row>
    <row r="58" spans="1:9" ht="24" customHeight="1">
      <c r="A58" s="1090" t="s">
        <v>241</v>
      </c>
      <c r="B58" s="1091"/>
      <c r="C58" s="1091"/>
      <c r="D58" s="1091"/>
      <c r="E58" s="1091"/>
      <c r="F58" s="1091"/>
      <c r="G58" s="1091"/>
      <c r="H58" s="1091"/>
      <c r="I58" s="1092"/>
    </row>
    <row r="59" spans="1:9" ht="24" customHeight="1">
      <c r="A59" s="1010"/>
      <c r="B59" s="999"/>
      <c r="C59" s="1011"/>
      <c r="D59" s="1011"/>
      <c r="E59" s="1012"/>
      <c r="F59" s="1012"/>
      <c r="G59" s="1011"/>
      <c r="H59" s="31"/>
      <c r="I59" s="41"/>
    </row>
    <row r="60" spans="1:9" ht="24" customHeight="1">
      <c r="A60" s="1010"/>
      <c r="B60" s="65" t="s">
        <v>17</v>
      </c>
      <c r="C60" s="96" t="s">
        <v>403</v>
      </c>
      <c r="D60" s="1011" t="s">
        <v>403</v>
      </c>
      <c r="E60" s="1012" t="s">
        <v>403</v>
      </c>
      <c r="F60" s="1012" t="s">
        <v>403</v>
      </c>
      <c r="G60" s="1011" t="s">
        <v>403</v>
      </c>
      <c r="H60" s="1011" t="s">
        <v>403</v>
      </c>
      <c r="I60" s="30" t="s">
        <v>403</v>
      </c>
    </row>
    <row r="61" spans="1:9" ht="24" customHeight="1">
      <c r="A61" s="1010"/>
      <c r="B61" s="65" t="s">
        <v>186</v>
      </c>
      <c r="C61" s="998" t="s">
        <v>403</v>
      </c>
      <c r="D61" s="1011" t="s">
        <v>403</v>
      </c>
      <c r="E61" s="1011" t="s">
        <v>403</v>
      </c>
      <c r="F61" s="1011" t="s">
        <v>403</v>
      </c>
      <c r="G61" s="30" t="s">
        <v>403</v>
      </c>
      <c r="H61" s="1011" t="s">
        <v>403</v>
      </c>
      <c r="I61" s="1011" t="s">
        <v>403</v>
      </c>
    </row>
    <row r="62" spans="1:9" ht="24" customHeight="1">
      <c r="A62" s="994"/>
      <c r="B62" s="31"/>
      <c r="C62" s="1011"/>
      <c r="D62" s="998"/>
      <c r="E62" s="42"/>
      <c r="F62" s="42"/>
      <c r="G62" s="43"/>
      <c r="H62" s="31"/>
      <c r="I62" s="40"/>
    </row>
    <row r="63" spans="1:9" ht="24" customHeight="1">
      <c r="A63" s="1090" t="s">
        <v>3780</v>
      </c>
      <c r="B63" s="1186"/>
      <c r="C63" s="1186"/>
      <c r="D63" s="1186"/>
      <c r="E63" s="1186"/>
      <c r="F63" s="1186"/>
      <c r="G63" s="1186"/>
      <c r="H63" s="1186"/>
      <c r="I63" s="1187"/>
    </row>
    <row r="64" spans="1:9" ht="24" customHeight="1">
      <c r="A64" s="995" t="s">
        <v>404</v>
      </c>
      <c r="B64" s="1090" t="s">
        <v>65</v>
      </c>
      <c r="C64" s="1092"/>
      <c r="D64" s="1090" t="s">
        <v>405</v>
      </c>
      <c r="E64" s="1091"/>
      <c r="F64" s="1091" t="s">
        <v>406</v>
      </c>
      <c r="G64" s="1092"/>
      <c r="H64" s="97" t="s">
        <v>407</v>
      </c>
      <c r="I64" s="997" t="s">
        <v>408</v>
      </c>
    </row>
    <row r="65" spans="1:9" ht="24" customHeight="1">
      <c r="A65" s="994">
        <v>1</v>
      </c>
      <c r="B65" s="1189" t="s">
        <v>2149</v>
      </c>
      <c r="C65" s="1190"/>
      <c r="D65" s="1155">
        <v>465000</v>
      </c>
      <c r="E65" s="1156"/>
      <c r="F65" s="1155" t="s">
        <v>2150</v>
      </c>
      <c r="G65" s="1156"/>
      <c r="H65" s="31"/>
      <c r="I65" s="1003">
        <v>465000</v>
      </c>
    </row>
    <row r="66" spans="1:9" ht="18" hidden="1" customHeight="1">
      <c r="A66" s="1168"/>
      <c r="B66" s="1171"/>
      <c r="C66" s="1172"/>
      <c r="D66" s="1177"/>
      <c r="E66" s="1178"/>
      <c r="F66" s="1178"/>
      <c r="G66" s="1178"/>
      <c r="H66" s="1179"/>
      <c r="I66" s="1191">
        <v>490792</v>
      </c>
    </row>
    <row r="67" spans="1:9" ht="24" hidden="1" customHeight="1">
      <c r="A67" s="1169"/>
      <c r="B67" s="1173"/>
      <c r="C67" s="1174"/>
      <c r="D67" s="1180"/>
      <c r="E67" s="1181"/>
      <c r="F67" s="1181"/>
      <c r="G67" s="1181"/>
      <c r="H67" s="1182"/>
      <c r="I67" s="1192"/>
    </row>
    <row r="68" spans="1:9" ht="24" hidden="1" customHeight="1">
      <c r="A68" s="1169"/>
      <c r="B68" s="1173"/>
      <c r="C68" s="1174"/>
      <c r="D68" s="1180"/>
      <c r="E68" s="1181"/>
      <c r="F68" s="1181"/>
      <c r="G68" s="1181"/>
      <c r="H68" s="1182"/>
      <c r="I68" s="1192"/>
    </row>
    <row r="69" spans="1:9" ht="24" hidden="1" customHeight="1">
      <c r="A69" s="1169"/>
      <c r="B69" s="1173"/>
      <c r="C69" s="1174"/>
      <c r="D69" s="1180"/>
      <c r="E69" s="1181"/>
      <c r="F69" s="1181"/>
      <c r="G69" s="1181"/>
      <c r="H69" s="1182"/>
      <c r="I69" s="1192"/>
    </row>
    <row r="70" spans="1:9" ht="24" hidden="1" customHeight="1">
      <c r="A70" s="1169"/>
      <c r="B70" s="1173"/>
      <c r="C70" s="1174"/>
      <c r="D70" s="1180"/>
      <c r="E70" s="1181"/>
      <c r="F70" s="1181"/>
      <c r="G70" s="1181"/>
      <c r="H70" s="1182"/>
      <c r="I70" s="1192"/>
    </row>
    <row r="71" spans="1:9" ht="24" hidden="1" customHeight="1">
      <c r="A71" s="1169"/>
      <c r="B71" s="1173"/>
      <c r="C71" s="1174"/>
      <c r="D71" s="1180"/>
      <c r="E71" s="1181"/>
      <c r="F71" s="1181"/>
      <c r="G71" s="1181"/>
      <c r="H71" s="1182"/>
      <c r="I71" s="1192"/>
    </row>
    <row r="72" spans="1:9" ht="24" hidden="1" customHeight="1">
      <c r="A72" s="1169"/>
      <c r="B72" s="1173"/>
      <c r="C72" s="1174"/>
      <c r="D72" s="1180"/>
      <c r="E72" s="1181"/>
      <c r="F72" s="1181"/>
      <c r="G72" s="1181"/>
      <c r="H72" s="1182"/>
      <c r="I72" s="1192"/>
    </row>
    <row r="73" spans="1:9" ht="24" customHeight="1">
      <c r="A73" s="1170"/>
      <c r="B73" s="1175"/>
      <c r="C73" s="1176"/>
      <c r="D73" s="1183"/>
      <c r="E73" s="1184"/>
      <c r="F73" s="1184"/>
      <c r="G73" s="1184"/>
      <c r="H73" s="1185"/>
      <c r="I73" s="1193"/>
    </row>
    <row r="74" spans="1:9" ht="24" customHeight="1">
      <c r="A74" s="1010">
        <v>2</v>
      </c>
      <c r="B74" s="1189" t="s">
        <v>2151</v>
      </c>
      <c r="C74" s="1190"/>
      <c r="D74" s="1142">
        <v>475000</v>
      </c>
      <c r="E74" s="1143"/>
      <c r="F74" s="1155" t="s">
        <v>2152</v>
      </c>
      <c r="G74" s="1156"/>
      <c r="H74" s="31"/>
      <c r="I74" s="1011">
        <v>47500</v>
      </c>
    </row>
    <row r="75" spans="1:9" ht="24" customHeight="1">
      <c r="A75" s="1010">
        <v>3</v>
      </c>
      <c r="B75" s="1161" t="s">
        <v>2153</v>
      </c>
      <c r="C75" s="1162"/>
      <c r="D75" s="952">
        <v>69000</v>
      </c>
      <c r="E75" s="1000"/>
      <c r="F75" s="1155" t="s">
        <v>2154</v>
      </c>
      <c r="G75" s="1156"/>
      <c r="H75" s="31"/>
      <c r="I75" s="1011">
        <v>69000</v>
      </c>
    </row>
    <row r="76" spans="1:9" ht="24" customHeight="1">
      <c r="A76" s="1010">
        <v>4</v>
      </c>
      <c r="B76" s="1161" t="s">
        <v>2155</v>
      </c>
      <c r="C76" s="1162"/>
      <c r="D76" s="952">
        <v>36120</v>
      </c>
      <c r="E76" s="1000"/>
      <c r="F76" s="1155" t="s">
        <v>2156</v>
      </c>
      <c r="G76" s="1156"/>
      <c r="H76" s="31"/>
      <c r="I76" s="1011">
        <v>36120</v>
      </c>
    </row>
    <row r="77" spans="1:9" ht="24" customHeight="1">
      <c r="A77" s="1010">
        <v>5</v>
      </c>
      <c r="B77" s="1161" t="s">
        <v>2157</v>
      </c>
      <c r="C77" s="1162"/>
      <c r="D77" s="952">
        <v>70000</v>
      </c>
      <c r="E77" s="1000"/>
      <c r="F77" s="1155" t="s">
        <v>2158</v>
      </c>
      <c r="G77" s="1156"/>
      <c r="H77" s="31"/>
      <c r="I77" s="1011">
        <v>70000</v>
      </c>
    </row>
    <row r="78" spans="1:9" ht="24" customHeight="1">
      <c r="A78" s="1010">
        <v>6</v>
      </c>
      <c r="B78" s="1161" t="s">
        <v>2159</v>
      </c>
      <c r="C78" s="1162"/>
      <c r="D78" s="952">
        <v>200000</v>
      </c>
      <c r="E78" s="1000"/>
      <c r="F78" s="1155" t="s">
        <v>2160</v>
      </c>
      <c r="G78" s="1156"/>
      <c r="H78" s="31"/>
      <c r="I78" s="1011">
        <v>200000</v>
      </c>
    </row>
    <row r="79" spans="1:9" ht="24" customHeight="1">
      <c r="A79" s="1010">
        <v>7</v>
      </c>
      <c r="B79" s="1161" t="s">
        <v>2161</v>
      </c>
      <c r="C79" s="1162"/>
      <c r="D79" s="1142">
        <v>860197.43</v>
      </c>
      <c r="E79" s="1143"/>
      <c r="F79" s="1155" t="s">
        <v>2162</v>
      </c>
      <c r="G79" s="1156"/>
      <c r="H79" s="31"/>
      <c r="I79" s="1011">
        <v>772823.01</v>
      </c>
    </row>
    <row r="80" spans="1:9" ht="24" customHeight="1">
      <c r="A80" s="1010"/>
      <c r="B80" s="98" t="s">
        <v>17</v>
      </c>
      <c r="C80" s="1007"/>
      <c r="D80" s="1166">
        <v>2175317.4300000002</v>
      </c>
      <c r="E80" s="1167"/>
      <c r="F80" s="1155"/>
      <c r="G80" s="1156"/>
      <c r="H80" s="999"/>
      <c r="I80" s="9">
        <v>1590617.45</v>
      </c>
    </row>
    <row r="81" spans="1:9" ht="24" customHeight="1">
      <c r="A81" s="1163" t="s">
        <v>420</v>
      </c>
      <c r="B81" s="1164"/>
      <c r="C81" s="1164"/>
      <c r="D81" s="1164"/>
      <c r="E81" s="1164"/>
      <c r="F81" s="1164"/>
      <c r="G81" s="1164"/>
      <c r="H81" s="1164"/>
      <c r="I81" s="1165"/>
    </row>
    <row r="82" spans="1:9" ht="24" customHeight="1">
      <c r="A82" s="1010">
        <v>1</v>
      </c>
      <c r="B82" s="1006" t="s">
        <v>2163</v>
      </c>
      <c r="C82" s="1007"/>
      <c r="D82" s="1142">
        <v>38057.68</v>
      </c>
      <c r="E82" s="1143"/>
      <c r="F82" s="99" t="s">
        <v>2164</v>
      </c>
      <c r="G82" s="1001"/>
      <c r="H82" s="1011"/>
      <c r="I82" s="1011">
        <v>38057.68</v>
      </c>
    </row>
    <row r="83" spans="1:9" ht="24" customHeight="1">
      <c r="A83" s="1010">
        <v>2</v>
      </c>
      <c r="B83" s="1006" t="s">
        <v>2165</v>
      </c>
      <c r="C83" s="1007"/>
      <c r="D83" s="1142">
        <v>7545</v>
      </c>
      <c r="E83" s="1143"/>
      <c r="F83" s="1155" t="s">
        <v>2166</v>
      </c>
      <c r="G83" s="1156"/>
      <c r="H83" s="1011"/>
      <c r="I83" s="1011">
        <v>7545</v>
      </c>
    </row>
    <row r="84" spans="1:9" ht="24" customHeight="1">
      <c r="A84" s="1010">
        <v>3</v>
      </c>
      <c r="B84" s="1006" t="s">
        <v>2167</v>
      </c>
      <c r="C84" s="1007"/>
      <c r="D84" s="1142">
        <v>43200</v>
      </c>
      <c r="E84" s="1143"/>
      <c r="F84" s="1155" t="s">
        <v>2168</v>
      </c>
      <c r="G84" s="1156"/>
      <c r="H84" s="31"/>
      <c r="I84" s="1011">
        <v>43200</v>
      </c>
    </row>
    <row r="85" spans="1:9" ht="24" customHeight="1">
      <c r="A85" s="1010">
        <v>4</v>
      </c>
      <c r="B85" s="1006" t="s">
        <v>2167</v>
      </c>
      <c r="C85" s="1007"/>
      <c r="D85" s="1142">
        <v>113184</v>
      </c>
      <c r="E85" s="1143"/>
      <c r="F85" s="1155" t="s">
        <v>2169</v>
      </c>
      <c r="G85" s="1156"/>
      <c r="H85" s="994"/>
      <c r="I85" s="1011">
        <v>113184</v>
      </c>
    </row>
    <row r="86" spans="1:9" ht="24" customHeight="1">
      <c r="A86" s="1010">
        <v>5</v>
      </c>
      <c r="B86" s="1006" t="s">
        <v>2170</v>
      </c>
      <c r="C86" s="1007"/>
      <c r="D86" s="1142">
        <v>83700</v>
      </c>
      <c r="E86" s="1143"/>
      <c r="F86" s="1155" t="s">
        <v>2171</v>
      </c>
      <c r="G86" s="1156"/>
      <c r="H86" s="31"/>
      <c r="I86" s="1011">
        <v>64235.05</v>
      </c>
    </row>
    <row r="87" spans="1:9" ht="24" customHeight="1">
      <c r="A87" s="1010">
        <v>6</v>
      </c>
      <c r="B87" s="1006" t="s">
        <v>51</v>
      </c>
      <c r="C87" s="1007"/>
      <c r="D87" s="1142">
        <v>37800</v>
      </c>
      <c r="E87" s="1143"/>
      <c r="F87" s="1155" t="s">
        <v>2172</v>
      </c>
      <c r="G87" s="1156"/>
      <c r="H87" s="996"/>
      <c r="I87" s="1011">
        <v>37800</v>
      </c>
    </row>
    <row r="88" spans="1:9" ht="24" customHeight="1">
      <c r="A88" s="1010">
        <v>7</v>
      </c>
      <c r="B88" s="1006" t="s">
        <v>51</v>
      </c>
      <c r="C88" s="1007"/>
      <c r="D88" s="1142">
        <v>30600</v>
      </c>
      <c r="E88" s="1143"/>
      <c r="F88" s="1155" t="s">
        <v>2173</v>
      </c>
      <c r="G88" s="1156"/>
      <c r="H88" s="31"/>
      <c r="I88" s="1011">
        <v>30600</v>
      </c>
    </row>
    <row r="89" spans="1:9" ht="24" customHeight="1">
      <c r="A89" s="1010">
        <v>8</v>
      </c>
      <c r="B89" s="1006" t="s">
        <v>2174</v>
      </c>
      <c r="C89" s="1007"/>
      <c r="D89" s="1142">
        <v>26750</v>
      </c>
      <c r="E89" s="1143"/>
      <c r="F89" s="1155" t="s">
        <v>1680</v>
      </c>
      <c r="G89" s="1156"/>
      <c r="H89" s="31"/>
      <c r="I89" s="1011">
        <v>26750</v>
      </c>
    </row>
    <row r="90" spans="1:9" ht="24" customHeight="1">
      <c r="A90" s="1010">
        <v>9</v>
      </c>
      <c r="B90" s="1006" t="s">
        <v>2174</v>
      </c>
      <c r="C90" s="1007"/>
      <c r="D90" s="1142">
        <v>30135</v>
      </c>
      <c r="E90" s="1143"/>
      <c r="F90" s="1155" t="s">
        <v>2133</v>
      </c>
      <c r="G90" s="1156"/>
      <c r="H90" s="1011"/>
      <c r="I90" s="1011">
        <v>30135</v>
      </c>
    </row>
    <row r="91" spans="1:9" ht="24" customHeight="1">
      <c r="A91" s="1010">
        <v>10</v>
      </c>
      <c r="B91" s="1006" t="s">
        <v>278</v>
      </c>
      <c r="C91" s="1007"/>
      <c r="D91" s="1142">
        <v>4199</v>
      </c>
      <c r="E91" s="1143"/>
      <c r="F91" s="1155" t="s">
        <v>2175</v>
      </c>
      <c r="G91" s="1156"/>
      <c r="H91" s="999"/>
      <c r="I91" s="1011">
        <v>0</v>
      </c>
    </row>
    <row r="92" spans="1:9" ht="24" customHeight="1">
      <c r="A92" s="1010">
        <v>11</v>
      </c>
      <c r="B92" s="1006" t="s">
        <v>1726</v>
      </c>
      <c r="C92" s="1007"/>
      <c r="D92" s="1142">
        <v>32999</v>
      </c>
      <c r="E92" s="1143"/>
      <c r="F92" s="1155" t="s">
        <v>2176</v>
      </c>
      <c r="G92" s="1156"/>
      <c r="H92" s="31"/>
      <c r="I92" s="1011">
        <v>0</v>
      </c>
    </row>
    <row r="93" spans="1:9" ht="24" customHeight="1">
      <c r="A93" s="1010">
        <v>12</v>
      </c>
      <c r="B93" s="1006" t="s">
        <v>2177</v>
      </c>
      <c r="C93" s="1007"/>
      <c r="D93" s="1142">
        <v>15500</v>
      </c>
      <c r="E93" s="1143"/>
      <c r="F93" s="1155" t="s">
        <v>2178</v>
      </c>
      <c r="G93" s="1156"/>
      <c r="H93" s="31"/>
      <c r="I93" s="1011">
        <v>0</v>
      </c>
    </row>
    <row r="94" spans="1:9" ht="24" customHeight="1">
      <c r="A94" s="1010">
        <v>13</v>
      </c>
      <c r="B94" s="1006" t="s">
        <v>2179</v>
      </c>
      <c r="C94" s="1007"/>
      <c r="D94" s="1142">
        <v>7999</v>
      </c>
      <c r="E94" s="1143"/>
      <c r="F94" s="1155" t="s">
        <v>2180</v>
      </c>
      <c r="G94" s="1156"/>
      <c r="H94" s="31"/>
      <c r="I94" s="1011">
        <v>0</v>
      </c>
    </row>
    <row r="95" spans="1:9" ht="24" customHeight="1">
      <c r="A95" s="1010">
        <v>14</v>
      </c>
      <c r="B95" s="1006" t="s">
        <v>2179</v>
      </c>
      <c r="C95" s="1007"/>
      <c r="D95" s="1142">
        <v>7999</v>
      </c>
      <c r="E95" s="1143"/>
      <c r="F95" s="1155" t="s">
        <v>2180</v>
      </c>
      <c r="G95" s="1156"/>
      <c r="H95" s="31"/>
      <c r="I95" s="1011">
        <v>0</v>
      </c>
    </row>
    <row r="96" spans="1:9" ht="24" customHeight="1">
      <c r="A96" s="1010">
        <v>15</v>
      </c>
      <c r="B96" s="1006" t="s">
        <v>2181</v>
      </c>
      <c r="C96" s="1007"/>
      <c r="D96" s="1142">
        <v>11399</v>
      </c>
      <c r="E96" s="1143"/>
      <c r="F96" s="1155" t="s">
        <v>2175</v>
      </c>
      <c r="G96" s="1156"/>
      <c r="H96" s="31"/>
      <c r="I96" s="1011">
        <v>0</v>
      </c>
    </row>
    <row r="97" spans="1:9" ht="24" customHeight="1">
      <c r="A97" s="1010">
        <v>16</v>
      </c>
      <c r="B97" s="1006" t="s">
        <v>55</v>
      </c>
      <c r="C97" s="1007"/>
      <c r="D97" s="1142">
        <v>9996</v>
      </c>
      <c r="E97" s="1143"/>
      <c r="F97" s="1155" t="s">
        <v>1680</v>
      </c>
      <c r="G97" s="1156"/>
      <c r="H97" s="31"/>
      <c r="I97" s="1011">
        <v>0</v>
      </c>
    </row>
    <row r="98" spans="1:9" ht="24" customHeight="1">
      <c r="A98" s="1010">
        <v>17</v>
      </c>
      <c r="B98" s="1006" t="s">
        <v>2182</v>
      </c>
      <c r="C98" s="1007"/>
      <c r="D98" s="1142">
        <v>3765.68</v>
      </c>
      <c r="E98" s="1143"/>
      <c r="F98" s="1155" t="s">
        <v>2183</v>
      </c>
      <c r="G98" s="1156"/>
      <c r="H98" s="31"/>
      <c r="I98" s="1011">
        <v>0</v>
      </c>
    </row>
    <row r="99" spans="1:9" ht="24" customHeight="1">
      <c r="A99" s="1010">
        <v>18</v>
      </c>
      <c r="B99" s="1006" t="s">
        <v>2184</v>
      </c>
      <c r="C99" s="1007"/>
      <c r="D99" s="1142">
        <v>3238.5</v>
      </c>
      <c r="E99" s="1143"/>
      <c r="F99" s="1155" t="s">
        <v>2185</v>
      </c>
      <c r="G99" s="1156"/>
      <c r="H99" s="31"/>
      <c r="I99" s="1011">
        <v>0</v>
      </c>
    </row>
    <row r="100" spans="1:9" ht="24" customHeight="1">
      <c r="A100" s="1010">
        <v>19</v>
      </c>
      <c r="B100" s="1002" t="s">
        <v>868</v>
      </c>
      <c r="C100" s="1007"/>
      <c r="D100" s="1142">
        <v>4607.34</v>
      </c>
      <c r="E100" s="1143"/>
      <c r="F100" s="1155" t="s">
        <v>1680</v>
      </c>
      <c r="G100" s="1156"/>
      <c r="H100" s="31"/>
      <c r="I100" s="1011">
        <v>0</v>
      </c>
    </row>
    <row r="101" spans="1:9" ht="24" customHeight="1">
      <c r="A101" s="1010">
        <v>20</v>
      </c>
      <c r="B101" s="1002" t="s">
        <v>868</v>
      </c>
      <c r="C101" s="1007"/>
      <c r="D101" s="1142">
        <v>5100</v>
      </c>
      <c r="E101" s="1143"/>
      <c r="F101" s="1155" t="s">
        <v>2171</v>
      </c>
      <c r="G101" s="1156"/>
      <c r="H101" s="31"/>
      <c r="I101" s="1011">
        <v>0</v>
      </c>
    </row>
    <row r="102" spans="1:9" ht="24" customHeight="1">
      <c r="A102" s="1010">
        <v>21</v>
      </c>
      <c r="B102" s="1002" t="s">
        <v>868</v>
      </c>
      <c r="C102" s="1007"/>
      <c r="D102" s="1142">
        <v>4170</v>
      </c>
      <c r="E102" s="1143"/>
      <c r="F102" s="1155" t="s">
        <v>2171</v>
      </c>
      <c r="G102" s="1156"/>
      <c r="H102" s="31"/>
      <c r="I102" s="1011">
        <v>0</v>
      </c>
    </row>
    <row r="103" spans="1:9" ht="24" customHeight="1">
      <c r="A103" s="1010">
        <v>22</v>
      </c>
      <c r="B103" s="1002" t="s">
        <v>868</v>
      </c>
      <c r="C103" s="1007"/>
      <c r="D103" s="1142">
        <v>9585</v>
      </c>
      <c r="E103" s="1143"/>
      <c r="F103" s="1155" t="s">
        <v>2178</v>
      </c>
      <c r="G103" s="1156"/>
      <c r="H103" s="31"/>
      <c r="I103" s="1011">
        <v>0</v>
      </c>
    </row>
    <row r="104" spans="1:9" ht="24" customHeight="1">
      <c r="A104" s="1010">
        <v>23</v>
      </c>
      <c r="B104" s="1002" t="s">
        <v>429</v>
      </c>
      <c r="C104" s="1007"/>
      <c r="D104" s="1142">
        <v>3330</v>
      </c>
      <c r="E104" s="1143"/>
      <c r="F104" s="1155" t="s">
        <v>2171</v>
      </c>
      <c r="G104" s="1156"/>
      <c r="H104" s="31"/>
      <c r="I104" s="1011">
        <v>0</v>
      </c>
    </row>
    <row r="105" spans="1:9" ht="24" customHeight="1">
      <c r="A105" s="1010">
        <v>24</v>
      </c>
      <c r="B105" s="1002" t="s">
        <v>2186</v>
      </c>
      <c r="C105" s="1007"/>
      <c r="D105" s="1142">
        <v>30000</v>
      </c>
      <c r="E105" s="1143"/>
      <c r="F105" s="1155" t="s">
        <v>2187</v>
      </c>
      <c r="G105" s="1156"/>
      <c r="H105" s="31"/>
      <c r="I105" s="1011">
        <v>0</v>
      </c>
    </row>
    <row r="106" spans="1:9" ht="24" customHeight="1">
      <c r="A106" s="1010">
        <v>25</v>
      </c>
      <c r="B106" s="1002" t="s">
        <v>2188</v>
      </c>
      <c r="C106" s="1007"/>
      <c r="D106" s="1142"/>
      <c r="E106" s="1143"/>
      <c r="F106" s="1155" t="s">
        <v>2189</v>
      </c>
      <c r="G106" s="1156"/>
      <c r="H106" s="31"/>
      <c r="I106" s="1011">
        <v>0</v>
      </c>
    </row>
    <row r="107" spans="1:9" ht="24" customHeight="1">
      <c r="A107" s="1010">
        <v>26</v>
      </c>
      <c r="B107" s="1002" t="s">
        <v>2190</v>
      </c>
      <c r="C107" s="1007"/>
      <c r="D107" s="1142">
        <v>25000</v>
      </c>
      <c r="E107" s="1143"/>
      <c r="F107" s="1155" t="s">
        <v>2171</v>
      </c>
      <c r="G107" s="1156"/>
      <c r="H107" s="31"/>
      <c r="I107" s="1011">
        <v>0</v>
      </c>
    </row>
    <row r="108" spans="1:9" ht="24" customHeight="1">
      <c r="A108" s="1010">
        <v>27</v>
      </c>
      <c r="B108" s="1002" t="s">
        <v>2191</v>
      </c>
      <c r="C108" s="1007"/>
      <c r="D108" s="1142">
        <v>21200</v>
      </c>
      <c r="E108" s="1143"/>
      <c r="F108" s="1155" t="s">
        <v>2171</v>
      </c>
      <c r="G108" s="1156"/>
      <c r="H108" s="31"/>
      <c r="I108" s="1011">
        <v>0</v>
      </c>
    </row>
    <row r="109" spans="1:9" ht="24" customHeight="1">
      <c r="A109" s="1010">
        <v>28</v>
      </c>
      <c r="B109" s="1002" t="s">
        <v>2192</v>
      </c>
      <c r="C109" s="1007"/>
      <c r="D109" s="1142">
        <v>27309</v>
      </c>
      <c r="E109" s="1143"/>
      <c r="F109" s="1155" t="s">
        <v>2171</v>
      </c>
      <c r="G109" s="1156"/>
      <c r="H109" s="31"/>
      <c r="I109" s="1011">
        <v>0</v>
      </c>
    </row>
    <row r="110" spans="1:9" ht="24" customHeight="1">
      <c r="A110" s="1010">
        <v>29</v>
      </c>
      <c r="B110" s="1002" t="s">
        <v>2193</v>
      </c>
      <c r="C110" s="1007"/>
      <c r="D110" s="1142">
        <v>23000</v>
      </c>
      <c r="E110" s="1143"/>
      <c r="F110" s="1155" t="s">
        <v>2194</v>
      </c>
      <c r="G110" s="1156"/>
      <c r="H110" s="31"/>
      <c r="I110" s="1011">
        <v>0</v>
      </c>
    </row>
    <row r="111" spans="1:9" ht="24" customHeight="1">
      <c r="A111" s="1010">
        <v>30</v>
      </c>
      <c r="B111" s="1002" t="s">
        <v>1707</v>
      </c>
      <c r="C111" s="1007"/>
      <c r="D111" s="1142">
        <v>20000</v>
      </c>
      <c r="E111" s="1143"/>
      <c r="F111" s="1155" t="s">
        <v>2194</v>
      </c>
      <c r="G111" s="1156"/>
      <c r="H111" s="31"/>
      <c r="I111" s="1011">
        <v>0</v>
      </c>
    </row>
    <row r="112" spans="1:9" ht="24" customHeight="1">
      <c r="A112" s="1010">
        <v>31</v>
      </c>
      <c r="B112" s="1002" t="s">
        <v>57</v>
      </c>
      <c r="C112" s="1007"/>
      <c r="D112" s="1142">
        <v>4500</v>
      </c>
      <c r="E112" s="1143"/>
      <c r="F112" s="1155" t="s">
        <v>2189</v>
      </c>
      <c r="G112" s="1156"/>
      <c r="H112" s="31"/>
      <c r="I112" s="1011">
        <v>0</v>
      </c>
    </row>
    <row r="113" spans="1:9" ht="24" customHeight="1">
      <c r="A113" s="1010">
        <v>32</v>
      </c>
      <c r="B113" s="1002" t="s">
        <v>2195</v>
      </c>
      <c r="C113" s="1007"/>
      <c r="D113" s="1142">
        <v>36900</v>
      </c>
      <c r="E113" s="1143"/>
      <c r="F113" s="1155" t="s">
        <v>2171</v>
      </c>
      <c r="G113" s="1156"/>
      <c r="H113" s="31"/>
      <c r="I113" s="1011">
        <v>0</v>
      </c>
    </row>
    <row r="114" spans="1:9" ht="24" customHeight="1">
      <c r="A114" s="1010">
        <v>33</v>
      </c>
      <c r="B114" s="1002" t="s">
        <v>2196</v>
      </c>
      <c r="C114" s="1007"/>
      <c r="D114" s="1142">
        <v>15000</v>
      </c>
      <c r="E114" s="1143"/>
      <c r="F114" s="1155" t="s">
        <v>2175</v>
      </c>
      <c r="G114" s="1156"/>
      <c r="H114" s="31"/>
      <c r="I114" s="1011">
        <v>0</v>
      </c>
    </row>
    <row r="115" spans="1:9" ht="24" customHeight="1">
      <c r="A115" s="1010">
        <v>34</v>
      </c>
      <c r="B115" s="1002" t="s">
        <v>2197</v>
      </c>
      <c r="C115" s="1007"/>
      <c r="D115" s="1142">
        <v>5000</v>
      </c>
      <c r="E115" s="1143"/>
      <c r="F115" s="1155" t="s">
        <v>2187</v>
      </c>
      <c r="G115" s="1156"/>
      <c r="H115" s="31"/>
      <c r="I115" s="1011">
        <v>0</v>
      </c>
    </row>
    <row r="116" spans="1:9" ht="24" customHeight="1">
      <c r="A116" s="1010">
        <v>35</v>
      </c>
      <c r="B116" s="1002" t="s">
        <v>2198</v>
      </c>
      <c r="C116" s="1007"/>
      <c r="D116" s="1142">
        <v>3000</v>
      </c>
      <c r="E116" s="1143"/>
      <c r="F116" s="1155" t="s">
        <v>2173</v>
      </c>
      <c r="G116" s="1156"/>
      <c r="H116" s="31"/>
      <c r="I116" s="1011">
        <v>0</v>
      </c>
    </row>
    <row r="117" spans="1:9" ht="24" customHeight="1">
      <c r="A117" s="1010">
        <v>36</v>
      </c>
      <c r="B117" s="1002" t="s">
        <v>1433</v>
      </c>
      <c r="C117" s="1007"/>
      <c r="D117" s="1142"/>
      <c r="E117" s="1143"/>
      <c r="F117" s="1155" t="s">
        <v>2142</v>
      </c>
      <c r="G117" s="1156"/>
      <c r="H117" s="31"/>
      <c r="I117" s="1011">
        <v>0</v>
      </c>
    </row>
    <row r="118" spans="1:9" ht="24" customHeight="1">
      <c r="A118" s="1010">
        <v>37</v>
      </c>
      <c r="B118" s="1002" t="s">
        <v>2199</v>
      </c>
      <c r="C118" s="1007"/>
      <c r="D118" s="1142">
        <v>1342942.27</v>
      </c>
      <c r="E118" s="1143"/>
      <c r="F118" s="1155" t="s">
        <v>2180</v>
      </c>
      <c r="G118" s="1156"/>
      <c r="H118" s="31"/>
      <c r="I118" s="1011">
        <v>268588</v>
      </c>
    </row>
    <row r="119" spans="1:9" ht="24" customHeight="1">
      <c r="A119" s="1010">
        <v>38</v>
      </c>
      <c r="B119" s="1002" t="s">
        <v>211</v>
      </c>
      <c r="C119" s="1007"/>
      <c r="D119" s="1142">
        <v>30692</v>
      </c>
      <c r="E119" s="1143"/>
      <c r="F119" s="1155" t="s">
        <v>2187</v>
      </c>
      <c r="G119" s="1156"/>
      <c r="H119" s="31"/>
      <c r="I119" s="1011">
        <v>0</v>
      </c>
    </row>
    <row r="120" spans="1:9" ht="24" customHeight="1">
      <c r="A120" s="43"/>
      <c r="B120" s="1008"/>
      <c r="C120" s="1009"/>
      <c r="D120" s="1159" t="s">
        <v>2203</v>
      </c>
      <c r="E120" s="1160"/>
      <c r="F120" s="1155"/>
      <c r="G120" s="1156"/>
      <c r="H120" s="1011"/>
      <c r="I120" s="100">
        <v>517430.73</v>
      </c>
    </row>
    <row r="121" spans="1:9" ht="24" customHeight="1">
      <c r="A121" s="43"/>
      <c r="B121" s="1008" t="s">
        <v>186</v>
      </c>
      <c r="C121" s="1009"/>
      <c r="D121" s="1159">
        <v>6197318.9000000004</v>
      </c>
      <c r="E121" s="1160"/>
      <c r="F121" s="1155" t="s">
        <v>403</v>
      </c>
      <c r="G121" s="1156"/>
      <c r="H121" s="1011" t="s">
        <v>403</v>
      </c>
      <c r="I121" s="100">
        <v>2723132.2</v>
      </c>
    </row>
    <row r="122" spans="1:9" ht="24" customHeight="1">
      <c r="A122" s="1148" t="s">
        <v>2200</v>
      </c>
      <c r="B122" s="1149"/>
      <c r="C122" s="1149"/>
      <c r="D122" s="1149"/>
      <c r="E122" s="1149"/>
      <c r="F122" s="1149"/>
      <c r="G122" s="1149"/>
      <c r="H122" s="1149"/>
      <c r="I122" s="1150"/>
    </row>
    <row r="123" spans="1:9" ht="24" customHeight="1">
      <c r="A123" s="101" t="s">
        <v>444</v>
      </c>
      <c r="B123" s="1148" t="s">
        <v>70</v>
      </c>
      <c r="C123" s="1143"/>
      <c r="D123" s="1151" t="s">
        <v>445</v>
      </c>
      <c r="E123" s="1152"/>
      <c r="F123" s="1153" t="s">
        <v>72</v>
      </c>
      <c r="G123" s="1154"/>
      <c r="H123" s="1148" t="s">
        <v>446</v>
      </c>
      <c r="I123" s="1150"/>
    </row>
    <row r="124" spans="1:9" ht="24" customHeight="1">
      <c r="A124" s="102">
        <v>1</v>
      </c>
      <c r="B124" s="1142">
        <v>2</v>
      </c>
      <c r="C124" s="1143"/>
      <c r="D124" s="1144" t="s">
        <v>447</v>
      </c>
      <c r="E124" s="1145"/>
      <c r="F124" s="1146">
        <v>4</v>
      </c>
      <c r="G124" s="1147"/>
      <c r="H124" s="1142">
        <v>5</v>
      </c>
      <c r="I124" s="1143"/>
    </row>
    <row r="125" spans="1:9" ht="24" customHeight="1">
      <c r="A125" s="1090" t="s">
        <v>448</v>
      </c>
      <c r="B125" s="1091"/>
      <c r="C125" s="1091"/>
      <c r="D125" s="1091"/>
      <c r="E125" s="1091"/>
      <c r="F125" s="1091"/>
      <c r="G125" s="1091"/>
      <c r="H125" s="1091"/>
      <c r="I125" s="1092"/>
    </row>
    <row r="126" spans="1:9" ht="24" customHeight="1">
      <c r="A126" s="1090" t="s">
        <v>2201</v>
      </c>
      <c r="B126" s="1091"/>
      <c r="C126" s="1091"/>
      <c r="D126" s="1091"/>
      <c r="E126" s="1091"/>
      <c r="F126" s="1091"/>
      <c r="G126" s="1091"/>
      <c r="H126" s="1091"/>
      <c r="I126" s="1092"/>
    </row>
    <row r="127" spans="1:9" ht="24" customHeight="1">
      <c r="A127" s="43" t="s">
        <v>450</v>
      </c>
      <c r="B127" s="43" t="s">
        <v>65</v>
      </c>
      <c r="C127" s="84" t="s">
        <v>451</v>
      </c>
      <c r="D127" s="1014" t="s">
        <v>224</v>
      </c>
      <c r="E127" s="1014" t="s">
        <v>225</v>
      </c>
      <c r="F127" s="1014" t="s">
        <v>452</v>
      </c>
      <c r="G127" s="1014" t="s">
        <v>86</v>
      </c>
      <c r="H127" s="31" t="s">
        <v>453</v>
      </c>
      <c r="I127" s="1014" t="s">
        <v>408</v>
      </c>
    </row>
    <row r="128" spans="1:9" ht="24" customHeight="1">
      <c r="A128" s="104">
        <v>1</v>
      </c>
      <c r="B128" s="104">
        <v>2</v>
      </c>
      <c r="C128" s="1015" t="s">
        <v>447</v>
      </c>
      <c r="D128" s="102">
        <v>4</v>
      </c>
      <c r="E128" s="102">
        <v>5</v>
      </c>
      <c r="F128" s="102">
        <v>6</v>
      </c>
      <c r="G128" s="102">
        <v>7</v>
      </c>
      <c r="H128" s="1011">
        <v>8</v>
      </c>
      <c r="I128" s="102">
        <v>9</v>
      </c>
    </row>
    <row r="129" spans="1:9" ht="24" customHeight="1">
      <c r="A129" s="1136" t="s">
        <v>74</v>
      </c>
      <c r="B129" s="1137"/>
      <c r="C129" s="1137"/>
      <c r="D129" s="1137"/>
      <c r="E129" s="1137"/>
      <c r="F129" s="1137"/>
      <c r="G129" s="1137"/>
      <c r="H129" s="1137"/>
      <c r="I129" s="1138"/>
    </row>
    <row r="130" spans="1:9" ht="24" customHeight="1">
      <c r="A130" s="1139" t="s">
        <v>2202</v>
      </c>
      <c r="B130" s="1140"/>
      <c r="C130" s="1140"/>
      <c r="D130" s="1140"/>
      <c r="E130" s="1140"/>
      <c r="F130" s="1140"/>
      <c r="G130" s="1140"/>
      <c r="H130" s="1140"/>
      <c r="I130" s="1141"/>
    </row>
  </sheetData>
  <mergeCells count="136">
    <mergeCell ref="A126:I126"/>
    <mergeCell ref="A130:I130"/>
    <mergeCell ref="B79:C79"/>
    <mergeCell ref="D80:E80"/>
    <mergeCell ref="F80:G80"/>
    <mergeCell ref="A81:I81"/>
    <mergeCell ref="D121:E121"/>
    <mergeCell ref="F121:G121"/>
    <mergeCell ref="A122:I122"/>
    <mergeCell ref="B124:C124"/>
    <mergeCell ref="D124:E124"/>
    <mergeCell ref="F124:G124"/>
    <mergeCell ref="H124:I124"/>
    <mergeCell ref="A125:I125"/>
    <mergeCell ref="A129:I129"/>
    <mergeCell ref="F83:G83"/>
    <mergeCell ref="D86:E86"/>
    <mergeCell ref="F86:G86"/>
    <mergeCell ref="D87:E87"/>
    <mergeCell ref="F87:G87"/>
    <mergeCell ref="D88:E88"/>
    <mergeCell ref="F88:G88"/>
    <mergeCell ref="D85:E85"/>
    <mergeCell ref="F85:G85"/>
    <mergeCell ref="D74:E74"/>
    <mergeCell ref="D119:E119"/>
    <mergeCell ref="F119:G119"/>
    <mergeCell ref="B123:C123"/>
    <mergeCell ref="D123:E123"/>
    <mergeCell ref="F123:G123"/>
    <mergeCell ref="H123:I123"/>
    <mergeCell ref="B76:C76"/>
    <mergeCell ref="F76:G76"/>
    <mergeCell ref="B77:C77"/>
    <mergeCell ref="F77:G77"/>
    <mergeCell ref="F78:G78"/>
    <mergeCell ref="D84:E84"/>
    <mergeCell ref="F84:G84"/>
    <mergeCell ref="D79:E79"/>
    <mergeCell ref="F79:G79"/>
    <mergeCell ref="D89:E89"/>
    <mergeCell ref="F89:G89"/>
    <mergeCell ref="B74:C74"/>
    <mergeCell ref="F74:G74"/>
    <mergeCell ref="B75:C75"/>
    <mergeCell ref="F75:G75"/>
    <mergeCell ref="B78:C78"/>
    <mergeCell ref="D83:E83"/>
    <mergeCell ref="G5:G6"/>
    <mergeCell ref="H5:H6"/>
    <mergeCell ref="I5:I6"/>
    <mergeCell ref="A7:I7"/>
    <mergeCell ref="A20:I20"/>
    <mergeCell ref="A58:I58"/>
    <mergeCell ref="A1:I1"/>
    <mergeCell ref="A2:I2"/>
    <mergeCell ref="A3:I3"/>
    <mergeCell ref="A4:I4"/>
    <mergeCell ref="A5:A6"/>
    <mergeCell ref="B5:B6"/>
    <mergeCell ref="C5:C6"/>
    <mergeCell ref="D5:D6"/>
    <mergeCell ref="E5:E6"/>
    <mergeCell ref="F5:F6"/>
    <mergeCell ref="A63:I63"/>
    <mergeCell ref="B64:C64"/>
    <mergeCell ref="D64:E64"/>
    <mergeCell ref="F64:G64"/>
    <mergeCell ref="B65:C65"/>
    <mergeCell ref="D65:E65"/>
    <mergeCell ref="F65:G65"/>
    <mergeCell ref="A66:A73"/>
    <mergeCell ref="B66:C73"/>
    <mergeCell ref="D66:H73"/>
    <mergeCell ref="I66:I73"/>
    <mergeCell ref="D82:E82"/>
    <mergeCell ref="D92:E92"/>
    <mergeCell ref="F92:G92"/>
    <mergeCell ref="D93:E93"/>
    <mergeCell ref="F93:G93"/>
    <mergeCell ref="D94:E94"/>
    <mergeCell ref="F94:G94"/>
    <mergeCell ref="D90:E90"/>
    <mergeCell ref="F90:G90"/>
    <mergeCell ref="D91:E91"/>
    <mergeCell ref="F91:G91"/>
    <mergeCell ref="D98:E98"/>
    <mergeCell ref="F98:G98"/>
    <mergeCell ref="D99:E99"/>
    <mergeCell ref="F99:G99"/>
    <mergeCell ref="D100:E100"/>
    <mergeCell ref="F100:G100"/>
    <mergeCell ref="D95:E95"/>
    <mergeCell ref="F95:G95"/>
    <mergeCell ref="D96:E96"/>
    <mergeCell ref="F96:G96"/>
    <mergeCell ref="D97:E97"/>
    <mergeCell ref="F97:G97"/>
    <mergeCell ref="D104:E104"/>
    <mergeCell ref="F104:G104"/>
    <mergeCell ref="D105:E105"/>
    <mergeCell ref="F105:G105"/>
    <mergeCell ref="D106:E106"/>
    <mergeCell ref="F106:G106"/>
    <mergeCell ref="D101:E101"/>
    <mergeCell ref="F101:G101"/>
    <mergeCell ref="D102:E102"/>
    <mergeCell ref="F102:G102"/>
    <mergeCell ref="D103:E103"/>
    <mergeCell ref="F103:G103"/>
    <mergeCell ref="D110:E110"/>
    <mergeCell ref="F110:G110"/>
    <mergeCell ref="D111:E111"/>
    <mergeCell ref="F111:G111"/>
    <mergeCell ref="D112:E112"/>
    <mergeCell ref="F112:G112"/>
    <mergeCell ref="D107:E107"/>
    <mergeCell ref="F107:G107"/>
    <mergeCell ref="D108:E108"/>
    <mergeCell ref="F108:G108"/>
    <mergeCell ref="D109:E109"/>
    <mergeCell ref="F109:G109"/>
    <mergeCell ref="D120:E120"/>
    <mergeCell ref="F120:G120"/>
    <mergeCell ref="D116:E116"/>
    <mergeCell ref="F116:G116"/>
    <mergeCell ref="D117:E117"/>
    <mergeCell ref="F117:G117"/>
    <mergeCell ref="D118:E118"/>
    <mergeCell ref="F118:G118"/>
    <mergeCell ref="D113:E113"/>
    <mergeCell ref="F113:G113"/>
    <mergeCell ref="D114:E114"/>
    <mergeCell ref="F114:G114"/>
    <mergeCell ref="D115:E115"/>
    <mergeCell ref="F115:G115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00B050"/>
  </sheetPr>
  <dimension ref="A2:I85"/>
  <sheetViews>
    <sheetView workbookViewId="0">
      <selection activeCell="D18" sqref="D18"/>
    </sheetView>
  </sheetViews>
  <sheetFormatPr defaultRowHeight="17.25" customHeight="1"/>
  <cols>
    <col min="2" max="2" width="22.7109375" customWidth="1"/>
    <col min="3" max="3" width="31.28515625" customWidth="1"/>
    <col min="4" max="4" width="20.85546875" customWidth="1"/>
    <col min="5" max="5" width="19.5703125" customWidth="1"/>
    <col min="7" max="7" width="16.5703125" customWidth="1"/>
    <col min="8" max="8" width="15.85546875" customWidth="1"/>
    <col min="9" max="9" width="16.5703125" customWidth="1"/>
  </cols>
  <sheetData>
    <row r="2" spans="1:9" ht="17.25" customHeight="1">
      <c r="A2" s="1043" t="s">
        <v>81</v>
      </c>
      <c r="B2" s="1043"/>
      <c r="C2" s="1043"/>
      <c r="D2" s="1043"/>
      <c r="E2" s="1043"/>
      <c r="F2" s="1043"/>
      <c r="G2" s="1043"/>
      <c r="H2" s="1043"/>
      <c r="I2" s="1043"/>
    </row>
    <row r="3" spans="1:9" ht="17.25" customHeight="1">
      <c r="A3" s="1044" t="s">
        <v>3393</v>
      </c>
      <c r="B3" s="1043"/>
      <c r="C3" s="1043"/>
      <c r="D3" s="1043"/>
      <c r="E3" s="1043"/>
      <c r="F3" s="1043"/>
      <c r="G3" s="1043"/>
      <c r="H3" s="1043"/>
      <c r="I3" s="1043"/>
    </row>
    <row r="4" spans="1:9" ht="17.25" customHeight="1">
      <c r="A4" s="1130" t="s">
        <v>1637</v>
      </c>
      <c r="B4" s="1130"/>
      <c r="C4" s="1130"/>
      <c r="D4" s="1130"/>
      <c r="E4" s="1130"/>
      <c r="F4" s="1130"/>
      <c r="G4" s="1130"/>
      <c r="H4" s="1130"/>
      <c r="I4" s="1130"/>
    </row>
    <row r="5" spans="1:9" ht="17.25" customHeight="1">
      <c r="A5" s="1130" t="s">
        <v>1</v>
      </c>
      <c r="B5" s="1130"/>
      <c r="C5" s="1130"/>
      <c r="D5" s="1130"/>
      <c r="E5" s="1130"/>
      <c r="F5" s="1130"/>
      <c r="G5" s="1130"/>
      <c r="H5" s="1130"/>
      <c r="I5" s="1130"/>
    </row>
    <row r="6" spans="1:9" ht="17.25" customHeight="1">
      <c r="A6" s="1046" t="s">
        <v>2</v>
      </c>
      <c r="B6" s="1047" t="s">
        <v>3</v>
      </c>
      <c r="C6" s="1047" t="s">
        <v>231</v>
      </c>
      <c r="D6" s="1049" t="s">
        <v>5</v>
      </c>
      <c r="E6" s="1049" t="s">
        <v>6</v>
      </c>
      <c r="F6" s="1049" t="s">
        <v>7</v>
      </c>
      <c r="G6" s="1047" t="s">
        <v>8</v>
      </c>
      <c r="H6" s="1049" t="s">
        <v>9</v>
      </c>
      <c r="I6" s="1049" t="s">
        <v>232</v>
      </c>
    </row>
    <row r="7" spans="1:9" ht="17.25" customHeight="1">
      <c r="A7" s="1046"/>
      <c r="B7" s="1048"/>
      <c r="C7" s="1048"/>
      <c r="D7" s="1046"/>
      <c r="E7" s="1049"/>
      <c r="F7" s="1046"/>
      <c r="G7" s="1050"/>
      <c r="H7" s="1046"/>
      <c r="I7" s="1046"/>
    </row>
    <row r="8" spans="1:9" ht="17.25" customHeight="1">
      <c r="A8" s="1">
        <v>1</v>
      </c>
      <c r="B8" s="2">
        <v>2</v>
      </c>
      <c r="C8" s="3">
        <v>3</v>
      </c>
      <c r="D8" s="3">
        <v>4</v>
      </c>
      <c r="E8" s="3">
        <v>5</v>
      </c>
      <c r="F8" s="3">
        <v>6</v>
      </c>
      <c r="G8" s="3">
        <v>7</v>
      </c>
      <c r="H8" s="2">
        <v>8</v>
      </c>
      <c r="I8" s="4">
        <v>9</v>
      </c>
    </row>
    <row r="9" spans="1:9" ht="17.25" customHeight="1">
      <c r="A9" s="1051"/>
      <c r="B9" s="1052"/>
      <c r="C9" s="1052"/>
      <c r="D9" s="1052"/>
      <c r="E9" s="1052"/>
      <c r="F9" s="1052"/>
      <c r="G9" s="1052"/>
      <c r="H9" s="1052"/>
      <c r="I9" s="1053"/>
    </row>
    <row r="10" spans="1:9" ht="17.25" customHeight="1">
      <c r="A10" s="1051" t="s">
        <v>233</v>
      </c>
      <c r="B10" s="1052"/>
      <c r="C10" s="1052"/>
      <c r="D10" s="1052"/>
      <c r="E10" s="1052"/>
      <c r="F10" s="1052"/>
      <c r="G10" s="1052"/>
      <c r="H10" s="1052"/>
      <c r="I10" s="1053"/>
    </row>
    <row r="11" spans="1:9" ht="17.25" customHeight="1">
      <c r="A11" s="1051" t="s">
        <v>234</v>
      </c>
      <c r="B11" s="1061"/>
      <c r="C11" s="1061"/>
      <c r="D11" s="1061"/>
      <c r="E11" s="1061"/>
      <c r="F11" s="1061"/>
      <c r="G11" s="1061"/>
      <c r="H11" s="1052"/>
      <c r="I11" s="1053"/>
    </row>
    <row r="12" spans="1:9" ht="17.25" customHeight="1">
      <c r="A12" s="674">
        <v>1</v>
      </c>
      <c r="B12" s="5" t="s">
        <v>97</v>
      </c>
      <c r="C12" s="669" t="s">
        <v>1638</v>
      </c>
      <c r="D12" s="677" t="s">
        <v>1639</v>
      </c>
      <c r="E12" s="6" t="s">
        <v>1640</v>
      </c>
      <c r="F12" s="676"/>
      <c r="G12" s="676">
        <v>1193936</v>
      </c>
      <c r="H12" s="687" t="s">
        <v>1641</v>
      </c>
      <c r="I12" s="670"/>
    </row>
    <row r="13" spans="1:9" ht="17.25" customHeight="1">
      <c r="A13" s="674">
        <v>2</v>
      </c>
      <c r="B13" s="5" t="s">
        <v>1642</v>
      </c>
      <c r="C13" s="669" t="s">
        <v>1638</v>
      </c>
      <c r="D13" s="677" t="s">
        <v>1643</v>
      </c>
      <c r="E13" s="6" t="s">
        <v>1644</v>
      </c>
      <c r="F13" s="676"/>
      <c r="G13" s="676">
        <v>146067</v>
      </c>
      <c r="H13" s="687" t="s">
        <v>1645</v>
      </c>
      <c r="I13" s="670"/>
    </row>
    <row r="14" spans="1:9" ht="17.25" customHeight="1">
      <c r="A14" s="674"/>
      <c r="B14" s="5"/>
      <c r="C14" s="672"/>
      <c r="D14" s="7" t="s">
        <v>17</v>
      </c>
      <c r="E14" s="677"/>
      <c r="F14" s="690"/>
      <c r="G14" s="690">
        <v>1340003</v>
      </c>
      <c r="H14" s="675"/>
      <c r="I14" s="678"/>
    </row>
    <row r="15" spans="1:9" ht="17.25" customHeight="1">
      <c r="A15" s="672">
        <v>3</v>
      </c>
      <c r="B15" s="5" t="s">
        <v>361</v>
      </c>
      <c r="C15" s="669" t="s">
        <v>1638</v>
      </c>
      <c r="D15" s="677">
        <v>1010003</v>
      </c>
      <c r="E15" s="677" t="s">
        <v>304</v>
      </c>
      <c r="G15" s="676"/>
      <c r="H15" s="672"/>
      <c r="I15" s="669"/>
    </row>
    <row r="16" spans="1:9" ht="17.25" customHeight="1">
      <c r="A16" s="672"/>
      <c r="B16" s="5" t="s">
        <v>1646</v>
      </c>
      <c r="C16" s="669" t="s">
        <v>1638</v>
      </c>
      <c r="D16" s="677"/>
      <c r="E16" s="677" t="s">
        <v>1647</v>
      </c>
      <c r="F16" s="676"/>
      <c r="G16" s="676"/>
      <c r="H16" s="669" t="s">
        <v>1648</v>
      </c>
      <c r="I16" s="669"/>
    </row>
    <row r="17" spans="1:9" ht="17.25" customHeight="1">
      <c r="A17" s="672"/>
      <c r="B17" s="5" t="s">
        <v>1649</v>
      </c>
      <c r="C17" s="669" t="s">
        <v>1638</v>
      </c>
      <c r="D17" s="677"/>
      <c r="E17" s="677" t="s">
        <v>1650</v>
      </c>
      <c r="F17" s="676"/>
      <c r="G17" s="676"/>
      <c r="H17" s="669" t="s">
        <v>1648</v>
      </c>
      <c r="I17" s="669"/>
    </row>
    <row r="18" spans="1:9" ht="17.25" customHeight="1">
      <c r="A18" s="672"/>
      <c r="B18" s="5" t="s">
        <v>1651</v>
      </c>
      <c r="C18" s="669" t="s">
        <v>1638</v>
      </c>
      <c r="D18" s="677"/>
      <c r="E18" s="677" t="s">
        <v>597</v>
      </c>
      <c r="F18" s="676"/>
      <c r="G18" s="676"/>
      <c r="H18" s="669" t="s">
        <v>1648</v>
      </c>
      <c r="I18" s="669"/>
    </row>
    <row r="19" spans="1:9" ht="17.25" customHeight="1">
      <c r="A19" s="672"/>
      <c r="B19" s="5" t="s">
        <v>1652</v>
      </c>
      <c r="C19" s="669" t="s">
        <v>1638</v>
      </c>
      <c r="D19" s="677"/>
      <c r="E19" s="677" t="s">
        <v>27</v>
      </c>
      <c r="F19" s="676"/>
      <c r="G19" s="676"/>
      <c r="H19" s="669" t="s">
        <v>1648</v>
      </c>
      <c r="I19" s="669"/>
    </row>
    <row r="20" spans="1:9" ht="17.25" customHeight="1">
      <c r="A20" s="672"/>
      <c r="B20" s="5" t="s">
        <v>1653</v>
      </c>
      <c r="C20" s="669" t="s">
        <v>1638</v>
      </c>
      <c r="D20" s="677"/>
      <c r="E20" s="677" t="s">
        <v>27</v>
      </c>
      <c r="F20" s="676"/>
      <c r="G20" s="676"/>
      <c r="H20" s="669" t="s">
        <v>1648</v>
      </c>
      <c r="I20" s="669"/>
    </row>
    <row r="21" spans="1:9" ht="17.25" customHeight="1">
      <c r="A21" s="672"/>
      <c r="B21" s="5" t="s">
        <v>1654</v>
      </c>
      <c r="C21" s="669" t="s">
        <v>1638</v>
      </c>
      <c r="D21" s="677"/>
      <c r="E21" s="677" t="s">
        <v>530</v>
      </c>
      <c r="F21" s="676"/>
      <c r="G21" s="676"/>
      <c r="H21" s="669" t="s">
        <v>1648</v>
      </c>
      <c r="I21" s="669"/>
    </row>
    <row r="22" spans="1:9" ht="17.25" customHeight="1">
      <c r="A22" s="672"/>
      <c r="B22" s="5" t="s">
        <v>678</v>
      </c>
      <c r="C22" s="669"/>
      <c r="D22" s="677"/>
      <c r="E22" s="677"/>
      <c r="F22" s="676"/>
      <c r="G22" s="676"/>
      <c r="H22" s="669"/>
      <c r="I22" s="669"/>
    </row>
    <row r="23" spans="1:9" ht="17.25" customHeight="1">
      <c r="A23" s="672"/>
      <c r="B23" s="5" t="s">
        <v>1655</v>
      </c>
      <c r="C23" s="669" t="s">
        <v>1638</v>
      </c>
      <c r="D23" s="677"/>
      <c r="E23" s="677" t="s">
        <v>1656</v>
      </c>
      <c r="F23" s="676"/>
      <c r="G23" s="676"/>
      <c r="H23" s="669" t="s">
        <v>1648</v>
      </c>
      <c r="I23" s="669"/>
    </row>
    <row r="24" spans="1:9" ht="17.25" customHeight="1">
      <c r="A24" s="672"/>
      <c r="B24" s="5" t="s">
        <v>441</v>
      </c>
      <c r="C24" s="669" t="s">
        <v>1638</v>
      </c>
      <c r="D24" s="677" t="s">
        <v>1657</v>
      </c>
      <c r="E24" s="677"/>
      <c r="F24" s="676">
        <v>15000</v>
      </c>
      <c r="G24" s="676"/>
      <c r="H24" s="669" t="s">
        <v>1658</v>
      </c>
      <c r="I24" s="669">
        <v>15000</v>
      </c>
    </row>
    <row r="25" spans="1:9" ht="17.25" customHeight="1">
      <c r="A25" s="672"/>
      <c r="B25" s="5" t="s">
        <v>19</v>
      </c>
      <c r="C25" s="669" t="s">
        <v>1638</v>
      </c>
      <c r="D25" s="677" t="s">
        <v>1659</v>
      </c>
      <c r="E25" s="677" t="s">
        <v>1660</v>
      </c>
      <c r="F25" s="676">
        <v>132000</v>
      </c>
      <c r="G25" s="676"/>
      <c r="H25" s="672"/>
      <c r="I25" s="669">
        <v>121694</v>
      </c>
    </row>
    <row r="26" spans="1:9" ht="17.25" customHeight="1">
      <c r="A26" s="672"/>
      <c r="B26" s="5" t="s">
        <v>1661</v>
      </c>
      <c r="C26" s="669" t="s">
        <v>1638</v>
      </c>
      <c r="D26" s="677" t="s">
        <v>1662</v>
      </c>
      <c r="E26" s="677" t="s">
        <v>1663</v>
      </c>
      <c r="F26" s="676">
        <v>1447314</v>
      </c>
      <c r="G26" s="676"/>
      <c r="H26" s="672"/>
      <c r="I26" s="669">
        <v>1438141</v>
      </c>
    </row>
    <row r="27" spans="1:9" ht="17.25" customHeight="1">
      <c r="A27" s="672"/>
      <c r="B27" s="5" t="s">
        <v>1664</v>
      </c>
      <c r="C27" s="669" t="s">
        <v>1638</v>
      </c>
      <c r="D27" s="677" t="s">
        <v>1659</v>
      </c>
      <c r="E27" s="677" t="s">
        <v>1665</v>
      </c>
      <c r="F27" s="676">
        <v>478241</v>
      </c>
      <c r="G27" s="676"/>
      <c r="H27" s="672"/>
      <c r="I27" s="669">
        <v>473127</v>
      </c>
    </row>
    <row r="28" spans="1:9" ht="17.25" customHeight="1">
      <c r="A28" s="672"/>
      <c r="B28" s="5" t="s">
        <v>17</v>
      </c>
      <c r="C28" s="669"/>
      <c r="D28" s="677"/>
      <c r="E28" s="677"/>
      <c r="F28" s="676">
        <v>2072555</v>
      </c>
      <c r="G28" s="676"/>
      <c r="H28" s="672"/>
      <c r="I28" s="669">
        <v>2047962</v>
      </c>
    </row>
    <row r="29" spans="1:9" ht="17.25" customHeight="1">
      <c r="A29" s="672"/>
      <c r="B29" s="5" t="s">
        <v>166</v>
      </c>
      <c r="C29" s="669" t="s">
        <v>1638</v>
      </c>
      <c r="D29" s="338" t="s">
        <v>1666</v>
      </c>
      <c r="E29" s="677"/>
      <c r="F29" s="676">
        <v>15000</v>
      </c>
      <c r="G29" s="676"/>
      <c r="H29" s="669" t="s">
        <v>1667</v>
      </c>
      <c r="I29" s="669"/>
    </row>
    <row r="30" spans="1:9" ht="17.25" customHeight="1">
      <c r="A30" s="672"/>
      <c r="B30" s="5" t="s">
        <v>186</v>
      </c>
      <c r="C30" s="669"/>
      <c r="D30" s="677"/>
      <c r="E30" s="677"/>
      <c r="F30" s="676"/>
      <c r="G30" s="676"/>
      <c r="H30" s="672"/>
      <c r="I30" s="669"/>
    </row>
    <row r="31" spans="1:9" ht="17.25" customHeight="1">
      <c r="A31" s="672"/>
      <c r="B31" s="672"/>
      <c r="C31" s="672"/>
      <c r="D31" s="7" t="s">
        <v>17</v>
      </c>
      <c r="E31" s="677"/>
      <c r="F31" s="690">
        <v>2087555</v>
      </c>
      <c r="G31" s="690"/>
      <c r="H31" s="672"/>
      <c r="I31" s="672">
        <v>2047962</v>
      </c>
    </row>
    <row r="32" spans="1:9" ht="17.25" customHeight="1">
      <c r="A32" s="672"/>
      <c r="B32" s="672"/>
      <c r="C32" s="672"/>
      <c r="D32" s="7" t="s">
        <v>240</v>
      </c>
      <c r="E32" s="677" t="s">
        <v>240</v>
      </c>
      <c r="F32" s="690" t="s">
        <v>240</v>
      </c>
      <c r="G32" s="690"/>
      <c r="H32" s="672"/>
      <c r="I32" s="672"/>
    </row>
    <row r="33" spans="1:9" ht="17.25" customHeight="1">
      <c r="A33" s="1051" t="s">
        <v>241</v>
      </c>
      <c r="B33" s="1052"/>
      <c r="C33" s="1052"/>
      <c r="D33" s="1052"/>
      <c r="E33" s="1052"/>
      <c r="F33" s="1052"/>
      <c r="G33" s="1052"/>
      <c r="H33" s="1052"/>
      <c r="I33" s="1053"/>
    </row>
    <row r="34" spans="1:9" ht="17.25" customHeight="1">
      <c r="A34" s="672"/>
      <c r="B34" s="672"/>
      <c r="C34" s="672"/>
      <c r="D34" s="672"/>
      <c r="E34" s="672"/>
      <c r="F34" s="672"/>
      <c r="G34" s="672"/>
      <c r="H34" s="672"/>
      <c r="I34" s="672"/>
    </row>
    <row r="35" spans="1:9" ht="17.25" customHeight="1">
      <c r="A35" s="672"/>
      <c r="B35" s="672"/>
      <c r="C35" s="672"/>
      <c r="D35" s="672"/>
      <c r="E35" s="672"/>
      <c r="F35" s="672"/>
      <c r="G35" s="672"/>
      <c r="H35" s="672"/>
      <c r="I35" s="672"/>
    </row>
    <row r="36" spans="1:9" ht="17.25" customHeight="1">
      <c r="A36" s="672"/>
      <c r="B36" s="5" t="s">
        <v>245</v>
      </c>
      <c r="C36" s="677" t="s">
        <v>240</v>
      </c>
      <c r="D36" s="7" t="s">
        <v>240</v>
      </c>
      <c r="E36" s="677" t="s">
        <v>240</v>
      </c>
      <c r="F36" s="690" t="s">
        <v>240</v>
      </c>
      <c r="G36" s="690" t="s">
        <v>240</v>
      </c>
      <c r="H36" s="14"/>
      <c r="I36" s="69"/>
    </row>
    <row r="37" spans="1:9" ht="17.25" customHeight="1">
      <c r="A37" s="672"/>
      <c r="B37" s="5" t="s">
        <v>35</v>
      </c>
      <c r="C37" s="677" t="s">
        <v>240</v>
      </c>
      <c r="D37" s="7" t="s">
        <v>240</v>
      </c>
      <c r="E37" s="677" t="s">
        <v>240</v>
      </c>
      <c r="F37" s="690" t="s">
        <v>240</v>
      </c>
      <c r="G37" s="690" t="s">
        <v>240</v>
      </c>
      <c r="H37" s="14"/>
      <c r="I37" s="69"/>
    </row>
    <row r="38" spans="1:9" ht="17.25" customHeight="1">
      <c r="A38" s="1123" t="s">
        <v>1668</v>
      </c>
      <c r="B38" s="1124"/>
      <c r="C38" s="1124"/>
      <c r="D38" s="1124"/>
      <c r="E38" s="1124"/>
      <c r="F38" s="1124"/>
      <c r="G38" s="1124"/>
      <c r="H38" s="1124"/>
      <c r="I38" s="1125"/>
    </row>
    <row r="39" spans="1:9" ht="17.25" customHeight="1">
      <c r="A39" s="1126" t="s">
        <v>37</v>
      </c>
      <c r="B39" s="1127"/>
      <c r="C39" s="1127"/>
      <c r="D39" s="1127"/>
      <c r="E39" s="1127"/>
      <c r="F39" s="1127"/>
      <c r="G39" s="1127"/>
      <c r="H39" s="1127"/>
      <c r="I39" s="1132"/>
    </row>
    <row r="40" spans="1:9" ht="17.25" customHeight="1">
      <c r="A40" s="1059" t="s">
        <v>247</v>
      </c>
      <c r="B40" s="1059"/>
      <c r="C40" s="1059"/>
      <c r="D40" s="1059"/>
      <c r="E40" s="1059"/>
      <c r="F40" s="1059"/>
      <c r="G40" s="1059"/>
      <c r="H40" s="1059"/>
      <c r="I40" s="1059"/>
    </row>
    <row r="41" spans="1:9" ht="17.25" customHeight="1">
      <c r="A41" s="672">
        <v>5</v>
      </c>
      <c r="B41" s="5" t="s">
        <v>1669</v>
      </c>
      <c r="C41" s="669" t="s">
        <v>1638</v>
      </c>
      <c r="D41" s="677" t="s">
        <v>1670</v>
      </c>
      <c r="E41" s="677" t="s">
        <v>827</v>
      </c>
      <c r="F41" s="676">
        <v>465000</v>
      </c>
      <c r="G41" s="676"/>
      <c r="H41" s="672" t="s">
        <v>1671</v>
      </c>
      <c r="I41" s="669">
        <v>461125</v>
      </c>
    </row>
    <row r="42" spans="1:9" ht="17.25" customHeight="1">
      <c r="A42" s="672">
        <v>6</v>
      </c>
      <c r="B42" s="5" t="s">
        <v>1672</v>
      </c>
      <c r="C42" s="669" t="s">
        <v>1638</v>
      </c>
      <c r="D42" s="677" t="s">
        <v>1673</v>
      </c>
      <c r="E42" s="677">
        <v>1992</v>
      </c>
      <c r="F42" s="676">
        <v>50000</v>
      </c>
      <c r="G42" s="676"/>
      <c r="H42" s="672" t="s">
        <v>1674</v>
      </c>
      <c r="I42" s="669">
        <v>50000</v>
      </c>
    </row>
    <row r="43" spans="1:9" ht="17.25" customHeight="1">
      <c r="A43" s="671"/>
      <c r="B43" s="5" t="s">
        <v>3394</v>
      </c>
      <c r="C43" s="669" t="s">
        <v>1638</v>
      </c>
      <c r="D43" s="677" t="s">
        <v>1673</v>
      </c>
      <c r="E43" s="677">
        <v>1987</v>
      </c>
      <c r="F43" s="676">
        <v>56500</v>
      </c>
      <c r="G43" s="676"/>
      <c r="H43" s="15" t="s">
        <v>3395</v>
      </c>
      <c r="I43" s="669"/>
    </row>
    <row r="44" spans="1:9" ht="17.25" customHeight="1">
      <c r="A44" s="671"/>
      <c r="B44" s="5"/>
      <c r="C44" s="677"/>
      <c r="D44" s="7" t="s">
        <v>17</v>
      </c>
      <c r="E44" s="677"/>
      <c r="F44" s="690">
        <v>515000</v>
      </c>
      <c r="G44" s="690"/>
      <c r="H44" s="15"/>
      <c r="I44" s="339">
        <v>418125</v>
      </c>
    </row>
    <row r="45" spans="1:9" ht="17.25" customHeight="1">
      <c r="A45" s="672"/>
      <c r="B45" s="5"/>
      <c r="C45" s="677"/>
      <c r="D45" s="7" t="s">
        <v>240</v>
      </c>
      <c r="E45" s="677" t="s">
        <v>240</v>
      </c>
      <c r="F45" s="690" t="s">
        <v>240</v>
      </c>
      <c r="G45" s="690" t="s">
        <v>240</v>
      </c>
      <c r="H45" s="14"/>
      <c r="I45" s="69"/>
    </row>
    <row r="46" spans="1:9" ht="17.25" customHeight="1">
      <c r="A46" s="1051" t="s">
        <v>248</v>
      </c>
      <c r="B46" s="1052"/>
      <c r="C46" s="1052"/>
      <c r="D46" s="1052"/>
      <c r="E46" s="1052"/>
      <c r="F46" s="1052"/>
      <c r="G46" s="1052"/>
      <c r="H46" s="1052"/>
      <c r="I46" s="1053"/>
    </row>
    <row r="47" spans="1:9" ht="17.25" customHeight="1">
      <c r="A47" s="1051" t="s">
        <v>249</v>
      </c>
      <c r="B47" s="1061"/>
      <c r="C47" s="1061"/>
      <c r="D47" s="1061"/>
      <c r="E47" s="1061"/>
      <c r="F47" s="1061"/>
      <c r="G47" s="1061"/>
      <c r="H47" s="1052"/>
      <c r="I47" s="1053"/>
    </row>
    <row r="48" spans="1:9" ht="17.25" customHeight="1">
      <c r="A48" s="671">
        <v>7</v>
      </c>
      <c r="B48" s="5" t="s">
        <v>51</v>
      </c>
      <c r="C48" s="669" t="s">
        <v>1638</v>
      </c>
      <c r="D48" s="677" t="s">
        <v>1675</v>
      </c>
      <c r="E48" s="677" t="s">
        <v>1676</v>
      </c>
      <c r="F48" s="676">
        <v>18850</v>
      </c>
      <c r="G48" s="676"/>
      <c r="H48" s="17"/>
      <c r="I48" s="670">
        <v>18850</v>
      </c>
    </row>
    <row r="49" spans="1:9" ht="17.25" customHeight="1">
      <c r="A49" s="671">
        <v>8</v>
      </c>
      <c r="B49" s="5" t="s">
        <v>58</v>
      </c>
      <c r="C49" s="669" t="s">
        <v>1638</v>
      </c>
      <c r="D49" s="677" t="s">
        <v>1675</v>
      </c>
      <c r="E49" s="677" t="s">
        <v>1677</v>
      </c>
      <c r="F49" s="676">
        <v>16499</v>
      </c>
      <c r="G49" s="676"/>
      <c r="H49" s="17"/>
      <c r="I49" s="670">
        <v>16499</v>
      </c>
    </row>
    <row r="50" spans="1:9" ht="17.25" customHeight="1">
      <c r="A50" s="671">
        <v>9</v>
      </c>
      <c r="B50" s="5" t="s">
        <v>279</v>
      </c>
      <c r="C50" s="669" t="s">
        <v>1638</v>
      </c>
      <c r="D50" s="677" t="s">
        <v>1675</v>
      </c>
      <c r="E50" s="677" t="s">
        <v>1678</v>
      </c>
      <c r="F50" s="676">
        <v>4520</v>
      </c>
      <c r="G50" s="676"/>
      <c r="H50" s="17"/>
      <c r="I50" s="670">
        <v>4520</v>
      </c>
    </row>
    <row r="51" spans="1:9" ht="17.25" customHeight="1">
      <c r="A51" s="671">
        <v>10</v>
      </c>
      <c r="B51" s="5" t="s">
        <v>202</v>
      </c>
      <c r="C51" s="669" t="s">
        <v>1638</v>
      </c>
      <c r="D51" s="677" t="s">
        <v>1679</v>
      </c>
      <c r="E51" s="677" t="s">
        <v>1680</v>
      </c>
      <c r="F51" s="676">
        <v>26750</v>
      </c>
      <c r="G51" s="676"/>
      <c r="H51" s="17"/>
      <c r="I51" s="670">
        <v>26750</v>
      </c>
    </row>
    <row r="52" spans="1:9" ht="17.25" customHeight="1">
      <c r="A52" s="671">
        <v>11</v>
      </c>
      <c r="B52" s="5" t="s">
        <v>55</v>
      </c>
      <c r="C52" s="669" t="s">
        <v>1638</v>
      </c>
      <c r="D52" s="677" t="s">
        <v>1681</v>
      </c>
      <c r="E52" s="677" t="s">
        <v>1682</v>
      </c>
      <c r="F52" s="676">
        <v>8950</v>
      </c>
      <c r="G52" s="676"/>
      <c r="H52" s="17"/>
      <c r="I52" s="670">
        <v>8950</v>
      </c>
    </row>
    <row r="53" spans="1:9" ht="17.25" customHeight="1">
      <c r="A53" s="671">
        <v>12</v>
      </c>
      <c r="B53" s="5" t="s">
        <v>51</v>
      </c>
      <c r="C53" s="669" t="s">
        <v>1638</v>
      </c>
      <c r="D53" s="677" t="s">
        <v>1683</v>
      </c>
      <c r="E53" s="677">
        <v>2008</v>
      </c>
      <c r="F53" s="676">
        <v>15000</v>
      </c>
      <c r="G53" s="676"/>
      <c r="H53" s="17"/>
      <c r="I53" s="670">
        <v>15000</v>
      </c>
    </row>
    <row r="54" spans="1:9" ht="17.25" customHeight="1">
      <c r="A54" s="671">
        <v>13</v>
      </c>
      <c r="B54" s="5" t="s">
        <v>1684</v>
      </c>
      <c r="C54" s="669" t="s">
        <v>1638</v>
      </c>
      <c r="D54" s="677" t="s">
        <v>1679</v>
      </c>
      <c r="E54" s="677" t="s">
        <v>426</v>
      </c>
      <c r="F54" s="676">
        <v>125000</v>
      </c>
      <c r="G54" s="676"/>
      <c r="H54" s="17"/>
      <c r="I54" s="670">
        <v>62500</v>
      </c>
    </row>
    <row r="55" spans="1:9" ht="17.25" customHeight="1">
      <c r="A55" s="671">
        <v>14</v>
      </c>
      <c r="B55" s="5" t="s">
        <v>1685</v>
      </c>
      <c r="C55" s="669" t="s">
        <v>1638</v>
      </c>
      <c r="D55" s="677" t="s">
        <v>1686</v>
      </c>
      <c r="E55" s="677" t="s">
        <v>1687</v>
      </c>
      <c r="F55" s="676">
        <v>9060</v>
      </c>
      <c r="G55" s="676"/>
      <c r="H55" s="17"/>
      <c r="I55" s="670">
        <v>9060</v>
      </c>
    </row>
    <row r="56" spans="1:9" ht="17.25" customHeight="1">
      <c r="A56" s="671">
        <v>15</v>
      </c>
      <c r="B56" s="5" t="s">
        <v>1688</v>
      </c>
      <c r="C56" s="669" t="s">
        <v>1638</v>
      </c>
      <c r="D56" s="677" t="s">
        <v>1689</v>
      </c>
      <c r="E56" s="677" t="s">
        <v>1120</v>
      </c>
      <c r="F56" s="676">
        <v>4910</v>
      </c>
      <c r="G56" s="676"/>
      <c r="H56" s="17"/>
      <c r="I56" s="670">
        <v>4910</v>
      </c>
    </row>
    <row r="57" spans="1:9" ht="17.25" customHeight="1">
      <c r="A57" s="671">
        <v>16</v>
      </c>
      <c r="B57" s="5" t="s">
        <v>1690</v>
      </c>
      <c r="C57" s="669" t="s">
        <v>1638</v>
      </c>
      <c r="D57" s="677" t="s">
        <v>1691</v>
      </c>
      <c r="E57" s="677" t="s">
        <v>1120</v>
      </c>
      <c r="F57" s="676">
        <v>4787</v>
      </c>
      <c r="G57" s="676"/>
      <c r="H57" s="17"/>
      <c r="I57" s="670">
        <v>4787</v>
      </c>
    </row>
    <row r="58" spans="1:9" ht="17.25" customHeight="1">
      <c r="A58" s="671">
        <v>17</v>
      </c>
      <c r="B58" s="5" t="s">
        <v>1692</v>
      </c>
      <c r="C58" s="669" t="s">
        <v>1638</v>
      </c>
      <c r="D58" s="677" t="s">
        <v>1693</v>
      </c>
      <c r="E58" s="677" t="s">
        <v>1120</v>
      </c>
      <c r="F58" s="676">
        <v>6500</v>
      </c>
      <c r="G58" s="676"/>
      <c r="H58" s="17"/>
      <c r="I58" s="670">
        <v>6500</v>
      </c>
    </row>
    <row r="59" spans="1:9" ht="17.25" customHeight="1">
      <c r="A59" s="671">
        <v>18</v>
      </c>
      <c r="B59" s="5" t="s">
        <v>1694</v>
      </c>
      <c r="C59" s="669" t="s">
        <v>1638</v>
      </c>
      <c r="D59" s="677" t="s">
        <v>1695</v>
      </c>
      <c r="E59" s="677" t="s">
        <v>1120</v>
      </c>
      <c r="F59" s="676">
        <v>13500</v>
      </c>
      <c r="G59" s="676"/>
      <c r="H59" s="17"/>
      <c r="I59" s="670">
        <v>13500</v>
      </c>
    </row>
    <row r="60" spans="1:9" ht="17.25" customHeight="1">
      <c r="A60" s="671">
        <v>19</v>
      </c>
      <c r="B60" s="5" t="s">
        <v>1696</v>
      </c>
      <c r="C60" s="669" t="s">
        <v>1638</v>
      </c>
      <c r="D60" s="677" t="s">
        <v>1697</v>
      </c>
      <c r="E60" s="677" t="s">
        <v>1698</v>
      </c>
      <c r="F60" s="676">
        <v>2300</v>
      </c>
      <c r="G60" s="676"/>
      <c r="H60" s="17"/>
      <c r="I60" s="670">
        <v>2300</v>
      </c>
    </row>
    <row r="61" spans="1:9" ht="17.25" customHeight="1">
      <c r="A61" s="671">
        <v>20</v>
      </c>
      <c r="B61" s="5" t="s">
        <v>1699</v>
      </c>
      <c r="C61" s="669" t="s">
        <v>1638</v>
      </c>
      <c r="D61" s="677" t="s">
        <v>1700</v>
      </c>
      <c r="E61" s="677" t="s">
        <v>1698</v>
      </c>
      <c r="F61" s="676">
        <v>22300</v>
      </c>
      <c r="G61" s="676"/>
      <c r="H61" s="17"/>
      <c r="I61" s="670">
        <v>22300</v>
      </c>
    </row>
    <row r="62" spans="1:9" ht="17.25" customHeight="1">
      <c r="A62" s="671">
        <v>21</v>
      </c>
      <c r="B62" s="5" t="s">
        <v>1701</v>
      </c>
      <c r="C62" s="669" t="s">
        <v>1638</v>
      </c>
      <c r="D62" s="677" t="s">
        <v>1702</v>
      </c>
      <c r="E62" s="677" t="s">
        <v>1698</v>
      </c>
      <c r="F62" s="676">
        <v>4300</v>
      </c>
      <c r="G62" s="676"/>
      <c r="H62" s="17"/>
      <c r="I62" s="670">
        <v>4300</v>
      </c>
    </row>
    <row r="63" spans="1:9" ht="17.25" customHeight="1">
      <c r="A63" s="671">
        <v>22</v>
      </c>
      <c r="B63" s="5" t="s">
        <v>1701</v>
      </c>
      <c r="C63" s="669" t="s">
        <v>1638</v>
      </c>
      <c r="D63" s="677" t="s">
        <v>1703</v>
      </c>
      <c r="E63" s="677" t="s">
        <v>1698</v>
      </c>
      <c r="F63" s="676">
        <v>3500</v>
      </c>
      <c r="G63" s="676"/>
      <c r="H63" s="17"/>
      <c r="I63" s="670">
        <v>3500</v>
      </c>
    </row>
    <row r="64" spans="1:9" ht="17.25" customHeight="1">
      <c r="A64" s="671">
        <v>23</v>
      </c>
      <c r="B64" s="5" t="s">
        <v>1701</v>
      </c>
      <c r="C64" s="669" t="s">
        <v>1638</v>
      </c>
      <c r="D64" s="677" t="s">
        <v>1704</v>
      </c>
      <c r="E64" s="677" t="s">
        <v>1698</v>
      </c>
      <c r="F64" s="676">
        <v>4800</v>
      </c>
      <c r="G64" s="676"/>
      <c r="H64" s="17"/>
      <c r="I64" s="670">
        <v>4800</v>
      </c>
    </row>
    <row r="65" spans="1:9" ht="17.25" customHeight="1">
      <c r="A65" s="671">
        <v>24</v>
      </c>
      <c r="B65" s="5" t="s">
        <v>1705</v>
      </c>
      <c r="C65" s="669" t="s">
        <v>1638</v>
      </c>
      <c r="D65" s="677" t="s">
        <v>1706</v>
      </c>
      <c r="E65" s="677">
        <v>2019</v>
      </c>
      <c r="F65" s="676">
        <v>5500</v>
      </c>
      <c r="G65" s="676"/>
      <c r="H65" s="17"/>
      <c r="I65" s="670">
        <v>5500</v>
      </c>
    </row>
    <row r="66" spans="1:9" ht="17.25" customHeight="1">
      <c r="A66" s="671">
        <v>25</v>
      </c>
      <c r="B66" s="5" t="s">
        <v>1707</v>
      </c>
      <c r="C66" s="669" t="s">
        <v>1638</v>
      </c>
      <c r="D66" s="677" t="s">
        <v>1708</v>
      </c>
      <c r="E66" s="677">
        <v>2019</v>
      </c>
      <c r="F66" s="676">
        <v>42000</v>
      </c>
      <c r="G66" s="676"/>
      <c r="H66" s="17"/>
      <c r="I66" s="670">
        <v>42000</v>
      </c>
    </row>
    <row r="67" spans="1:9" ht="17.25" customHeight="1">
      <c r="A67" s="671">
        <v>26</v>
      </c>
      <c r="B67" s="5" t="s">
        <v>3396</v>
      </c>
      <c r="C67" s="669" t="s">
        <v>1638</v>
      </c>
      <c r="D67" s="677" t="s">
        <v>3397</v>
      </c>
      <c r="E67" s="677">
        <v>2021</v>
      </c>
      <c r="F67" s="676">
        <v>59990</v>
      </c>
      <c r="G67" s="676"/>
      <c r="H67" s="17"/>
      <c r="I67" s="670">
        <v>59990</v>
      </c>
    </row>
    <row r="68" spans="1:9" ht="17.25" customHeight="1">
      <c r="A68" s="671"/>
      <c r="B68" s="5"/>
      <c r="C68" s="669"/>
      <c r="D68" s="677"/>
      <c r="E68" s="677"/>
      <c r="F68" s="676">
        <v>335526</v>
      </c>
      <c r="G68" s="676"/>
      <c r="H68" s="17"/>
      <c r="I68" s="670">
        <v>249776</v>
      </c>
    </row>
    <row r="69" spans="1:9" ht="17.25" customHeight="1">
      <c r="A69" s="671"/>
      <c r="B69" s="5"/>
      <c r="C69" s="677"/>
      <c r="D69" s="7" t="s">
        <v>17</v>
      </c>
      <c r="E69" s="677"/>
      <c r="F69" s="690">
        <v>2938081</v>
      </c>
      <c r="G69" s="690"/>
      <c r="H69" s="17"/>
      <c r="I69" s="706">
        <v>2715863</v>
      </c>
    </row>
    <row r="70" spans="1:9" ht="17.25" customHeight="1">
      <c r="A70" s="1135" t="s">
        <v>1709</v>
      </c>
      <c r="B70" s="1135"/>
      <c r="C70" s="1135"/>
      <c r="D70" s="1135"/>
      <c r="E70" s="1135"/>
      <c r="F70" s="1135"/>
      <c r="G70" s="1135"/>
      <c r="H70" s="1135"/>
      <c r="I70" s="1135"/>
    </row>
    <row r="71" spans="1:9" ht="17.25" customHeight="1">
      <c r="A71" s="1054" t="s">
        <v>63</v>
      </c>
      <c r="B71" s="1055"/>
      <c r="C71" s="1055"/>
      <c r="D71" s="1055"/>
      <c r="E71" s="1055"/>
      <c r="F71" s="1055"/>
      <c r="G71" s="1055"/>
      <c r="H71" s="1055"/>
      <c r="I71" s="1056"/>
    </row>
    <row r="72" spans="1:9" ht="17.25" customHeight="1">
      <c r="A72" s="1113" t="s">
        <v>64</v>
      </c>
      <c r="B72" s="1114" t="s">
        <v>65</v>
      </c>
      <c r="C72" s="1049" t="s">
        <v>4</v>
      </c>
      <c r="D72" s="1049" t="s">
        <v>5</v>
      </c>
      <c r="E72" s="1049" t="s">
        <v>6</v>
      </c>
      <c r="F72" s="1049" t="s">
        <v>7</v>
      </c>
      <c r="G72" s="1049" t="s">
        <v>8</v>
      </c>
      <c r="H72" s="1049" t="s">
        <v>9</v>
      </c>
      <c r="I72" s="1049" t="s">
        <v>232</v>
      </c>
    </row>
    <row r="73" spans="1:9" ht="17.25" customHeight="1">
      <c r="A73" s="1113"/>
      <c r="B73" s="1114"/>
      <c r="C73" s="1071"/>
      <c r="D73" s="1046"/>
      <c r="E73" s="1049"/>
      <c r="F73" s="1046"/>
      <c r="G73" s="1049"/>
      <c r="H73" s="1046"/>
      <c r="I73" s="1046"/>
    </row>
    <row r="74" spans="1:9" ht="17.25" customHeight="1">
      <c r="A74" s="1115" t="s">
        <v>67</v>
      </c>
      <c r="B74" s="1116"/>
      <c r="C74" s="1116"/>
      <c r="D74" s="1116"/>
      <c r="E74" s="1116"/>
      <c r="F74" s="1116"/>
      <c r="G74" s="1116"/>
      <c r="H74" s="1116"/>
      <c r="I74" s="1117"/>
    </row>
    <row r="75" spans="1:9" ht="17.25" customHeight="1">
      <c r="A75" s="1118" t="s">
        <v>1710</v>
      </c>
      <c r="B75" s="1118"/>
      <c r="C75" s="1118"/>
      <c r="D75" s="1118"/>
      <c r="E75" s="1118"/>
      <c r="F75" s="1118"/>
      <c r="G75" s="1118"/>
      <c r="H75" s="1118"/>
      <c r="I75" s="1118"/>
    </row>
    <row r="76" spans="1:9" ht="17.25" customHeight="1" thickBot="1">
      <c r="A76" s="21" t="s">
        <v>69</v>
      </c>
      <c r="B76" s="22" t="s">
        <v>70</v>
      </c>
      <c r="C76" s="22" t="s">
        <v>71</v>
      </c>
      <c r="D76" s="23" t="s">
        <v>72</v>
      </c>
      <c r="E76" s="24" t="s">
        <v>73</v>
      </c>
      <c r="F76" s="25"/>
      <c r="G76" s="26"/>
      <c r="H76" s="27"/>
      <c r="I76" s="28"/>
    </row>
    <row r="77" spans="1:9" ht="17.25" customHeight="1">
      <c r="A77" s="672">
        <v>1</v>
      </c>
      <c r="B77" s="5">
        <v>2</v>
      </c>
      <c r="C77" s="677">
        <v>3</v>
      </c>
      <c r="D77" s="9">
        <v>4</v>
      </c>
      <c r="E77" s="677">
        <v>5</v>
      </c>
      <c r="F77" s="26"/>
      <c r="G77" s="26"/>
      <c r="H77" s="27"/>
      <c r="I77" s="28"/>
    </row>
    <row r="78" spans="1:9" ht="17.25" customHeight="1">
      <c r="A78" s="1108" t="s">
        <v>74</v>
      </c>
      <c r="B78" s="1109"/>
      <c r="C78" s="1109"/>
      <c r="D78" s="1109"/>
      <c r="E78" s="1110"/>
    </row>
    <row r="82" spans="1:5" ht="17.25" customHeight="1">
      <c r="A82" s="693"/>
      <c r="B82" s="693"/>
      <c r="C82" s="693"/>
      <c r="D82" s="693"/>
      <c r="E82" s="693"/>
    </row>
    <row r="83" spans="1:5" ht="17.25" customHeight="1">
      <c r="A83" s="693"/>
      <c r="B83" s="693"/>
      <c r="C83" s="693"/>
      <c r="D83" s="693"/>
      <c r="E83" s="693"/>
    </row>
    <row r="84" spans="1:5" ht="17.25" customHeight="1">
      <c r="A84" s="693"/>
      <c r="B84" s="693"/>
      <c r="C84" s="693"/>
      <c r="D84" s="693"/>
      <c r="E84" s="693"/>
    </row>
    <row r="85" spans="1:5" ht="17.25" customHeight="1">
      <c r="B85" t="s">
        <v>1711</v>
      </c>
    </row>
  </sheetData>
  <mergeCells count="36">
    <mergeCell ref="H72:H73"/>
    <mergeCell ref="I72:I73"/>
    <mergeCell ref="A75:I75"/>
    <mergeCell ref="A78:E78"/>
    <mergeCell ref="B72:B73"/>
    <mergeCell ref="C72:C73"/>
    <mergeCell ref="D72:D73"/>
    <mergeCell ref="E72:E73"/>
    <mergeCell ref="F72:F73"/>
    <mergeCell ref="A74:I74"/>
    <mergeCell ref="A70:I70"/>
    <mergeCell ref="A71:I71"/>
    <mergeCell ref="A72:A73"/>
    <mergeCell ref="A47:I47"/>
    <mergeCell ref="G6:G7"/>
    <mergeCell ref="H6:H7"/>
    <mergeCell ref="I6:I7"/>
    <mergeCell ref="A9:I9"/>
    <mergeCell ref="A10:I10"/>
    <mergeCell ref="A11:I11"/>
    <mergeCell ref="A33:I33"/>
    <mergeCell ref="A38:I38"/>
    <mergeCell ref="A39:I39"/>
    <mergeCell ref="A40:I40"/>
    <mergeCell ref="A46:I46"/>
    <mergeCell ref="G72:G73"/>
    <mergeCell ref="A2:I2"/>
    <mergeCell ref="A3:I3"/>
    <mergeCell ref="A4:I4"/>
    <mergeCell ref="A5:I5"/>
    <mergeCell ref="A6:A7"/>
    <mergeCell ref="B6:B7"/>
    <mergeCell ref="C6:C7"/>
    <mergeCell ref="D6:D7"/>
    <mergeCell ref="E6:E7"/>
    <mergeCell ref="F6:F7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00B050"/>
  </sheetPr>
  <dimension ref="A1:J257"/>
  <sheetViews>
    <sheetView topLeftCell="A163" workbookViewId="0">
      <selection activeCell="B12" sqref="B12"/>
    </sheetView>
  </sheetViews>
  <sheetFormatPr defaultRowHeight="27" customHeight="1"/>
  <cols>
    <col min="2" max="2" width="24.85546875" customWidth="1"/>
    <col min="3" max="3" width="22" customWidth="1"/>
    <col min="4" max="4" width="19.85546875" customWidth="1"/>
    <col min="5" max="5" width="15.5703125" customWidth="1"/>
    <col min="6" max="6" width="17.140625" customWidth="1"/>
    <col min="7" max="7" width="15" customWidth="1"/>
    <col min="8" max="8" width="14.85546875" customWidth="1"/>
    <col min="9" max="9" width="14.42578125" customWidth="1"/>
  </cols>
  <sheetData>
    <row r="1" spans="1:10" ht="27" customHeight="1">
      <c r="A1" s="1043" t="s">
        <v>81</v>
      </c>
      <c r="B1" s="1043"/>
      <c r="C1" s="1043"/>
      <c r="D1" s="1043"/>
      <c r="E1" s="1043"/>
      <c r="F1" s="1043"/>
      <c r="G1" s="1043"/>
      <c r="H1" s="1043"/>
      <c r="I1" s="1043"/>
    </row>
    <row r="2" spans="1:10" ht="27" customHeight="1">
      <c r="A2" s="1220" t="s">
        <v>3453</v>
      </c>
      <c r="B2" s="1043"/>
      <c r="C2" s="1043"/>
      <c r="D2" s="1043"/>
      <c r="E2" s="1043"/>
      <c r="F2" s="1043"/>
      <c r="G2" s="1043"/>
      <c r="H2" s="1043"/>
      <c r="I2" s="1043"/>
    </row>
    <row r="3" spans="1:10" ht="27" customHeight="1">
      <c r="A3" s="1090" t="s">
        <v>1381</v>
      </c>
      <c r="B3" s="1091"/>
      <c r="C3" s="1091"/>
      <c r="D3" s="1091"/>
      <c r="E3" s="1091"/>
      <c r="F3" s="1091"/>
      <c r="G3" s="1091"/>
      <c r="H3" s="1091"/>
      <c r="I3" s="1092"/>
    </row>
    <row r="4" spans="1:10" ht="27" customHeight="1">
      <c r="A4" s="1093" t="s">
        <v>334</v>
      </c>
      <c r="B4" s="1094"/>
      <c r="C4" s="1094"/>
      <c r="D4" s="1094"/>
      <c r="E4" s="1094"/>
      <c r="F4" s="1094"/>
      <c r="G4" s="1094"/>
      <c r="H4" s="1094"/>
      <c r="I4" s="1095"/>
    </row>
    <row r="5" spans="1:10" ht="27" customHeight="1">
      <c r="A5" s="1221" t="s">
        <v>2</v>
      </c>
      <c r="B5" s="1222" t="s">
        <v>82</v>
      </c>
      <c r="C5" s="1222" t="s">
        <v>83</v>
      </c>
      <c r="D5" s="1194" t="s">
        <v>224</v>
      </c>
      <c r="E5" s="1194" t="s">
        <v>335</v>
      </c>
      <c r="F5" s="1194" t="s">
        <v>336</v>
      </c>
      <c r="G5" s="1194" t="s">
        <v>337</v>
      </c>
      <c r="H5" s="1194" t="s">
        <v>87</v>
      </c>
      <c r="I5" s="1194" t="s">
        <v>88</v>
      </c>
    </row>
    <row r="6" spans="1:10" ht="27" customHeight="1">
      <c r="A6" s="1221"/>
      <c r="B6" s="1223"/>
      <c r="C6" s="1223"/>
      <c r="D6" s="1194"/>
      <c r="E6" s="1194"/>
      <c r="F6" s="1194"/>
      <c r="G6" s="1194"/>
      <c r="H6" s="1194"/>
      <c r="I6" s="1194"/>
    </row>
    <row r="7" spans="1:10" ht="27" customHeight="1">
      <c r="A7" s="1207" t="s">
        <v>338</v>
      </c>
      <c r="B7" s="1104"/>
      <c r="C7" s="1104"/>
      <c r="D7" s="1104"/>
      <c r="E7" s="1104"/>
      <c r="F7" s="1104"/>
      <c r="G7" s="1104"/>
      <c r="H7" s="1104"/>
      <c r="I7" s="1105"/>
    </row>
    <row r="8" spans="1:10" ht="27" customHeight="1">
      <c r="A8" s="294"/>
      <c r="B8" s="295" t="s">
        <v>97</v>
      </c>
      <c r="C8" s="296"/>
      <c r="D8" s="296"/>
      <c r="E8" s="296"/>
      <c r="F8" s="296"/>
      <c r="G8" s="296"/>
      <c r="H8" s="297"/>
      <c r="I8" s="905"/>
    </row>
    <row r="9" spans="1:10" ht="27" customHeight="1">
      <c r="A9" s="298">
        <v>1</v>
      </c>
      <c r="B9" s="297" t="s">
        <v>1382</v>
      </c>
      <c r="C9" s="256" t="s">
        <v>1382</v>
      </c>
      <c r="D9" s="256" t="s">
        <v>1383</v>
      </c>
      <c r="E9" s="256" t="s">
        <v>3454</v>
      </c>
      <c r="F9" s="296"/>
      <c r="G9" s="256">
        <v>42660.800000000003</v>
      </c>
      <c r="H9" s="297" t="s">
        <v>3455</v>
      </c>
      <c r="I9" s="905"/>
    </row>
    <row r="10" spans="1:10" ht="27" customHeight="1">
      <c r="A10" s="298">
        <v>2</v>
      </c>
      <c r="B10" s="297" t="s">
        <v>1384</v>
      </c>
      <c r="C10" s="256" t="s">
        <v>1384</v>
      </c>
      <c r="D10" s="256" t="s">
        <v>1385</v>
      </c>
      <c r="E10" s="256" t="s">
        <v>3456</v>
      </c>
      <c r="F10" s="299"/>
      <c r="G10" s="256">
        <v>925347.8</v>
      </c>
      <c r="H10" s="297" t="s">
        <v>1386</v>
      </c>
      <c r="I10" s="905"/>
    </row>
    <row r="11" spans="1:10" ht="27" customHeight="1">
      <c r="A11" s="298"/>
      <c r="B11" s="295" t="s">
        <v>17</v>
      </c>
      <c r="C11" s="299"/>
      <c r="D11" s="299"/>
      <c r="E11" s="299"/>
      <c r="F11" s="299"/>
      <c r="G11" s="714">
        <f>G9+G10</f>
        <v>968008.60000000009</v>
      </c>
      <c r="H11" s="300"/>
      <c r="I11" s="905"/>
    </row>
    <row r="12" spans="1:10" ht="27" customHeight="1">
      <c r="A12" s="298">
        <v>1</v>
      </c>
      <c r="B12" s="296" t="s">
        <v>1387</v>
      </c>
      <c r="C12" s="256" t="s">
        <v>1384</v>
      </c>
      <c r="D12" s="256" t="s">
        <v>3457</v>
      </c>
      <c r="E12" s="256" t="s">
        <v>1388</v>
      </c>
      <c r="F12" s="299"/>
      <c r="G12" s="256">
        <v>110416.66</v>
      </c>
      <c r="H12" s="297" t="s">
        <v>3458</v>
      </c>
      <c r="I12" s="905"/>
    </row>
    <row r="13" spans="1:10" ht="27" customHeight="1" thickBot="1">
      <c r="A13" s="301"/>
      <c r="B13" s="302" t="s">
        <v>17</v>
      </c>
      <c r="C13" s="303"/>
      <c r="D13" s="303"/>
      <c r="E13" s="303"/>
      <c r="F13" s="303"/>
      <c r="G13" s="304">
        <f>G11+G12</f>
        <v>1078425.26</v>
      </c>
      <c r="H13" s="305"/>
      <c r="I13" s="910"/>
    </row>
    <row r="14" spans="1:10" ht="27" customHeight="1">
      <c r="A14" s="1208" t="s">
        <v>361</v>
      </c>
      <c r="B14" s="1209"/>
      <c r="C14" s="1209"/>
      <c r="D14" s="1209"/>
      <c r="E14" s="1209"/>
      <c r="F14" s="1209"/>
      <c r="G14" s="1209"/>
      <c r="H14" s="1209"/>
      <c r="I14" s="1210"/>
    </row>
    <row r="15" spans="1:10" ht="27" customHeight="1">
      <c r="A15" s="907"/>
      <c r="B15" s="306" t="s">
        <v>1389</v>
      </c>
      <c r="C15" s="908"/>
      <c r="D15" s="908"/>
      <c r="E15" s="908"/>
      <c r="F15" s="908"/>
      <c r="G15" s="908"/>
      <c r="H15" s="908"/>
      <c r="I15" s="909"/>
    </row>
    <row r="16" spans="1:10" ht="27" customHeight="1">
      <c r="A16" s="926">
        <v>1</v>
      </c>
      <c r="B16" s="297" t="s">
        <v>1390</v>
      </c>
      <c r="C16" s="256" t="s">
        <v>1391</v>
      </c>
      <c r="D16" s="256"/>
      <c r="E16" s="926" t="s">
        <v>1392</v>
      </c>
      <c r="F16" s="926"/>
      <c r="G16" s="256"/>
      <c r="H16" s="297" t="s">
        <v>364</v>
      </c>
      <c r="I16" s="928"/>
      <c r="J16" s="64"/>
    </row>
    <row r="17" spans="1:10" ht="27" customHeight="1">
      <c r="A17" s="926">
        <v>2</v>
      </c>
      <c r="B17" s="307" t="s">
        <v>1393</v>
      </c>
      <c r="C17" s="256" t="s">
        <v>1391</v>
      </c>
      <c r="D17" s="256"/>
      <c r="E17" s="926" t="s">
        <v>1394</v>
      </c>
      <c r="F17" s="926"/>
      <c r="G17" s="256"/>
      <c r="H17" s="297" t="s">
        <v>364</v>
      </c>
      <c r="I17" s="903"/>
      <c r="J17" s="911"/>
    </row>
    <row r="18" spans="1:10" ht="27" customHeight="1">
      <c r="A18" s="926">
        <v>3</v>
      </c>
      <c r="B18" s="297" t="s">
        <v>1395</v>
      </c>
      <c r="C18" s="256" t="s">
        <v>1391</v>
      </c>
      <c r="D18" s="256"/>
      <c r="E18" s="926" t="s">
        <v>1396</v>
      </c>
      <c r="F18" s="926"/>
      <c r="G18" s="256"/>
      <c r="H18" s="297" t="s">
        <v>364</v>
      </c>
      <c r="I18" s="308"/>
      <c r="J18" s="911"/>
    </row>
    <row r="19" spans="1:10" ht="27" customHeight="1">
      <c r="A19" s="926">
        <v>4</v>
      </c>
      <c r="B19" s="297" t="s">
        <v>541</v>
      </c>
      <c r="C19" s="256" t="s">
        <v>1391</v>
      </c>
      <c r="D19" s="256"/>
      <c r="E19" s="926" t="s">
        <v>1392</v>
      </c>
      <c r="F19" s="926"/>
      <c r="G19" s="256"/>
      <c r="H19" s="297" t="s">
        <v>364</v>
      </c>
      <c r="I19" s="308"/>
      <c r="J19" s="911"/>
    </row>
    <row r="20" spans="1:10" ht="27" customHeight="1">
      <c r="A20" s="926">
        <v>5</v>
      </c>
      <c r="B20" s="297" t="s">
        <v>1397</v>
      </c>
      <c r="C20" s="256" t="s">
        <v>1391</v>
      </c>
      <c r="D20" s="256"/>
      <c r="E20" s="926" t="s">
        <v>1392</v>
      </c>
      <c r="F20" s="926"/>
      <c r="G20" s="256"/>
      <c r="H20" s="297" t="s">
        <v>364</v>
      </c>
      <c r="I20" s="308"/>
      <c r="J20" s="911"/>
    </row>
    <row r="21" spans="1:10" ht="27" customHeight="1">
      <c r="A21" s="926">
        <v>6</v>
      </c>
      <c r="B21" s="297" t="s">
        <v>1398</v>
      </c>
      <c r="C21" s="256" t="s">
        <v>1391</v>
      </c>
      <c r="D21" s="256"/>
      <c r="E21" s="926" t="s">
        <v>1399</v>
      </c>
      <c r="F21" s="926"/>
      <c r="G21" s="256"/>
      <c r="H21" s="297" t="s">
        <v>364</v>
      </c>
      <c r="I21" s="308"/>
      <c r="J21" s="911"/>
    </row>
    <row r="22" spans="1:10" ht="27" customHeight="1">
      <c r="A22" s="926">
        <v>7</v>
      </c>
      <c r="B22" s="297" t="s">
        <v>1400</v>
      </c>
      <c r="C22" s="256" t="s">
        <v>1391</v>
      </c>
      <c r="D22" s="256"/>
      <c r="E22" s="926" t="s">
        <v>1399</v>
      </c>
      <c r="F22" s="926"/>
      <c r="G22" s="256"/>
      <c r="H22" s="297" t="s">
        <v>364</v>
      </c>
      <c r="I22" s="308"/>
      <c r="J22" s="911"/>
    </row>
    <row r="23" spans="1:10" ht="27" customHeight="1">
      <c r="A23" s="926">
        <v>8</v>
      </c>
      <c r="B23" s="297" t="s">
        <v>546</v>
      </c>
      <c r="C23" s="256" t="s">
        <v>1391</v>
      </c>
      <c r="D23" s="256"/>
      <c r="E23" s="926" t="s">
        <v>1401</v>
      </c>
      <c r="F23" s="926"/>
      <c r="G23" s="256"/>
      <c r="H23" s="297"/>
      <c r="I23" s="308"/>
      <c r="J23" s="911"/>
    </row>
    <row r="24" spans="1:10" ht="27" customHeight="1">
      <c r="A24" s="257"/>
      <c r="B24" s="309" t="s">
        <v>1402</v>
      </c>
      <c r="C24" s="310"/>
      <c r="D24" s="310"/>
      <c r="E24" s="311"/>
      <c r="F24" s="311"/>
      <c r="G24" s="310"/>
      <c r="H24" s="310"/>
      <c r="I24" s="312"/>
    </row>
    <row r="25" spans="1:10" ht="27" customHeight="1">
      <c r="A25" s="926">
        <v>9</v>
      </c>
      <c r="B25" s="297" t="s">
        <v>1403</v>
      </c>
      <c r="C25" s="256" t="s">
        <v>1404</v>
      </c>
      <c r="D25" s="256"/>
      <c r="E25" s="926" t="s">
        <v>1405</v>
      </c>
      <c r="F25" s="926"/>
      <c r="G25" s="256"/>
      <c r="H25" s="297" t="s">
        <v>364</v>
      </c>
      <c r="I25" s="926"/>
    </row>
    <row r="26" spans="1:10" ht="27" customHeight="1">
      <c r="A26" s="926">
        <v>10</v>
      </c>
      <c r="B26" s="297" t="s">
        <v>1406</v>
      </c>
      <c r="C26" s="256" t="s">
        <v>1404</v>
      </c>
      <c r="D26" s="256"/>
      <c r="E26" s="926" t="s">
        <v>1407</v>
      </c>
      <c r="F26" s="926"/>
      <c r="G26" s="256"/>
      <c r="H26" s="297" t="s">
        <v>364</v>
      </c>
      <c r="I26" s="926"/>
    </row>
    <row r="27" spans="1:10" ht="27" customHeight="1">
      <c r="A27" s="926">
        <v>11</v>
      </c>
      <c r="B27" s="297" t="s">
        <v>1408</v>
      </c>
      <c r="C27" s="256" t="s">
        <v>1404</v>
      </c>
      <c r="D27" s="256"/>
      <c r="E27" s="926" t="s">
        <v>1409</v>
      </c>
      <c r="F27" s="926"/>
      <c r="G27" s="256"/>
      <c r="H27" s="256" t="s">
        <v>378</v>
      </c>
      <c r="I27" s="926"/>
    </row>
    <row r="28" spans="1:10" ht="27" customHeight="1">
      <c r="A28" s="926">
        <v>12</v>
      </c>
      <c r="B28" s="297" t="s">
        <v>824</v>
      </c>
      <c r="C28" s="256" t="s">
        <v>1404</v>
      </c>
      <c r="D28" s="256"/>
      <c r="E28" s="926" t="s">
        <v>1409</v>
      </c>
      <c r="F28" s="926"/>
      <c r="G28" s="256"/>
      <c r="H28" s="256" t="s">
        <v>378</v>
      </c>
      <c r="I28" s="926"/>
    </row>
    <row r="29" spans="1:10" ht="27" customHeight="1">
      <c r="A29" s="926">
        <v>13</v>
      </c>
      <c r="B29" s="297" t="s">
        <v>132</v>
      </c>
      <c r="C29" s="256" t="s">
        <v>1404</v>
      </c>
      <c r="D29" s="256"/>
      <c r="E29" s="926" t="s">
        <v>1409</v>
      </c>
      <c r="F29" s="926"/>
      <c r="G29" s="256"/>
      <c r="H29" s="256" t="s">
        <v>378</v>
      </c>
      <c r="I29" s="926"/>
    </row>
    <row r="30" spans="1:10" ht="27" customHeight="1">
      <c r="A30" s="926">
        <v>14</v>
      </c>
      <c r="B30" s="297" t="s">
        <v>1410</v>
      </c>
      <c r="C30" s="256" t="s">
        <v>1404</v>
      </c>
      <c r="D30" s="256"/>
      <c r="E30" s="926" t="s">
        <v>1411</v>
      </c>
      <c r="F30" s="926"/>
      <c r="G30" s="256"/>
      <c r="H30" s="299"/>
      <c r="I30" s="926"/>
    </row>
    <row r="31" spans="1:10" ht="27" customHeight="1">
      <c r="A31" s="926">
        <v>15</v>
      </c>
      <c r="B31" s="297" t="s">
        <v>1412</v>
      </c>
      <c r="C31" s="256" t="s">
        <v>1404</v>
      </c>
      <c r="D31" s="256"/>
      <c r="E31" s="926" t="s">
        <v>1413</v>
      </c>
      <c r="F31" s="926"/>
      <c r="G31" s="256"/>
      <c r="H31" s="299"/>
      <c r="I31" s="926"/>
    </row>
    <row r="32" spans="1:10" ht="27" customHeight="1">
      <c r="A32" s="257"/>
      <c r="B32" s="309"/>
      <c r="C32" s="310"/>
      <c r="D32" s="310"/>
      <c r="E32" s="311"/>
      <c r="F32" s="311"/>
      <c r="G32" s="310"/>
      <c r="H32" s="310"/>
      <c r="I32" s="312"/>
    </row>
    <row r="33" spans="1:9" ht="27" customHeight="1">
      <c r="A33" s="926">
        <v>1</v>
      </c>
      <c r="B33" s="313" t="s">
        <v>162</v>
      </c>
      <c r="C33" s="85" t="s">
        <v>1414</v>
      </c>
      <c r="D33" s="85"/>
      <c r="E33" s="926" t="s">
        <v>1415</v>
      </c>
      <c r="F33" s="258">
        <v>30213</v>
      </c>
      <c r="G33" s="85"/>
      <c r="H33" s="85">
        <v>1990</v>
      </c>
      <c r="I33" s="926">
        <v>12297.4</v>
      </c>
    </row>
    <row r="34" spans="1:9" ht="27" customHeight="1">
      <c r="A34" s="926">
        <v>2</v>
      </c>
      <c r="B34" s="313" t="s">
        <v>1416</v>
      </c>
      <c r="C34" s="85" t="s">
        <v>1417</v>
      </c>
      <c r="D34" s="85"/>
      <c r="E34" s="926" t="s">
        <v>1418</v>
      </c>
      <c r="F34" s="258">
        <v>42487</v>
      </c>
      <c r="G34" s="85"/>
      <c r="H34" s="85">
        <v>1983</v>
      </c>
      <c r="I34" s="926">
        <v>31884</v>
      </c>
    </row>
    <row r="35" spans="1:9" ht="27" customHeight="1">
      <c r="A35" s="915"/>
      <c r="B35" s="916" t="s">
        <v>17</v>
      </c>
      <c r="C35" s="314"/>
      <c r="D35" s="916"/>
      <c r="E35" s="917"/>
      <c r="F35" s="315">
        <f>SUM(F33:F34)</f>
        <v>72700</v>
      </c>
      <c r="G35" s="915"/>
      <c r="H35" s="316"/>
      <c r="I35" s="906">
        <f>I33+I34</f>
        <v>44181.4</v>
      </c>
    </row>
    <row r="36" spans="1:9" ht="27" customHeight="1">
      <c r="A36" s="926">
        <v>1</v>
      </c>
      <c r="B36" s="297" t="s">
        <v>1419</v>
      </c>
      <c r="C36" s="256" t="s">
        <v>1420</v>
      </c>
      <c r="D36" s="256"/>
      <c r="E36" s="256" t="s">
        <v>1421</v>
      </c>
      <c r="F36" s="922">
        <v>50000</v>
      </c>
      <c r="G36" s="256"/>
      <c r="H36" s="256">
        <v>1963</v>
      </c>
      <c r="I36" s="256">
        <v>50000</v>
      </c>
    </row>
    <row r="37" spans="1:9" ht="27" customHeight="1">
      <c r="A37" s="926">
        <v>2</v>
      </c>
      <c r="B37" s="297" t="s">
        <v>1422</v>
      </c>
      <c r="C37" s="256" t="s">
        <v>1423</v>
      </c>
      <c r="D37" s="256"/>
      <c r="E37" s="256" t="s">
        <v>1424</v>
      </c>
      <c r="F37" s="922">
        <v>28400</v>
      </c>
      <c r="G37" s="256"/>
      <c r="H37" s="256">
        <v>1968</v>
      </c>
      <c r="I37" s="256">
        <v>28400</v>
      </c>
    </row>
    <row r="38" spans="1:9" ht="27" customHeight="1">
      <c r="A38" s="926">
        <v>3</v>
      </c>
      <c r="B38" s="297" t="s">
        <v>1425</v>
      </c>
      <c r="C38" s="256" t="s">
        <v>1426</v>
      </c>
      <c r="D38" s="256"/>
      <c r="E38" s="256" t="s">
        <v>1427</v>
      </c>
      <c r="F38" s="922">
        <v>30000</v>
      </c>
      <c r="G38" s="256"/>
      <c r="H38" s="256">
        <v>1988</v>
      </c>
      <c r="I38" s="256">
        <v>30000</v>
      </c>
    </row>
    <row r="39" spans="1:9" ht="27" customHeight="1">
      <c r="A39" s="926">
        <v>4</v>
      </c>
      <c r="B39" s="297" t="s">
        <v>1428</v>
      </c>
      <c r="C39" s="256" t="s">
        <v>1429</v>
      </c>
      <c r="D39" s="256"/>
      <c r="E39" s="256"/>
      <c r="F39" s="922">
        <v>10000</v>
      </c>
      <c r="G39" s="256"/>
      <c r="H39" s="256">
        <v>1963</v>
      </c>
      <c r="I39" s="256">
        <v>10000</v>
      </c>
    </row>
    <row r="40" spans="1:9" ht="27" customHeight="1">
      <c r="A40" s="926">
        <v>5</v>
      </c>
      <c r="B40" s="297" t="s">
        <v>1430</v>
      </c>
      <c r="C40" s="256" t="s">
        <v>1431</v>
      </c>
      <c r="D40" s="256"/>
      <c r="E40" s="256"/>
      <c r="F40" s="922">
        <v>10000</v>
      </c>
      <c r="G40" s="256"/>
      <c r="H40" s="256">
        <v>2003</v>
      </c>
      <c r="I40" s="256">
        <v>10000</v>
      </c>
    </row>
    <row r="41" spans="1:9" ht="27" customHeight="1">
      <c r="A41" s="926">
        <v>6</v>
      </c>
      <c r="B41" s="297" t="s">
        <v>1428</v>
      </c>
      <c r="C41" s="256" t="s">
        <v>1432</v>
      </c>
      <c r="D41" s="256"/>
      <c r="E41" s="256"/>
      <c r="F41" s="922">
        <v>10000</v>
      </c>
      <c r="G41" s="256"/>
      <c r="H41" s="300"/>
      <c r="I41" s="256">
        <v>10000</v>
      </c>
    </row>
    <row r="42" spans="1:9" ht="27" customHeight="1">
      <c r="A42" s="926">
        <v>7</v>
      </c>
      <c r="B42" s="297" t="s">
        <v>1433</v>
      </c>
      <c r="C42" s="256" t="s">
        <v>1434</v>
      </c>
      <c r="D42" s="256"/>
      <c r="E42" s="256"/>
      <c r="F42" s="922">
        <v>45000</v>
      </c>
      <c r="G42" s="256"/>
      <c r="H42" s="256">
        <v>1990</v>
      </c>
      <c r="I42" s="256">
        <v>45000</v>
      </c>
    </row>
    <row r="43" spans="1:9" ht="27" customHeight="1">
      <c r="A43" s="915"/>
      <c r="B43" s="916" t="s">
        <v>17</v>
      </c>
      <c r="C43" s="314"/>
      <c r="D43" s="916"/>
      <c r="E43" s="917"/>
      <c r="F43" s="315">
        <f>SUM(F36:F42)</f>
        <v>183400</v>
      </c>
      <c r="G43" s="915"/>
      <c r="H43" s="316"/>
      <c r="I43" s="315">
        <f>SUM(I36:I42)</f>
        <v>183400</v>
      </c>
    </row>
    <row r="44" spans="1:9" ht="27" customHeight="1">
      <c r="A44" s="257"/>
      <c r="B44" s="317" t="s">
        <v>1435</v>
      </c>
      <c r="C44" s="314"/>
      <c r="D44" s="314"/>
      <c r="E44" s="314"/>
      <c r="F44" s="318"/>
      <c r="G44" s="319"/>
      <c r="H44" s="314"/>
      <c r="I44" s="919"/>
    </row>
    <row r="45" spans="1:9" ht="27" customHeight="1">
      <c r="A45" s="926">
        <v>1</v>
      </c>
      <c r="B45" s="297" t="s">
        <v>1436</v>
      </c>
      <c r="C45" s="256" t="s">
        <v>1437</v>
      </c>
      <c r="D45" s="256"/>
      <c r="E45" s="926" t="s">
        <v>1438</v>
      </c>
      <c r="F45" s="922">
        <v>69000</v>
      </c>
      <c r="G45" s="256"/>
      <c r="H45" s="256" t="s">
        <v>1439</v>
      </c>
      <c r="I45" s="922">
        <v>33971</v>
      </c>
    </row>
    <row r="46" spans="1:9" ht="27" customHeight="1">
      <c r="A46" s="926">
        <v>2</v>
      </c>
      <c r="B46" s="297" t="s">
        <v>1436</v>
      </c>
      <c r="C46" s="256" t="s">
        <v>1440</v>
      </c>
      <c r="D46" s="256"/>
      <c r="E46" s="926" t="s">
        <v>1438</v>
      </c>
      <c r="F46" s="922">
        <v>69000</v>
      </c>
      <c r="G46" s="256"/>
      <c r="H46" s="256" t="s">
        <v>1441</v>
      </c>
      <c r="I46" s="922">
        <v>33971</v>
      </c>
    </row>
    <row r="47" spans="1:9" ht="27" customHeight="1">
      <c r="A47" s="1224">
        <v>3</v>
      </c>
      <c r="B47" s="1226" t="s">
        <v>1436</v>
      </c>
      <c r="C47" s="256" t="s">
        <v>1442</v>
      </c>
      <c r="D47" s="256"/>
      <c r="E47" s="926" t="s">
        <v>1438</v>
      </c>
      <c r="F47" s="922">
        <v>68500</v>
      </c>
      <c r="G47" s="256"/>
      <c r="H47" s="1228" t="s">
        <v>1439</v>
      </c>
      <c r="I47" s="922">
        <v>33737</v>
      </c>
    </row>
    <row r="48" spans="1:9" ht="27" customHeight="1">
      <c r="A48" s="1225"/>
      <c r="B48" s="1227"/>
      <c r="C48" s="256" t="s">
        <v>1443</v>
      </c>
      <c r="D48" s="256"/>
      <c r="E48" s="926" t="s">
        <v>1438</v>
      </c>
      <c r="F48" s="922">
        <v>68500</v>
      </c>
      <c r="G48" s="256"/>
      <c r="H48" s="1229"/>
      <c r="I48" s="922">
        <v>33737</v>
      </c>
    </row>
    <row r="49" spans="1:9" ht="27" customHeight="1">
      <c r="A49" s="1224">
        <v>4</v>
      </c>
      <c r="B49" s="1226" t="s">
        <v>1436</v>
      </c>
      <c r="C49" s="256" t="s">
        <v>1444</v>
      </c>
      <c r="D49" s="256"/>
      <c r="E49" s="926" t="s">
        <v>1438</v>
      </c>
      <c r="F49" s="922">
        <v>67000</v>
      </c>
      <c r="G49" s="256"/>
      <c r="H49" s="1228" t="s">
        <v>1445</v>
      </c>
      <c r="I49" s="922">
        <v>30136</v>
      </c>
    </row>
    <row r="50" spans="1:9" ht="27" customHeight="1">
      <c r="A50" s="1225"/>
      <c r="B50" s="1227"/>
      <c r="C50" s="256" t="s">
        <v>1446</v>
      </c>
      <c r="D50" s="256"/>
      <c r="E50" s="926" t="s">
        <v>1438</v>
      </c>
      <c r="F50" s="922">
        <v>67000</v>
      </c>
      <c r="G50" s="256"/>
      <c r="H50" s="1229"/>
      <c r="I50" s="922">
        <v>30136</v>
      </c>
    </row>
    <row r="51" spans="1:9" ht="27" customHeight="1">
      <c r="A51" s="1224">
        <v>5</v>
      </c>
      <c r="B51" s="1226" t="s">
        <v>1436</v>
      </c>
      <c r="C51" s="256" t="s">
        <v>1447</v>
      </c>
      <c r="D51" s="256"/>
      <c r="E51" s="926" t="s">
        <v>1438</v>
      </c>
      <c r="F51" s="922">
        <v>67000</v>
      </c>
      <c r="G51" s="256"/>
      <c r="H51" s="1228" t="s">
        <v>1445</v>
      </c>
      <c r="I51" s="922">
        <v>30136</v>
      </c>
    </row>
    <row r="52" spans="1:9" ht="27" customHeight="1">
      <c r="A52" s="1225"/>
      <c r="B52" s="1227"/>
      <c r="C52" s="256" t="s">
        <v>1448</v>
      </c>
      <c r="D52" s="256"/>
      <c r="E52" s="926" t="s">
        <v>1438</v>
      </c>
      <c r="F52" s="922">
        <v>67000</v>
      </c>
      <c r="G52" s="256"/>
      <c r="H52" s="1229"/>
      <c r="I52" s="922">
        <v>30136</v>
      </c>
    </row>
    <row r="53" spans="1:9" ht="27" customHeight="1">
      <c r="A53" s="1224">
        <v>6</v>
      </c>
      <c r="B53" s="1226" t="s">
        <v>1436</v>
      </c>
      <c r="C53" s="256" t="s">
        <v>1449</v>
      </c>
      <c r="D53" s="256"/>
      <c r="E53" s="256" t="s">
        <v>1450</v>
      </c>
      <c r="F53" s="922">
        <v>224500</v>
      </c>
      <c r="G53" s="256"/>
      <c r="H53" s="1228" t="s">
        <v>1451</v>
      </c>
      <c r="I53" s="922">
        <v>27500</v>
      </c>
    </row>
    <row r="54" spans="1:9" ht="27" customHeight="1">
      <c r="A54" s="1225"/>
      <c r="B54" s="1227"/>
      <c r="C54" s="256" t="s">
        <v>1452</v>
      </c>
      <c r="D54" s="256"/>
      <c r="E54" s="256" t="s">
        <v>1450</v>
      </c>
      <c r="F54" s="922">
        <v>224500</v>
      </c>
      <c r="G54" s="256"/>
      <c r="H54" s="1229"/>
      <c r="I54" s="922">
        <v>27500</v>
      </c>
    </row>
    <row r="55" spans="1:9" ht="27" customHeight="1">
      <c r="A55" s="1224">
        <v>7</v>
      </c>
      <c r="B55" s="1226" t="s">
        <v>1436</v>
      </c>
      <c r="C55" s="256" t="s">
        <v>1453</v>
      </c>
      <c r="D55" s="256"/>
      <c r="E55" s="256" t="s">
        <v>1454</v>
      </c>
      <c r="F55" s="922">
        <v>151000</v>
      </c>
      <c r="G55" s="256"/>
      <c r="H55" s="1228" t="s">
        <v>1455</v>
      </c>
      <c r="I55" s="922">
        <v>20157</v>
      </c>
    </row>
    <row r="56" spans="1:9" ht="27" customHeight="1">
      <c r="A56" s="1225"/>
      <c r="B56" s="1227"/>
      <c r="C56" s="256" t="s">
        <v>1453</v>
      </c>
      <c r="D56" s="256"/>
      <c r="E56" s="256" t="s">
        <v>1454</v>
      </c>
      <c r="F56" s="922">
        <v>151000</v>
      </c>
      <c r="G56" s="256"/>
      <c r="H56" s="1229"/>
      <c r="I56" s="922">
        <v>20157</v>
      </c>
    </row>
    <row r="57" spans="1:9" ht="27" customHeight="1">
      <c r="A57" s="1224">
        <v>8</v>
      </c>
      <c r="B57" s="1226" t="s">
        <v>1436</v>
      </c>
      <c r="C57" s="256" t="s">
        <v>1456</v>
      </c>
      <c r="D57" s="256"/>
      <c r="E57" s="926" t="s">
        <v>1438</v>
      </c>
      <c r="F57" s="922">
        <v>67000</v>
      </c>
      <c r="G57" s="256"/>
      <c r="H57" s="1228" t="s">
        <v>1457</v>
      </c>
      <c r="I57" s="922">
        <v>30136</v>
      </c>
    </row>
    <row r="58" spans="1:9" ht="27" customHeight="1">
      <c r="A58" s="1225"/>
      <c r="B58" s="1227"/>
      <c r="C58" s="256" t="s">
        <v>1458</v>
      </c>
      <c r="D58" s="256"/>
      <c r="E58" s="926" t="s">
        <v>1438</v>
      </c>
      <c r="F58" s="922">
        <v>67000</v>
      </c>
      <c r="G58" s="256"/>
      <c r="H58" s="1229"/>
      <c r="I58" s="922">
        <v>30136</v>
      </c>
    </row>
    <row r="59" spans="1:9" ht="27" customHeight="1">
      <c r="A59" s="1224">
        <v>9</v>
      </c>
      <c r="B59" s="1226" t="s">
        <v>1436</v>
      </c>
      <c r="C59" s="256" t="s">
        <v>1459</v>
      </c>
      <c r="D59" s="256"/>
      <c r="E59" s="926" t="s">
        <v>1438</v>
      </c>
      <c r="F59" s="922">
        <v>67000</v>
      </c>
      <c r="G59" s="256"/>
      <c r="H59" s="1228" t="s">
        <v>1457</v>
      </c>
      <c r="I59" s="922">
        <v>30136</v>
      </c>
    </row>
    <row r="60" spans="1:9" ht="27" customHeight="1">
      <c r="A60" s="1225"/>
      <c r="B60" s="1227"/>
      <c r="C60" s="256" t="s">
        <v>1460</v>
      </c>
      <c r="D60" s="256"/>
      <c r="E60" s="926" t="s">
        <v>1438</v>
      </c>
      <c r="F60" s="922">
        <v>67000</v>
      </c>
      <c r="G60" s="256"/>
      <c r="H60" s="1229"/>
      <c r="I60" s="922">
        <v>30136</v>
      </c>
    </row>
    <row r="61" spans="1:9" ht="27" customHeight="1">
      <c r="A61" s="1224">
        <v>10</v>
      </c>
      <c r="B61" s="1226" t="s">
        <v>1436</v>
      </c>
      <c r="C61" s="256" t="s">
        <v>1461</v>
      </c>
      <c r="D61" s="256"/>
      <c r="E61" s="926" t="s">
        <v>1438</v>
      </c>
      <c r="F61" s="922">
        <v>67000</v>
      </c>
      <c r="G61" s="256"/>
      <c r="H61" s="1228" t="s">
        <v>1462</v>
      </c>
      <c r="I61" s="922">
        <v>30912</v>
      </c>
    </row>
    <row r="62" spans="1:9" ht="27" customHeight="1">
      <c r="A62" s="1225"/>
      <c r="B62" s="1227"/>
      <c r="C62" s="256" t="s">
        <v>1463</v>
      </c>
      <c r="D62" s="256"/>
      <c r="E62" s="926" t="s">
        <v>1438</v>
      </c>
      <c r="F62" s="922">
        <v>67000</v>
      </c>
      <c r="G62" s="256"/>
      <c r="H62" s="1229"/>
      <c r="I62" s="922">
        <v>30912</v>
      </c>
    </row>
    <row r="63" spans="1:9" ht="27" customHeight="1">
      <c r="A63" s="1224">
        <v>11</v>
      </c>
      <c r="B63" s="1226" t="s">
        <v>1436</v>
      </c>
      <c r="C63" s="256" t="s">
        <v>1464</v>
      </c>
      <c r="D63" s="256"/>
      <c r="E63" s="926" t="s">
        <v>1465</v>
      </c>
      <c r="F63" s="922">
        <v>67000</v>
      </c>
      <c r="G63" s="256"/>
      <c r="H63" s="1228" t="s">
        <v>1466</v>
      </c>
      <c r="I63" s="922">
        <v>32455</v>
      </c>
    </row>
    <row r="64" spans="1:9" ht="27" customHeight="1">
      <c r="A64" s="1225"/>
      <c r="B64" s="1227"/>
      <c r="C64" s="256" t="s">
        <v>1467</v>
      </c>
      <c r="D64" s="256"/>
      <c r="E64" s="926" t="s">
        <v>1465</v>
      </c>
      <c r="F64" s="922">
        <v>67000</v>
      </c>
      <c r="G64" s="256"/>
      <c r="H64" s="1229"/>
      <c r="I64" s="922">
        <v>32455</v>
      </c>
    </row>
    <row r="65" spans="1:9" ht="27" customHeight="1">
      <c r="A65" s="926">
        <v>12</v>
      </c>
      <c r="B65" s="297" t="s">
        <v>1436</v>
      </c>
      <c r="C65" s="256" t="s">
        <v>1468</v>
      </c>
      <c r="D65" s="256"/>
      <c r="E65" s="926" t="s">
        <v>1465</v>
      </c>
      <c r="F65" s="922">
        <v>67000</v>
      </c>
      <c r="G65" s="256"/>
      <c r="H65" s="256" t="s">
        <v>1466</v>
      </c>
      <c r="I65" s="922">
        <v>32455</v>
      </c>
    </row>
    <row r="66" spans="1:9" ht="27" customHeight="1">
      <c r="A66" s="1224">
        <v>13</v>
      </c>
      <c r="B66" s="297" t="s">
        <v>1436</v>
      </c>
      <c r="C66" s="256" t="s">
        <v>1469</v>
      </c>
      <c r="D66" s="256"/>
      <c r="E66" s="926" t="s">
        <v>1465</v>
      </c>
      <c r="F66" s="922">
        <v>67000</v>
      </c>
      <c r="G66" s="256"/>
      <c r="H66" s="1228" t="s">
        <v>1466</v>
      </c>
      <c r="I66" s="922">
        <v>32455</v>
      </c>
    </row>
    <row r="67" spans="1:9" ht="27" customHeight="1">
      <c r="A67" s="1225"/>
      <c r="B67" s="297" t="s">
        <v>1436</v>
      </c>
      <c r="C67" s="256" t="s">
        <v>1470</v>
      </c>
      <c r="D67" s="256"/>
      <c r="E67" s="926" t="s">
        <v>1465</v>
      </c>
      <c r="F67" s="922">
        <v>67000</v>
      </c>
      <c r="G67" s="256"/>
      <c r="H67" s="1229"/>
      <c r="I67" s="922">
        <v>32455</v>
      </c>
    </row>
    <row r="68" spans="1:9" ht="27" customHeight="1">
      <c r="A68" s="926">
        <v>14</v>
      </c>
      <c r="B68" s="297" t="s">
        <v>1436</v>
      </c>
      <c r="C68" s="256" t="s">
        <v>1471</v>
      </c>
      <c r="D68" s="256"/>
      <c r="E68" s="926" t="s">
        <v>1472</v>
      </c>
      <c r="F68" s="922">
        <v>138000</v>
      </c>
      <c r="G68" s="256"/>
      <c r="H68" s="256" t="s">
        <v>1457</v>
      </c>
      <c r="I68" s="922">
        <v>102227</v>
      </c>
    </row>
    <row r="69" spans="1:9" ht="27" customHeight="1">
      <c r="A69" s="1224">
        <v>15</v>
      </c>
      <c r="B69" s="1226" t="s">
        <v>1436</v>
      </c>
      <c r="C69" s="256" t="s">
        <v>1473</v>
      </c>
      <c r="D69" s="256"/>
      <c r="E69" s="926" t="s">
        <v>1438</v>
      </c>
      <c r="F69" s="922">
        <v>138500</v>
      </c>
      <c r="G69" s="256"/>
      <c r="H69" s="1228" t="s">
        <v>1474</v>
      </c>
      <c r="I69" s="922">
        <v>36351</v>
      </c>
    </row>
    <row r="70" spans="1:9" ht="27" customHeight="1">
      <c r="A70" s="1225"/>
      <c r="B70" s="1227"/>
      <c r="C70" s="256" t="s">
        <v>1475</v>
      </c>
      <c r="D70" s="256"/>
      <c r="E70" s="926" t="s">
        <v>1438</v>
      </c>
      <c r="F70" s="922">
        <v>138500</v>
      </c>
      <c r="G70" s="256"/>
      <c r="H70" s="1229"/>
      <c r="I70" s="922">
        <v>36351</v>
      </c>
    </row>
    <row r="71" spans="1:9" ht="27" customHeight="1">
      <c r="A71" s="923">
        <v>16</v>
      </c>
      <c r="B71" s="924" t="s">
        <v>1436</v>
      </c>
      <c r="C71" s="256" t="s">
        <v>1476</v>
      </c>
      <c r="D71" s="256"/>
      <c r="E71" s="926" t="s">
        <v>1438</v>
      </c>
      <c r="F71" s="922">
        <v>138500</v>
      </c>
      <c r="G71" s="256"/>
      <c r="H71" s="925" t="s">
        <v>1474</v>
      </c>
      <c r="I71" s="922">
        <v>36351</v>
      </c>
    </row>
    <row r="72" spans="1:9" ht="27" customHeight="1">
      <c r="A72" s="926">
        <v>17</v>
      </c>
      <c r="B72" s="297" t="s">
        <v>1436</v>
      </c>
      <c r="C72" s="256" t="s">
        <v>1477</v>
      </c>
      <c r="D72" s="256"/>
      <c r="E72" s="926" t="s">
        <v>1438</v>
      </c>
      <c r="F72" s="922">
        <v>138500</v>
      </c>
      <c r="G72" s="256"/>
      <c r="H72" s="256" t="s">
        <v>1478</v>
      </c>
      <c r="I72" s="922">
        <v>36351</v>
      </c>
    </row>
    <row r="73" spans="1:9" ht="27" customHeight="1">
      <c r="A73" s="1224">
        <v>18</v>
      </c>
      <c r="B73" s="1226" t="s">
        <v>1436</v>
      </c>
      <c r="C73" s="256" t="s">
        <v>1479</v>
      </c>
      <c r="D73" s="256"/>
      <c r="E73" s="926" t="s">
        <v>1480</v>
      </c>
      <c r="F73" s="922">
        <v>51500</v>
      </c>
      <c r="G73" s="256"/>
      <c r="H73" s="1228" t="s">
        <v>1481</v>
      </c>
      <c r="I73" s="922">
        <v>14507</v>
      </c>
    </row>
    <row r="74" spans="1:9" ht="27" customHeight="1">
      <c r="A74" s="1225"/>
      <c r="B74" s="1227"/>
      <c r="C74" s="256" t="s">
        <v>1482</v>
      </c>
      <c r="D74" s="256"/>
      <c r="E74" s="926" t="s">
        <v>1480</v>
      </c>
      <c r="F74" s="922">
        <v>51500</v>
      </c>
      <c r="G74" s="256"/>
      <c r="H74" s="1229"/>
      <c r="I74" s="922">
        <v>14507</v>
      </c>
    </row>
    <row r="75" spans="1:9" ht="27" customHeight="1">
      <c r="A75" s="1224">
        <v>19</v>
      </c>
      <c r="B75" s="1226" t="s">
        <v>1436</v>
      </c>
      <c r="C75" s="256" t="s">
        <v>1483</v>
      </c>
      <c r="D75" s="256"/>
      <c r="E75" s="926" t="s">
        <v>1480</v>
      </c>
      <c r="F75" s="922">
        <v>58500</v>
      </c>
      <c r="G75" s="256"/>
      <c r="H75" s="1228" t="s">
        <v>1484</v>
      </c>
      <c r="I75" s="922">
        <v>42278</v>
      </c>
    </row>
    <row r="76" spans="1:9" ht="27" customHeight="1">
      <c r="A76" s="1225"/>
      <c r="B76" s="1227"/>
      <c r="C76" s="256" t="s">
        <v>1485</v>
      </c>
      <c r="D76" s="256"/>
      <c r="E76" s="926" t="s">
        <v>1480</v>
      </c>
      <c r="F76" s="922">
        <v>58500</v>
      </c>
      <c r="G76" s="256"/>
      <c r="H76" s="1229"/>
      <c r="I76" s="922">
        <v>42278</v>
      </c>
    </row>
    <row r="77" spans="1:9" ht="27" customHeight="1">
      <c r="A77" s="1224">
        <v>20</v>
      </c>
      <c r="B77" s="1226" t="s">
        <v>1436</v>
      </c>
      <c r="C77" s="256" t="s">
        <v>1486</v>
      </c>
      <c r="D77" s="256"/>
      <c r="E77" s="926" t="s">
        <v>1480</v>
      </c>
      <c r="F77" s="922">
        <v>58500</v>
      </c>
      <c r="G77" s="256"/>
      <c r="H77" s="1228" t="s">
        <v>1484</v>
      </c>
      <c r="I77" s="922">
        <v>42278</v>
      </c>
    </row>
    <row r="78" spans="1:9" ht="27" customHeight="1">
      <c r="A78" s="1225"/>
      <c r="B78" s="1227"/>
      <c r="C78" s="256" t="s">
        <v>1487</v>
      </c>
      <c r="D78" s="256"/>
      <c r="E78" s="926" t="s">
        <v>1480</v>
      </c>
      <c r="F78" s="922">
        <v>58500</v>
      </c>
      <c r="G78" s="256"/>
      <c r="H78" s="1229"/>
      <c r="I78" s="922">
        <v>42278</v>
      </c>
    </row>
    <row r="79" spans="1:9" ht="27" customHeight="1">
      <c r="A79" s="1224">
        <v>21</v>
      </c>
      <c r="B79" s="1226" t="s">
        <v>1436</v>
      </c>
      <c r="C79" s="256" t="s">
        <v>1488</v>
      </c>
      <c r="D79" s="256"/>
      <c r="E79" s="926" t="s">
        <v>1480</v>
      </c>
      <c r="F79" s="922">
        <v>58500</v>
      </c>
      <c r="G79" s="256"/>
      <c r="H79" s="1228" t="s">
        <v>1484</v>
      </c>
      <c r="I79" s="922">
        <v>42278</v>
      </c>
    </row>
    <row r="80" spans="1:9" ht="27" customHeight="1">
      <c r="A80" s="1225"/>
      <c r="B80" s="1227"/>
      <c r="C80" s="256" t="s">
        <v>1489</v>
      </c>
      <c r="D80" s="256"/>
      <c r="E80" s="926" t="s">
        <v>1480</v>
      </c>
      <c r="F80" s="922">
        <v>58500</v>
      </c>
      <c r="G80" s="256"/>
      <c r="H80" s="1229"/>
      <c r="I80" s="922">
        <v>42278</v>
      </c>
    </row>
    <row r="81" spans="1:9" ht="27" customHeight="1">
      <c r="A81" s="926">
        <v>22</v>
      </c>
      <c r="B81" s="297" t="s">
        <v>1436</v>
      </c>
      <c r="C81" s="256" t="s">
        <v>1490</v>
      </c>
      <c r="D81" s="256"/>
      <c r="E81" s="926" t="s">
        <v>1480</v>
      </c>
      <c r="F81" s="922">
        <v>65500</v>
      </c>
      <c r="G81" s="256"/>
      <c r="H81" s="256" t="s">
        <v>1478</v>
      </c>
      <c r="I81" s="922">
        <v>43302</v>
      </c>
    </row>
    <row r="82" spans="1:9" ht="27" customHeight="1">
      <c r="A82" s="1224">
        <v>23</v>
      </c>
      <c r="B82" s="1226" t="s">
        <v>1436</v>
      </c>
      <c r="C82" s="256" t="s">
        <v>1491</v>
      </c>
      <c r="D82" s="256"/>
      <c r="E82" s="926" t="s">
        <v>1492</v>
      </c>
      <c r="F82" s="922">
        <v>138500</v>
      </c>
      <c r="G82" s="256"/>
      <c r="H82" s="1228" t="s">
        <v>1493</v>
      </c>
      <c r="I82" s="922">
        <v>37093</v>
      </c>
    </row>
    <row r="83" spans="1:9" ht="27" customHeight="1">
      <c r="A83" s="1225"/>
      <c r="B83" s="1227"/>
      <c r="C83" s="256" t="s">
        <v>1494</v>
      </c>
      <c r="D83" s="256"/>
      <c r="E83" s="926" t="s">
        <v>1492</v>
      </c>
      <c r="F83" s="922">
        <v>138500</v>
      </c>
      <c r="G83" s="256"/>
      <c r="H83" s="1229"/>
      <c r="I83" s="922">
        <v>37093</v>
      </c>
    </row>
    <row r="84" spans="1:9" ht="27" customHeight="1">
      <c r="A84" s="1224">
        <v>24</v>
      </c>
      <c r="B84" s="297" t="s">
        <v>1436</v>
      </c>
      <c r="C84" s="256" t="s">
        <v>1495</v>
      </c>
      <c r="D84" s="256"/>
      <c r="E84" s="926" t="s">
        <v>1492</v>
      </c>
      <c r="F84" s="922">
        <v>138500</v>
      </c>
      <c r="G84" s="256"/>
      <c r="H84" s="1228" t="s">
        <v>1493</v>
      </c>
      <c r="I84" s="922">
        <v>37093</v>
      </c>
    </row>
    <row r="85" spans="1:9" ht="27" customHeight="1">
      <c r="A85" s="1225"/>
      <c r="B85" s="297" t="s">
        <v>1436</v>
      </c>
      <c r="C85" s="256" t="s">
        <v>1496</v>
      </c>
      <c r="D85" s="256"/>
      <c r="E85" s="926" t="s">
        <v>1492</v>
      </c>
      <c r="F85" s="922">
        <v>138500</v>
      </c>
      <c r="G85" s="256"/>
      <c r="H85" s="1229"/>
      <c r="I85" s="922">
        <v>37093</v>
      </c>
    </row>
    <row r="86" spans="1:9" ht="27" customHeight="1">
      <c r="A86" s="1224">
        <v>25</v>
      </c>
      <c r="B86" s="1226" t="s">
        <v>1436</v>
      </c>
      <c r="C86" s="256" t="s">
        <v>1497</v>
      </c>
      <c r="D86" s="256"/>
      <c r="E86" s="926" t="s">
        <v>1492</v>
      </c>
      <c r="F86" s="922">
        <v>133000</v>
      </c>
      <c r="G86" s="256"/>
      <c r="H86" s="1228" t="s">
        <v>1493</v>
      </c>
      <c r="I86" s="922">
        <v>36250</v>
      </c>
    </row>
    <row r="87" spans="1:9" ht="27" customHeight="1">
      <c r="A87" s="1225"/>
      <c r="B87" s="1227"/>
      <c r="C87" s="256" t="s">
        <v>1498</v>
      </c>
      <c r="D87" s="256"/>
      <c r="E87" s="926" t="s">
        <v>1492</v>
      </c>
      <c r="F87" s="922">
        <v>133000</v>
      </c>
      <c r="G87" s="256"/>
      <c r="H87" s="1229"/>
      <c r="I87" s="922">
        <v>36250</v>
      </c>
    </row>
    <row r="88" spans="1:9" ht="27" customHeight="1">
      <c r="A88" s="1224">
        <v>26</v>
      </c>
      <c r="B88" s="1226" t="s">
        <v>1436</v>
      </c>
      <c r="C88" s="256" t="s">
        <v>1499</v>
      </c>
      <c r="D88" s="256"/>
      <c r="E88" s="926" t="s">
        <v>1492</v>
      </c>
      <c r="F88" s="922">
        <v>138500</v>
      </c>
      <c r="G88" s="256"/>
      <c r="H88" s="1228" t="s">
        <v>1493</v>
      </c>
      <c r="I88" s="922">
        <v>37093</v>
      </c>
    </row>
    <row r="89" spans="1:9" ht="27" customHeight="1">
      <c r="A89" s="1225"/>
      <c r="B89" s="1227"/>
      <c r="C89" s="256" t="s">
        <v>1500</v>
      </c>
      <c r="D89" s="256"/>
      <c r="E89" s="926" t="s">
        <v>1492</v>
      </c>
      <c r="F89" s="922">
        <v>138500</v>
      </c>
      <c r="G89" s="256"/>
      <c r="H89" s="1229"/>
      <c r="I89" s="922">
        <v>37093</v>
      </c>
    </row>
    <row r="90" spans="1:9" ht="27" customHeight="1">
      <c r="A90" s="1224">
        <v>27</v>
      </c>
      <c r="B90" s="1226" t="s">
        <v>1436</v>
      </c>
      <c r="C90" s="256" t="s">
        <v>1501</v>
      </c>
      <c r="D90" s="256"/>
      <c r="E90" s="926" t="s">
        <v>1492</v>
      </c>
      <c r="F90" s="922">
        <v>133000</v>
      </c>
      <c r="G90" s="256"/>
      <c r="H90" s="1228" t="s">
        <v>1493</v>
      </c>
      <c r="I90" s="922">
        <v>36250</v>
      </c>
    </row>
    <row r="91" spans="1:9" ht="27" customHeight="1">
      <c r="A91" s="1225"/>
      <c r="B91" s="1227"/>
      <c r="C91" s="256" t="s">
        <v>1502</v>
      </c>
      <c r="D91" s="256"/>
      <c r="E91" s="926" t="s">
        <v>1492</v>
      </c>
      <c r="F91" s="922">
        <v>133000</v>
      </c>
      <c r="G91" s="256"/>
      <c r="H91" s="1229"/>
      <c r="I91" s="922">
        <v>36250</v>
      </c>
    </row>
    <row r="92" spans="1:9" ht="27" customHeight="1">
      <c r="A92" s="1224">
        <v>28</v>
      </c>
      <c r="B92" s="1226" t="s">
        <v>1436</v>
      </c>
      <c r="C92" s="256" t="s">
        <v>1503</v>
      </c>
      <c r="D92" s="256"/>
      <c r="E92" s="926" t="s">
        <v>1492</v>
      </c>
      <c r="F92" s="922">
        <v>122500</v>
      </c>
      <c r="G92" s="256"/>
      <c r="H92" s="1228" t="s">
        <v>1504</v>
      </c>
      <c r="I92" s="922">
        <v>34454</v>
      </c>
    </row>
    <row r="93" spans="1:9" ht="27" customHeight="1">
      <c r="A93" s="1225"/>
      <c r="B93" s="1227"/>
      <c r="C93" s="256" t="s">
        <v>1505</v>
      </c>
      <c r="D93" s="256"/>
      <c r="E93" s="926" t="s">
        <v>1492</v>
      </c>
      <c r="F93" s="922">
        <v>122500</v>
      </c>
      <c r="G93" s="256"/>
      <c r="H93" s="1229"/>
      <c r="I93" s="922">
        <v>34454</v>
      </c>
    </row>
    <row r="94" spans="1:9" ht="27" customHeight="1">
      <c r="A94" s="1224">
        <v>29</v>
      </c>
      <c r="B94" s="1226" t="s">
        <v>1436</v>
      </c>
      <c r="C94" s="256" t="s">
        <v>1506</v>
      </c>
      <c r="D94" s="256"/>
      <c r="E94" s="926" t="s">
        <v>1492</v>
      </c>
      <c r="F94" s="922">
        <v>133000</v>
      </c>
      <c r="G94" s="256"/>
      <c r="H94" s="1228" t="s">
        <v>1504</v>
      </c>
      <c r="I94" s="922">
        <v>37400</v>
      </c>
    </row>
    <row r="95" spans="1:9" ht="27" customHeight="1">
      <c r="A95" s="1225"/>
      <c r="B95" s="1227"/>
      <c r="C95" s="256" t="s">
        <v>1507</v>
      </c>
      <c r="D95" s="256"/>
      <c r="E95" s="926" t="s">
        <v>1492</v>
      </c>
      <c r="F95" s="922">
        <v>133000</v>
      </c>
      <c r="G95" s="256"/>
      <c r="H95" s="1229"/>
      <c r="I95" s="922">
        <v>37400</v>
      </c>
    </row>
    <row r="96" spans="1:9" ht="27" customHeight="1">
      <c r="A96" s="1224">
        <v>30</v>
      </c>
      <c r="B96" s="1226" t="s">
        <v>1436</v>
      </c>
      <c r="C96" s="256" t="s">
        <v>1508</v>
      </c>
      <c r="D96" s="256"/>
      <c r="E96" s="926" t="s">
        <v>1492</v>
      </c>
      <c r="F96" s="922">
        <v>133000</v>
      </c>
      <c r="G96" s="256"/>
      <c r="H96" s="1228" t="s">
        <v>1493</v>
      </c>
      <c r="I96" s="922">
        <v>36250</v>
      </c>
    </row>
    <row r="97" spans="1:9" ht="27" customHeight="1">
      <c r="A97" s="1225"/>
      <c r="B97" s="1227"/>
      <c r="C97" s="256" t="s">
        <v>1509</v>
      </c>
      <c r="D97" s="256"/>
      <c r="E97" s="926" t="s">
        <v>1492</v>
      </c>
      <c r="F97" s="922">
        <v>133000</v>
      </c>
      <c r="G97" s="256"/>
      <c r="H97" s="1229"/>
      <c r="I97" s="922">
        <v>36250</v>
      </c>
    </row>
    <row r="98" spans="1:9" ht="27" customHeight="1">
      <c r="A98" s="1224">
        <v>31</v>
      </c>
      <c r="B98" s="1226" t="s">
        <v>1436</v>
      </c>
      <c r="C98" s="256" t="s">
        <v>1510</v>
      </c>
      <c r="D98" s="256"/>
      <c r="E98" s="926" t="s">
        <v>1492</v>
      </c>
      <c r="F98" s="922">
        <v>133000</v>
      </c>
      <c r="G98" s="256"/>
      <c r="H98" s="1228" t="s">
        <v>1493</v>
      </c>
      <c r="I98" s="922">
        <v>36250</v>
      </c>
    </row>
    <row r="99" spans="1:9" ht="27" customHeight="1">
      <c r="A99" s="1225"/>
      <c r="B99" s="1227"/>
      <c r="C99" s="256" t="s">
        <v>1511</v>
      </c>
      <c r="D99" s="256"/>
      <c r="E99" s="926" t="s">
        <v>1492</v>
      </c>
      <c r="F99" s="922">
        <v>133000</v>
      </c>
      <c r="G99" s="256"/>
      <c r="H99" s="1229"/>
      <c r="I99" s="922">
        <v>36250</v>
      </c>
    </row>
    <row r="100" spans="1:9" ht="27" customHeight="1">
      <c r="A100" s="926">
        <v>32</v>
      </c>
      <c r="B100" s="297" t="s">
        <v>1436</v>
      </c>
      <c r="C100" s="256" t="s">
        <v>3459</v>
      </c>
      <c r="D100" s="256"/>
      <c r="E100" s="926" t="s">
        <v>1492</v>
      </c>
      <c r="F100" s="922">
        <v>133000</v>
      </c>
      <c r="G100" s="256"/>
      <c r="H100" s="256" t="s">
        <v>1493</v>
      </c>
      <c r="I100" s="922">
        <v>36250</v>
      </c>
    </row>
    <row r="101" spans="1:9" ht="27" customHeight="1">
      <c r="A101" s="1224">
        <v>33</v>
      </c>
      <c r="B101" s="1226" t="s">
        <v>1436</v>
      </c>
      <c r="C101" s="256" t="s">
        <v>1512</v>
      </c>
      <c r="D101" s="256"/>
      <c r="E101" s="926" t="s">
        <v>1492</v>
      </c>
      <c r="F101" s="922">
        <v>133000</v>
      </c>
      <c r="G101" s="256"/>
      <c r="H101" s="1228" t="s">
        <v>1493</v>
      </c>
      <c r="I101" s="922">
        <v>36250</v>
      </c>
    </row>
    <row r="102" spans="1:9" ht="27" customHeight="1">
      <c r="A102" s="1225"/>
      <c r="B102" s="1227"/>
      <c r="C102" s="256" t="s">
        <v>1513</v>
      </c>
      <c r="D102" s="256"/>
      <c r="E102" s="926" t="s">
        <v>1492</v>
      </c>
      <c r="F102" s="922">
        <v>133000</v>
      </c>
      <c r="G102" s="256"/>
      <c r="H102" s="1229"/>
      <c r="I102" s="922">
        <v>36250</v>
      </c>
    </row>
    <row r="103" spans="1:9" ht="27" customHeight="1">
      <c r="A103" s="1224">
        <v>34</v>
      </c>
      <c r="B103" s="1226" t="s">
        <v>1436</v>
      </c>
      <c r="C103" s="256" t="s">
        <v>1514</v>
      </c>
      <c r="D103" s="256"/>
      <c r="E103" s="926" t="s">
        <v>1492</v>
      </c>
      <c r="F103" s="922">
        <v>95500</v>
      </c>
      <c r="G103" s="256"/>
      <c r="H103" s="1228" t="s">
        <v>1504</v>
      </c>
      <c r="I103" s="922">
        <v>18133</v>
      </c>
    </row>
    <row r="104" spans="1:9" ht="27" customHeight="1">
      <c r="A104" s="1225"/>
      <c r="B104" s="1227"/>
      <c r="C104" s="256" t="s">
        <v>1515</v>
      </c>
      <c r="D104" s="256"/>
      <c r="E104" s="926" t="s">
        <v>1492</v>
      </c>
      <c r="F104" s="922">
        <v>95500</v>
      </c>
      <c r="G104" s="256"/>
      <c r="H104" s="1229"/>
      <c r="I104" s="922">
        <v>18133</v>
      </c>
    </row>
    <row r="105" spans="1:9" ht="27" customHeight="1">
      <c r="A105" s="1224">
        <v>35</v>
      </c>
      <c r="B105" s="1226" t="s">
        <v>1436</v>
      </c>
      <c r="C105" s="256" t="s">
        <v>1516</v>
      </c>
      <c r="D105" s="256"/>
      <c r="E105" s="926" t="s">
        <v>1438</v>
      </c>
      <c r="F105" s="922">
        <v>67000</v>
      </c>
      <c r="G105" s="256"/>
      <c r="H105" s="1228" t="s">
        <v>1517</v>
      </c>
      <c r="I105" s="922">
        <v>15462</v>
      </c>
    </row>
    <row r="106" spans="1:9" ht="27" customHeight="1">
      <c r="A106" s="1225"/>
      <c r="B106" s="1227"/>
      <c r="C106" s="256" t="s">
        <v>1518</v>
      </c>
      <c r="D106" s="256"/>
      <c r="E106" s="926" t="s">
        <v>1438</v>
      </c>
      <c r="F106" s="922">
        <v>67000</v>
      </c>
      <c r="G106" s="256"/>
      <c r="H106" s="1229"/>
      <c r="I106" s="922">
        <v>15462</v>
      </c>
    </row>
    <row r="107" spans="1:9" ht="27" customHeight="1">
      <c r="A107" s="1224">
        <v>36</v>
      </c>
      <c r="B107" s="1226" t="s">
        <v>1436</v>
      </c>
      <c r="C107" s="256" t="s">
        <v>1519</v>
      </c>
      <c r="D107" s="256"/>
      <c r="E107" s="926" t="s">
        <v>1438</v>
      </c>
      <c r="F107" s="922">
        <v>49500</v>
      </c>
      <c r="G107" s="256"/>
      <c r="H107" s="1228" t="s">
        <v>1520</v>
      </c>
      <c r="I107" s="922">
        <v>11845</v>
      </c>
    </row>
    <row r="108" spans="1:9" ht="27" customHeight="1">
      <c r="A108" s="1225"/>
      <c r="B108" s="1227"/>
      <c r="C108" s="256" t="s">
        <v>1521</v>
      </c>
      <c r="D108" s="256"/>
      <c r="E108" s="926" t="s">
        <v>1438</v>
      </c>
      <c r="F108" s="922">
        <v>49500</v>
      </c>
      <c r="G108" s="256"/>
      <c r="H108" s="1229"/>
      <c r="I108" s="922">
        <v>11845</v>
      </c>
    </row>
    <row r="109" spans="1:9" ht="27" customHeight="1">
      <c r="A109" s="926">
        <v>37</v>
      </c>
      <c r="B109" s="297" t="s">
        <v>1522</v>
      </c>
      <c r="C109" s="256" t="s">
        <v>3460</v>
      </c>
      <c r="D109" s="256"/>
      <c r="E109" s="926" t="s">
        <v>1523</v>
      </c>
      <c r="F109" s="922">
        <v>40000</v>
      </c>
      <c r="G109" s="256"/>
      <c r="H109" s="256" t="s">
        <v>1524</v>
      </c>
      <c r="I109" s="922">
        <v>2036</v>
      </c>
    </row>
    <row r="110" spans="1:9" ht="27" customHeight="1">
      <c r="A110" s="926">
        <v>38</v>
      </c>
      <c r="B110" s="297" t="s">
        <v>1436</v>
      </c>
      <c r="C110" s="256" t="s">
        <v>1525</v>
      </c>
      <c r="D110" s="256"/>
      <c r="E110" s="926" t="s">
        <v>1480</v>
      </c>
      <c r="F110" s="922">
        <v>58000</v>
      </c>
      <c r="G110" s="256"/>
      <c r="H110" s="256" t="s">
        <v>1517</v>
      </c>
      <c r="I110" s="922">
        <v>33462</v>
      </c>
    </row>
    <row r="111" spans="1:9" ht="27" customHeight="1">
      <c r="A111" s="1224">
        <v>39</v>
      </c>
      <c r="B111" s="1226" t="s">
        <v>1436</v>
      </c>
      <c r="C111" s="256" t="s">
        <v>1526</v>
      </c>
      <c r="D111" s="256"/>
      <c r="E111" s="926" t="s">
        <v>1492</v>
      </c>
      <c r="F111" s="922">
        <v>127500</v>
      </c>
      <c r="G111" s="256"/>
      <c r="H111" s="1228" t="s">
        <v>1493</v>
      </c>
      <c r="I111" s="922">
        <v>34773</v>
      </c>
    </row>
    <row r="112" spans="1:9" ht="27" customHeight="1">
      <c r="A112" s="1225"/>
      <c r="B112" s="1227"/>
      <c r="C112" s="256" t="s">
        <v>1527</v>
      </c>
      <c r="D112" s="256"/>
      <c r="E112" s="926" t="s">
        <v>1492</v>
      </c>
      <c r="F112" s="922">
        <v>127500</v>
      </c>
      <c r="G112" s="256"/>
      <c r="H112" s="1229"/>
      <c r="I112" s="922">
        <v>34773</v>
      </c>
    </row>
    <row r="113" spans="1:9" ht="27" customHeight="1">
      <c r="A113" s="1224">
        <v>40</v>
      </c>
      <c r="B113" s="1226" t="s">
        <v>1436</v>
      </c>
      <c r="C113" s="256" t="s">
        <v>1528</v>
      </c>
      <c r="D113" s="256"/>
      <c r="E113" s="926" t="s">
        <v>1480</v>
      </c>
      <c r="F113" s="922">
        <v>58000</v>
      </c>
      <c r="G113" s="256"/>
      <c r="H113" s="1228" t="s">
        <v>1529</v>
      </c>
      <c r="I113" s="922">
        <v>17662</v>
      </c>
    </row>
    <row r="114" spans="1:9" ht="27" customHeight="1">
      <c r="A114" s="1225"/>
      <c r="B114" s="1227"/>
      <c r="C114" s="256" t="s">
        <v>1530</v>
      </c>
      <c r="D114" s="256"/>
      <c r="E114" s="926" t="s">
        <v>1480</v>
      </c>
      <c r="F114" s="922">
        <v>58000</v>
      </c>
      <c r="G114" s="256"/>
      <c r="H114" s="1229"/>
      <c r="I114" s="922">
        <v>17662</v>
      </c>
    </row>
    <row r="115" spans="1:9" ht="27" customHeight="1">
      <c r="A115" s="1224">
        <v>41</v>
      </c>
      <c r="B115" s="1226" t="s">
        <v>1436</v>
      </c>
      <c r="C115" s="256" t="s">
        <v>1531</v>
      </c>
      <c r="D115" s="256"/>
      <c r="E115" s="926" t="s">
        <v>1480</v>
      </c>
      <c r="F115" s="922">
        <v>58000</v>
      </c>
      <c r="G115" s="256"/>
      <c r="H115" s="1228" t="s">
        <v>1529</v>
      </c>
      <c r="I115" s="922">
        <v>17662</v>
      </c>
    </row>
    <row r="116" spans="1:9" ht="27" customHeight="1">
      <c r="A116" s="1225"/>
      <c r="B116" s="1227"/>
      <c r="C116" s="256" t="s">
        <v>1532</v>
      </c>
      <c r="D116" s="256"/>
      <c r="E116" s="926" t="s">
        <v>1480</v>
      </c>
      <c r="F116" s="922">
        <v>58000</v>
      </c>
      <c r="G116" s="256"/>
      <c r="H116" s="1229"/>
      <c r="I116" s="922">
        <v>17662</v>
      </c>
    </row>
    <row r="117" spans="1:9" ht="27" customHeight="1">
      <c r="A117" s="1224">
        <v>42</v>
      </c>
      <c r="B117" s="1226" t="s">
        <v>1436</v>
      </c>
      <c r="C117" s="256" t="s">
        <v>1533</v>
      </c>
      <c r="D117" s="256"/>
      <c r="E117" s="926" t="s">
        <v>1480</v>
      </c>
      <c r="F117" s="922">
        <v>58000</v>
      </c>
      <c r="G117" s="256"/>
      <c r="H117" s="1228" t="s">
        <v>1529</v>
      </c>
      <c r="I117" s="922">
        <v>17662</v>
      </c>
    </row>
    <row r="118" spans="1:9" ht="27" customHeight="1">
      <c r="A118" s="1225"/>
      <c r="B118" s="1227"/>
      <c r="C118" s="256" t="s">
        <v>1534</v>
      </c>
      <c r="D118" s="256"/>
      <c r="E118" s="926" t="s">
        <v>1480</v>
      </c>
      <c r="F118" s="922">
        <v>58000</v>
      </c>
      <c r="G118" s="256"/>
      <c r="H118" s="1229"/>
      <c r="I118" s="922">
        <v>17662</v>
      </c>
    </row>
    <row r="119" spans="1:9" ht="27" customHeight="1">
      <c r="A119" s="1224">
        <v>43</v>
      </c>
      <c r="B119" s="1226" t="s">
        <v>1436</v>
      </c>
      <c r="C119" s="256" t="s">
        <v>1535</v>
      </c>
      <c r="D119" s="256"/>
      <c r="E119" s="926" t="s">
        <v>1480</v>
      </c>
      <c r="F119" s="922">
        <v>58000</v>
      </c>
      <c r="G119" s="256"/>
      <c r="H119" s="1228" t="s">
        <v>1529</v>
      </c>
      <c r="I119" s="922">
        <v>17662</v>
      </c>
    </row>
    <row r="120" spans="1:9" ht="27" customHeight="1">
      <c r="A120" s="1225"/>
      <c r="B120" s="1227"/>
      <c r="C120" s="256" t="s">
        <v>1535</v>
      </c>
      <c r="D120" s="256"/>
      <c r="E120" s="926" t="s">
        <v>1480</v>
      </c>
      <c r="F120" s="922">
        <v>58000</v>
      </c>
      <c r="G120" s="256"/>
      <c r="H120" s="1229"/>
      <c r="I120" s="922">
        <v>17662</v>
      </c>
    </row>
    <row r="121" spans="1:9" ht="27" customHeight="1">
      <c r="A121" s="1224">
        <v>44</v>
      </c>
      <c r="B121" s="1226" t="s">
        <v>1436</v>
      </c>
      <c r="C121" s="256" t="s">
        <v>1536</v>
      </c>
      <c r="D121" s="256"/>
      <c r="E121" s="926" t="s">
        <v>1480</v>
      </c>
      <c r="F121" s="922">
        <v>58000</v>
      </c>
      <c r="G121" s="256"/>
      <c r="H121" s="1228" t="s">
        <v>1529</v>
      </c>
      <c r="I121" s="922">
        <v>17662</v>
      </c>
    </row>
    <row r="122" spans="1:9" ht="27" customHeight="1">
      <c r="A122" s="1225"/>
      <c r="B122" s="1227"/>
      <c r="C122" s="256" t="s">
        <v>1537</v>
      </c>
      <c r="D122" s="256"/>
      <c r="E122" s="926" t="s">
        <v>1480</v>
      </c>
      <c r="F122" s="922">
        <v>58000</v>
      </c>
      <c r="G122" s="256"/>
      <c r="H122" s="1229"/>
      <c r="I122" s="922">
        <v>17662</v>
      </c>
    </row>
    <row r="123" spans="1:9" ht="27" customHeight="1">
      <c r="A123" s="1224">
        <v>45</v>
      </c>
      <c r="B123" s="1226" t="s">
        <v>1436</v>
      </c>
      <c r="C123" s="256" t="s">
        <v>1538</v>
      </c>
      <c r="D123" s="256"/>
      <c r="E123" s="926" t="s">
        <v>1480</v>
      </c>
      <c r="F123" s="922">
        <v>58000</v>
      </c>
      <c r="G123" s="256"/>
      <c r="H123" s="1228" t="s">
        <v>1529</v>
      </c>
      <c r="I123" s="922">
        <v>17662</v>
      </c>
    </row>
    <row r="124" spans="1:9" ht="27" customHeight="1">
      <c r="A124" s="1225"/>
      <c r="B124" s="1227"/>
      <c r="C124" s="256" t="s">
        <v>1539</v>
      </c>
      <c r="D124" s="256"/>
      <c r="E124" s="926" t="s">
        <v>1480</v>
      </c>
      <c r="F124" s="922">
        <v>58000</v>
      </c>
      <c r="G124" s="256"/>
      <c r="H124" s="1229"/>
      <c r="I124" s="922">
        <v>17662</v>
      </c>
    </row>
    <row r="125" spans="1:9" ht="27" customHeight="1">
      <c r="A125" s="926">
        <v>46</v>
      </c>
      <c r="B125" s="297" t="s">
        <v>1436</v>
      </c>
      <c r="C125" s="256" t="s">
        <v>1541</v>
      </c>
      <c r="D125" s="256"/>
      <c r="E125" s="926" t="s">
        <v>1542</v>
      </c>
      <c r="F125" s="922">
        <v>66500</v>
      </c>
      <c r="G125" s="256"/>
      <c r="H125" s="256" t="s">
        <v>1543</v>
      </c>
      <c r="I125" s="922">
        <v>21569</v>
      </c>
    </row>
    <row r="126" spans="1:9" ht="27" customHeight="1">
      <c r="A126" s="926">
        <v>47</v>
      </c>
      <c r="B126" s="297" t="s">
        <v>1436</v>
      </c>
      <c r="C126" s="256" t="s">
        <v>1544</v>
      </c>
      <c r="D126" s="256"/>
      <c r="E126" s="926" t="s">
        <v>1542</v>
      </c>
      <c r="F126" s="922">
        <v>66500</v>
      </c>
      <c r="G126" s="256"/>
      <c r="H126" s="256" t="s">
        <v>1543</v>
      </c>
      <c r="I126" s="922">
        <v>21569</v>
      </c>
    </row>
    <row r="127" spans="1:9" ht="27" customHeight="1">
      <c r="A127" s="1224">
        <v>48</v>
      </c>
      <c r="B127" s="1226" t="s">
        <v>1436</v>
      </c>
      <c r="C127" s="256" t="s">
        <v>1545</v>
      </c>
      <c r="D127" s="256"/>
      <c r="E127" s="926" t="s">
        <v>1465</v>
      </c>
      <c r="F127" s="922">
        <v>43500</v>
      </c>
      <c r="G127" s="256"/>
      <c r="H127" s="1228" t="s">
        <v>1543</v>
      </c>
      <c r="I127" s="922">
        <v>26940</v>
      </c>
    </row>
    <row r="128" spans="1:9" ht="27" customHeight="1">
      <c r="A128" s="1225"/>
      <c r="B128" s="1227"/>
      <c r="C128" s="256" t="s">
        <v>1546</v>
      </c>
      <c r="D128" s="256"/>
      <c r="E128" s="926" t="s">
        <v>1465</v>
      </c>
      <c r="F128" s="922">
        <v>43500</v>
      </c>
      <c r="G128" s="256"/>
      <c r="H128" s="1229"/>
      <c r="I128" s="922">
        <v>26940</v>
      </c>
    </row>
    <row r="129" spans="1:9" ht="27" customHeight="1">
      <c r="A129" s="1224">
        <v>49</v>
      </c>
      <c r="B129" s="1226" t="s">
        <v>1436</v>
      </c>
      <c r="C129" s="256" t="s">
        <v>1547</v>
      </c>
      <c r="D129" s="256"/>
      <c r="E129" s="926" t="s">
        <v>1465</v>
      </c>
      <c r="F129" s="922">
        <v>48000</v>
      </c>
      <c r="G129" s="256"/>
      <c r="H129" s="1228" t="s">
        <v>1543</v>
      </c>
      <c r="I129" s="922">
        <v>28750</v>
      </c>
    </row>
    <row r="130" spans="1:9" ht="27" customHeight="1">
      <c r="A130" s="1225"/>
      <c r="B130" s="1227"/>
      <c r="C130" s="256" t="s">
        <v>1548</v>
      </c>
      <c r="D130" s="256"/>
      <c r="E130" s="926" t="s">
        <v>1465</v>
      </c>
      <c r="F130" s="922">
        <v>48000</v>
      </c>
      <c r="G130" s="256"/>
      <c r="H130" s="1229"/>
      <c r="I130" s="922">
        <v>28750</v>
      </c>
    </row>
    <row r="131" spans="1:9" ht="27" customHeight="1">
      <c r="A131" s="1224">
        <v>50</v>
      </c>
      <c r="B131" s="1226" t="s">
        <v>1436</v>
      </c>
      <c r="C131" s="256" t="s">
        <v>1549</v>
      </c>
      <c r="D131" s="256"/>
      <c r="E131" s="926" t="s">
        <v>1465</v>
      </c>
      <c r="F131" s="922">
        <v>67000</v>
      </c>
      <c r="G131" s="256"/>
      <c r="H131" s="1228" t="s">
        <v>1550</v>
      </c>
      <c r="I131" s="922">
        <v>34416</v>
      </c>
    </row>
    <row r="132" spans="1:9" ht="27" customHeight="1">
      <c r="A132" s="1225"/>
      <c r="B132" s="1227"/>
      <c r="C132" s="256" t="s">
        <v>1549</v>
      </c>
      <c r="D132" s="256"/>
      <c r="E132" s="926" t="s">
        <v>1465</v>
      </c>
      <c r="F132" s="922">
        <v>67000</v>
      </c>
      <c r="G132" s="256"/>
      <c r="H132" s="1229"/>
      <c r="I132" s="922">
        <v>34416</v>
      </c>
    </row>
    <row r="133" spans="1:9" ht="27" customHeight="1">
      <c r="A133" s="926">
        <v>51</v>
      </c>
      <c r="B133" s="297" t="s">
        <v>1522</v>
      </c>
      <c r="C133" s="256" t="s">
        <v>1551</v>
      </c>
      <c r="D133" s="256"/>
      <c r="E133" s="926" t="s">
        <v>1540</v>
      </c>
      <c r="F133" s="922">
        <v>108000</v>
      </c>
      <c r="G133" s="256"/>
      <c r="H133" s="256" t="s">
        <v>1552</v>
      </c>
      <c r="I133" s="922">
        <v>64630</v>
      </c>
    </row>
    <row r="134" spans="1:9" ht="27" customHeight="1">
      <c r="A134" s="1224">
        <v>52</v>
      </c>
      <c r="B134" s="1226" t="s">
        <v>1436</v>
      </c>
      <c r="C134" s="256" t="s">
        <v>1553</v>
      </c>
      <c r="D134" s="256"/>
      <c r="E134" s="926" t="s">
        <v>1465</v>
      </c>
      <c r="F134" s="922">
        <v>34200</v>
      </c>
      <c r="G134" s="256"/>
      <c r="H134" s="1228" t="s">
        <v>1554</v>
      </c>
      <c r="I134" s="922">
        <v>13414</v>
      </c>
    </row>
    <row r="135" spans="1:9" ht="27" customHeight="1">
      <c r="A135" s="1225"/>
      <c r="B135" s="1227"/>
      <c r="C135" s="256" t="s">
        <v>1555</v>
      </c>
      <c r="D135" s="256"/>
      <c r="E135" s="926" t="s">
        <v>1465</v>
      </c>
      <c r="F135" s="922">
        <v>34200</v>
      </c>
      <c r="G135" s="256"/>
      <c r="H135" s="1229"/>
      <c r="I135" s="922">
        <v>13414</v>
      </c>
    </row>
    <row r="136" spans="1:9" ht="27" customHeight="1">
      <c r="A136" s="1224">
        <v>53</v>
      </c>
      <c r="B136" s="1226" t="s">
        <v>1436</v>
      </c>
      <c r="C136" s="256" t="s">
        <v>1556</v>
      </c>
      <c r="D136" s="256"/>
      <c r="E136" s="926" t="s">
        <v>1465</v>
      </c>
      <c r="F136" s="922">
        <v>53000</v>
      </c>
      <c r="G136" s="256"/>
      <c r="H136" s="1228" t="s">
        <v>1554</v>
      </c>
      <c r="I136" s="922">
        <v>31740</v>
      </c>
    </row>
    <row r="137" spans="1:9" ht="27" customHeight="1">
      <c r="A137" s="1225"/>
      <c r="B137" s="1227"/>
      <c r="C137" s="256" t="s">
        <v>1557</v>
      </c>
      <c r="D137" s="256"/>
      <c r="E137" s="926" t="s">
        <v>1465</v>
      </c>
      <c r="F137" s="922">
        <v>53000</v>
      </c>
      <c r="G137" s="256"/>
      <c r="H137" s="1229"/>
      <c r="I137" s="922">
        <v>31740</v>
      </c>
    </row>
    <row r="138" spans="1:9" ht="27" customHeight="1">
      <c r="A138" s="926">
        <v>54</v>
      </c>
      <c r="B138" s="297" t="s">
        <v>1522</v>
      </c>
      <c r="C138" s="256" t="s">
        <v>1558</v>
      </c>
      <c r="D138" s="256"/>
      <c r="E138" s="926" t="s">
        <v>1465</v>
      </c>
      <c r="F138" s="922">
        <v>98000</v>
      </c>
      <c r="G138" s="256"/>
      <c r="H138" s="256" t="s">
        <v>1552</v>
      </c>
      <c r="I138" s="922">
        <v>58650</v>
      </c>
    </row>
    <row r="139" spans="1:9" ht="27" customHeight="1">
      <c r="A139" s="1224">
        <v>55</v>
      </c>
      <c r="B139" s="1226" t="s">
        <v>1436</v>
      </c>
      <c r="C139" s="256" t="s">
        <v>1559</v>
      </c>
      <c r="D139" s="256"/>
      <c r="E139" s="926" t="s">
        <v>1465</v>
      </c>
      <c r="F139" s="922">
        <v>50500</v>
      </c>
      <c r="G139" s="256"/>
      <c r="H139" s="1228" t="s">
        <v>1560</v>
      </c>
      <c r="I139" s="922">
        <v>30245</v>
      </c>
    </row>
    <row r="140" spans="1:9" ht="27" customHeight="1">
      <c r="A140" s="1225"/>
      <c r="B140" s="1227"/>
      <c r="C140" s="256" t="s">
        <v>1561</v>
      </c>
      <c r="D140" s="256"/>
      <c r="E140" s="926" t="s">
        <v>1465</v>
      </c>
      <c r="F140" s="922">
        <v>50500</v>
      </c>
      <c r="G140" s="256"/>
      <c r="H140" s="1229"/>
      <c r="I140" s="922">
        <v>30245</v>
      </c>
    </row>
    <row r="141" spans="1:9" ht="27" customHeight="1">
      <c r="A141" s="926">
        <v>56</v>
      </c>
      <c r="B141" s="297" t="s">
        <v>1436</v>
      </c>
      <c r="C141" s="256" t="s">
        <v>1562</v>
      </c>
      <c r="D141" s="256"/>
      <c r="E141" s="926" t="s">
        <v>1465</v>
      </c>
      <c r="F141" s="922">
        <v>49000</v>
      </c>
      <c r="G141" s="256"/>
      <c r="H141" s="256" t="s">
        <v>1552</v>
      </c>
      <c r="I141" s="922">
        <v>29325</v>
      </c>
    </row>
    <row r="142" spans="1:9" ht="27" customHeight="1">
      <c r="A142" s="926">
        <v>57</v>
      </c>
      <c r="B142" s="297" t="s">
        <v>1522</v>
      </c>
      <c r="C142" s="256" t="s">
        <v>1563</v>
      </c>
      <c r="D142" s="256"/>
      <c r="E142" s="926" t="s">
        <v>1564</v>
      </c>
      <c r="F142" s="922">
        <v>98000</v>
      </c>
      <c r="G142" s="256"/>
      <c r="H142" s="256" t="s">
        <v>1552</v>
      </c>
      <c r="I142" s="922">
        <v>58650</v>
      </c>
    </row>
    <row r="143" spans="1:9" ht="27" customHeight="1">
      <c r="A143" s="1224">
        <v>58</v>
      </c>
      <c r="B143" s="1226" t="s">
        <v>1436</v>
      </c>
      <c r="C143" s="256" t="s">
        <v>1565</v>
      </c>
      <c r="D143" s="256"/>
      <c r="E143" s="926" t="s">
        <v>1480</v>
      </c>
      <c r="F143" s="922">
        <v>51500</v>
      </c>
      <c r="G143" s="256"/>
      <c r="H143" s="1228" t="s">
        <v>1481</v>
      </c>
      <c r="I143" s="922">
        <v>14507</v>
      </c>
    </row>
    <row r="144" spans="1:9" ht="27" customHeight="1">
      <c r="A144" s="1225"/>
      <c r="B144" s="1227"/>
      <c r="C144" s="256" t="s">
        <v>1566</v>
      </c>
      <c r="D144" s="256"/>
      <c r="E144" s="926" t="s">
        <v>1480</v>
      </c>
      <c r="F144" s="922">
        <v>51500</v>
      </c>
      <c r="G144" s="256"/>
      <c r="H144" s="1229"/>
      <c r="I144" s="922">
        <v>14507</v>
      </c>
    </row>
    <row r="145" spans="1:9" ht="27" customHeight="1">
      <c r="A145" s="1224">
        <v>59</v>
      </c>
      <c r="B145" s="1226" t="s">
        <v>1436</v>
      </c>
      <c r="C145" s="256" t="s">
        <v>1567</v>
      </c>
      <c r="D145" s="256"/>
      <c r="E145" s="926" t="s">
        <v>1480</v>
      </c>
      <c r="F145" s="922">
        <v>51500</v>
      </c>
      <c r="G145" s="256"/>
      <c r="H145" s="1228" t="s">
        <v>1481</v>
      </c>
      <c r="I145" s="922">
        <v>14507</v>
      </c>
    </row>
    <row r="146" spans="1:9" ht="27" customHeight="1">
      <c r="A146" s="1225"/>
      <c r="B146" s="1227"/>
      <c r="C146" s="256" t="s">
        <v>1568</v>
      </c>
      <c r="D146" s="256"/>
      <c r="E146" s="926" t="s">
        <v>1480</v>
      </c>
      <c r="F146" s="922">
        <v>51500</v>
      </c>
      <c r="G146" s="256"/>
      <c r="H146" s="1229"/>
      <c r="I146" s="922">
        <v>14507</v>
      </c>
    </row>
    <row r="147" spans="1:9" ht="27" customHeight="1">
      <c r="A147" s="926">
        <v>60</v>
      </c>
      <c r="B147" s="297" t="s">
        <v>1522</v>
      </c>
      <c r="C147" s="256" t="s">
        <v>1569</v>
      </c>
      <c r="D147" s="256"/>
      <c r="E147" s="926" t="s">
        <v>1523</v>
      </c>
      <c r="F147" s="922">
        <v>191000</v>
      </c>
      <c r="G147" s="256"/>
      <c r="H147" s="256" t="s">
        <v>1570</v>
      </c>
      <c r="I147" s="922">
        <v>52080</v>
      </c>
    </row>
    <row r="148" spans="1:9" ht="27" customHeight="1">
      <c r="A148" s="926">
        <v>61</v>
      </c>
      <c r="B148" s="297" t="s">
        <v>1522</v>
      </c>
      <c r="C148" s="256" t="s">
        <v>1571</v>
      </c>
      <c r="D148" s="256"/>
      <c r="E148" s="926" t="s">
        <v>1523</v>
      </c>
      <c r="F148" s="922">
        <v>191000</v>
      </c>
      <c r="G148" s="256"/>
      <c r="H148" s="256" t="s">
        <v>1570</v>
      </c>
      <c r="I148" s="922">
        <v>52080</v>
      </c>
    </row>
    <row r="149" spans="1:9" ht="27" customHeight="1">
      <c r="A149" s="926">
        <v>62</v>
      </c>
      <c r="B149" s="297" t="s">
        <v>1522</v>
      </c>
      <c r="C149" s="256" t="s">
        <v>1572</v>
      </c>
      <c r="D149" s="256"/>
      <c r="E149" s="926" t="s">
        <v>1523</v>
      </c>
      <c r="F149" s="922">
        <v>191000</v>
      </c>
      <c r="G149" s="256"/>
      <c r="H149" s="256" t="s">
        <v>1570</v>
      </c>
      <c r="I149" s="922">
        <v>52080</v>
      </c>
    </row>
    <row r="150" spans="1:9" ht="27" customHeight="1">
      <c r="A150" s="257"/>
      <c r="B150" s="320" t="s">
        <v>17</v>
      </c>
      <c r="C150" s="310"/>
      <c r="D150" s="310"/>
      <c r="E150" s="921"/>
      <c r="F150" s="321">
        <f>SUM(F45:F149)</f>
        <v>9377900</v>
      </c>
      <c r="G150" s="322"/>
      <c r="H150" s="323"/>
      <c r="I150" s="321">
        <f>SUM(I45:I149)</f>
        <v>3242087</v>
      </c>
    </row>
    <row r="151" spans="1:9" ht="27" customHeight="1">
      <c r="A151" s="926"/>
      <c r="B151" s="324" t="s">
        <v>186</v>
      </c>
      <c r="C151" s="85"/>
      <c r="D151" s="85"/>
      <c r="E151" s="85"/>
      <c r="F151" s="325">
        <f>F13+F35+F43+F150</f>
        <v>9634000</v>
      </c>
      <c r="G151" s="325"/>
      <c r="H151" s="313"/>
      <c r="I151" s="325">
        <f>I13+I35+I43+I150</f>
        <v>3469668.4</v>
      </c>
    </row>
    <row r="152" spans="1:9" ht="27" customHeight="1">
      <c r="A152" s="899"/>
      <c r="B152" s="31"/>
      <c r="C152" s="905"/>
      <c r="D152" s="899" t="s">
        <v>403</v>
      </c>
      <c r="E152" s="899" t="s">
        <v>403</v>
      </c>
      <c r="F152" s="899"/>
      <c r="G152" s="927"/>
      <c r="H152" s="86" t="s">
        <v>403</v>
      </c>
      <c r="I152" s="5"/>
    </row>
    <row r="153" spans="1:9" ht="27" customHeight="1">
      <c r="A153" s="1090" t="s">
        <v>241</v>
      </c>
      <c r="B153" s="1091"/>
      <c r="C153" s="1091"/>
      <c r="D153" s="1091"/>
      <c r="E153" s="1091"/>
      <c r="F153" s="1091"/>
      <c r="G153" s="1091"/>
      <c r="H153" s="1091"/>
      <c r="I153" s="1092"/>
    </row>
    <row r="154" spans="1:9" ht="27" customHeight="1">
      <c r="A154" s="927"/>
      <c r="B154" s="902"/>
      <c r="C154" s="905"/>
      <c r="D154" s="905"/>
      <c r="E154" s="904"/>
      <c r="F154" s="904"/>
      <c r="G154" s="905"/>
      <c r="H154" s="31"/>
      <c r="I154" s="41"/>
    </row>
    <row r="155" spans="1:9" ht="27" customHeight="1">
      <c r="A155" s="927"/>
      <c r="B155" s="65" t="s">
        <v>17</v>
      </c>
      <c r="C155" s="96" t="s">
        <v>403</v>
      </c>
      <c r="D155" s="905" t="s">
        <v>403</v>
      </c>
      <c r="E155" s="904" t="s">
        <v>403</v>
      </c>
      <c r="F155" s="904" t="s">
        <v>403</v>
      </c>
      <c r="G155" s="905" t="s">
        <v>403</v>
      </c>
      <c r="H155" s="905" t="s">
        <v>403</v>
      </c>
      <c r="I155" s="30" t="s">
        <v>403</v>
      </c>
    </row>
    <row r="156" spans="1:9" ht="27" customHeight="1">
      <c r="A156" s="927"/>
      <c r="B156" s="65" t="s">
        <v>186</v>
      </c>
      <c r="C156" s="901" t="s">
        <v>403</v>
      </c>
      <c r="D156" s="905" t="s">
        <v>403</v>
      </c>
      <c r="E156" s="905" t="s">
        <v>403</v>
      </c>
      <c r="F156" s="905" t="s">
        <v>403</v>
      </c>
      <c r="G156" s="30" t="s">
        <v>403</v>
      </c>
      <c r="H156" s="905" t="s">
        <v>403</v>
      </c>
      <c r="I156" s="905" t="s">
        <v>403</v>
      </c>
    </row>
    <row r="157" spans="1:9" ht="27" customHeight="1">
      <c r="A157" s="899"/>
      <c r="B157" s="31"/>
      <c r="C157" s="905"/>
      <c r="D157" s="901"/>
      <c r="E157" s="42"/>
      <c r="F157" s="42"/>
      <c r="G157" s="43"/>
      <c r="H157" s="31"/>
      <c r="I157" s="40"/>
    </row>
    <row r="158" spans="1:9" ht="27" customHeight="1">
      <c r="A158" s="1090" t="s">
        <v>1573</v>
      </c>
      <c r="B158" s="1186"/>
      <c r="C158" s="1186"/>
      <c r="D158" s="1186"/>
      <c r="E158" s="1186"/>
      <c r="F158" s="1186"/>
      <c r="G158" s="1186"/>
      <c r="H158" s="1186"/>
      <c r="I158" s="1187"/>
    </row>
    <row r="159" spans="1:9" ht="27" customHeight="1">
      <c r="A159" s="900" t="s">
        <v>404</v>
      </c>
      <c r="B159" s="1090" t="s">
        <v>65</v>
      </c>
      <c r="C159" s="1092"/>
      <c r="D159" s="1100" t="s">
        <v>1574</v>
      </c>
      <c r="E159" s="1100"/>
      <c r="F159" s="1091" t="s">
        <v>406</v>
      </c>
      <c r="G159" s="1092"/>
      <c r="H159" s="97" t="s">
        <v>407</v>
      </c>
      <c r="I159" s="901" t="s">
        <v>408</v>
      </c>
    </row>
    <row r="160" spans="1:9" ht="27" customHeight="1">
      <c r="A160" s="926">
        <v>1</v>
      </c>
      <c r="B160" s="1230" t="s">
        <v>1575</v>
      </c>
      <c r="C160" s="1231"/>
      <c r="D160" s="1232">
        <v>475000</v>
      </c>
      <c r="E160" s="1233"/>
      <c r="F160" s="1232" t="s">
        <v>410</v>
      </c>
      <c r="G160" s="1233"/>
      <c r="H160" s="297"/>
      <c r="I160" s="922">
        <v>421800</v>
      </c>
    </row>
    <row r="161" spans="1:9" ht="27" customHeight="1">
      <c r="A161" s="1234"/>
      <c r="B161" s="1237"/>
      <c r="C161" s="1238"/>
      <c r="D161" s="1243"/>
      <c r="E161" s="1244"/>
      <c r="F161" s="1244"/>
      <c r="G161" s="1244"/>
      <c r="H161" s="1245"/>
      <c r="I161" s="1252">
        <v>490792</v>
      </c>
    </row>
    <row r="162" spans="1:9" ht="27" customHeight="1">
      <c r="A162" s="1235"/>
      <c r="B162" s="1239"/>
      <c r="C162" s="1240"/>
      <c r="D162" s="1246"/>
      <c r="E162" s="1247"/>
      <c r="F162" s="1247"/>
      <c r="G162" s="1247"/>
      <c r="H162" s="1248"/>
      <c r="I162" s="1252"/>
    </row>
    <row r="163" spans="1:9" ht="27" customHeight="1">
      <c r="A163" s="1235"/>
      <c r="B163" s="1239"/>
      <c r="C163" s="1240"/>
      <c r="D163" s="1246"/>
      <c r="E163" s="1247"/>
      <c r="F163" s="1247"/>
      <c r="G163" s="1247"/>
      <c r="H163" s="1248"/>
      <c r="I163" s="1252"/>
    </row>
    <row r="164" spans="1:9" ht="27" customHeight="1">
      <c r="A164" s="1235"/>
      <c r="B164" s="1239"/>
      <c r="C164" s="1240"/>
      <c r="D164" s="1246"/>
      <c r="E164" s="1247"/>
      <c r="F164" s="1247"/>
      <c r="G164" s="1247"/>
      <c r="H164" s="1248"/>
      <c r="I164" s="1252"/>
    </row>
    <row r="165" spans="1:9" ht="27" customHeight="1">
      <c r="A165" s="1235"/>
      <c r="B165" s="1239"/>
      <c r="C165" s="1240"/>
      <c r="D165" s="1246"/>
      <c r="E165" s="1247"/>
      <c r="F165" s="1247"/>
      <c r="G165" s="1247"/>
      <c r="H165" s="1248"/>
      <c r="I165" s="1252"/>
    </row>
    <row r="166" spans="1:9" ht="27" customHeight="1">
      <c r="A166" s="1235"/>
      <c r="B166" s="1239"/>
      <c r="C166" s="1240"/>
      <c r="D166" s="1246"/>
      <c r="E166" s="1247"/>
      <c r="F166" s="1247"/>
      <c r="G166" s="1247"/>
      <c r="H166" s="1248"/>
      <c r="I166" s="1252"/>
    </row>
    <row r="167" spans="1:9" ht="27" customHeight="1">
      <c r="A167" s="1235"/>
      <c r="B167" s="1239"/>
      <c r="C167" s="1240"/>
      <c r="D167" s="1246"/>
      <c r="E167" s="1247"/>
      <c r="F167" s="1247"/>
      <c r="G167" s="1247"/>
      <c r="H167" s="1248"/>
      <c r="I167" s="1252"/>
    </row>
    <row r="168" spans="1:9" ht="27" customHeight="1">
      <c r="A168" s="1236"/>
      <c r="B168" s="1241"/>
      <c r="C168" s="1242"/>
      <c r="D168" s="1249"/>
      <c r="E168" s="1250"/>
      <c r="F168" s="1250"/>
      <c r="G168" s="1250"/>
      <c r="H168" s="1251"/>
      <c r="I168" s="1252"/>
    </row>
    <row r="169" spans="1:9" ht="26.25" customHeight="1">
      <c r="A169" s="257">
        <v>2</v>
      </c>
      <c r="B169" s="1230" t="s">
        <v>1576</v>
      </c>
      <c r="C169" s="1231"/>
      <c r="D169" s="1232">
        <v>465000</v>
      </c>
      <c r="E169" s="1233"/>
      <c r="F169" s="1232" t="s">
        <v>412</v>
      </c>
      <c r="G169" s="1233"/>
      <c r="H169" s="297"/>
      <c r="I169" s="922">
        <v>464535</v>
      </c>
    </row>
    <row r="170" spans="1:9" ht="27" hidden="1" customHeight="1">
      <c r="A170" s="257"/>
      <c r="B170" s="1253" t="s">
        <v>245</v>
      </c>
      <c r="C170" s="1254"/>
      <c r="D170" s="1255">
        <f>D160+D169</f>
        <v>940000</v>
      </c>
      <c r="E170" s="1256"/>
      <c r="F170" s="912"/>
      <c r="G170" s="913"/>
      <c r="H170" s="297"/>
      <c r="I170" s="321">
        <f>SUM(I160:I169)</f>
        <v>1377127</v>
      </c>
    </row>
    <row r="171" spans="1:9" ht="27" hidden="1" customHeight="1">
      <c r="A171" s="257">
        <v>1</v>
      </c>
      <c r="B171" s="1211" t="s">
        <v>1577</v>
      </c>
      <c r="C171" s="1212"/>
      <c r="D171" s="1213">
        <v>21630</v>
      </c>
      <c r="E171" s="1214"/>
      <c r="F171" s="1257" t="s">
        <v>1578</v>
      </c>
      <c r="G171" s="1258"/>
      <c r="H171" s="297"/>
      <c r="I171" s="326">
        <v>3282.34</v>
      </c>
    </row>
    <row r="172" spans="1:9" ht="27" hidden="1" customHeight="1">
      <c r="A172" s="257">
        <v>2</v>
      </c>
      <c r="B172" s="1211" t="s">
        <v>1579</v>
      </c>
      <c r="C172" s="1212"/>
      <c r="D172" s="1213">
        <v>20600</v>
      </c>
      <c r="E172" s="1214"/>
      <c r="F172" s="1215" t="s">
        <v>1580</v>
      </c>
      <c r="G172" s="1216"/>
      <c r="H172" s="297"/>
      <c r="I172" s="326">
        <v>3385</v>
      </c>
    </row>
    <row r="173" spans="1:9" ht="27" hidden="1" customHeight="1">
      <c r="A173" s="257">
        <v>3</v>
      </c>
      <c r="B173" s="1211" t="s">
        <v>1581</v>
      </c>
      <c r="C173" s="1212"/>
      <c r="D173" s="1213">
        <v>4120</v>
      </c>
      <c r="E173" s="1214"/>
      <c r="F173" s="914"/>
      <c r="G173" s="913"/>
      <c r="H173" s="297"/>
      <c r="I173" s="326">
        <v>3204.45</v>
      </c>
    </row>
    <row r="174" spans="1:9" ht="27" hidden="1" customHeight="1">
      <c r="A174" s="257">
        <v>4</v>
      </c>
      <c r="B174" s="1211" t="s">
        <v>1582</v>
      </c>
      <c r="C174" s="1212"/>
      <c r="D174" s="1213">
        <v>3392</v>
      </c>
      <c r="E174" s="1214"/>
      <c r="F174" s="914"/>
      <c r="G174" s="913"/>
      <c r="H174" s="297"/>
      <c r="I174" s="326">
        <v>2374.5</v>
      </c>
    </row>
    <row r="175" spans="1:9" ht="27" customHeight="1">
      <c r="A175" s="257">
        <v>5</v>
      </c>
      <c r="B175" s="1211" t="s">
        <v>1583</v>
      </c>
      <c r="C175" s="1212"/>
      <c r="D175" s="1213">
        <v>2060</v>
      </c>
      <c r="E175" s="1214"/>
      <c r="F175" s="914"/>
      <c r="G175" s="913"/>
      <c r="H175" s="297"/>
      <c r="I175" s="326">
        <v>2060</v>
      </c>
    </row>
    <row r="176" spans="1:9" ht="27" customHeight="1">
      <c r="A176" s="257">
        <v>6</v>
      </c>
      <c r="B176" s="1211" t="s">
        <v>1584</v>
      </c>
      <c r="C176" s="1212"/>
      <c r="D176" s="1213">
        <v>1854</v>
      </c>
      <c r="E176" s="1214"/>
      <c r="F176" s="914"/>
      <c r="G176" s="913"/>
      <c r="H176" s="297"/>
      <c r="I176" s="326">
        <v>1854</v>
      </c>
    </row>
    <row r="177" spans="1:10" ht="27" customHeight="1">
      <c r="A177" s="257">
        <v>7</v>
      </c>
      <c r="B177" s="1211" t="s">
        <v>1585</v>
      </c>
      <c r="C177" s="1212"/>
      <c r="D177" s="1213">
        <v>25800</v>
      </c>
      <c r="E177" s="1214"/>
      <c r="F177" s="1215">
        <v>1986</v>
      </c>
      <c r="G177" s="1216"/>
      <c r="H177" s="297"/>
      <c r="I177" s="326">
        <v>15493.8</v>
      </c>
    </row>
    <row r="178" spans="1:10" ht="27" customHeight="1">
      <c r="A178" s="257">
        <v>8</v>
      </c>
      <c r="B178" s="1211" t="s">
        <v>1586</v>
      </c>
      <c r="C178" s="1212"/>
      <c r="D178" s="1213">
        <v>39600</v>
      </c>
      <c r="E178" s="1214"/>
      <c r="F178" s="1215">
        <v>1984</v>
      </c>
      <c r="G178" s="1216"/>
      <c r="H178" s="297"/>
      <c r="I178" s="326">
        <v>18088.919999999998</v>
      </c>
    </row>
    <row r="179" spans="1:10" ht="27" customHeight="1">
      <c r="A179" s="257">
        <v>9</v>
      </c>
      <c r="B179" s="1211" t="s">
        <v>1587</v>
      </c>
      <c r="C179" s="1212"/>
      <c r="D179" s="1213">
        <v>34830</v>
      </c>
      <c r="E179" s="1214"/>
      <c r="F179" s="914"/>
      <c r="G179" s="913"/>
      <c r="H179" s="297"/>
      <c r="I179" s="326">
        <v>15417.36</v>
      </c>
    </row>
    <row r="180" spans="1:10" ht="27" customHeight="1">
      <c r="A180" s="257">
        <v>10</v>
      </c>
      <c r="B180" s="1211" t="s">
        <v>1588</v>
      </c>
      <c r="C180" s="1212"/>
      <c r="D180" s="1213">
        <v>34000</v>
      </c>
      <c r="E180" s="1214"/>
      <c r="F180" s="914"/>
      <c r="G180" s="913"/>
      <c r="H180" s="297"/>
      <c r="I180" s="326">
        <v>19414.439999999999</v>
      </c>
    </row>
    <row r="181" spans="1:10" ht="27" customHeight="1">
      <c r="A181" s="257">
        <v>11</v>
      </c>
      <c r="B181" s="1211" t="s">
        <v>1589</v>
      </c>
      <c r="C181" s="1212"/>
      <c r="D181" s="1213">
        <v>30240</v>
      </c>
      <c r="E181" s="1214"/>
      <c r="F181" s="1215">
        <v>1989</v>
      </c>
      <c r="G181" s="1216"/>
      <c r="H181" s="297"/>
      <c r="I181" s="326">
        <v>12074.19</v>
      </c>
    </row>
    <row r="182" spans="1:10" ht="27" customHeight="1">
      <c r="A182" s="257">
        <v>12</v>
      </c>
      <c r="B182" s="1211" t="s">
        <v>1590</v>
      </c>
      <c r="C182" s="1212"/>
      <c r="D182" s="1213">
        <v>24750</v>
      </c>
      <c r="E182" s="1214"/>
      <c r="F182" s="914"/>
      <c r="G182" s="913"/>
      <c r="H182" s="297"/>
      <c r="I182" s="326">
        <v>11390.33</v>
      </c>
    </row>
    <row r="183" spans="1:10" ht="27" customHeight="1">
      <c r="A183" s="257">
        <v>13</v>
      </c>
      <c r="B183" s="1211" t="s">
        <v>1591</v>
      </c>
      <c r="C183" s="1212"/>
      <c r="D183" s="1213">
        <v>17940</v>
      </c>
      <c r="E183" s="1214"/>
      <c r="F183" s="914"/>
      <c r="G183" s="913"/>
      <c r="H183" s="297"/>
      <c r="I183" s="326">
        <v>8262.68</v>
      </c>
    </row>
    <row r="184" spans="1:10" ht="27" customHeight="1">
      <c r="A184" s="257">
        <v>14</v>
      </c>
      <c r="B184" s="1211" t="s">
        <v>1592</v>
      </c>
      <c r="C184" s="1212"/>
      <c r="D184" s="1213">
        <v>36120</v>
      </c>
      <c r="E184" s="1214"/>
      <c r="F184" s="1215">
        <v>1990</v>
      </c>
      <c r="G184" s="1216"/>
      <c r="H184" s="297"/>
      <c r="I184" s="326">
        <v>15795.9</v>
      </c>
    </row>
    <row r="185" spans="1:10" ht="27" customHeight="1">
      <c r="A185" s="257">
        <v>16</v>
      </c>
      <c r="B185" s="1211" t="s">
        <v>1593</v>
      </c>
      <c r="C185" s="1212"/>
      <c r="D185" s="1213">
        <v>25278</v>
      </c>
      <c r="E185" s="1214"/>
      <c r="F185" s="914"/>
      <c r="G185" s="913"/>
      <c r="H185" s="297"/>
      <c r="I185" s="326">
        <v>11756.29</v>
      </c>
    </row>
    <row r="186" spans="1:10" ht="27" customHeight="1">
      <c r="A186" s="257">
        <v>17</v>
      </c>
      <c r="B186" s="1211" t="s">
        <v>1594</v>
      </c>
      <c r="C186" s="1212"/>
      <c r="D186" s="1213">
        <v>57197</v>
      </c>
      <c r="E186" s="1214"/>
      <c r="F186" s="914"/>
      <c r="G186" s="913"/>
      <c r="H186" s="297"/>
      <c r="I186" s="326">
        <v>34327.49</v>
      </c>
    </row>
    <row r="187" spans="1:10" ht="27" customHeight="1">
      <c r="A187" s="257">
        <v>18</v>
      </c>
      <c r="B187" s="1211" t="s">
        <v>1595</v>
      </c>
      <c r="C187" s="1212"/>
      <c r="D187" s="1213">
        <v>61920</v>
      </c>
      <c r="E187" s="1214"/>
      <c r="F187" s="914"/>
      <c r="G187" s="913"/>
      <c r="H187" s="297"/>
      <c r="I187" s="326">
        <v>30898</v>
      </c>
    </row>
    <row r="188" spans="1:10" ht="27" customHeight="1">
      <c r="A188" s="257">
        <v>19</v>
      </c>
      <c r="B188" s="1211" t="s">
        <v>1596</v>
      </c>
      <c r="C188" s="1212"/>
      <c r="D188" s="1213">
        <v>25950.17</v>
      </c>
      <c r="E188" s="1214"/>
      <c r="F188" s="1215">
        <v>1989</v>
      </c>
      <c r="G188" s="1216"/>
      <c r="H188" s="297"/>
      <c r="I188" s="326">
        <v>18626.04</v>
      </c>
    </row>
    <row r="189" spans="1:10" ht="27" customHeight="1">
      <c r="A189" s="257">
        <v>20</v>
      </c>
      <c r="B189" s="1211" t="s">
        <v>1597</v>
      </c>
      <c r="C189" s="1212"/>
      <c r="D189" s="1213">
        <v>70681</v>
      </c>
      <c r="E189" s="1214"/>
      <c r="F189" s="914"/>
      <c r="G189" s="913"/>
      <c r="H189" s="297"/>
      <c r="I189" s="326">
        <v>51751.519999999997</v>
      </c>
    </row>
    <row r="190" spans="1:10" ht="27" customHeight="1">
      <c r="A190" s="1217" t="s">
        <v>245</v>
      </c>
      <c r="B190" s="1218"/>
      <c r="C190" s="1219"/>
      <c r="D190" s="1255">
        <f>SUM(D171:D189)</f>
        <v>537962.16999999993</v>
      </c>
      <c r="E190" s="1256"/>
      <c r="F190" s="914"/>
      <c r="G190" s="913"/>
      <c r="H190" s="297"/>
      <c r="I190" s="321">
        <f>SUM(I171:I189)</f>
        <v>279457.25</v>
      </c>
    </row>
    <row r="191" spans="1:10" ht="27" customHeight="1">
      <c r="A191" s="1217" t="s">
        <v>420</v>
      </c>
      <c r="B191" s="1218"/>
      <c r="C191" s="1218"/>
      <c r="D191" s="1218"/>
      <c r="E191" s="1218"/>
      <c r="F191" s="1218"/>
      <c r="G191" s="1218"/>
      <c r="H191" s="1218"/>
      <c r="I191" s="1219"/>
    </row>
    <row r="192" spans="1:10" ht="27" customHeight="1">
      <c r="A192" s="927">
        <v>1</v>
      </c>
      <c r="B192" s="327" t="s">
        <v>51</v>
      </c>
      <c r="C192" s="328"/>
      <c r="D192" s="1232">
        <v>27143</v>
      </c>
      <c r="E192" s="1233"/>
      <c r="F192" s="329"/>
      <c r="G192" s="913"/>
      <c r="H192" s="922"/>
      <c r="I192" s="922">
        <v>0</v>
      </c>
      <c r="J192" s="330"/>
    </row>
    <row r="193" spans="1:10" ht="27" customHeight="1">
      <c r="A193" s="927">
        <v>2</v>
      </c>
      <c r="B193" s="327" t="s">
        <v>51</v>
      </c>
      <c r="C193" s="328"/>
      <c r="D193" s="1232">
        <v>30042</v>
      </c>
      <c r="E193" s="1233"/>
      <c r="F193" s="1232"/>
      <c r="G193" s="1233"/>
      <c r="H193" s="922"/>
      <c r="I193" s="922">
        <v>0</v>
      </c>
      <c r="J193" s="330"/>
    </row>
    <row r="194" spans="1:10" ht="27" customHeight="1">
      <c r="A194" s="927">
        <v>3</v>
      </c>
      <c r="B194" s="327" t="s">
        <v>288</v>
      </c>
      <c r="C194" s="328"/>
      <c r="D194" s="1232">
        <v>24770</v>
      </c>
      <c r="E194" s="1233"/>
      <c r="F194" s="1215">
        <v>2012</v>
      </c>
      <c r="G194" s="1216"/>
      <c r="H194" s="331"/>
      <c r="I194" s="922">
        <v>0</v>
      </c>
      <c r="J194" s="330"/>
    </row>
    <row r="195" spans="1:10" ht="27" customHeight="1">
      <c r="A195" s="927">
        <v>4</v>
      </c>
      <c r="B195" s="327" t="s">
        <v>51</v>
      </c>
      <c r="C195" s="328"/>
      <c r="D195" s="1232">
        <v>27835.47</v>
      </c>
      <c r="E195" s="1233"/>
      <c r="F195" s="1232"/>
      <c r="G195" s="1233"/>
      <c r="H195" s="258"/>
      <c r="I195" s="922">
        <v>0</v>
      </c>
      <c r="J195" s="330"/>
    </row>
    <row r="196" spans="1:10" ht="27" customHeight="1">
      <c r="A196" s="927">
        <v>5</v>
      </c>
      <c r="B196" s="327" t="s">
        <v>51</v>
      </c>
      <c r="C196" s="328"/>
      <c r="D196" s="1232">
        <v>40890</v>
      </c>
      <c r="E196" s="1233"/>
      <c r="F196" s="1232"/>
      <c r="G196" s="1233"/>
      <c r="H196" s="331"/>
      <c r="I196" s="922">
        <v>0</v>
      </c>
      <c r="J196" s="330"/>
    </row>
    <row r="197" spans="1:10" ht="27" customHeight="1">
      <c r="A197" s="927">
        <v>6</v>
      </c>
      <c r="B197" s="327" t="s">
        <v>288</v>
      </c>
      <c r="C197" s="328"/>
      <c r="D197" s="1232">
        <v>22100</v>
      </c>
      <c r="E197" s="1233"/>
      <c r="F197" s="1232"/>
      <c r="G197" s="1233"/>
      <c r="H197" s="332"/>
      <c r="I197" s="922">
        <v>0</v>
      </c>
      <c r="J197" s="330"/>
    </row>
    <row r="198" spans="1:10" ht="27" customHeight="1">
      <c r="A198" s="927">
        <v>7</v>
      </c>
      <c r="B198" s="327" t="s">
        <v>1598</v>
      </c>
      <c r="C198" s="328"/>
      <c r="D198" s="1232">
        <v>22900</v>
      </c>
      <c r="E198" s="1233"/>
      <c r="F198" s="1232"/>
      <c r="G198" s="1233"/>
      <c r="H198" s="331"/>
      <c r="I198" s="922">
        <v>0</v>
      </c>
      <c r="J198" s="330"/>
    </row>
    <row r="199" spans="1:10" ht="27" customHeight="1">
      <c r="A199" s="927">
        <v>8</v>
      </c>
      <c r="B199" s="327" t="s">
        <v>1599</v>
      </c>
      <c r="C199" s="328"/>
      <c r="D199" s="1232">
        <v>4900</v>
      </c>
      <c r="E199" s="1233"/>
      <c r="F199" s="1232"/>
      <c r="G199" s="1233"/>
      <c r="H199" s="331"/>
      <c r="I199" s="922">
        <v>0</v>
      </c>
      <c r="J199" s="330"/>
    </row>
    <row r="200" spans="1:10" ht="27" customHeight="1">
      <c r="A200" s="927">
        <v>9</v>
      </c>
      <c r="B200" s="327" t="s">
        <v>279</v>
      </c>
      <c r="C200" s="328"/>
      <c r="D200" s="1232">
        <v>3950</v>
      </c>
      <c r="E200" s="1233"/>
      <c r="F200" s="1232"/>
      <c r="G200" s="1233"/>
      <c r="H200" s="922"/>
      <c r="I200" s="922">
        <v>0</v>
      </c>
      <c r="J200" s="330"/>
    </row>
    <row r="201" spans="1:10" ht="27" customHeight="1">
      <c r="A201" s="927">
        <v>10</v>
      </c>
      <c r="B201" s="327" t="s">
        <v>1600</v>
      </c>
      <c r="C201" s="328"/>
      <c r="D201" s="1232">
        <v>3350</v>
      </c>
      <c r="E201" s="1233"/>
      <c r="F201" s="1232"/>
      <c r="G201" s="1233"/>
      <c r="H201" s="333"/>
      <c r="I201" s="922">
        <v>0</v>
      </c>
      <c r="J201" s="330"/>
    </row>
    <row r="202" spans="1:10" ht="27" customHeight="1">
      <c r="A202" s="927">
        <v>11</v>
      </c>
      <c r="B202" s="327" t="s">
        <v>1601</v>
      </c>
      <c r="C202" s="328"/>
      <c r="D202" s="1232">
        <v>5530</v>
      </c>
      <c r="E202" s="1233"/>
      <c r="F202" s="1232"/>
      <c r="G202" s="1233"/>
      <c r="H202" s="331"/>
      <c r="I202" s="922">
        <v>0</v>
      </c>
      <c r="J202" s="330"/>
    </row>
    <row r="203" spans="1:10" ht="27" customHeight="1">
      <c r="A203" s="927">
        <v>12</v>
      </c>
      <c r="B203" s="327" t="s">
        <v>1602</v>
      </c>
      <c r="C203" s="328"/>
      <c r="D203" s="1232">
        <v>1500</v>
      </c>
      <c r="E203" s="1233"/>
      <c r="F203" s="1232"/>
      <c r="G203" s="1233"/>
      <c r="H203" s="331"/>
      <c r="I203" s="922">
        <v>0</v>
      </c>
      <c r="J203" s="330"/>
    </row>
    <row r="204" spans="1:10" ht="27" customHeight="1">
      <c r="A204" s="927">
        <v>13</v>
      </c>
      <c r="B204" s="327" t="s">
        <v>55</v>
      </c>
      <c r="C204" s="328"/>
      <c r="D204" s="1232">
        <v>13225</v>
      </c>
      <c r="E204" s="1233"/>
      <c r="F204" s="1232"/>
      <c r="G204" s="1233"/>
      <c r="H204" s="331"/>
      <c r="I204" s="922">
        <v>0</v>
      </c>
      <c r="J204" s="330"/>
    </row>
    <row r="205" spans="1:10" ht="27" customHeight="1">
      <c r="A205" s="927">
        <v>14</v>
      </c>
      <c r="B205" s="327" t="s">
        <v>1603</v>
      </c>
      <c r="C205" s="328"/>
      <c r="D205" s="1232">
        <v>15000</v>
      </c>
      <c r="E205" s="1233"/>
      <c r="F205" s="1232"/>
      <c r="G205" s="1233"/>
      <c r="H205" s="331"/>
      <c r="I205" s="922">
        <v>0</v>
      </c>
      <c r="J205" s="330"/>
    </row>
    <row r="206" spans="1:10" ht="27" customHeight="1">
      <c r="A206" s="927">
        <v>15</v>
      </c>
      <c r="B206" s="327" t="s">
        <v>1604</v>
      </c>
      <c r="C206" s="328"/>
      <c r="D206" s="1232">
        <v>41299</v>
      </c>
      <c r="E206" s="1233"/>
      <c r="F206" s="1215">
        <v>2019</v>
      </c>
      <c r="G206" s="1216"/>
      <c r="H206" s="331"/>
      <c r="I206" s="922">
        <v>35792.51</v>
      </c>
      <c r="J206" s="330"/>
    </row>
    <row r="207" spans="1:10" ht="27" customHeight="1">
      <c r="A207" s="927">
        <v>16</v>
      </c>
      <c r="B207" s="327" t="s">
        <v>1605</v>
      </c>
      <c r="C207" s="328"/>
      <c r="D207" s="1232">
        <v>8999</v>
      </c>
      <c r="E207" s="1233"/>
      <c r="F207" s="1215">
        <v>2020</v>
      </c>
      <c r="G207" s="1216"/>
      <c r="H207" s="331"/>
      <c r="I207" s="922">
        <v>0</v>
      </c>
      <c r="J207" s="330"/>
    </row>
    <row r="208" spans="1:10" ht="27" customHeight="1">
      <c r="A208" s="927">
        <v>17</v>
      </c>
      <c r="B208" s="327" t="s">
        <v>1606</v>
      </c>
      <c r="C208" s="328"/>
      <c r="D208" s="1232">
        <v>46990</v>
      </c>
      <c r="E208" s="1233"/>
      <c r="F208" s="1215">
        <v>2020</v>
      </c>
      <c r="G208" s="1216"/>
      <c r="H208" s="331"/>
      <c r="I208" s="922">
        <v>559.17999999999995</v>
      </c>
      <c r="J208" s="330"/>
    </row>
    <row r="209" spans="1:10" ht="27" customHeight="1">
      <c r="A209" s="927">
        <v>18</v>
      </c>
      <c r="B209" s="327" t="s">
        <v>57</v>
      </c>
      <c r="C209" s="328"/>
      <c r="D209" s="1232">
        <v>10990</v>
      </c>
      <c r="E209" s="1233"/>
      <c r="F209" s="1215">
        <v>2020</v>
      </c>
      <c r="G209" s="1216"/>
      <c r="H209" s="331"/>
      <c r="I209" s="922">
        <v>0</v>
      </c>
      <c r="J209" s="330"/>
    </row>
    <row r="210" spans="1:10" ht="27" customHeight="1">
      <c r="A210" s="927">
        <v>19</v>
      </c>
      <c r="B210" s="327" t="s">
        <v>1606</v>
      </c>
      <c r="C210" s="328"/>
      <c r="D210" s="1232">
        <v>51690</v>
      </c>
      <c r="E210" s="1233"/>
      <c r="F210" s="1215">
        <v>2020</v>
      </c>
      <c r="G210" s="1216"/>
      <c r="H210" s="331"/>
      <c r="I210" s="922">
        <v>615.11</v>
      </c>
      <c r="J210" s="330"/>
    </row>
    <row r="211" spans="1:10" ht="27" customHeight="1">
      <c r="A211" s="927">
        <v>20</v>
      </c>
      <c r="B211" s="327" t="s">
        <v>57</v>
      </c>
      <c r="C211" s="328"/>
      <c r="D211" s="1232">
        <v>12990</v>
      </c>
      <c r="E211" s="1233"/>
      <c r="F211" s="1215">
        <v>2020</v>
      </c>
      <c r="G211" s="1216"/>
      <c r="H211" s="331"/>
      <c r="I211" s="922">
        <v>0</v>
      </c>
      <c r="J211" s="330"/>
    </row>
    <row r="212" spans="1:10" ht="27" customHeight="1">
      <c r="A212" s="927">
        <v>21</v>
      </c>
      <c r="B212" s="327" t="s">
        <v>868</v>
      </c>
      <c r="C212" s="328"/>
      <c r="D212" s="1232">
        <v>3876</v>
      </c>
      <c r="E212" s="1233"/>
      <c r="F212" s="1232"/>
      <c r="G212" s="1233"/>
      <c r="H212" s="331"/>
      <c r="I212" s="922">
        <v>0</v>
      </c>
      <c r="J212" s="330"/>
    </row>
    <row r="213" spans="1:10" ht="27" customHeight="1">
      <c r="A213" s="927">
        <v>22</v>
      </c>
      <c r="B213" s="327" t="s">
        <v>1607</v>
      </c>
      <c r="C213" s="328"/>
      <c r="D213" s="1232">
        <v>4500</v>
      </c>
      <c r="E213" s="1233"/>
      <c r="F213" s="1232"/>
      <c r="G213" s="1233"/>
      <c r="H213" s="331"/>
      <c r="I213" s="922">
        <v>0</v>
      </c>
      <c r="J213" s="330"/>
    </row>
    <row r="214" spans="1:10" ht="27" customHeight="1">
      <c r="A214" s="927">
        <v>23</v>
      </c>
      <c r="B214" s="327" t="s">
        <v>1607</v>
      </c>
      <c r="C214" s="328"/>
      <c r="D214" s="1232">
        <v>4320</v>
      </c>
      <c r="E214" s="1233"/>
      <c r="F214" s="1232"/>
      <c r="G214" s="1233"/>
      <c r="H214" s="331"/>
      <c r="I214" s="922">
        <v>0</v>
      </c>
      <c r="J214" s="330"/>
    </row>
    <row r="215" spans="1:10" ht="27" customHeight="1">
      <c r="A215" s="927">
        <v>24</v>
      </c>
      <c r="B215" s="327" t="s">
        <v>893</v>
      </c>
      <c r="C215" s="328"/>
      <c r="D215" s="1232">
        <v>5500</v>
      </c>
      <c r="E215" s="1233"/>
      <c r="F215" s="1232"/>
      <c r="G215" s="1233"/>
      <c r="H215" s="331"/>
      <c r="I215" s="922">
        <v>0</v>
      </c>
      <c r="J215" s="330"/>
    </row>
    <row r="216" spans="1:10" ht="27" customHeight="1">
      <c r="A216" s="927">
        <v>25</v>
      </c>
      <c r="B216" s="327" t="s">
        <v>1608</v>
      </c>
      <c r="C216" s="328"/>
      <c r="D216" s="1232">
        <v>9200</v>
      </c>
      <c r="E216" s="1233"/>
      <c r="F216" s="1232"/>
      <c r="G216" s="1233"/>
      <c r="H216" s="331"/>
      <c r="I216" s="922">
        <v>0</v>
      </c>
      <c r="J216" s="330"/>
    </row>
    <row r="217" spans="1:10" ht="27" customHeight="1">
      <c r="A217" s="927">
        <v>26</v>
      </c>
      <c r="B217" s="327" t="s">
        <v>1609</v>
      </c>
      <c r="C217" s="328"/>
      <c r="D217" s="1232">
        <v>2800</v>
      </c>
      <c r="E217" s="1233"/>
      <c r="F217" s="1232"/>
      <c r="G217" s="1233"/>
      <c r="H217" s="331"/>
      <c r="I217" s="922">
        <v>0</v>
      </c>
      <c r="J217" s="330"/>
    </row>
    <row r="218" spans="1:10" ht="27" customHeight="1">
      <c r="A218" s="927">
        <v>27</v>
      </c>
      <c r="B218" s="327" t="s">
        <v>1610</v>
      </c>
      <c r="C218" s="328"/>
      <c r="D218" s="1232">
        <v>19040</v>
      </c>
      <c r="E218" s="1233"/>
      <c r="F218" s="1232"/>
      <c r="G218" s="1233"/>
      <c r="H218" s="331"/>
      <c r="I218" s="922">
        <v>0</v>
      </c>
      <c r="J218" s="330"/>
    </row>
    <row r="219" spans="1:10" ht="27" customHeight="1">
      <c r="A219" s="927">
        <v>28</v>
      </c>
      <c r="B219" s="327" t="s">
        <v>1611</v>
      </c>
      <c r="C219" s="328"/>
      <c r="D219" s="1232">
        <v>6800</v>
      </c>
      <c r="E219" s="1233"/>
      <c r="F219" s="1232"/>
      <c r="G219" s="1233"/>
      <c r="H219" s="331"/>
      <c r="I219" s="922">
        <v>0</v>
      </c>
      <c r="J219" s="330"/>
    </row>
    <row r="220" spans="1:10" ht="27" customHeight="1">
      <c r="A220" s="927">
        <v>29</v>
      </c>
      <c r="B220" s="327" t="s">
        <v>1612</v>
      </c>
      <c r="C220" s="328"/>
      <c r="D220" s="1232">
        <v>17000</v>
      </c>
      <c r="E220" s="1233"/>
      <c r="F220" s="1232"/>
      <c r="G220" s="1233"/>
      <c r="H220" s="331"/>
      <c r="I220" s="922">
        <v>0</v>
      </c>
      <c r="J220" s="330"/>
    </row>
    <row r="221" spans="1:10" ht="27" customHeight="1">
      <c r="A221" s="927">
        <v>30</v>
      </c>
      <c r="B221" s="327" t="s">
        <v>1613</v>
      </c>
      <c r="C221" s="328"/>
      <c r="D221" s="1232">
        <v>3960</v>
      </c>
      <c r="E221" s="1233"/>
      <c r="F221" s="1232"/>
      <c r="G221" s="1233"/>
      <c r="H221" s="331"/>
      <c r="I221" s="922">
        <v>0</v>
      </c>
      <c r="J221" s="330"/>
    </row>
    <row r="222" spans="1:10" ht="27" customHeight="1">
      <c r="A222" s="927">
        <v>31</v>
      </c>
      <c r="B222" s="327" t="s">
        <v>868</v>
      </c>
      <c r="C222" s="328"/>
      <c r="D222" s="1232">
        <v>6080</v>
      </c>
      <c r="E222" s="1233"/>
      <c r="F222" s="1232"/>
      <c r="G222" s="1233"/>
      <c r="H222" s="331"/>
      <c r="I222" s="922">
        <v>0</v>
      </c>
      <c r="J222" s="330"/>
    </row>
    <row r="223" spans="1:10" ht="27" customHeight="1">
      <c r="A223" s="927">
        <v>32</v>
      </c>
      <c r="B223" s="327" t="s">
        <v>1614</v>
      </c>
      <c r="C223" s="328"/>
      <c r="D223" s="1232">
        <v>2700</v>
      </c>
      <c r="E223" s="1233"/>
      <c r="F223" s="1232"/>
      <c r="G223" s="1233"/>
      <c r="H223" s="331"/>
      <c r="I223" s="922">
        <v>0</v>
      </c>
      <c r="J223" s="330"/>
    </row>
    <row r="224" spans="1:10" ht="27" customHeight="1">
      <c r="A224" s="927">
        <v>33</v>
      </c>
      <c r="B224" s="327" t="s">
        <v>893</v>
      </c>
      <c r="C224" s="328"/>
      <c r="D224" s="1232">
        <f>4675*2</f>
        <v>9350</v>
      </c>
      <c r="E224" s="1233"/>
      <c r="F224" s="1232"/>
      <c r="G224" s="1233"/>
      <c r="H224" s="331"/>
      <c r="I224" s="922">
        <v>0</v>
      </c>
      <c r="J224" s="330"/>
    </row>
    <row r="225" spans="1:10" ht="27" customHeight="1">
      <c r="A225" s="927">
        <v>34</v>
      </c>
      <c r="B225" s="327" t="s">
        <v>429</v>
      </c>
      <c r="C225" s="328"/>
      <c r="D225" s="1232">
        <v>15745</v>
      </c>
      <c r="E225" s="1233"/>
      <c r="F225" s="1232"/>
      <c r="G225" s="1233"/>
      <c r="H225" s="331"/>
      <c r="I225" s="922">
        <v>0</v>
      </c>
      <c r="J225" s="330"/>
    </row>
    <row r="226" spans="1:10" ht="27" customHeight="1">
      <c r="A226" s="927">
        <v>35</v>
      </c>
      <c r="B226" s="327" t="s">
        <v>1615</v>
      </c>
      <c r="C226" s="328"/>
      <c r="D226" s="1232">
        <v>8190</v>
      </c>
      <c r="E226" s="1233"/>
      <c r="F226" s="1232"/>
      <c r="G226" s="1233"/>
      <c r="H226" s="331"/>
      <c r="I226" s="922">
        <v>0</v>
      </c>
      <c r="J226" s="330"/>
    </row>
    <row r="227" spans="1:10" ht="27" customHeight="1">
      <c r="A227" s="927">
        <v>36</v>
      </c>
      <c r="B227" s="327" t="s">
        <v>1616</v>
      </c>
      <c r="C227" s="328"/>
      <c r="D227" s="1232">
        <v>6615</v>
      </c>
      <c r="E227" s="1233"/>
      <c r="F227" s="1232"/>
      <c r="G227" s="1233"/>
      <c r="H227" s="331"/>
      <c r="I227" s="922">
        <v>0</v>
      </c>
      <c r="J227" s="330"/>
    </row>
    <row r="228" spans="1:10" ht="27" customHeight="1">
      <c r="A228" s="927">
        <v>37</v>
      </c>
      <c r="B228" s="327" t="s">
        <v>215</v>
      </c>
      <c r="C228" s="328"/>
      <c r="D228" s="1232">
        <v>51000</v>
      </c>
      <c r="E228" s="1233"/>
      <c r="F228" s="1232"/>
      <c r="G228" s="1233"/>
      <c r="H228" s="331"/>
      <c r="I228" s="922">
        <v>0</v>
      </c>
      <c r="J228" s="330"/>
    </row>
    <row r="229" spans="1:10" ht="27" customHeight="1">
      <c r="A229" s="927">
        <v>38</v>
      </c>
      <c r="B229" s="327" t="s">
        <v>215</v>
      </c>
      <c r="C229" s="328"/>
      <c r="D229" s="1232">
        <v>40800</v>
      </c>
      <c r="E229" s="1233"/>
      <c r="F229" s="1232"/>
      <c r="G229" s="1233"/>
      <c r="H229" s="331"/>
      <c r="I229" s="922">
        <v>0</v>
      </c>
      <c r="J229" s="330"/>
    </row>
    <row r="230" spans="1:10" ht="27" customHeight="1">
      <c r="A230" s="927">
        <v>39</v>
      </c>
      <c r="B230" s="327" t="s">
        <v>1617</v>
      </c>
      <c r="C230" s="328"/>
      <c r="D230" s="1232">
        <v>5895</v>
      </c>
      <c r="E230" s="1233"/>
      <c r="F230" s="1232"/>
      <c r="G230" s="1233"/>
      <c r="H230" s="331"/>
      <c r="I230" s="922">
        <v>0</v>
      </c>
      <c r="J230" s="330"/>
    </row>
    <row r="231" spans="1:10" ht="27" customHeight="1">
      <c r="A231" s="927">
        <v>40</v>
      </c>
      <c r="B231" s="327" t="s">
        <v>1618</v>
      </c>
      <c r="C231" s="328"/>
      <c r="D231" s="1232">
        <v>70000</v>
      </c>
      <c r="E231" s="1233"/>
      <c r="F231" s="1232"/>
      <c r="G231" s="1233"/>
      <c r="H231" s="331"/>
      <c r="I231" s="922">
        <v>0</v>
      </c>
      <c r="J231" s="330"/>
    </row>
    <row r="232" spans="1:10" ht="27" customHeight="1">
      <c r="A232" s="927">
        <v>41</v>
      </c>
      <c r="B232" s="327" t="s">
        <v>1619</v>
      </c>
      <c r="C232" s="328"/>
      <c r="D232" s="1232">
        <v>28000</v>
      </c>
      <c r="E232" s="1233"/>
      <c r="F232" s="1232"/>
      <c r="G232" s="1233"/>
      <c r="H232" s="331"/>
      <c r="I232" s="922">
        <v>0</v>
      </c>
      <c r="J232" s="330"/>
    </row>
    <row r="233" spans="1:10" ht="27" customHeight="1">
      <c r="A233" s="927">
        <v>42</v>
      </c>
      <c r="B233" s="327" t="s">
        <v>1620</v>
      </c>
      <c r="C233" s="328"/>
      <c r="D233" s="1232">
        <v>24000</v>
      </c>
      <c r="E233" s="1233"/>
      <c r="F233" s="1232"/>
      <c r="G233" s="1233"/>
      <c r="H233" s="331"/>
      <c r="I233" s="922">
        <v>0</v>
      </c>
      <c r="J233" s="330"/>
    </row>
    <row r="234" spans="1:10" ht="27" customHeight="1">
      <c r="A234" s="927">
        <v>43</v>
      </c>
      <c r="B234" s="327" t="s">
        <v>1621</v>
      </c>
      <c r="C234" s="328"/>
      <c r="D234" s="1232">
        <v>16000</v>
      </c>
      <c r="E234" s="1233"/>
      <c r="F234" s="1232"/>
      <c r="G234" s="1233"/>
      <c r="H234" s="331"/>
      <c r="I234" s="922">
        <v>0</v>
      </c>
      <c r="J234" s="330"/>
    </row>
    <row r="235" spans="1:10" ht="27" customHeight="1">
      <c r="A235" s="927">
        <v>44</v>
      </c>
      <c r="B235" s="327" t="s">
        <v>1622</v>
      </c>
      <c r="C235" s="328"/>
      <c r="D235" s="1232">
        <v>2500</v>
      </c>
      <c r="E235" s="1233"/>
      <c r="F235" s="1215">
        <v>2018</v>
      </c>
      <c r="G235" s="1216"/>
      <c r="H235" s="331"/>
      <c r="I235" s="922">
        <v>0</v>
      </c>
      <c r="J235" s="330"/>
    </row>
    <row r="236" spans="1:10" ht="27" customHeight="1">
      <c r="A236" s="927">
        <v>45</v>
      </c>
      <c r="B236" s="327" t="s">
        <v>1623</v>
      </c>
      <c r="C236" s="328"/>
      <c r="D236" s="1232">
        <v>4000</v>
      </c>
      <c r="E236" s="1233"/>
      <c r="F236" s="1215">
        <v>2018</v>
      </c>
      <c r="G236" s="1216"/>
      <c r="H236" s="331"/>
      <c r="I236" s="922">
        <v>0</v>
      </c>
      <c r="J236" s="330"/>
    </row>
    <row r="237" spans="1:10" ht="27" customHeight="1">
      <c r="A237" s="927">
        <v>46</v>
      </c>
      <c r="B237" s="327" t="s">
        <v>1624</v>
      </c>
      <c r="C237" s="328"/>
      <c r="D237" s="1232">
        <v>3500</v>
      </c>
      <c r="E237" s="1233"/>
      <c r="F237" s="1215">
        <v>2018</v>
      </c>
      <c r="G237" s="1216"/>
      <c r="H237" s="331"/>
      <c r="I237" s="922">
        <v>0</v>
      </c>
      <c r="J237" s="330"/>
    </row>
    <row r="238" spans="1:10" ht="27" customHeight="1">
      <c r="A238" s="927">
        <v>47</v>
      </c>
      <c r="B238" s="327" t="s">
        <v>1625</v>
      </c>
      <c r="C238" s="328"/>
      <c r="D238" s="1232">
        <v>67400</v>
      </c>
      <c r="E238" s="1233"/>
      <c r="F238" s="1215">
        <v>2020</v>
      </c>
      <c r="G238" s="1216"/>
      <c r="H238" s="331"/>
      <c r="I238" s="922">
        <v>13116.14</v>
      </c>
      <c r="J238" s="330"/>
    </row>
    <row r="239" spans="1:10" ht="27" customHeight="1">
      <c r="A239" s="927">
        <v>48</v>
      </c>
      <c r="B239" s="327" t="s">
        <v>1626</v>
      </c>
      <c r="C239" s="328"/>
      <c r="D239" s="1232">
        <v>38500</v>
      </c>
      <c r="E239" s="1233"/>
      <c r="F239" s="1215">
        <v>2020</v>
      </c>
      <c r="G239" s="1216"/>
      <c r="H239" s="331"/>
      <c r="I239" s="922">
        <v>0</v>
      </c>
      <c r="J239" s="330"/>
    </row>
    <row r="240" spans="1:10" ht="27" customHeight="1">
      <c r="A240" s="927">
        <v>49</v>
      </c>
      <c r="B240" s="327" t="s">
        <v>1627</v>
      </c>
      <c r="C240" s="328"/>
      <c r="D240" s="1232">
        <f>32400*2</f>
        <v>64800</v>
      </c>
      <c r="E240" s="1233"/>
      <c r="F240" s="1215">
        <v>2020</v>
      </c>
      <c r="G240" s="1216"/>
      <c r="H240" s="331"/>
      <c r="I240" s="922">
        <v>0</v>
      </c>
      <c r="J240" s="330"/>
    </row>
    <row r="241" spans="1:10" ht="27" customHeight="1">
      <c r="A241" s="927">
        <v>50</v>
      </c>
      <c r="B241" s="327" t="s">
        <v>1628</v>
      </c>
      <c r="C241" s="328"/>
      <c r="D241" s="1232">
        <f>11400*3</f>
        <v>34200</v>
      </c>
      <c r="E241" s="1233"/>
      <c r="F241" s="1215">
        <v>2020</v>
      </c>
      <c r="G241" s="1216"/>
      <c r="H241" s="331"/>
      <c r="I241" s="922">
        <v>0</v>
      </c>
      <c r="J241" s="330"/>
    </row>
    <row r="242" spans="1:10" ht="27" customHeight="1">
      <c r="A242" s="927">
        <v>51</v>
      </c>
      <c r="B242" s="327" t="s">
        <v>1629</v>
      </c>
      <c r="C242" s="328"/>
      <c r="D242" s="1232">
        <f>39025*2</f>
        <v>78050</v>
      </c>
      <c r="E242" s="1233"/>
      <c r="F242" s="1215">
        <v>2020</v>
      </c>
      <c r="G242" s="1216"/>
      <c r="H242" s="331"/>
      <c r="I242" s="922">
        <v>0</v>
      </c>
      <c r="J242" s="330"/>
    </row>
    <row r="243" spans="1:10" ht="27" customHeight="1">
      <c r="A243" s="927">
        <v>52</v>
      </c>
      <c r="B243" s="327" t="s">
        <v>1630</v>
      </c>
      <c r="C243" s="328"/>
      <c r="D243" s="1232">
        <v>17320</v>
      </c>
      <c r="E243" s="1233"/>
      <c r="F243" s="1215">
        <v>2020</v>
      </c>
      <c r="G243" s="1216"/>
      <c r="H243" s="331"/>
      <c r="I243" s="922">
        <v>0</v>
      </c>
      <c r="J243" s="330"/>
    </row>
    <row r="244" spans="1:10" ht="27" customHeight="1">
      <c r="A244" s="927">
        <v>53</v>
      </c>
      <c r="B244" s="327" t="s">
        <v>641</v>
      </c>
      <c r="C244" s="328"/>
      <c r="D244" s="1232">
        <v>7500</v>
      </c>
      <c r="E244" s="1233"/>
      <c r="F244" s="1215">
        <v>2020</v>
      </c>
      <c r="G244" s="1216"/>
      <c r="H244" s="331"/>
      <c r="I244" s="922">
        <v>0</v>
      </c>
      <c r="J244" s="330"/>
    </row>
    <row r="245" spans="1:10" ht="27" customHeight="1">
      <c r="A245" s="1217" t="s">
        <v>245</v>
      </c>
      <c r="B245" s="1218"/>
      <c r="C245" s="1219"/>
      <c r="D245" s="1255">
        <f>SUM(D192:D244)</f>
        <v>1095234.47</v>
      </c>
      <c r="E245" s="1256"/>
      <c r="F245" s="912"/>
      <c r="G245" s="913"/>
      <c r="H245" s="331"/>
      <c r="I245" s="1255">
        <f>SUM(I192:I244)</f>
        <v>50082.94</v>
      </c>
      <c r="J245" s="1256"/>
    </row>
    <row r="246" spans="1:10" ht="27" customHeight="1">
      <c r="A246" s="43"/>
      <c r="B246" s="918" t="s">
        <v>186</v>
      </c>
      <c r="C246" s="920"/>
      <c r="D246" s="1259">
        <f>D190+D245+D170</f>
        <v>2573196.6399999997</v>
      </c>
      <c r="E246" s="1260"/>
      <c r="F246" s="1155" t="s">
        <v>403</v>
      </c>
      <c r="G246" s="1156"/>
      <c r="H246" s="905" t="s">
        <v>403</v>
      </c>
      <c r="I246" s="1259">
        <f>I190+I245+I170</f>
        <v>1706667.19</v>
      </c>
      <c r="J246" s="1260"/>
    </row>
    <row r="247" spans="1:10" ht="27" customHeight="1">
      <c r="A247" s="1148" t="s">
        <v>1636</v>
      </c>
      <c r="B247" s="1149"/>
      <c r="C247" s="1149"/>
      <c r="D247" s="1149"/>
      <c r="E247" s="1149"/>
      <c r="F247" s="1149"/>
      <c r="G247" s="1149"/>
      <c r="H247" s="1149"/>
      <c r="I247" s="1150"/>
    </row>
    <row r="248" spans="1:10" ht="27" customHeight="1">
      <c r="A248" s="334" t="s">
        <v>444</v>
      </c>
      <c r="B248" s="1261" t="s">
        <v>70</v>
      </c>
      <c r="C248" s="1262"/>
      <c r="D248" s="1264" t="s">
        <v>445</v>
      </c>
      <c r="E248" s="1265"/>
      <c r="F248" s="1266" t="s">
        <v>72</v>
      </c>
      <c r="G248" s="1267"/>
      <c r="H248" s="1261" t="s">
        <v>446</v>
      </c>
      <c r="I248" s="1263"/>
    </row>
    <row r="249" spans="1:10" ht="27" customHeight="1">
      <c r="A249" s="102">
        <v>1</v>
      </c>
      <c r="B249" s="1142">
        <v>2</v>
      </c>
      <c r="C249" s="1143"/>
      <c r="D249" s="1144" t="s">
        <v>447</v>
      </c>
      <c r="E249" s="1145"/>
      <c r="F249" s="1146">
        <v>4</v>
      </c>
      <c r="G249" s="1147"/>
      <c r="H249" s="1142">
        <v>5</v>
      </c>
      <c r="I249" s="1143"/>
    </row>
    <row r="250" spans="1:10" ht="27" customHeight="1">
      <c r="A250" s="1090" t="s">
        <v>448</v>
      </c>
      <c r="B250" s="1091"/>
      <c r="C250" s="1091"/>
      <c r="D250" s="1091"/>
      <c r="E250" s="1091"/>
      <c r="F250" s="1091"/>
      <c r="G250" s="1091"/>
      <c r="H250" s="1091"/>
      <c r="I250" s="1092"/>
    </row>
    <row r="251" spans="1:10" ht="27" customHeight="1">
      <c r="A251" s="1217" t="s">
        <v>1631</v>
      </c>
      <c r="B251" s="1218"/>
      <c r="C251" s="1218"/>
      <c r="D251" s="1218"/>
      <c r="E251" s="1218"/>
      <c r="F251" s="1218"/>
      <c r="G251" s="1218"/>
      <c r="H251" s="1218"/>
      <c r="I251" s="1219"/>
    </row>
    <row r="252" spans="1:10" ht="27" customHeight="1">
      <c r="A252" s="43" t="s">
        <v>450</v>
      </c>
      <c r="B252" s="43" t="s">
        <v>65</v>
      </c>
      <c r="C252" s="84" t="s">
        <v>451</v>
      </c>
      <c r="D252" s="929" t="s">
        <v>224</v>
      </c>
      <c r="E252" s="929" t="s">
        <v>225</v>
      </c>
      <c r="F252" s="929" t="s">
        <v>452</v>
      </c>
      <c r="G252" s="929" t="s">
        <v>86</v>
      </c>
      <c r="H252" s="31" t="s">
        <v>453</v>
      </c>
      <c r="I252" s="929" t="s">
        <v>408</v>
      </c>
    </row>
    <row r="253" spans="1:10" ht="27" customHeight="1">
      <c r="A253" s="104">
        <v>1</v>
      </c>
      <c r="B253" s="104">
        <v>2</v>
      </c>
      <c r="C253" s="930" t="s">
        <v>447</v>
      </c>
      <c r="D253" s="102">
        <v>4</v>
      </c>
      <c r="E253" s="102">
        <v>5</v>
      </c>
      <c r="F253" s="102">
        <v>6</v>
      </c>
      <c r="G253" s="102">
        <v>7</v>
      </c>
      <c r="H253" s="905">
        <v>8</v>
      </c>
      <c r="I253" s="102">
        <v>9</v>
      </c>
    </row>
    <row r="254" spans="1:10" ht="27" customHeight="1">
      <c r="A254" s="1136" t="s">
        <v>74</v>
      </c>
      <c r="B254" s="1137"/>
      <c r="C254" s="1137"/>
      <c r="D254" s="1137"/>
      <c r="E254" s="1137"/>
      <c r="F254" s="1137"/>
      <c r="G254" s="1137"/>
      <c r="H254" s="1137"/>
      <c r="I254" s="1138"/>
    </row>
    <row r="256" spans="1:10" ht="27" customHeight="1">
      <c r="B256" s="335" t="s">
        <v>1632</v>
      </c>
      <c r="C256" s="336"/>
      <c r="D256" s="336"/>
      <c r="E256" s="336"/>
      <c r="F256" s="336"/>
    </row>
    <row r="257" spans="2:6" ht="27" customHeight="1">
      <c r="B257" s="335" t="s">
        <v>1633</v>
      </c>
      <c r="C257" s="336"/>
      <c r="D257" s="336" t="s">
        <v>1634</v>
      </c>
      <c r="E257" s="336"/>
      <c r="F257" s="336" t="s">
        <v>1635</v>
      </c>
    </row>
  </sheetData>
  <mergeCells count="330">
    <mergeCell ref="D243:E243"/>
    <mergeCell ref="F243:G243"/>
    <mergeCell ref="D244:E244"/>
    <mergeCell ref="F244:G244"/>
    <mergeCell ref="D245:E245"/>
    <mergeCell ref="D249:E249"/>
    <mergeCell ref="F249:G249"/>
    <mergeCell ref="A251:I251"/>
    <mergeCell ref="A254:I254"/>
    <mergeCell ref="A245:C245"/>
    <mergeCell ref="I245:J245"/>
    <mergeCell ref="I246:J246"/>
    <mergeCell ref="A247:I247"/>
    <mergeCell ref="B248:C248"/>
    <mergeCell ref="H248:I248"/>
    <mergeCell ref="B249:C249"/>
    <mergeCell ref="H249:I249"/>
    <mergeCell ref="A250:I250"/>
    <mergeCell ref="D246:E246"/>
    <mergeCell ref="F246:G246"/>
    <mergeCell ref="D248:E248"/>
    <mergeCell ref="F248:G248"/>
    <mergeCell ref="D240:E240"/>
    <mergeCell ref="F240:G240"/>
    <mergeCell ref="D241:E241"/>
    <mergeCell ref="F241:G241"/>
    <mergeCell ref="D242:E242"/>
    <mergeCell ref="F242:G242"/>
    <mergeCell ref="D237:E237"/>
    <mergeCell ref="F237:G237"/>
    <mergeCell ref="D238:E238"/>
    <mergeCell ref="F238:G238"/>
    <mergeCell ref="D239:E239"/>
    <mergeCell ref="F239:G239"/>
    <mergeCell ref="D234:E234"/>
    <mergeCell ref="F234:G234"/>
    <mergeCell ref="D235:E235"/>
    <mergeCell ref="F235:G235"/>
    <mergeCell ref="D236:E236"/>
    <mergeCell ref="F236:G236"/>
    <mergeCell ref="D231:E231"/>
    <mergeCell ref="F231:G231"/>
    <mergeCell ref="D232:E232"/>
    <mergeCell ref="F232:G232"/>
    <mergeCell ref="D233:E233"/>
    <mergeCell ref="F233:G233"/>
    <mergeCell ref="D228:E228"/>
    <mergeCell ref="F228:G228"/>
    <mergeCell ref="D229:E229"/>
    <mergeCell ref="F229:G229"/>
    <mergeCell ref="D230:E230"/>
    <mergeCell ref="F230:G230"/>
    <mergeCell ref="D225:E225"/>
    <mergeCell ref="F225:G225"/>
    <mergeCell ref="D226:E226"/>
    <mergeCell ref="F226:G226"/>
    <mergeCell ref="D227:E227"/>
    <mergeCell ref="F227:G227"/>
    <mergeCell ref="D222:E222"/>
    <mergeCell ref="F222:G222"/>
    <mergeCell ref="D223:E223"/>
    <mergeCell ref="F223:G223"/>
    <mergeCell ref="D224:E224"/>
    <mergeCell ref="F224:G224"/>
    <mergeCell ref="D219:E219"/>
    <mergeCell ref="F219:G219"/>
    <mergeCell ref="D220:E220"/>
    <mergeCell ref="F220:G220"/>
    <mergeCell ref="D221:E221"/>
    <mergeCell ref="F221:G221"/>
    <mergeCell ref="D216:E216"/>
    <mergeCell ref="F216:G216"/>
    <mergeCell ref="D217:E217"/>
    <mergeCell ref="F217:G217"/>
    <mergeCell ref="D218:E218"/>
    <mergeCell ref="F218:G218"/>
    <mergeCell ref="D213:E213"/>
    <mergeCell ref="F213:G213"/>
    <mergeCell ref="D214:E214"/>
    <mergeCell ref="F214:G214"/>
    <mergeCell ref="D215:E215"/>
    <mergeCell ref="F215:G215"/>
    <mergeCell ref="D210:E210"/>
    <mergeCell ref="F210:G210"/>
    <mergeCell ref="D211:E211"/>
    <mergeCell ref="F211:G211"/>
    <mergeCell ref="D212:E212"/>
    <mergeCell ref="F212:G212"/>
    <mergeCell ref="D207:E207"/>
    <mergeCell ref="F207:G207"/>
    <mergeCell ref="D208:E208"/>
    <mergeCell ref="F208:G208"/>
    <mergeCell ref="D209:E209"/>
    <mergeCell ref="F209:G209"/>
    <mergeCell ref="D204:E204"/>
    <mergeCell ref="F204:G204"/>
    <mergeCell ref="D205:E205"/>
    <mergeCell ref="F205:G205"/>
    <mergeCell ref="D206:E206"/>
    <mergeCell ref="F206:G206"/>
    <mergeCell ref="D201:E201"/>
    <mergeCell ref="F201:G201"/>
    <mergeCell ref="D202:E202"/>
    <mergeCell ref="F202:G202"/>
    <mergeCell ref="D203:E203"/>
    <mergeCell ref="F203:G203"/>
    <mergeCell ref="D199:E199"/>
    <mergeCell ref="D200:E200"/>
    <mergeCell ref="F200:G200"/>
    <mergeCell ref="D194:E194"/>
    <mergeCell ref="D195:E195"/>
    <mergeCell ref="F195:G195"/>
    <mergeCell ref="D196:E196"/>
    <mergeCell ref="F194:G194"/>
    <mergeCell ref="F196:G196"/>
    <mergeCell ref="F197:G197"/>
    <mergeCell ref="D198:E198"/>
    <mergeCell ref="F198:G198"/>
    <mergeCell ref="F199:G199"/>
    <mergeCell ref="D192:E192"/>
    <mergeCell ref="D193:E193"/>
    <mergeCell ref="B188:C188"/>
    <mergeCell ref="D188:E188"/>
    <mergeCell ref="B189:C189"/>
    <mergeCell ref="D189:E189"/>
    <mergeCell ref="D190:E190"/>
    <mergeCell ref="F193:G193"/>
    <mergeCell ref="D197:E197"/>
    <mergeCell ref="D180:E180"/>
    <mergeCell ref="B181:C181"/>
    <mergeCell ref="D181:E181"/>
    <mergeCell ref="B185:C185"/>
    <mergeCell ref="D185:E185"/>
    <mergeCell ref="B186:C186"/>
    <mergeCell ref="D186:E186"/>
    <mergeCell ref="B187:C187"/>
    <mergeCell ref="D187:E187"/>
    <mergeCell ref="B182:C182"/>
    <mergeCell ref="D182:E182"/>
    <mergeCell ref="B183:C183"/>
    <mergeCell ref="D183:E183"/>
    <mergeCell ref="B169:C169"/>
    <mergeCell ref="D169:E169"/>
    <mergeCell ref="F169:G169"/>
    <mergeCell ref="B170:C170"/>
    <mergeCell ref="D170:E170"/>
    <mergeCell ref="B171:C171"/>
    <mergeCell ref="D171:E171"/>
    <mergeCell ref="F171:G171"/>
    <mergeCell ref="B172:C172"/>
    <mergeCell ref="D172:E172"/>
    <mergeCell ref="F172:G172"/>
    <mergeCell ref="A153:I153"/>
    <mergeCell ref="A158:I158"/>
    <mergeCell ref="B159:C159"/>
    <mergeCell ref="D159:E159"/>
    <mergeCell ref="F159:G159"/>
    <mergeCell ref="B160:C160"/>
    <mergeCell ref="D160:E160"/>
    <mergeCell ref="F160:G160"/>
    <mergeCell ref="A161:A168"/>
    <mergeCell ref="B161:C168"/>
    <mergeCell ref="D161:H168"/>
    <mergeCell ref="I161:I168"/>
    <mergeCell ref="A134:A135"/>
    <mergeCell ref="B134:B135"/>
    <mergeCell ref="H134:H135"/>
    <mergeCell ref="A136:A137"/>
    <mergeCell ref="B136:B137"/>
    <mergeCell ref="H136:H137"/>
    <mergeCell ref="A145:A146"/>
    <mergeCell ref="B145:B146"/>
    <mergeCell ref="H145:H146"/>
    <mergeCell ref="A139:A140"/>
    <mergeCell ref="B139:B140"/>
    <mergeCell ref="H139:H140"/>
    <mergeCell ref="A143:A144"/>
    <mergeCell ref="B143:B144"/>
    <mergeCell ref="H143:H144"/>
    <mergeCell ref="A127:A128"/>
    <mergeCell ref="B127:B128"/>
    <mergeCell ref="H127:H128"/>
    <mergeCell ref="A129:A130"/>
    <mergeCell ref="B129:B130"/>
    <mergeCell ref="H129:H130"/>
    <mergeCell ref="A131:A132"/>
    <mergeCell ref="B131:B132"/>
    <mergeCell ref="H131:H132"/>
    <mergeCell ref="A119:A120"/>
    <mergeCell ref="B119:B120"/>
    <mergeCell ref="H119:H120"/>
    <mergeCell ref="A121:A122"/>
    <mergeCell ref="B121:B122"/>
    <mergeCell ref="H121:H122"/>
    <mergeCell ref="A123:A124"/>
    <mergeCell ref="B123:B124"/>
    <mergeCell ref="H123:H124"/>
    <mergeCell ref="A113:A114"/>
    <mergeCell ref="B113:B114"/>
    <mergeCell ref="H113:H114"/>
    <mergeCell ref="A115:A116"/>
    <mergeCell ref="B115:B116"/>
    <mergeCell ref="H115:H116"/>
    <mergeCell ref="A117:A118"/>
    <mergeCell ref="B117:B118"/>
    <mergeCell ref="H117:H118"/>
    <mergeCell ref="A105:A106"/>
    <mergeCell ref="B105:B106"/>
    <mergeCell ref="H105:H106"/>
    <mergeCell ref="A107:A108"/>
    <mergeCell ref="B107:B108"/>
    <mergeCell ref="H107:H108"/>
    <mergeCell ref="A111:A112"/>
    <mergeCell ref="B111:B112"/>
    <mergeCell ref="H111:H112"/>
    <mergeCell ref="A98:A99"/>
    <mergeCell ref="B98:B99"/>
    <mergeCell ref="H98:H99"/>
    <mergeCell ref="A101:A102"/>
    <mergeCell ref="B101:B102"/>
    <mergeCell ref="H101:H102"/>
    <mergeCell ref="A103:A104"/>
    <mergeCell ref="B103:B104"/>
    <mergeCell ref="H103:H104"/>
    <mergeCell ref="A84:A85"/>
    <mergeCell ref="H84:H85"/>
    <mergeCell ref="A86:A87"/>
    <mergeCell ref="B86:B87"/>
    <mergeCell ref="H86:H87"/>
    <mergeCell ref="A88:A89"/>
    <mergeCell ref="B88:B89"/>
    <mergeCell ref="A96:A97"/>
    <mergeCell ref="B96:B97"/>
    <mergeCell ref="H96:H97"/>
    <mergeCell ref="H88:H89"/>
    <mergeCell ref="A90:A91"/>
    <mergeCell ref="B90:B91"/>
    <mergeCell ref="H90:H91"/>
    <mergeCell ref="A92:A93"/>
    <mergeCell ref="B92:B93"/>
    <mergeCell ref="H92:H93"/>
    <mergeCell ref="A94:A95"/>
    <mergeCell ref="B94:B95"/>
    <mergeCell ref="H94:H95"/>
    <mergeCell ref="A77:A78"/>
    <mergeCell ref="B77:B78"/>
    <mergeCell ref="H77:H78"/>
    <mergeCell ref="A82:A83"/>
    <mergeCell ref="B82:B83"/>
    <mergeCell ref="H82:H83"/>
    <mergeCell ref="A79:A80"/>
    <mergeCell ref="B79:B80"/>
    <mergeCell ref="H79:H80"/>
    <mergeCell ref="A73:A74"/>
    <mergeCell ref="B73:B74"/>
    <mergeCell ref="H73:H74"/>
    <mergeCell ref="A66:A67"/>
    <mergeCell ref="H66:H67"/>
    <mergeCell ref="A69:A70"/>
    <mergeCell ref="B69:B70"/>
    <mergeCell ref="H69:H70"/>
    <mergeCell ref="A75:A76"/>
    <mergeCell ref="B75:B76"/>
    <mergeCell ref="H75:H76"/>
    <mergeCell ref="A59:A60"/>
    <mergeCell ref="B59:B60"/>
    <mergeCell ref="H59:H60"/>
    <mergeCell ref="A61:A62"/>
    <mergeCell ref="B61:B62"/>
    <mergeCell ref="H61:H62"/>
    <mergeCell ref="A63:A64"/>
    <mergeCell ref="B63:B64"/>
    <mergeCell ref="H63:H64"/>
    <mergeCell ref="A53:A54"/>
    <mergeCell ref="B53:B54"/>
    <mergeCell ref="H53:H54"/>
    <mergeCell ref="A55:A56"/>
    <mergeCell ref="B55:B56"/>
    <mergeCell ref="H55:H56"/>
    <mergeCell ref="A57:A58"/>
    <mergeCell ref="B57:B58"/>
    <mergeCell ref="H57:H58"/>
    <mergeCell ref="A14:I14"/>
    <mergeCell ref="A47:A48"/>
    <mergeCell ref="B47:B48"/>
    <mergeCell ref="H47:H48"/>
    <mergeCell ref="A49:A50"/>
    <mergeCell ref="B49:B50"/>
    <mergeCell ref="H49:H50"/>
    <mergeCell ref="A51:A52"/>
    <mergeCell ref="B51:B52"/>
    <mergeCell ref="H51:H52"/>
    <mergeCell ref="G5:G6"/>
    <mergeCell ref="H5:H6"/>
    <mergeCell ref="I5:I6"/>
    <mergeCell ref="A7:I7"/>
    <mergeCell ref="A1:I1"/>
    <mergeCell ref="A2:I2"/>
    <mergeCell ref="A3:I3"/>
    <mergeCell ref="A4:I4"/>
    <mergeCell ref="A5:A6"/>
    <mergeCell ref="B5:B6"/>
    <mergeCell ref="C5:C6"/>
    <mergeCell ref="D5:D6"/>
    <mergeCell ref="E5:E6"/>
    <mergeCell ref="F5:F6"/>
    <mergeCell ref="B173:C173"/>
    <mergeCell ref="D173:E173"/>
    <mergeCell ref="B174:C174"/>
    <mergeCell ref="D174:E174"/>
    <mergeCell ref="F181:G181"/>
    <mergeCell ref="F188:G188"/>
    <mergeCell ref="A190:C190"/>
    <mergeCell ref="A191:I191"/>
    <mergeCell ref="B177:C177"/>
    <mergeCell ref="D177:E177"/>
    <mergeCell ref="F177:G177"/>
    <mergeCell ref="B178:C178"/>
    <mergeCell ref="D178:E178"/>
    <mergeCell ref="F178:G178"/>
    <mergeCell ref="B175:C175"/>
    <mergeCell ref="D175:E175"/>
    <mergeCell ref="B176:C176"/>
    <mergeCell ref="D176:E176"/>
    <mergeCell ref="B184:C184"/>
    <mergeCell ref="D184:E184"/>
    <mergeCell ref="F184:G184"/>
    <mergeCell ref="B179:C179"/>
    <mergeCell ref="D179:E179"/>
    <mergeCell ref="B180:C180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rgb="FF00B050"/>
  </sheetPr>
  <dimension ref="A1:K115"/>
  <sheetViews>
    <sheetView workbookViewId="0">
      <selection activeCell="F16" sqref="F16"/>
    </sheetView>
  </sheetViews>
  <sheetFormatPr defaultRowHeight="24.75" customHeight="1"/>
  <cols>
    <col min="1" max="1" width="4.85546875" customWidth="1"/>
    <col min="2" max="2" width="28" customWidth="1"/>
    <col min="3" max="3" width="29.5703125" customWidth="1"/>
    <col min="5" max="5" width="21.7109375" customWidth="1"/>
    <col min="6" max="6" width="17.42578125" customWidth="1"/>
    <col min="7" max="7" width="15.85546875" customWidth="1"/>
    <col min="8" max="8" width="18.42578125" customWidth="1"/>
    <col min="9" max="9" width="17.7109375" customWidth="1"/>
  </cols>
  <sheetData>
    <row r="1" spans="1:9" ht="24.75" customHeight="1">
      <c r="A1" s="1281" t="s">
        <v>81</v>
      </c>
      <c r="B1" s="1281"/>
      <c r="C1" s="1281"/>
      <c r="D1" s="1281"/>
      <c r="E1" s="1281"/>
      <c r="F1" s="1281"/>
      <c r="G1" s="1281"/>
      <c r="H1" s="1281"/>
      <c r="I1" s="1281"/>
    </row>
    <row r="2" spans="1:9" ht="46.5" customHeight="1">
      <c r="A2" s="1282" t="s">
        <v>3773</v>
      </c>
      <c r="B2" s="1282"/>
      <c r="C2" s="1282"/>
      <c r="D2" s="1282"/>
      <c r="E2" s="1282"/>
      <c r="F2" s="1282"/>
      <c r="G2" s="1282"/>
      <c r="H2" s="1282"/>
      <c r="I2" s="1282"/>
    </row>
    <row r="3" spans="1:9" ht="24.75" customHeight="1">
      <c r="A3" s="1274" t="s">
        <v>2591</v>
      </c>
      <c r="B3" s="1274"/>
      <c r="C3" s="1274"/>
      <c r="D3" s="1274"/>
      <c r="E3" s="1274"/>
      <c r="F3" s="1274"/>
      <c r="G3" s="1274"/>
      <c r="H3" s="1274"/>
      <c r="I3" s="1274"/>
    </row>
    <row r="4" spans="1:9" ht="24.75" customHeight="1">
      <c r="A4" s="1283" t="s">
        <v>334</v>
      </c>
      <c r="B4" s="1283"/>
      <c r="C4" s="1283"/>
      <c r="D4" s="1283"/>
      <c r="E4" s="1283"/>
      <c r="F4" s="1283"/>
      <c r="G4" s="1283"/>
      <c r="H4" s="1283"/>
      <c r="I4" s="1283"/>
    </row>
    <row r="5" spans="1:9" ht="24.75" customHeight="1">
      <c r="A5" s="1284" t="s">
        <v>2</v>
      </c>
      <c r="B5" s="1274" t="s">
        <v>82</v>
      </c>
      <c r="C5" s="1274" t="s">
        <v>83</v>
      </c>
      <c r="D5" s="1274" t="s">
        <v>224</v>
      </c>
      <c r="E5" s="1274" t="s">
        <v>335</v>
      </c>
      <c r="F5" s="1274" t="s">
        <v>336</v>
      </c>
      <c r="G5" s="1277" t="s">
        <v>337</v>
      </c>
      <c r="H5" s="1274" t="s">
        <v>87</v>
      </c>
      <c r="I5" s="1277" t="s">
        <v>88</v>
      </c>
    </row>
    <row r="6" spans="1:9" ht="24.75" customHeight="1">
      <c r="A6" s="1284"/>
      <c r="B6" s="1274"/>
      <c r="C6" s="1274"/>
      <c r="D6" s="1274"/>
      <c r="E6" s="1274"/>
      <c r="F6" s="1274"/>
      <c r="G6" s="1277"/>
      <c r="H6" s="1274"/>
      <c r="I6" s="1277"/>
    </row>
    <row r="7" spans="1:9" ht="24.75" customHeight="1">
      <c r="A7" s="1278" t="s">
        <v>338</v>
      </c>
      <c r="B7" s="1278"/>
      <c r="C7" s="1278"/>
      <c r="D7" s="1278"/>
      <c r="E7" s="1278"/>
      <c r="F7" s="1278"/>
      <c r="G7" s="1278"/>
      <c r="H7" s="1278"/>
      <c r="I7" s="1278"/>
    </row>
    <row r="8" spans="1:9" ht="24.75" customHeight="1">
      <c r="A8" s="413"/>
      <c r="B8" s="414" t="s">
        <v>97</v>
      </c>
      <c r="C8" s="415"/>
      <c r="D8" s="413"/>
      <c r="E8" s="416"/>
      <c r="F8" s="416"/>
      <c r="G8" s="416"/>
      <c r="H8" s="417"/>
      <c r="I8" s="982"/>
    </row>
    <row r="9" spans="1:9" ht="24.75" customHeight="1">
      <c r="A9" s="418">
        <v>1</v>
      </c>
      <c r="B9" s="419" t="s">
        <v>2592</v>
      </c>
      <c r="C9" s="420" t="s">
        <v>2592</v>
      </c>
      <c r="D9" s="421"/>
      <c r="E9" s="421" t="s">
        <v>2593</v>
      </c>
      <c r="F9" s="422"/>
      <c r="G9" s="421"/>
      <c r="H9" s="417" t="s">
        <v>2594</v>
      </c>
      <c r="I9" s="982"/>
    </row>
    <row r="10" spans="1:9" ht="24.75" customHeight="1">
      <c r="A10" s="418">
        <v>2</v>
      </c>
      <c r="B10" s="419" t="s">
        <v>2595</v>
      </c>
      <c r="C10" s="420" t="s">
        <v>2595</v>
      </c>
      <c r="D10" s="421"/>
      <c r="E10" s="421" t="s">
        <v>2596</v>
      </c>
      <c r="F10" s="422"/>
      <c r="G10" s="423"/>
      <c r="H10" s="417" t="s">
        <v>2594</v>
      </c>
      <c r="I10" s="982"/>
    </row>
    <row r="11" spans="1:9" ht="24.75" customHeight="1">
      <c r="A11" s="418">
        <v>3</v>
      </c>
      <c r="B11" s="419" t="s">
        <v>2597</v>
      </c>
      <c r="C11" s="420" t="s">
        <v>2597</v>
      </c>
      <c r="D11" s="421"/>
      <c r="E11" s="421" t="s">
        <v>2598</v>
      </c>
      <c r="F11" s="422"/>
      <c r="G11" s="421"/>
      <c r="H11" s="417" t="s">
        <v>2594</v>
      </c>
      <c r="I11" s="982"/>
    </row>
    <row r="12" spans="1:9" ht="24.75" customHeight="1">
      <c r="A12" s="422">
        <v>4</v>
      </c>
      <c r="B12" s="424" t="s">
        <v>2599</v>
      </c>
      <c r="C12" s="421" t="s">
        <v>2600</v>
      </c>
      <c r="D12" s="422"/>
      <c r="E12" s="421" t="s">
        <v>2601</v>
      </c>
      <c r="F12" s="422"/>
      <c r="G12" s="425"/>
      <c r="H12" s="417" t="s">
        <v>2594</v>
      </c>
      <c r="I12" s="982"/>
    </row>
    <row r="13" spans="1:9" ht="24.75" customHeight="1">
      <c r="A13" s="418">
        <v>5</v>
      </c>
      <c r="B13" s="424" t="s">
        <v>2602</v>
      </c>
      <c r="C13" s="421" t="s">
        <v>2603</v>
      </c>
      <c r="D13" s="421"/>
      <c r="E13" s="421" t="s">
        <v>2604</v>
      </c>
      <c r="F13" s="422"/>
      <c r="G13" s="421"/>
      <c r="H13" s="417" t="s">
        <v>2594</v>
      </c>
      <c r="I13" s="982"/>
    </row>
    <row r="14" spans="1:9" ht="24.75" customHeight="1">
      <c r="A14" s="418">
        <v>6</v>
      </c>
      <c r="B14" s="424" t="s">
        <v>2605</v>
      </c>
      <c r="C14" s="421" t="s">
        <v>2606</v>
      </c>
      <c r="D14" s="421"/>
      <c r="E14" s="421"/>
      <c r="F14" s="422"/>
      <c r="G14" s="421"/>
      <c r="H14" s="417" t="s">
        <v>2594</v>
      </c>
      <c r="I14" s="982"/>
    </row>
    <row r="15" spans="1:9" ht="24.75" customHeight="1">
      <c r="A15" s="418">
        <v>7</v>
      </c>
      <c r="B15" s="424" t="s">
        <v>2080</v>
      </c>
      <c r="C15" s="421" t="s">
        <v>2607</v>
      </c>
      <c r="D15" s="421"/>
      <c r="E15" s="421"/>
      <c r="F15" s="422"/>
      <c r="G15" s="421"/>
      <c r="H15" s="417" t="s">
        <v>2594</v>
      </c>
      <c r="I15" s="982"/>
    </row>
    <row r="16" spans="1:9" ht="24.75" customHeight="1">
      <c r="A16" s="467">
        <v>8</v>
      </c>
      <c r="B16" s="468" t="s">
        <v>2608</v>
      </c>
      <c r="C16" s="469" t="s">
        <v>2592</v>
      </c>
      <c r="D16" s="469"/>
      <c r="E16" s="469" t="s">
        <v>2609</v>
      </c>
      <c r="F16" s="470"/>
      <c r="G16" s="469"/>
      <c r="H16" s="417" t="s">
        <v>2594</v>
      </c>
      <c r="I16" s="982"/>
    </row>
    <row r="17" spans="1:11" ht="24.75" customHeight="1">
      <c r="A17" s="418">
        <v>9</v>
      </c>
      <c r="B17" s="483" t="s">
        <v>2610</v>
      </c>
      <c r="C17" s="470" t="s">
        <v>2597</v>
      </c>
      <c r="D17" s="470"/>
      <c r="E17" s="470"/>
      <c r="F17" s="470"/>
      <c r="G17" s="484"/>
      <c r="H17" s="485" t="s">
        <v>2594</v>
      </c>
      <c r="I17" s="486"/>
    </row>
    <row r="18" spans="1:11" ht="24.75" customHeight="1">
      <c r="A18" s="435">
        <v>40</v>
      </c>
      <c r="B18" s="436" t="s">
        <v>2662</v>
      </c>
      <c r="C18" s="436"/>
      <c r="D18" s="436"/>
      <c r="E18" s="436"/>
      <c r="F18" s="436">
        <v>137113.75</v>
      </c>
      <c r="G18" s="487"/>
      <c r="H18" s="487" t="s">
        <v>2663</v>
      </c>
      <c r="I18" s="982">
        <v>137113.75</v>
      </c>
    </row>
    <row r="19" spans="1:11" ht="24.75" customHeight="1">
      <c r="A19" s="435">
        <v>41</v>
      </c>
      <c r="B19" s="436" t="s">
        <v>2664</v>
      </c>
      <c r="C19" s="436"/>
      <c r="D19" s="436"/>
      <c r="E19" s="436"/>
      <c r="F19" s="436">
        <v>614023</v>
      </c>
      <c r="G19" s="487"/>
      <c r="H19" s="487" t="s">
        <v>2663</v>
      </c>
      <c r="I19" s="982">
        <v>614023</v>
      </c>
    </row>
    <row r="20" spans="1:11" ht="24.75" customHeight="1">
      <c r="A20" s="435">
        <v>42</v>
      </c>
      <c r="B20" s="436" t="s">
        <v>2665</v>
      </c>
      <c r="C20" s="436"/>
      <c r="D20" s="436"/>
      <c r="E20" s="436"/>
      <c r="F20" s="436">
        <v>3800</v>
      </c>
      <c r="G20" s="487"/>
      <c r="H20" s="487" t="s">
        <v>2663</v>
      </c>
      <c r="I20" s="982">
        <v>3800</v>
      </c>
    </row>
    <row r="21" spans="1:11" ht="24.75" customHeight="1">
      <c r="A21" s="435">
        <v>43</v>
      </c>
      <c r="B21" s="436" t="s">
        <v>2666</v>
      </c>
      <c r="C21" s="436"/>
      <c r="D21" s="436"/>
      <c r="E21" s="436"/>
      <c r="F21" s="436">
        <v>659248</v>
      </c>
      <c r="G21" s="487"/>
      <c r="H21" s="487" t="s">
        <v>2663</v>
      </c>
      <c r="I21" s="982">
        <v>659248</v>
      </c>
    </row>
    <row r="22" spans="1:11" ht="24.75" customHeight="1">
      <c r="A22" s="435">
        <v>44</v>
      </c>
      <c r="B22" s="436" t="s">
        <v>2667</v>
      </c>
      <c r="C22" s="436"/>
      <c r="D22" s="436"/>
      <c r="E22" s="436"/>
      <c r="F22" s="436">
        <v>1553968</v>
      </c>
      <c r="G22" s="487"/>
      <c r="H22" s="487" t="s">
        <v>2663</v>
      </c>
      <c r="I22" s="982">
        <v>1553968</v>
      </c>
    </row>
    <row r="23" spans="1:11" ht="24.75" customHeight="1">
      <c r="A23" s="435">
        <v>45</v>
      </c>
      <c r="B23" s="436" t="s">
        <v>2668</v>
      </c>
      <c r="C23" s="436"/>
      <c r="D23" s="436"/>
      <c r="E23" s="436"/>
      <c r="F23" s="436">
        <v>865031.25</v>
      </c>
      <c r="G23" s="487"/>
      <c r="H23" s="487" t="s">
        <v>2663</v>
      </c>
      <c r="I23" s="982">
        <v>865031.25</v>
      </c>
    </row>
    <row r="24" spans="1:11" ht="24.75" customHeight="1">
      <c r="A24" s="435">
        <v>46</v>
      </c>
      <c r="B24" s="436" t="s">
        <v>2669</v>
      </c>
      <c r="C24" s="436"/>
      <c r="D24" s="436"/>
      <c r="E24" s="436"/>
      <c r="F24" s="436">
        <v>1743405</v>
      </c>
      <c r="G24" s="487"/>
      <c r="H24" s="487" t="s">
        <v>2663</v>
      </c>
      <c r="I24" s="982">
        <v>1743405</v>
      </c>
    </row>
    <row r="25" spans="1:11" ht="24.75" customHeight="1">
      <c r="A25" s="435">
        <v>47</v>
      </c>
      <c r="B25" s="436" t="s">
        <v>2670</v>
      </c>
      <c r="C25" s="436"/>
      <c r="D25" s="436"/>
      <c r="E25" s="436"/>
      <c r="F25" s="436">
        <v>98773</v>
      </c>
      <c r="G25" s="487"/>
      <c r="H25" s="487" t="s">
        <v>2663</v>
      </c>
      <c r="I25" s="982">
        <v>98773</v>
      </c>
    </row>
    <row r="26" spans="1:11" ht="24.75" customHeight="1">
      <c r="A26" s="435">
        <v>48</v>
      </c>
      <c r="B26" s="436" t="s">
        <v>2671</v>
      </c>
      <c r="C26" s="436"/>
      <c r="D26" s="436"/>
      <c r="E26" s="436"/>
      <c r="F26" s="436">
        <v>0</v>
      </c>
      <c r="G26" s="487"/>
      <c r="H26" s="487" t="s">
        <v>2663</v>
      </c>
      <c r="I26" s="434"/>
    </row>
    <row r="27" spans="1:11" ht="24.75" customHeight="1">
      <c r="A27" s="435">
        <v>49</v>
      </c>
      <c r="B27" s="436" t="s">
        <v>2672</v>
      </c>
      <c r="C27" s="436"/>
      <c r="D27" s="436"/>
      <c r="E27" s="436"/>
      <c r="F27" s="436">
        <v>0</v>
      </c>
      <c r="G27" s="487"/>
      <c r="H27" s="487" t="s">
        <v>2663</v>
      </c>
      <c r="I27" s="434"/>
    </row>
    <row r="28" spans="1:11" ht="24.75" customHeight="1">
      <c r="A28" s="435">
        <v>50</v>
      </c>
      <c r="B28" s="436" t="s">
        <v>2673</v>
      </c>
      <c r="C28" s="436"/>
      <c r="D28" s="436"/>
      <c r="E28" s="436"/>
      <c r="F28" s="436">
        <v>26030</v>
      </c>
      <c r="G28" s="487"/>
      <c r="H28" s="487" t="s">
        <v>2674</v>
      </c>
      <c r="I28" s="982">
        <v>26030</v>
      </c>
      <c r="J28" s="488"/>
    </row>
    <row r="29" spans="1:11" ht="24.75" customHeight="1">
      <c r="A29" s="435">
        <v>51</v>
      </c>
      <c r="B29" s="436" t="s">
        <v>2675</v>
      </c>
      <c r="C29" s="436"/>
      <c r="D29" s="436"/>
      <c r="E29" s="436"/>
      <c r="F29" s="436">
        <v>15384.85</v>
      </c>
      <c r="G29" s="487"/>
      <c r="H29" s="487" t="s">
        <v>2674</v>
      </c>
      <c r="I29" s="982">
        <v>15384.85</v>
      </c>
    </row>
    <row r="30" spans="1:11" ht="24.75" customHeight="1">
      <c r="A30" s="435">
        <v>52</v>
      </c>
      <c r="B30" s="436" t="s">
        <v>2676</v>
      </c>
      <c r="C30" s="436"/>
      <c r="D30" s="436"/>
      <c r="E30" s="436"/>
      <c r="F30" s="436">
        <v>1084000</v>
      </c>
      <c r="G30" s="487"/>
      <c r="H30" s="487" t="s">
        <v>2677</v>
      </c>
      <c r="I30" s="982">
        <v>72264</v>
      </c>
      <c r="K30" s="489"/>
    </row>
    <row r="31" spans="1:11" ht="24.75" customHeight="1">
      <c r="A31" s="435"/>
      <c r="B31" s="1279" t="s">
        <v>17</v>
      </c>
      <c r="C31" s="1279"/>
      <c r="D31" s="490"/>
      <c r="E31" s="490"/>
      <c r="F31" s="491">
        <f>SUM(F18:F30)</f>
        <v>6800776.8499999996</v>
      </c>
      <c r="G31" s="491"/>
      <c r="H31" s="442"/>
      <c r="I31" s="986">
        <v>5789040.8499999996</v>
      </c>
      <c r="K31" s="492"/>
    </row>
    <row r="32" spans="1:11" ht="24.75" customHeight="1">
      <c r="A32" s="1280" t="s">
        <v>2611</v>
      </c>
      <c r="B32" s="1280"/>
      <c r="C32" s="1280"/>
      <c r="D32" s="1280"/>
      <c r="E32" s="1280"/>
      <c r="F32" s="1280"/>
      <c r="G32" s="1280"/>
      <c r="H32" s="1280"/>
      <c r="I32" s="1280"/>
    </row>
    <row r="33" spans="1:10" ht="24.75" customHeight="1">
      <c r="A33" s="426">
        <v>10</v>
      </c>
      <c r="B33" s="423" t="s">
        <v>2612</v>
      </c>
      <c r="C33" s="421" t="s">
        <v>2592</v>
      </c>
      <c r="D33" s="421" t="s">
        <v>2613</v>
      </c>
      <c r="E33" s="427" t="s">
        <v>113</v>
      </c>
      <c r="F33" s="427"/>
      <c r="G33" s="421"/>
      <c r="H33" s="417" t="s">
        <v>2594</v>
      </c>
      <c r="I33" s="427"/>
      <c r="J33" s="426"/>
    </row>
    <row r="34" spans="1:10" ht="24.75" customHeight="1">
      <c r="A34" s="426">
        <v>11</v>
      </c>
      <c r="B34" s="423" t="s">
        <v>2614</v>
      </c>
      <c r="C34" s="421" t="s">
        <v>2592</v>
      </c>
      <c r="D34" s="421" t="s">
        <v>2615</v>
      </c>
      <c r="E34" s="427" t="s">
        <v>552</v>
      </c>
      <c r="F34" s="427"/>
      <c r="G34" s="421"/>
      <c r="H34" s="417" t="s">
        <v>2594</v>
      </c>
      <c r="I34" s="387"/>
      <c r="J34" s="426"/>
    </row>
    <row r="35" spans="1:10" ht="24.75" customHeight="1">
      <c r="A35" s="426">
        <v>12</v>
      </c>
      <c r="B35" s="423" t="s">
        <v>2616</v>
      </c>
      <c r="C35" s="421" t="s">
        <v>2592</v>
      </c>
      <c r="D35" s="421" t="s">
        <v>2617</v>
      </c>
      <c r="E35" s="427" t="s">
        <v>116</v>
      </c>
      <c r="F35" s="427"/>
      <c r="G35" s="421"/>
      <c r="H35" s="417" t="s">
        <v>2594</v>
      </c>
      <c r="I35" s="423"/>
      <c r="J35" s="426"/>
    </row>
    <row r="36" spans="1:10" ht="24.75" customHeight="1">
      <c r="A36" s="426">
        <v>13</v>
      </c>
      <c r="B36" s="423" t="s">
        <v>588</v>
      </c>
      <c r="C36" s="421" t="s">
        <v>2592</v>
      </c>
      <c r="D36" s="421" t="s">
        <v>2618</v>
      </c>
      <c r="E36" s="427" t="s">
        <v>134</v>
      </c>
      <c r="F36" s="427"/>
      <c r="G36" s="421"/>
      <c r="H36" s="417" t="s">
        <v>2594</v>
      </c>
      <c r="I36" s="423"/>
      <c r="J36" s="426"/>
    </row>
    <row r="37" spans="1:10" ht="24.75" customHeight="1">
      <c r="A37" s="426">
        <v>14</v>
      </c>
      <c r="B37" s="423" t="s">
        <v>132</v>
      </c>
      <c r="C37" s="421" t="s">
        <v>2592</v>
      </c>
      <c r="D37" s="421" t="s">
        <v>2619</v>
      </c>
      <c r="E37" s="427" t="s">
        <v>822</v>
      </c>
      <c r="F37" s="427"/>
      <c r="G37" s="421"/>
      <c r="H37" s="417" t="s">
        <v>2594</v>
      </c>
      <c r="I37" s="423"/>
      <c r="J37" s="426"/>
    </row>
    <row r="38" spans="1:10" ht="24.75" customHeight="1">
      <c r="A38" s="426">
        <v>15</v>
      </c>
      <c r="B38" s="423" t="s">
        <v>2620</v>
      </c>
      <c r="C38" s="421" t="s">
        <v>2592</v>
      </c>
      <c r="D38" s="421" t="s">
        <v>2621</v>
      </c>
      <c r="E38" s="427" t="s">
        <v>552</v>
      </c>
      <c r="F38" s="427"/>
      <c r="G38" s="421"/>
      <c r="H38" s="417" t="s">
        <v>2594</v>
      </c>
      <c r="I38" s="423"/>
      <c r="J38" s="426"/>
    </row>
    <row r="39" spans="1:10" ht="24.75" customHeight="1">
      <c r="A39" s="426">
        <v>16</v>
      </c>
      <c r="B39" s="423" t="s">
        <v>381</v>
      </c>
      <c r="C39" s="421" t="s">
        <v>2592</v>
      </c>
      <c r="D39" s="421" t="s">
        <v>2622</v>
      </c>
      <c r="E39" s="427" t="s">
        <v>122</v>
      </c>
      <c r="F39" s="427"/>
      <c r="G39" s="421"/>
      <c r="H39" s="417" t="s">
        <v>2594</v>
      </c>
      <c r="I39" s="423"/>
    </row>
    <row r="40" spans="1:10" ht="24.75" customHeight="1">
      <c r="A40" s="426">
        <v>17</v>
      </c>
      <c r="B40" s="423" t="s">
        <v>2623</v>
      </c>
      <c r="C40" s="421" t="s">
        <v>2592</v>
      </c>
      <c r="D40" s="421" t="s">
        <v>2624</v>
      </c>
      <c r="E40" s="427" t="s">
        <v>143</v>
      </c>
      <c r="F40" s="427"/>
      <c r="G40" s="421"/>
      <c r="H40" s="417" t="s">
        <v>2594</v>
      </c>
      <c r="I40" s="427"/>
    </row>
    <row r="41" spans="1:10" ht="24.75" customHeight="1">
      <c r="A41" s="426">
        <v>18</v>
      </c>
      <c r="B41" s="423" t="s">
        <v>591</v>
      </c>
      <c r="C41" s="421" t="s">
        <v>2592</v>
      </c>
      <c r="D41" s="421" t="s">
        <v>2625</v>
      </c>
      <c r="E41" s="427" t="s">
        <v>122</v>
      </c>
      <c r="F41" s="427"/>
      <c r="G41" s="421"/>
      <c r="H41" s="417" t="s">
        <v>2594</v>
      </c>
      <c r="I41" s="427"/>
    </row>
    <row r="42" spans="1:10" ht="24.75" customHeight="1">
      <c r="A42" s="426">
        <v>19</v>
      </c>
      <c r="B42" s="423" t="s">
        <v>380</v>
      </c>
      <c r="C42" s="421" t="s">
        <v>2592</v>
      </c>
      <c r="D42" s="421" t="s">
        <v>2626</v>
      </c>
      <c r="E42" s="427" t="s">
        <v>537</v>
      </c>
      <c r="F42" s="427"/>
      <c r="G42" s="421"/>
      <c r="H42" s="417" t="s">
        <v>2594</v>
      </c>
      <c r="I42" s="427"/>
    </row>
    <row r="43" spans="1:10" ht="24.75" customHeight="1">
      <c r="A43" s="426">
        <v>20</v>
      </c>
      <c r="B43" s="423" t="s">
        <v>2627</v>
      </c>
      <c r="C43" s="421" t="s">
        <v>2592</v>
      </c>
      <c r="D43" s="421" t="s">
        <v>2628</v>
      </c>
      <c r="E43" s="427" t="s">
        <v>148</v>
      </c>
      <c r="F43" s="427"/>
      <c r="G43" s="421"/>
      <c r="H43" s="417" t="s">
        <v>2594</v>
      </c>
      <c r="I43" s="427"/>
    </row>
    <row r="44" spans="1:10" ht="24.75" customHeight="1">
      <c r="A44" s="426">
        <v>21</v>
      </c>
      <c r="B44" s="423" t="s">
        <v>2612</v>
      </c>
      <c r="C44" s="421" t="s">
        <v>2595</v>
      </c>
      <c r="D44" s="421" t="s">
        <v>2629</v>
      </c>
      <c r="E44" s="427" t="s">
        <v>2630</v>
      </c>
      <c r="F44" s="427"/>
      <c r="G44" s="421"/>
      <c r="H44" s="417" t="s">
        <v>2594</v>
      </c>
      <c r="I44" s="427"/>
    </row>
    <row r="45" spans="1:10" ht="24.75" customHeight="1">
      <c r="A45" s="426">
        <v>22</v>
      </c>
      <c r="B45" s="423" t="s">
        <v>2631</v>
      </c>
      <c r="C45" s="421" t="s">
        <v>2595</v>
      </c>
      <c r="D45" s="421" t="s">
        <v>2632</v>
      </c>
      <c r="E45" s="427" t="s">
        <v>525</v>
      </c>
      <c r="F45" s="427"/>
      <c r="G45" s="421"/>
      <c r="H45" s="417" t="s">
        <v>2594</v>
      </c>
      <c r="I45" s="427"/>
    </row>
    <row r="46" spans="1:10" ht="24.75" customHeight="1">
      <c r="A46" s="426">
        <v>23</v>
      </c>
      <c r="B46" s="423" t="s">
        <v>2627</v>
      </c>
      <c r="C46" s="421" t="s">
        <v>2595</v>
      </c>
      <c r="D46" s="428" t="s">
        <v>2633</v>
      </c>
      <c r="E46" s="427" t="s">
        <v>537</v>
      </c>
      <c r="F46" s="427"/>
      <c r="G46" s="421"/>
      <c r="H46" s="417" t="s">
        <v>2594</v>
      </c>
      <c r="I46" s="427"/>
    </row>
    <row r="47" spans="1:10" ht="24.75" customHeight="1">
      <c r="A47" s="426">
        <v>24</v>
      </c>
      <c r="B47" s="423" t="s">
        <v>29</v>
      </c>
      <c r="C47" s="421" t="s">
        <v>2595</v>
      </c>
      <c r="D47" s="421" t="s">
        <v>2634</v>
      </c>
      <c r="E47" s="427" t="s">
        <v>116</v>
      </c>
      <c r="F47" s="427"/>
      <c r="G47" s="421"/>
      <c r="H47" s="417" t="s">
        <v>2594</v>
      </c>
      <c r="I47" s="427"/>
    </row>
    <row r="48" spans="1:10" ht="24.75" customHeight="1">
      <c r="A48" s="426">
        <v>25</v>
      </c>
      <c r="B48" s="423" t="s">
        <v>2635</v>
      </c>
      <c r="C48" s="421" t="s">
        <v>2595</v>
      </c>
      <c r="D48" s="421" t="s">
        <v>2636</v>
      </c>
      <c r="E48" s="427" t="s">
        <v>2637</v>
      </c>
      <c r="F48" s="427"/>
      <c r="G48" s="421"/>
      <c r="H48" s="417" t="s">
        <v>2594</v>
      </c>
      <c r="I48" s="427"/>
    </row>
    <row r="49" spans="1:9" ht="24.75" customHeight="1">
      <c r="A49" s="426">
        <v>26</v>
      </c>
      <c r="B49" s="423" t="s">
        <v>2638</v>
      </c>
      <c r="C49" s="421" t="s">
        <v>2595</v>
      </c>
      <c r="D49" s="421" t="s">
        <v>2639</v>
      </c>
      <c r="E49" s="427" t="s">
        <v>137</v>
      </c>
      <c r="F49" s="427"/>
      <c r="G49" s="421"/>
      <c r="H49" s="417" t="s">
        <v>2594</v>
      </c>
      <c r="I49" s="427"/>
    </row>
    <row r="50" spans="1:9" ht="24.75" customHeight="1">
      <c r="A50" s="426">
        <v>27</v>
      </c>
      <c r="B50" s="423" t="s">
        <v>2640</v>
      </c>
      <c r="C50" s="421" t="s">
        <v>2595</v>
      </c>
      <c r="D50" s="421" t="s">
        <v>2641</v>
      </c>
      <c r="E50" s="427" t="s">
        <v>116</v>
      </c>
      <c r="F50" s="427"/>
      <c r="G50" s="421"/>
      <c r="H50" s="417" t="s">
        <v>2594</v>
      </c>
      <c r="I50" s="427"/>
    </row>
    <row r="51" spans="1:9" ht="24.75" customHeight="1">
      <c r="A51" s="426">
        <v>28</v>
      </c>
      <c r="B51" s="423" t="s">
        <v>380</v>
      </c>
      <c r="C51" s="421" t="s">
        <v>2597</v>
      </c>
      <c r="D51" s="421" t="s">
        <v>2642</v>
      </c>
      <c r="E51" s="427" t="s">
        <v>154</v>
      </c>
      <c r="F51" s="427"/>
      <c r="G51" s="421"/>
      <c r="H51" s="417" t="s">
        <v>2594</v>
      </c>
      <c r="I51" s="427"/>
    </row>
    <row r="52" spans="1:9" ht="24.75" customHeight="1">
      <c r="A52" s="426">
        <v>29</v>
      </c>
      <c r="B52" s="423" t="s">
        <v>2643</v>
      </c>
      <c r="C52" s="421" t="s">
        <v>2597</v>
      </c>
      <c r="D52" s="421" t="s">
        <v>2644</v>
      </c>
      <c r="E52" s="427" t="s">
        <v>119</v>
      </c>
      <c r="F52" s="427"/>
      <c r="G52" s="421"/>
      <c r="H52" s="417" t="s">
        <v>2594</v>
      </c>
      <c r="I52" s="427"/>
    </row>
    <row r="53" spans="1:9" ht="24.75" customHeight="1">
      <c r="A53" s="426">
        <v>30</v>
      </c>
      <c r="B53" s="423" t="s">
        <v>381</v>
      </c>
      <c r="C53" s="421" t="s">
        <v>2597</v>
      </c>
      <c r="D53" s="421" t="s">
        <v>2645</v>
      </c>
      <c r="E53" s="427" t="s">
        <v>119</v>
      </c>
      <c r="F53" s="427"/>
      <c r="G53" s="421"/>
      <c r="H53" s="417" t="s">
        <v>2594</v>
      </c>
      <c r="I53" s="427"/>
    </row>
    <row r="54" spans="1:9" ht="24.75" customHeight="1">
      <c r="A54" s="429">
        <v>31</v>
      </c>
      <c r="B54" s="430" t="s">
        <v>2646</v>
      </c>
      <c r="C54" s="421" t="s">
        <v>2597</v>
      </c>
      <c r="D54" s="421" t="s">
        <v>2647</v>
      </c>
      <c r="E54" s="431" t="s">
        <v>534</v>
      </c>
      <c r="F54" s="432"/>
      <c r="G54" s="433"/>
      <c r="H54" s="417" t="s">
        <v>2594</v>
      </c>
      <c r="I54" s="421"/>
    </row>
    <row r="55" spans="1:9" ht="24.75" customHeight="1">
      <c r="A55" s="426">
        <v>32</v>
      </c>
      <c r="B55" s="430" t="s">
        <v>2648</v>
      </c>
      <c r="C55" s="421" t="s">
        <v>2597</v>
      </c>
      <c r="D55" s="421" t="s">
        <v>2649</v>
      </c>
      <c r="E55" s="431" t="s">
        <v>534</v>
      </c>
      <c r="F55" s="432"/>
      <c r="G55" s="433"/>
      <c r="H55" s="417" t="s">
        <v>2594</v>
      </c>
      <c r="I55" s="421"/>
    </row>
    <row r="56" spans="1:9" ht="24.75" customHeight="1">
      <c r="A56" s="426"/>
      <c r="B56" s="434" t="s">
        <v>186</v>
      </c>
      <c r="C56" s="421"/>
      <c r="D56" s="982"/>
      <c r="E56" s="982"/>
      <c r="F56" s="491">
        <v>6800776.8499999996</v>
      </c>
      <c r="G56" s="491"/>
      <c r="H56" s="442"/>
      <c r="I56" s="986">
        <v>5789040.8499999996</v>
      </c>
    </row>
    <row r="57" spans="1:9" ht="24.75" customHeight="1">
      <c r="A57" s="426"/>
      <c r="B57" s="417"/>
      <c r="C57" s="982"/>
      <c r="D57" s="426" t="s">
        <v>403</v>
      </c>
      <c r="E57" s="426" t="s">
        <v>403</v>
      </c>
      <c r="F57" s="426"/>
      <c r="G57" s="435"/>
      <c r="H57" s="423" t="s">
        <v>403</v>
      </c>
      <c r="I57" s="436"/>
    </row>
    <row r="58" spans="1:9" ht="24.75" customHeight="1">
      <c r="A58" s="1274" t="s">
        <v>241</v>
      </c>
      <c r="B58" s="1274"/>
      <c r="C58" s="1274"/>
      <c r="D58" s="1274"/>
      <c r="E58" s="1274"/>
      <c r="F58" s="1274"/>
      <c r="G58" s="1274"/>
      <c r="H58" s="1274"/>
      <c r="I58" s="1274"/>
    </row>
    <row r="59" spans="1:9" ht="24.75" customHeight="1">
      <c r="A59" s="435"/>
      <c r="B59" s="437"/>
      <c r="C59" s="982"/>
      <c r="D59" s="982"/>
      <c r="E59" s="983"/>
      <c r="F59" s="983"/>
      <c r="G59" s="982"/>
      <c r="H59" s="417"/>
      <c r="I59" s="438"/>
    </row>
    <row r="60" spans="1:9" ht="24.75" customHeight="1">
      <c r="A60" s="435"/>
      <c r="B60" s="439" t="s">
        <v>17</v>
      </c>
      <c r="C60" s="440" t="s">
        <v>403</v>
      </c>
      <c r="D60" s="982" t="s">
        <v>403</v>
      </c>
      <c r="E60" s="983" t="s">
        <v>403</v>
      </c>
      <c r="F60" s="983" t="s">
        <v>403</v>
      </c>
      <c r="G60" s="982" t="s">
        <v>403</v>
      </c>
      <c r="H60" s="982" t="s">
        <v>403</v>
      </c>
      <c r="I60" s="441" t="s">
        <v>403</v>
      </c>
    </row>
    <row r="61" spans="1:9" ht="24.75" customHeight="1">
      <c r="A61" s="435"/>
      <c r="B61" s="439" t="s">
        <v>186</v>
      </c>
      <c r="C61" s="442" t="s">
        <v>403</v>
      </c>
      <c r="D61" s="982" t="s">
        <v>403</v>
      </c>
      <c r="E61" s="982" t="s">
        <v>403</v>
      </c>
      <c r="F61" s="982" t="s">
        <v>403</v>
      </c>
      <c r="G61" s="441" t="s">
        <v>403</v>
      </c>
      <c r="H61" s="982" t="s">
        <v>403</v>
      </c>
      <c r="I61" s="982" t="s">
        <v>403</v>
      </c>
    </row>
    <row r="62" spans="1:9" ht="24.75" customHeight="1">
      <c r="A62" s="426"/>
      <c r="B62" s="417"/>
      <c r="C62" s="982"/>
      <c r="D62" s="442"/>
      <c r="E62" s="443"/>
      <c r="F62" s="443"/>
      <c r="G62" s="444"/>
      <c r="H62" s="417"/>
      <c r="I62" s="445"/>
    </row>
    <row r="63" spans="1:9" ht="24.75" customHeight="1">
      <c r="A63" s="1274" t="s">
        <v>2650</v>
      </c>
      <c r="B63" s="1274"/>
      <c r="C63" s="1274"/>
      <c r="D63" s="1274"/>
      <c r="E63" s="1274"/>
      <c r="F63" s="1274"/>
      <c r="G63" s="1274"/>
      <c r="H63" s="1274"/>
      <c r="I63" s="1274"/>
    </row>
    <row r="64" spans="1:9" ht="24.75" customHeight="1">
      <c r="A64" s="446" t="s">
        <v>404</v>
      </c>
      <c r="B64" s="1274" t="s">
        <v>65</v>
      </c>
      <c r="C64" s="1274"/>
      <c r="D64" s="1275" t="s">
        <v>405</v>
      </c>
      <c r="E64" s="1275"/>
      <c r="F64" s="1276" t="s">
        <v>406</v>
      </c>
      <c r="G64" s="1276"/>
      <c r="H64" s="447" t="s">
        <v>407</v>
      </c>
      <c r="I64" s="448" t="s">
        <v>408</v>
      </c>
    </row>
    <row r="65" spans="1:9" ht="24.75" customHeight="1">
      <c r="A65" s="426">
        <v>1</v>
      </c>
      <c r="B65" s="1273" t="s">
        <v>409</v>
      </c>
      <c r="C65" s="1273"/>
      <c r="D65" s="1271">
        <v>475000</v>
      </c>
      <c r="E65" s="1271"/>
      <c r="F65" s="1271" t="s">
        <v>410</v>
      </c>
      <c r="G65" s="1271"/>
      <c r="H65" s="417"/>
      <c r="I65" s="449">
        <v>465488</v>
      </c>
    </row>
    <row r="66" spans="1:9" ht="24.75" customHeight="1">
      <c r="A66" s="426"/>
      <c r="B66" s="984"/>
      <c r="C66" s="984"/>
      <c r="D66" s="983"/>
      <c r="E66" s="983"/>
      <c r="F66" s="983"/>
      <c r="G66" s="983"/>
      <c r="H66" s="417"/>
      <c r="I66" s="449"/>
    </row>
    <row r="67" spans="1:9" ht="24.75" customHeight="1">
      <c r="A67" s="426"/>
      <c r="B67" s="984"/>
      <c r="C67" s="984"/>
      <c r="D67" s="983"/>
      <c r="E67" s="983"/>
      <c r="F67" s="983"/>
      <c r="G67" s="983"/>
      <c r="H67" s="417"/>
      <c r="I67" s="449"/>
    </row>
    <row r="68" spans="1:9" ht="24.75" customHeight="1">
      <c r="A68" s="426"/>
      <c r="B68" s="984"/>
      <c r="C68" s="984"/>
      <c r="D68" s="983"/>
      <c r="E68" s="983"/>
      <c r="F68" s="983"/>
      <c r="G68" s="983"/>
      <c r="H68" s="417"/>
      <c r="I68" s="449"/>
    </row>
    <row r="69" spans="1:9" ht="24.75" customHeight="1">
      <c r="A69" s="426"/>
      <c r="B69" s="984"/>
      <c r="C69" s="984"/>
      <c r="D69" s="983"/>
      <c r="E69" s="983"/>
      <c r="F69" s="983"/>
      <c r="G69" s="983"/>
      <c r="H69" s="417"/>
      <c r="I69" s="449"/>
    </row>
    <row r="70" spans="1:9" ht="24.75" customHeight="1">
      <c r="A70" s="426"/>
      <c r="B70" s="984"/>
      <c r="C70" s="984"/>
      <c r="D70" s="983"/>
      <c r="E70" s="983"/>
      <c r="F70" s="983"/>
      <c r="G70" s="983"/>
      <c r="H70" s="417"/>
      <c r="I70" s="449"/>
    </row>
    <row r="71" spans="1:9" ht="24.75" customHeight="1">
      <c r="A71" s="426"/>
      <c r="B71" s="984"/>
      <c r="C71" s="984"/>
      <c r="D71" s="983"/>
      <c r="E71" s="983"/>
      <c r="F71" s="983"/>
      <c r="G71" s="983"/>
      <c r="H71" s="417"/>
      <c r="I71" s="449"/>
    </row>
    <row r="72" spans="1:9" ht="24.75" customHeight="1">
      <c r="A72" s="426"/>
      <c r="B72" s="984"/>
      <c r="C72" s="984"/>
      <c r="D72" s="983"/>
      <c r="E72" s="983"/>
      <c r="F72" s="983"/>
      <c r="G72" s="983"/>
      <c r="H72" s="417"/>
      <c r="I72" s="449"/>
    </row>
    <row r="73" spans="1:9" ht="24.75" customHeight="1">
      <c r="A73" s="426"/>
      <c r="B73" s="984"/>
      <c r="C73" s="984"/>
      <c r="D73" s="983"/>
      <c r="E73" s="983"/>
      <c r="F73" s="983"/>
      <c r="G73" s="983"/>
      <c r="H73" s="417"/>
      <c r="I73" s="449"/>
    </row>
    <row r="74" spans="1:9" ht="24.75" customHeight="1">
      <c r="A74" s="426">
        <v>33</v>
      </c>
      <c r="B74" s="1273" t="s">
        <v>2844</v>
      </c>
      <c r="C74" s="1273"/>
      <c r="D74" s="1270">
        <v>3150000</v>
      </c>
      <c r="E74" s="1270">
        <v>894510.11</v>
      </c>
      <c r="F74" s="1271" t="s">
        <v>2845</v>
      </c>
      <c r="G74" s="1271"/>
      <c r="H74" s="417"/>
      <c r="I74" s="449">
        <v>0</v>
      </c>
    </row>
    <row r="75" spans="1:9" ht="24.75" customHeight="1">
      <c r="A75" s="435">
        <v>34</v>
      </c>
      <c r="B75" s="1273" t="s">
        <v>3774</v>
      </c>
      <c r="C75" s="1273"/>
      <c r="D75" s="1270">
        <v>471500.53</v>
      </c>
      <c r="E75" s="1270"/>
      <c r="F75" s="1271" t="s">
        <v>3775</v>
      </c>
      <c r="G75" s="1271"/>
      <c r="H75" s="417"/>
      <c r="I75" s="982">
        <v>0</v>
      </c>
    </row>
    <row r="76" spans="1:9" ht="24.75" customHeight="1">
      <c r="A76" s="435"/>
      <c r="B76" s="1286" t="s">
        <v>2651</v>
      </c>
      <c r="C76" s="1286"/>
      <c r="D76" s="1285">
        <v>3621500.53</v>
      </c>
      <c r="E76" s="1285"/>
      <c r="F76" s="1271"/>
      <c r="G76" s="1271"/>
      <c r="H76" s="417"/>
      <c r="I76" s="982">
        <v>0</v>
      </c>
    </row>
    <row r="77" spans="1:9" ht="24.75" customHeight="1">
      <c r="A77" s="435">
        <v>35</v>
      </c>
      <c r="B77" s="1273" t="s">
        <v>2652</v>
      </c>
      <c r="C77" s="1273"/>
      <c r="D77" s="1270">
        <v>46718.52</v>
      </c>
      <c r="E77" s="1270"/>
      <c r="F77" s="1271" t="s">
        <v>2653</v>
      </c>
      <c r="G77" s="1271"/>
      <c r="H77" s="417"/>
      <c r="I77" s="982">
        <v>46718.52</v>
      </c>
    </row>
    <row r="78" spans="1:9" ht="24.75" customHeight="1">
      <c r="A78" s="435">
        <v>36</v>
      </c>
      <c r="B78" s="1273" t="s">
        <v>2654</v>
      </c>
      <c r="C78" s="1273"/>
      <c r="D78" s="1270">
        <v>45835</v>
      </c>
      <c r="E78" s="1270"/>
      <c r="F78" s="1271" t="s">
        <v>2655</v>
      </c>
      <c r="G78" s="1271"/>
      <c r="H78" s="417"/>
      <c r="I78" s="982">
        <v>45835</v>
      </c>
    </row>
    <row r="79" spans="1:9" ht="24.75" customHeight="1">
      <c r="A79" s="435">
        <v>37</v>
      </c>
      <c r="B79" s="1273" t="s">
        <v>2656</v>
      </c>
      <c r="C79" s="1273"/>
      <c r="D79" s="1270">
        <v>41459</v>
      </c>
      <c r="E79" s="1270"/>
      <c r="F79" s="1271" t="s">
        <v>2657</v>
      </c>
      <c r="G79" s="1271"/>
      <c r="H79" s="417"/>
      <c r="I79" s="982">
        <v>41459</v>
      </c>
    </row>
    <row r="80" spans="1:9" ht="24.75" customHeight="1">
      <c r="A80" s="435">
        <v>38</v>
      </c>
      <c r="B80" s="1273" t="s">
        <v>2658</v>
      </c>
      <c r="C80" s="1273"/>
      <c r="D80" s="1270">
        <v>465000</v>
      </c>
      <c r="E80" s="1270"/>
      <c r="F80" s="1271" t="s">
        <v>2659</v>
      </c>
      <c r="G80" s="1271"/>
      <c r="H80" s="417"/>
      <c r="I80" s="982">
        <v>465000</v>
      </c>
    </row>
    <row r="81" spans="1:9" ht="24.75" customHeight="1">
      <c r="A81" s="435">
        <v>39</v>
      </c>
      <c r="B81" s="1273" t="s">
        <v>2660</v>
      </c>
      <c r="C81" s="1273"/>
      <c r="D81" s="1270">
        <v>465000</v>
      </c>
      <c r="E81" s="1270"/>
      <c r="F81" s="1271" t="s">
        <v>2661</v>
      </c>
      <c r="G81" s="1271"/>
      <c r="H81" s="417"/>
      <c r="I81" s="982">
        <v>465000</v>
      </c>
    </row>
    <row r="82" spans="1:9" ht="24.75" customHeight="1">
      <c r="A82" s="435"/>
      <c r="B82" s="984"/>
      <c r="C82" s="984"/>
      <c r="D82" s="982"/>
      <c r="E82" s="982"/>
      <c r="F82" s="983"/>
      <c r="G82" s="983"/>
      <c r="H82" s="417"/>
      <c r="I82" s="982"/>
    </row>
    <row r="83" spans="1:9" ht="24.75" customHeight="1">
      <c r="A83" s="435"/>
      <c r="B83" s="450" t="s">
        <v>17</v>
      </c>
      <c r="C83" s="451"/>
      <c r="D83" s="1287">
        <v>1064012.52</v>
      </c>
      <c r="E83" s="1287"/>
      <c r="F83" s="1271"/>
      <c r="G83" s="1271"/>
      <c r="H83" s="437"/>
      <c r="I83" s="985">
        <v>1064012.52</v>
      </c>
    </row>
    <row r="84" spans="1:9" ht="24.75" customHeight="1">
      <c r="A84" s="1272" t="s">
        <v>420</v>
      </c>
      <c r="B84" s="1272"/>
      <c r="C84" s="1272"/>
      <c r="D84" s="1272"/>
      <c r="E84" s="1272"/>
      <c r="F84" s="1272"/>
      <c r="G84" s="1272"/>
      <c r="H84" s="1272"/>
      <c r="I84" s="1272"/>
    </row>
    <row r="85" spans="1:9" ht="24.75" customHeight="1">
      <c r="A85" s="435">
        <v>1</v>
      </c>
      <c r="B85" s="452" t="s">
        <v>51</v>
      </c>
      <c r="C85" s="451"/>
      <c r="D85" s="1270">
        <v>26750</v>
      </c>
      <c r="E85" s="1270"/>
      <c r="F85" s="453" t="s">
        <v>423</v>
      </c>
      <c r="G85" s="454"/>
      <c r="H85" s="982"/>
      <c r="I85" s="982">
        <v>26750</v>
      </c>
    </row>
    <row r="86" spans="1:9" ht="24.75" customHeight="1">
      <c r="A86" s="435">
        <v>2</v>
      </c>
      <c r="B86" s="452" t="s">
        <v>51</v>
      </c>
      <c r="C86" s="451"/>
      <c r="D86" s="1270">
        <v>29750</v>
      </c>
      <c r="E86" s="1270"/>
      <c r="F86" s="1271" t="s">
        <v>423</v>
      </c>
      <c r="G86" s="1271"/>
      <c r="H86" s="982"/>
      <c r="I86" s="982">
        <v>29750</v>
      </c>
    </row>
    <row r="87" spans="1:9" ht="24.75" customHeight="1">
      <c r="A87" s="435">
        <v>3</v>
      </c>
      <c r="B87" s="452" t="s">
        <v>51</v>
      </c>
      <c r="C87" s="451"/>
      <c r="D87" s="1270">
        <v>23400</v>
      </c>
      <c r="E87" s="1270"/>
      <c r="F87" s="1271" t="s">
        <v>423</v>
      </c>
      <c r="G87" s="1271"/>
      <c r="H87" s="417"/>
      <c r="I87" s="982">
        <v>23400</v>
      </c>
    </row>
    <row r="88" spans="1:9" ht="24.75" customHeight="1">
      <c r="A88" s="435">
        <v>4</v>
      </c>
      <c r="B88" s="452" t="s">
        <v>51</v>
      </c>
      <c r="C88" s="451"/>
      <c r="D88" s="1270">
        <v>17500</v>
      </c>
      <c r="E88" s="1270"/>
      <c r="F88" s="1271" t="s">
        <v>423</v>
      </c>
      <c r="G88" s="1271"/>
      <c r="H88" s="426"/>
      <c r="I88" s="982">
        <v>17500</v>
      </c>
    </row>
    <row r="89" spans="1:9" ht="24.75" customHeight="1">
      <c r="A89" s="435">
        <v>5</v>
      </c>
      <c r="B89" s="452" t="s">
        <v>55</v>
      </c>
      <c r="C89" s="451"/>
      <c r="D89" s="1270">
        <v>10968</v>
      </c>
      <c r="E89" s="1270"/>
      <c r="F89" s="1271" t="s">
        <v>423</v>
      </c>
      <c r="G89" s="1271"/>
      <c r="H89" s="417"/>
      <c r="I89" s="982">
        <v>10968</v>
      </c>
    </row>
    <row r="90" spans="1:9" ht="24.75" customHeight="1">
      <c r="A90" s="435">
        <v>6</v>
      </c>
      <c r="B90" s="452" t="s">
        <v>216</v>
      </c>
      <c r="C90" s="451"/>
      <c r="D90" s="1270">
        <v>8088.3</v>
      </c>
      <c r="E90" s="1270"/>
      <c r="F90" s="1271" t="s">
        <v>423</v>
      </c>
      <c r="G90" s="1271"/>
      <c r="H90" s="455"/>
      <c r="I90" s="982">
        <v>8088.3</v>
      </c>
    </row>
    <row r="91" spans="1:9" ht="24.75" customHeight="1">
      <c r="A91" s="435">
        <v>7</v>
      </c>
      <c r="B91" s="452" t="s">
        <v>288</v>
      </c>
      <c r="C91" s="451"/>
      <c r="D91" s="1270">
        <v>23755</v>
      </c>
      <c r="E91" s="1270"/>
      <c r="F91" s="1271" t="s">
        <v>2678</v>
      </c>
      <c r="G91" s="1271"/>
      <c r="H91" s="417"/>
      <c r="I91" s="982">
        <v>23755</v>
      </c>
    </row>
    <row r="92" spans="1:9" ht="24.75" customHeight="1">
      <c r="A92" s="435">
        <v>8</v>
      </c>
      <c r="B92" s="452" t="s">
        <v>1600</v>
      </c>
      <c r="C92" s="451"/>
      <c r="D92" s="1270">
        <v>7199</v>
      </c>
      <c r="E92" s="1270"/>
      <c r="F92" s="1271" t="s">
        <v>2678</v>
      </c>
      <c r="G92" s="1271"/>
      <c r="H92" s="417"/>
      <c r="I92" s="982">
        <v>7199</v>
      </c>
    </row>
    <row r="93" spans="1:9" ht="24.75" customHeight="1">
      <c r="A93" s="435">
        <v>9</v>
      </c>
      <c r="B93" s="452" t="s">
        <v>2679</v>
      </c>
      <c r="C93" s="451"/>
      <c r="D93" s="1270">
        <v>13950</v>
      </c>
      <c r="E93" s="1270"/>
      <c r="F93" s="1271" t="s">
        <v>2680</v>
      </c>
      <c r="G93" s="1271"/>
      <c r="H93" s="982"/>
      <c r="I93" s="982">
        <v>13950</v>
      </c>
    </row>
    <row r="94" spans="1:9" ht="24.75" customHeight="1">
      <c r="A94" s="435">
        <v>10</v>
      </c>
      <c r="B94" s="452" t="s">
        <v>2681</v>
      </c>
      <c r="C94" s="451"/>
      <c r="D94" s="1270">
        <v>8220</v>
      </c>
      <c r="E94" s="1270"/>
      <c r="F94" s="1271" t="s">
        <v>2682</v>
      </c>
      <c r="G94" s="1271"/>
      <c r="H94" s="437"/>
      <c r="I94" s="982">
        <v>8220</v>
      </c>
    </row>
    <row r="95" spans="1:9" ht="24.75" customHeight="1">
      <c r="A95" s="435">
        <v>11</v>
      </c>
      <c r="B95" s="452" t="s">
        <v>55</v>
      </c>
      <c r="C95" s="451"/>
      <c r="D95" s="1270">
        <v>9746</v>
      </c>
      <c r="E95" s="1270"/>
      <c r="F95" s="1271" t="s">
        <v>423</v>
      </c>
      <c r="G95" s="1271"/>
      <c r="H95" s="417"/>
      <c r="I95" s="982">
        <v>9746</v>
      </c>
    </row>
    <row r="96" spans="1:9" ht="24.75" customHeight="1">
      <c r="A96" s="435">
        <v>12</v>
      </c>
      <c r="B96" s="452" t="s">
        <v>2683</v>
      </c>
      <c r="C96" s="451"/>
      <c r="D96" s="1270">
        <v>5371.56</v>
      </c>
      <c r="E96" s="1270"/>
      <c r="F96" s="1271" t="s">
        <v>423</v>
      </c>
      <c r="G96" s="1271"/>
      <c r="H96" s="417"/>
      <c r="I96" s="982">
        <v>5371.56</v>
      </c>
    </row>
    <row r="97" spans="1:9" ht="24.75" customHeight="1">
      <c r="A97" s="435">
        <v>13</v>
      </c>
      <c r="B97" s="452" t="s">
        <v>2752</v>
      </c>
      <c r="C97" s="451"/>
      <c r="D97" s="1270">
        <v>4530</v>
      </c>
      <c r="E97" s="1270"/>
      <c r="F97" s="1271" t="s">
        <v>423</v>
      </c>
      <c r="G97" s="1271"/>
      <c r="H97" s="417"/>
      <c r="I97" s="982">
        <v>4530</v>
      </c>
    </row>
    <row r="98" spans="1:9" ht="24.75" customHeight="1">
      <c r="A98" s="435">
        <v>14</v>
      </c>
      <c r="B98" s="452" t="s">
        <v>3776</v>
      </c>
      <c r="C98" s="451"/>
      <c r="D98" s="1270">
        <v>61500</v>
      </c>
      <c r="E98" s="1270"/>
      <c r="F98" s="1271" t="s">
        <v>3777</v>
      </c>
      <c r="G98" s="1271"/>
      <c r="H98" s="417"/>
      <c r="I98" s="982">
        <v>61500</v>
      </c>
    </row>
    <row r="99" spans="1:9" ht="24.75" customHeight="1">
      <c r="A99" s="435">
        <v>15</v>
      </c>
      <c r="B99" s="452" t="s">
        <v>2684</v>
      </c>
      <c r="C99" s="451"/>
      <c r="D99" s="1270">
        <v>5450</v>
      </c>
      <c r="E99" s="1270"/>
      <c r="F99" s="1271" t="s">
        <v>2685</v>
      </c>
      <c r="G99" s="1271"/>
      <c r="H99" s="417"/>
      <c r="I99" s="449">
        <v>5450</v>
      </c>
    </row>
    <row r="100" spans="1:9" ht="24.75" customHeight="1">
      <c r="A100" s="426"/>
      <c r="B100" s="456" t="s">
        <v>17</v>
      </c>
      <c r="C100" s="457"/>
      <c r="D100" s="1268">
        <v>256177.86</v>
      </c>
      <c r="E100" s="1268"/>
      <c r="F100" s="1269" t="s">
        <v>403</v>
      </c>
      <c r="G100" s="1269"/>
      <c r="H100" s="458" t="s">
        <v>403</v>
      </c>
      <c r="I100" s="987">
        <v>256177.86</v>
      </c>
    </row>
    <row r="101" spans="1:9" ht="24.75" customHeight="1">
      <c r="A101" s="444"/>
      <c r="B101" s="456" t="s">
        <v>186</v>
      </c>
      <c r="C101" s="459"/>
      <c r="D101" s="1288">
        <v>8120967.2300000004</v>
      </c>
      <c r="E101" s="1288"/>
      <c r="F101" s="1271" t="s">
        <v>403</v>
      </c>
      <c r="G101" s="1271"/>
      <c r="H101" s="982" t="s">
        <v>403</v>
      </c>
      <c r="I101" s="460">
        <v>7109231.2300000004</v>
      </c>
    </row>
    <row r="102" spans="1:9" ht="24.75" customHeight="1">
      <c r="A102" s="1289" t="s">
        <v>3778</v>
      </c>
      <c r="B102" s="1289"/>
      <c r="C102" s="1289"/>
      <c r="D102" s="1289"/>
      <c r="E102" s="1289"/>
      <c r="F102" s="1289"/>
      <c r="G102" s="1289"/>
      <c r="H102" s="1289"/>
      <c r="I102" s="1289"/>
    </row>
    <row r="103" spans="1:9" ht="24.75" customHeight="1">
      <c r="A103" s="461" t="s">
        <v>444</v>
      </c>
      <c r="B103" s="1289" t="s">
        <v>70</v>
      </c>
      <c r="C103" s="1289"/>
      <c r="D103" s="1290" t="s">
        <v>445</v>
      </c>
      <c r="E103" s="1290"/>
      <c r="F103" s="1291" t="s">
        <v>72</v>
      </c>
      <c r="G103" s="1291"/>
      <c r="H103" s="1289" t="s">
        <v>446</v>
      </c>
      <c r="I103" s="1289"/>
    </row>
    <row r="104" spans="1:9" ht="24.75" customHeight="1">
      <c r="A104" s="462">
        <v>1</v>
      </c>
      <c r="B104" s="1270">
        <v>2</v>
      </c>
      <c r="C104" s="1270"/>
      <c r="D104" s="1294" t="s">
        <v>447</v>
      </c>
      <c r="E104" s="1294"/>
      <c r="F104" s="1295">
        <v>4</v>
      </c>
      <c r="G104" s="1295"/>
      <c r="H104" s="1270">
        <v>5</v>
      </c>
      <c r="I104" s="1270"/>
    </row>
    <row r="105" spans="1:9" ht="24.75" customHeight="1">
      <c r="A105" s="1274" t="s">
        <v>448</v>
      </c>
      <c r="B105" s="1274"/>
      <c r="C105" s="1274"/>
      <c r="D105" s="1274"/>
      <c r="E105" s="1274"/>
      <c r="F105" s="1274"/>
      <c r="G105" s="1274"/>
      <c r="H105" s="1274"/>
      <c r="I105" s="1274"/>
    </row>
    <row r="106" spans="1:9" ht="24.75" customHeight="1">
      <c r="A106" s="1274" t="s">
        <v>2846</v>
      </c>
      <c r="B106" s="1274"/>
      <c r="C106" s="1274"/>
      <c r="D106" s="1274"/>
      <c r="E106" s="1274"/>
      <c r="F106" s="1274"/>
      <c r="G106" s="1274"/>
      <c r="H106" s="1274"/>
      <c r="I106" s="1274"/>
    </row>
    <row r="107" spans="1:9" ht="24.75" customHeight="1">
      <c r="A107" s="444" t="s">
        <v>450</v>
      </c>
      <c r="B107" s="444" t="s">
        <v>65</v>
      </c>
      <c r="C107" s="421" t="s">
        <v>451</v>
      </c>
      <c r="D107" s="988" t="s">
        <v>224</v>
      </c>
      <c r="E107" s="988" t="s">
        <v>225</v>
      </c>
      <c r="F107" s="988" t="s">
        <v>452</v>
      </c>
      <c r="G107" s="988" t="s">
        <v>86</v>
      </c>
      <c r="H107" s="417" t="s">
        <v>453</v>
      </c>
      <c r="I107" s="988" t="s">
        <v>408</v>
      </c>
    </row>
    <row r="108" spans="1:9" ht="24.75" customHeight="1">
      <c r="A108" s="463">
        <v>1</v>
      </c>
      <c r="B108" s="463">
        <v>2</v>
      </c>
      <c r="C108" s="989" t="s">
        <v>447</v>
      </c>
      <c r="D108" s="462">
        <v>4</v>
      </c>
      <c r="E108" s="462">
        <v>5</v>
      </c>
      <c r="F108" s="462">
        <v>6</v>
      </c>
      <c r="G108" s="462">
        <v>7</v>
      </c>
      <c r="H108" s="982">
        <v>8</v>
      </c>
      <c r="I108" s="462">
        <v>9</v>
      </c>
    </row>
    <row r="109" spans="1:9" ht="24.75" customHeight="1">
      <c r="A109" s="1292" t="s">
        <v>74</v>
      </c>
      <c r="B109" s="1292"/>
      <c r="C109" s="1292"/>
      <c r="D109" s="1292"/>
      <c r="E109" s="1292"/>
      <c r="F109" s="1292"/>
      <c r="G109" s="1292"/>
      <c r="H109" s="1292"/>
      <c r="I109" s="1292"/>
    </row>
    <row r="110" spans="1:9" ht="24.75" customHeight="1">
      <c r="A110" s="1293" t="s">
        <v>2686</v>
      </c>
      <c r="B110" s="1293"/>
      <c r="C110" s="1293"/>
      <c r="D110" s="1293"/>
      <c r="E110" s="1293"/>
      <c r="F110" s="1293"/>
      <c r="G110" s="1293"/>
      <c r="H110" s="1293"/>
      <c r="I110" s="1293"/>
    </row>
    <row r="114" spans="2:3" ht="24.75" customHeight="1">
      <c r="B114" t="s">
        <v>2687</v>
      </c>
      <c r="C114" t="s">
        <v>2688</v>
      </c>
    </row>
    <row r="115" spans="2:3" ht="24.75" customHeight="1">
      <c r="B115" t="s">
        <v>2689</v>
      </c>
    </row>
  </sheetData>
  <mergeCells count="97">
    <mergeCell ref="A106:I106"/>
    <mergeCell ref="A109:I109"/>
    <mergeCell ref="A110:I110"/>
    <mergeCell ref="B104:C104"/>
    <mergeCell ref="D104:E104"/>
    <mergeCell ref="F104:G104"/>
    <mergeCell ref="H104:I104"/>
    <mergeCell ref="A105:I105"/>
    <mergeCell ref="D101:E101"/>
    <mergeCell ref="F101:G101"/>
    <mergeCell ref="A102:I102"/>
    <mergeCell ref="B103:C103"/>
    <mergeCell ref="D103:E103"/>
    <mergeCell ref="F103:G103"/>
    <mergeCell ref="H103:I103"/>
    <mergeCell ref="D95:E95"/>
    <mergeCell ref="F95:G95"/>
    <mergeCell ref="D96:E96"/>
    <mergeCell ref="F96:G96"/>
    <mergeCell ref="D93:E93"/>
    <mergeCell ref="F93:G93"/>
    <mergeCell ref="D94:E94"/>
    <mergeCell ref="F94:G94"/>
    <mergeCell ref="D92:E92"/>
    <mergeCell ref="D78:E78"/>
    <mergeCell ref="D79:E79"/>
    <mergeCell ref="D90:E90"/>
    <mergeCell ref="F92:G92"/>
    <mergeCell ref="F79:G79"/>
    <mergeCell ref="D80:E80"/>
    <mergeCell ref="F80:G80"/>
    <mergeCell ref="F78:G78"/>
    <mergeCell ref="D86:E86"/>
    <mergeCell ref="F86:G86"/>
    <mergeCell ref="D81:E81"/>
    <mergeCell ref="F81:G81"/>
    <mergeCell ref="D83:E83"/>
    <mergeCell ref="F83:G83"/>
    <mergeCell ref="D85:E85"/>
    <mergeCell ref="D77:E77"/>
    <mergeCell ref="F77:G77"/>
    <mergeCell ref="B65:C65"/>
    <mergeCell ref="D65:E65"/>
    <mergeCell ref="F65:G65"/>
    <mergeCell ref="D76:E76"/>
    <mergeCell ref="B75:C75"/>
    <mergeCell ref="D75:E75"/>
    <mergeCell ref="F75:G75"/>
    <mergeCell ref="B76:C76"/>
    <mergeCell ref="F76:G76"/>
    <mergeCell ref="B77:C77"/>
    <mergeCell ref="A1:I1"/>
    <mergeCell ref="A2:I2"/>
    <mergeCell ref="A3:I3"/>
    <mergeCell ref="A4:I4"/>
    <mergeCell ref="A5:A6"/>
    <mergeCell ref="B5:B6"/>
    <mergeCell ref="C5:C6"/>
    <mergeCell ref="D5:D6"/>
    <mergeCell ref="E5:E6"/>
    <mergeCell ref="F5:F6"/>
    <mergeCell ref="G5:G6"/>
    <mergeCell ref="H5:H6"/>
    <mergeCell ref="A58:I58"/>
    <mergeCell ref="I5:I6"/>
    <mergeCell ref="A7:I7"/>
    <mergeCell ref="B31:C31"/>
    <mergeCell ref="A32:I32"/>
    <mergeCell ref="B64:C64"/>
    <mergeCell ref="D64:E64"/>
    <mergeCell ref="F64:G64"/>
    <mergeCell ref="A63:I63"/>
    <mergeCell ref="D74:E74"/>
    <mergeCell ref="F74:G74"/>
    <mergeCell ref="B74:C74"/>
    <mergeCell ref="A84:I84"/>
    <mergeCell ref="B78:C78"/>
    <mergeCell ref="B79:C79"/>
    <mergeCell ref="B80:C80"/>
    <mergeCell ref="B81:C81"/>
    <mergeCell ref="F90:G90"/>
    <mergeCell ref="D91:E91"/>
    <mergeCell ref="F91:G91"/>
    <mergeCell ref="D87:E87"/>
    <mergeCell ref="F87:G87"/>
    <mergeCell ref="D88:E88"/>
    <mergeCell ref="F88:G88"/>
    <mergeCell ref="D89:E89"/>
    <mergeCell ref="F89:G89"/>
    <mergeCell ref="D100:E100"/>
    <mergeCell ref="F100:G100"/>
    <mergeCell ref="D97:E97"/>
    <mergeCell ref="F97:G97"/>
    <mergeCell ref="D98:E98"/>
    <mergeCell ref="F98:G98"/>
    <mergeCell ref="D99:E99"/>
    <mergeCell ref="F99:G99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rgb="FF00B050"/>
  </sheetPr>
  <dimension ref="A1:J102"/>
  <sheetViews>
    <sheetView topLeftCell="A22" workbookViewId="0">
      <selection activeCell="J108" sqref="J108"/>
    </sheetView>
  </sheetViews>
  <sheetFormatPr defaultRowHeight="15"/>
  <cols>
    <col min="2" max="2" width="20.85546875" customWidth="1"/>
    <col min="3" max="4" width="16.5703125" customWidth="1"/>
    <col min="5" max="5" width="17.28515625" customWidth="1"/>
    <col min="6" max="6" width="17" customWidth="1"/>
    <col min="7" max="7" width="20.28515625" customWidth="1"/>
    <col min="8" max="8" width="16" customWidth="1"/>
    <col min="9" max="9" width="21.85546875" customWidth="1"/>
  </cols>
  <sheetData>
    <row r="1" spans="1:9" ht="15" customHeight="1">
      <c r="A1" s="1043" t="s">
        <v>81</v>
      </c>
      <c r="B1" s="1043"/>
      <c r="C1" s="1043"/>
      <c r="D1" s="1043"/>
      <c r="E1" s="1043"/>
      <c r="F1" s="1043"/>
      <c r="G1" s="1043"/>
      <c r="H1" s="1043"/>
      <c r="I1" s="1043"/>
    </row>
    <row r="2" spans="1:9" ht="15" customHeight="1">
      <c r="A2" s="1188" t="s">
        <v>3361</v>
      </c>
      <c r="B2" s="1043"/>
      <c r="C2" s="1043"/>
      <c r="D2" s="1043"/>
      <c r="E2" s="1043"/>
      <c r="F2" s="1043"/>
      <c r="G2" s="1043"/>
      <c r="H2" s="1043"/>
      <c r="I2" s="1043"/>
    </row>
    <row r="3" spans="1:9" ht="15" customHeight="1">
      <c r="A3" s="1090" t="s">
        <v>2755</v>
      </c>
      <c r="B3" s="1091"/>
      <c r="C3" s="1091"/>
      <c r="D3" s="1091"/>
      <c r="E3" s="1091"/>
      <c r="F3" s="1091"/>
      <c r="G3" s="1091"/>
      <c r="H3" s="1091"/>
      <c r="I3" s="1092"/>
    </row>
    <row r="4" spans="1:9">
      <c r="A4" s="1093" t="s">
        <v>334</v>
      </c>
      <c r="B4" s="1094"/>
      <c r="C4" s="1094"/>
      <c r="D4" s="1094"/>
      <c r="E4" s="1094"/>
      <c r="F4" s="1094"/>
      <c r="G4" s="1094"/>
      <c r="H4" s="1094"/>
      <c r="I4" s="1095"/>
    </row>
    <row r="5" spans="1:9" ht="15" customHeight="1">
      <c r="A5" s="1046" t="s">
        <v>2</v>
      </c>
      <c r="B5" s="1195" t="s">
        <v>82</v>
      </c>
      <c r="C5" s="1195" t="s">
        <v>83</v>
      </c>
      <c r="D5" s="1100" t="s">
        <v>224</v>
      </c>
      <c r="E5" s="1100" t="s">
        <v>335</v>
      </c>
      <c r="F5" s="1100" t="s">
        <v>336</v>
      </c>
      <c r="G5" s="1194" t="s">
        <v>337</v>
      </c>
      <c r="H5" s="1100" t="s">
        <v>87</v>
      </c>
      <c r="I5" s="1194" t="s">
        <v>88</v>
      </c>
    </row>
    <row r="6" spans="1:9" ht="30" customHeight="1">
      <c r="A6" s="1046"/>
      <c r="B6" s="1196"/>
      <c r="C6" s="1196"/>
      <c r="D6" s="1100"/>
      <c r="E6" s="1100"/>
      <c r="F6" s="1100"/>
      <c r="G6" s="1194"/>
      <c r="H6" s="1100"/>
      <c r="I6" s="1194"/>
    </row>
    <row r="7" spans="1:9" ht="15" customHeight="1">
      <c r="A7" s="1207" t="s">
        <v>338</v>
      </c>
      <c r="B7" s="1104"/>
      <c r="C7" s="1104"/>
      <c r="D7" s="1104"/>
      <c r="E7" s="1104"/>
      <c r="F7" s="1104"/>
      <c r="G7" s="1104"/>
      <c r="H7" s="1104"/>
      <c r="I7" s="1105"/>
    </row>
    <row r="8" spans="1:9" ht="15.75">
      <c r="A8" s="77"/>
      <c r="B8" s="78" t="s">
        <v>97</v>
      </c>
      <c r="C8" s="79"/>
      <c r="D8" s="77"/>
      <c r="E8" s="80"/>
      <c r="F8" s="80"/>
      <c r="G8" s="80"/>
      <c r="H8" s="31"/>
      <c r="I8" s="620"/>
    </row>
    <row r="9" spans="1:9">
      <c r="A9" s="81">
        <v>1</v>
      </c>
      <c r="B9" s="82" t="s">
        <v>2756</v>
      </c>
      <c r="C9" s="83" t="s">
        <v>2756</v>
      </c>
      <c r="D9" s="84"/>
      <c r="E9" s="84" t="s">
        <v>2757</v>
      </c>
      <c r="F9" s="85"/>
      <c r="G9" s="84"/>
      <c r="H9" s="31"/>
      <c r="I9" s="620"/>
    </row>
    <row r="10" spans="1:9">
      <c r="A10" s="81">
        <v>2</v>
      </c>
      <c r="B10" s="82" t="s">
        <v>2758</v>
      </c>
      <c r="C10" s="83" t="s">
        <v>2758</v>
      </c>
      <c r="D10" s="84"/>
      <c r="E10" s="84" t="s">
        <v>2759</v>
      </c>
      <c r="F10" s="85"/>
      <c r="G10" s="86"/>
      <c r="H10" s="31"/>
      <c r="I10" s="620"/>
    </row>
    <row r="11" spans="1:9">
      <c r="A11" s="81">
        <v>3</v>
      </c>
      <c r="B11" s="82"/>
      <c r="C11" s="83"/>
      <c r="D11" s="84"/>
      <c r="E11" s="84"/>
      <c r="F11" s="85"/>
      <c r="G11" s="84"/>
      <c r="H11" s="31"/>
      <c r="I11" s="620"/>
    </row>
    <row r="12" spans="1:9">
      <c r="A12" s="85"/>
      <c r="B12" s="78" t="s">
        <v>17</v>
      </c>
      <c r="C12" s="84"/>
      <c r="D12" s="85"/>
      <c r="E12" s="84"/>
      <c r="F12" s="85"/>
      <c r="G12" s="87"/>
      <c r="H12" s="31"/>
      <c r="I12" s="620"/>
    </row>
    <row r="13" spans="1:9">
      <c r="A13" s="81">
        <v>4</v>
      </c>
      <c r="B13" s="88" t="s">
        <v>352</v>
      </c>
      <c r="C13" s="84" t="s">
        <v>2756</v>
      </c>
      <c r="D13" s="84"/>
      <c r="E13" s="84" t="s">
        <v>354</v>
      </c>
      <c r="F13" s="85"/>
      <c r="G13" s="84"/>
      <c r="H13" s="31"/>
      <c r="I13" s="620"/>
    </row>
    <row r="14" spans="1:9" ht="22.5">
      <c r="A14" s="81">
        <v>5</v>
      </c>
      <c r="B14" s="88" t="s">
        <v>2760</v>
      </c>
      <c r="C14" s="84"/>
      <c r="D14" s="84"/>
      <c r="E14" s="84"/>
      <c r="F14" s="85">
        <v>492525</v>
      </c>
      <c r="G14" s="84"/>
      <c r="H14" s="31"/>
      <c r="I14" s="620"/>
    </row>
    <row r="15" spans="1:9" ht="22.5">
      <c r="A15" s="81">
        <v>6</v>
      </c>
      <c r="B15" s="88" t="s">
        <v>3362</v>
      </c>
      <c r="C15" s="84" t="s">
        <v>2756</v>
      </c>
      <c r="D15" s="84"/>
      <c r="E15" s="84"/>
      <c r="F15" s="85">
        <v>136000</v>
      </c>
      <c r="G15" s="84"/>
      <c r="H15" s="471"/>
      <c r="I15" s="620"/>
    </row>
    <row r="16" spans="1:9" ht="22.5">
      <c r="A16" s="646">
        <v>7</v>
      </c>
      <c r="B16" s="88" t="s">
        <v>3362</v>
      </c>
      <c r="C16" s="84" t="s">
        <v>2758</v>
      </c>
      <c r="D16" s="84"/>
      <c r="E16" s="84"/>
      <c r="F16" s="85">
        <v>150000</v>
      </c>
      <c r="G16" s="84"/>
      <c r="H16" s="472"/>
      <c r="I16" s="626"/>
    </row>
    <row r="17" spans="1:10">
      <c r="A17" s="81"/>
      <c r="B17" s="106" t="s">
        <v>17</v>
      </c>
      <c r="C17" s="85"/>
      <c r="D17" s="85"/>
      <c r="E17" s="85"/>
      <c r="F17" s="85">
        <v>778525</v>
      </c>
      <c r="G17" s="87"/>
      <c r="H17" s="472"/>
      <c r="I17" s="626"/>
    </row>
    <row r="18" spans="1:10">
      <c r="A18" s="1208" t="s">
        <v>361</v>
      </c>
      <c r="B18" s="1209"/>
      <c r="C18" s="1209"/>
      <c r="D18" s="1209"/>
      <c r="E18" s="1209"/>
      <c r="F18" s="1209"/>
      <c r="G18" s="1209"/>
      <c r="H18" s="1209"/>
      <c r="I18" s="1210"/>
    </row>
    <row r="19" spans="1:10" ht="15" customHeight="1">
      <c r="A19" s="605">
        <v>7</v>
      </c>
      <c r="B19" s="86" t="s">
        <v>591</v>
      </c>
      <c r="C19" s="84" t="s">
        <v>2756</v>
      </c>
      <c r="D19" s="84"/>
      <c r="E19" s="632" t="s">
        <v>2761</v>
      </c>
      <c r="F19" s="632"/>
      <c r="G19" s="84"/>
      <c r="H19" s="86" t="s">
        <v>2762</v>
      </c>
      <c r="I19" s="632"/>
    </row>
    <row r="20" spans="1:10">
      <c r="A20" s="605">
        <v>8</v>
      </c>
      <c r="B20" s="86" t="s">
        <v>2763</v>
      </c>
      <c r="C20" s="84" t="s">
        <v>2756</v>
      </c>
      <c r="D20" s="84"/>
      <c r="E20" s="632" t="s">
        <v>2764</v>
      </c>
      <c r="F20" s="632"/>
      <c r="G20" s="84"/>
      <c r="H20" s="86" t="s">
        <v>2762</v>
      </c>
      <c r="I20" s="387"/>
      <c r="J20" s="605"/>
    </row>
    <row r="21" spans="1:10">
      <c r="A21" s="605">
        <v>9</v>
      </c>
      <c r="B21" s="86" t="s">
        <v>2765</v>
      </c>
      <c r="C21" s="84" t="s">
        <v>2756</v>
      </c>
      <c r="D21" s="84"/>
      <c r="E21" s="632" t="s">
        <v>2766</v>
      </c>
      <c r="F21" s="632"/>
      <c r="G21" s="84"/>
      <c r="H21" s="86" t="s">
        <v>2762</v>
      </c>
      <c r="I21" s="86"/>
      <c r="J21" s="605"/>
    </row>
    <row r="22" spans="1:10">
      <c r="A22" s="605">
        <v>10</v>
      </c>
      <c r="B22" s="86" t="s">
        <v>2767</v>
      </c>
      <c r="C22" s="84" t="s">
        <v>2756</v>
      </c>
      <c r="D22" s="84"/>
      <c r="E22" s="632" t="s">
        <v>2768</v>
      </c>
      <c r="F22" s="632"/>
      <c r="G22" s="84"/>
      <c r="H22" s="86" t="s">
        <v>2762</v>
      </c>
      <c r="I22" s="86"/>
      <c r="J22" s="605"/>
    </row>
    <row r="23" spans="1:10">
      <c r="A23" s="605">
        <v>11</v>
      </c>
      <c r="B23" s="86" t="s">
        <v>2623</v>
      </c>
      <c r="C23" s="84" t="s">
        <v>2756</v>
      </c>
      <c r="D23" s="84"/>
      <c r="E23" s="632" t="s">
        <v>2769</v>
      </c>
      <c r="F23" s="632"/>
      <c r="G23" s="84"/>
      <c r="H23" s="86" t="s">
        <v>2762</v>
      </c>
      <c r="I23" s="86"/>
      <c r="J23" s="605"/>
    </row>
    <row r="24" spans="1:10">
      <c r="A24" s="605">
        <v>12</v>
      </c>
      <c r="B24" s="86" t="s">
        <v>2770</v>
      </c>
      <c r="C24" s="84" t="s">
        <v>2756</v>
      </c>
      <c r="D24" s="84"/>
      <c r="E24" s="632" t="s">
        <v>2771</v>
      </c>
      <c r="F24" s="632"/>
      <c r="G24" s="84"/>
      <c r="H24" s="86" t="s">
        <v>2762</v>
      </c>
      <c r="I24" s="86"/>
      <c r="J24" s="605"/>
    </row>
    <row r="25" spans="1:10">
      <c r="A25" s="605">
        <v>13</v>
      </c>
      <c r="B25" s="86" t="s">
        <v>2772</v>
      </c>
      <c r="C25" s="84" t="s">
        <v>2756</v>
      </c>
      <c r="D25" s="84"/>
      <c r="E25" s="632" t="s">
        <v>2773</v>
      </c>
      <c r="F25" s="632"/>
      <c r="G25" s="84"/>
      <c r="H25" s="86" t="s">
        <v>2762</v>
      </c>
      <c r="I25" s="86"/>
      <c r="J25" s="605"/>
    </row>
    <row r="26" spans="1:10">
      <c r="A26" s="605">
        <v>14</v>
      </c>
      <c r="B26" s="473" t="s">
        <v>2774</v>
      </c>
      <c r="C26" s="84" t="s">
        <v>2756</v>
      </c>
      <c r="D26" s="84"/>
      <c r="E26" s="632" t="s">
        <v>2775</v>
      </c>
      <c r="F26" s="632"/>
      <c r="G26" s="84"/>
      <c r="H26" s="90"/>
      <c r="I26" s="632"/>
    </row>
    <row r="27" spans="1:10">
      <c r="A27" s="605">
        <v>15</v>
      </c>
      <c r="B27" s="86" t="s">
        <v>374</v>
      </c>
      <c r="C27" s="84" t="s">
        <v>2756</v>
      </c>
      <c r="D27" s="84"/>
      <c r="E27" s="632" t="s">
        <v>2776</v>
      </c>
      <c r="F27" s="632"/>
      <c r="G27" s="84"/>
      <c r="H27" s="86" t="s">
        <v>2762</v>
      </c>
      <c r="I27" s="632"/>
    </row>
    <row r="28" spans="1:10">
      <c r="A28" s="605">
        <v>16</v>
      </c>
      <c r="B28" s="86" t="s">
        <v>2627</v>
      </c>
      <c r="C28" s="84" t="s">
        <v>2756</v>
      </c>
      <c r="D28" s="84"/>
      <c r="E28" s="632" t="s">
        <v>2766</v>
      </c>
      <c r="F28" s="632"/>
      <c r="G28" s="84"/>
      <c r="H28" s="86" t="s">
        <v>2762</v>
      </c>
      <c r="I28" s="632"/>
    </row>
    <row r="29" spans="1:10">
      <c r="A29" s="605">
        <v>17</v>
      </c>
      <c r="B29" s="473" t="s">
        <v>2777</v>
      </c>
      <c r="C29" s="84" t="s">
        <v>2756</v>
      </c>
      <c r="D29" s="84"/>
      <c r="E29" s="632" t="s">
        <v>2778</v>
      </c>
      <c r="F29" s="632"/>
      <c r="G29" s="84"/>
      <c r="H29" s="84" t="s">
        <v>2762</v>
      </c>
      <c r="I29" s="632"/>
    </row>
    <row r="30" spans="1:10">
      <c r="A30" s="605">
        <v>18</v>
      </c>
      <c r="B30" s="86" t="s">
        <v>2779</v>
      </c>
      <c r="C30" s="84" t="s">
        <v>2756</v>
      </c>
      <c r="D30" s="84"/>
      <c r="E30" s="632" t="s">
        <v>2780</v>
      </c>
      <c r="F30" s="632"/>
      <c r="G30" s="84"/>
      <c r="H30" s="84" t="s">
        <v>2762</v>
      </c>
      <c r="I30" s="632"/>
    </row>
    <row r="31" spans="1:10">
      <c r="A31" s="605">
        <v>19</v>
      </c>
      <c r="B31" s="86" t="s">
        <v>2781</v>
      </c>
      <c r="C31" s="84" t="s">
        <v>2756</v>
      </c>
      <c r="D31" s="84"/>
      <c r="E31" s="632" t="s">
        <v>2782</v>
      </c>
      <c r="F31" s="632"/>
      <c r="G31" s="84"/>
      <c r="H31" s="84" t="s">
        <v>2762</v>
      </c>
      <c r="I31" s="632"/>
    </row>
    <row r="32" spans="1:10">
      <c r="A32" s="605">
        <v>20</v>
      </c>
      <c r="B32" s="86" t="s">
        <v>2783</v>
      </c>
      <c r="C32" s="84" t="s">
        <v>2756</v>
      </c>
      <c r="D32" s="91"/>
      <c r="E32" s="632" t="s">
        <v>2784</v>
      </c>
      <c r="F32" s="632"/>
      <c r="G32" s="84"/>
      <c r="H32" s="84" t="s">
        <v>2762</v>
      </c>
      <c r="I32" s="632"/>
    </row>
    <row r="33" spans="1:9">
      <c r="A33" s="605"/>
      <c r="B33" s="86"/>
      <c r="C33" s="84"/>
      <c r="D33" s="84"/>
      <c r="E33" s="632"/>
      <c r="F33" s="632"/>
      <c r="G33" s="84"/>
      <c r="H33" s="84"/>
      <c r="I33" s="632"/>
    </row>
    <row r="34" spans="1:9" ht="22.5">
      <c r="A34" s="605">
        <v>21</v>
      </c>
      <c r="B34" s="86" t="s">
        <v>162</v>
      </c>
      <c r="C34" s="84" t="s">
        <v>2785</v>
      </c>
      <c r="D34" s="84"/>
      <c r="E34" s="632" t="s">
        <v>2786</v>
      </c>
      <c r="F34" s="632">
        <v>72286</v>
      </c>
      <c r="G34" s="84"/>
      <c r="H34" s="84" t="s">
        <v>2787</v>
      </c>
      <c r="I34" s="632">
        <v>72286</v>
      </c>
    </row>
    <row r="35" spans="1:9" ht="33.75">
      <c r="A35" s="605">
        <v>22</v>
      </c>
      <c r="B35" s="86" t="s">
        <v>1664</v>
      </c>
      <c r="C35" s="84" t="s">
        <v>2788</v>
      </c>
      <c r="D35" s="84"/>
      <c r="E35" s="632" t="s">
        <v>2789</v>
      </c>
      <c r="F35" s="632">
        <v>20890</v>
      </c>
      <c r="G35" s="84"/>
      <c r="H35" s="84"/>
      <c r="I35" s="632">
        <v>20890</v>
      </c>
    </row>
    <row r="36" spans="1:9" ht="22.5">
      <c r="A36" s="605">
        <v>23</v>
      </c>
      <c r="B36" s="86" t="s">
        <v>725</v>
      </c>
      <c r="C36" s="84" t="s">
        <v>2790</v>
      </c>
      <c r="D36" s="84"/>
      <c r="E36" s="632" t="s">
        <v>2791</v>
      </c>
      <c r="F36" s="632">
        <v>10047</v>
      </c>
      <c r="G36" s="84"/>
      <c r="H36" s="84"/>
      <c r="I36" s="632">
        <v>10047</v>
      </c>
    </row>
    <row r="37" spans="1:9" ht="22.5">
      <c r="A37" s="605">
        <v>24</v>
      </c>
      <c r="B37" s="86" t="s">
        <v>2792</v>
      </c>
      <c r="C37" s="84" t="s">
        <v>2793</v>
      </c>
      <c r="D37" s="84"/>
      <c r="E37" s="632" t="s">
        <v>2794</v>
      </c>
      <c r="F37" s="632">
        <v>10047</v>
      </c>
      <c r="G37" s="84"/>
      <c r="H37" s="84"/>
      <c r="I37" s="632">
        <v>10047</v>
      </c>
    </row>
    <row r="38" spans="1:9" ht="22.5">
      <c r="A38" s="605">
        <v>25</v>
      </c>
      <c r="B38" s="86" t="s">
        <v>2795</v>
      </c>
      <c r="C38" s="84" t="s">
        <v>2796</v>
      </c>
      <c r="D38" s="84"/>
      <c r="E38" s="632" t="s">
        <v>2797</v>
      </c>
      <c r="F38" s="632">
        <v>5610</v>
      </c>
      <c r="G38" s="84"/>
      <c r="H38" s="84"/>
      <c r="I38" s="632">
        <v>5610</v>
      </c>
    </row>
    <row r="39" spans="1:9" ht="22.5">
      <c r="A39" s="605">
        <v>26</v>
      </c>
      <c r="B39" s="86" t="s">
        <v>2798</v>
      </c>
      <c r="C39" s="84" t="s">
        <v>2799</v>
      </c>
      <c r="D39" s="84"/>
      <c r="E39" s="632" t="s">
        <v>2797</v>
      </c>
      <c r="F39" s="632">
        <v>5386</v>
      </c>
      <c r="G39" s="84"/>
      <c r="H39" s="84"/>
      <c r="I39" s="632">
        <v>5386</v>
      </c>
    </row>
    <row r="40" spans="1:9" ht="33.75">
      <c r="A40" s="630">
        <v>27</v>
      </c>
      <c r="B40" s="92" t="s">
        <v>483</v>
      </c>
      <c r="C40" s="84" t="s">
        <v>2800</v>
      </c>
      <c r="D40" s="93"/>
      <c r="E40" s="474" t="s">
        <v>2801</v>
      </c>
      <c r="F40" s="474">
        <v>6384972</v>
      </c>
      <c r="G40" s="95"/>
      <c r="H40" s="84"/>
      <c r="I40" s="84">
        <v>4005160.06</v>
      </c>
    </row>
    <row r="41" spans="1:9" ht="22.5">
      <c r="A41" s="604"/>
      <c r="B41" s="618" t="s">
        <v>2802</v>
      </c>
      <c r="C41" s="84" t="s">
        <v>2803</v>
      </c>
      <c r="D41" s="604"/>
      <c r="E41" s="605" t="s">
        <v>2804</v>
      </c>
      <c r="F41" s="605">
        <v>3597</v>
      </c>
      <c r="G41" s="605"/>
      <c r="H41" s="86"/>
      <c r="I41" s="605">
        <v>3597</v>
      </c>
    </row>
    <row r="42" spans="1:9" ht="22.5">
      <c r="A42" s="605">
        <v>28</v>
      </c>
      <c r="B42" s="31" t="s">
        <v>483</v>
      </c>
      <c r="C42" s="84" t="s">
        <v>2805</v>
      </c>
      <c r="D42" s="620"/>
      <c r="E42" s="620" t="s">
        <v>2806</v>
      </c>
      <c r="F42" s="620">
        <v>82083</v>
      </c>
      <c r="G42" s="30"/>
      <c r="H42" s="86"/>
      <c r="I42" s="620">
        <v>74139.67</v>
      </c>
    </row>
    <row r="43" spans="1:9">
      <c r="A43" s="605">
        <v>29</v>
      </c>
      <c r="B43" s="31"/>
      <c r="C43" s="84"/>
      <c r="D43" s="620"/>
      <c r="E43" s="620"/>
      <c r="F43" s="620"/>
      <c r="G43" s="30"/>
      <c r="H43" s="84"/>
      <c r="I43" s="620"/>
    </row>
    <row r="44" spans="1:9">
      <c r="A44" s="605"/>
      <c r="B44" s="9" t="s">
        <v>186</v>
      </c>
      <c r="C44" s="84"/>
      <c r="D44" s="620"/>
      <c r="E44" s="620"/>
      <c r="F44" s="9">
        <v>7373443</v>
      </c>
      <c r="G44" s="10"/>
      <c r="H44" s="86"/>
      <c r="I44" s="9">
        <f>SUM(I34:I43)</f>
        <v>4207162.7300000004</v>
      </c>
    </row>
    <row r="45" spans="1:9">
      <c r="A45" s="605"/>
      <c r="B45" s="31"/>
      <c r="C45" s="620"/>
      <c r="D45" s="605" t="s">
        <v>403</v>
      </c>
      <c r="E45" s="605" t="s">
        <v>403</v>
      </c>
      <c r="F45" s="605"/>
      <c r="G45" s="631"/>
      <c r="H45" s="86" t="s">
        <v>403</v>
      </c>
      <c r="I45" s="5"/>
    </row>
    <row r="46" spans="1:9">
      <c r="A46" s="1090" t="s">
        <v>241</v>
      </c>
      <c r="B46" s="1091"/>
      <c r="C46" s="1091"/>
      <c r="D46" s="1091"/>
      <c r="E46" s="1091"/>
      <c r="F46" s="1091"/>
      <c r="G46" s="1091"/>
      <c r="H46" s="1091"/>
      <c r="I46" s="1092"/>
    </row>
    <row r="47" spans="1:9" ht="15" customHeight="1">
      <c r="A47" s="631"/>
      <c r="B47" s="606"/>
      <c r="C47" s="620"/>
      <c r="D47" s="620"/>
      <c r="E47" s="619"/>
      <c r="F47" s="619"/>
      <c r="G47" s="620"/>
      <c r="H47" s="31"/>
      <c r="I47" s="41"/>
    </row>
    <row r="48" spans="1:9">
      <c r="A48" s="631"/>
      <c r="B48" s="65" t="s">
        <v>17</v>
      </c>
      <c r="C48" s="96" t="s">
        <v>403</v>
      </c>
      <c r="D48" s="620" t="s">
        <v>403</v>
      </c>
      <c r="E48" s="619" t="s">
        <v>403</v>
      </c>
      <c r="F48" s="619" t="s">
        <v>403</v>
      </c>
      <c r="G48" s="620" t="s">
        <v>403</v>
      </c>
      <c r="H48" s="620" t="s">
        <v>403</v>
      </c>
      <c r="I48" s="30" t="s">
        <v>403</v>
      </c>
    </row>
    <row r="49" spans="1:9">
      <c r="A49" s="631"/>
      <c r="B49" s="65" t="s">
        <v>186</v>
      </c>
      <c r="C49" s="604" t="s">
        <v>403</v>
      </c>
      <c r="D49" s="620" t="s">
        <v>403</v>
      </c>
      <c r="E49" s="620" t="s">
        <v>403</v>
      </c>
      <c r="F49" s="620" t="s">
        <v>403</v>
      </c>
      <c r="G49" s="30" t="s">
        <v>403</v>
      </c>
      <c r="H49" s="620" t="s">
        <v>403</v>
      </c>
      <c r="I49" s="620" t="s">
        <v>403</v>
      </c>
    </row>
    <row r="50" spans="1:9">
      <c r="A50" s="605"/>
      <c r="B50" s="31"/>
      <c r="C50" s="620"/>
      <c r="D50" s="604"/>
      <c r="E50" s="42"/>
      <c r="F50" s="42"/>
      <c r="G50" s="43"/>
      <c r="H50" s="31"/>
      <c r="I50" s="40"/>
    </row>
    <row r="51" spans="1:9">
      <c r="A51" s="1090" t="s">
        <v>2807</v>
      </c>
      <c r="B51" s="1186"/>
      <c r="C51" s="1186"/>
      <c r="D51" s="1186"/>
      <c r="E51" s="1186"/>
      <c r="F51" s="1186"/>
      <c r="G51" s="1186"/>
      <c r="H51" s="1186"/>
      <c r="I51" s="1187"/>
    </row>
    <row r="52" spans="1:9" ht="15" customHeight="1">
      <c r="A52" s="608" t="s">
        <v>404</v>
      </c>
      <c r="B52" s="1090" t="s">
        <v>65</v>
      </c>
      <c r="C52" s="1092"/>
      <c r="D52" s="1090" t="s">
        <v>405</v>
      </c>
      <c r="E52" s="1091"/>
      <c r="F52" s="1091" t="s">
        <v>406</v>
      </c>
      <c r="G52" s="1092"/>
      <c r="H52" s="97" t="s">
        <v>407</v>
      </c>
      <c r="I52" s="610" t="s">
        <v>408</v>
      </c>
    </row>
    <row r="53" spans="1:9" ht="3" hidden="1" customHeight="1">
      <c r="A53" s="605">
        <v>1</v>
      </c>
      <c r="B53" s="1189" t="s">
        <v>2808</v>
      </c>
      <c r="C53" s="1190"/>
      <c r="D53" s="475">
        <v>8405</v>
      </c>
      <c r="E53" s="476"/>
      <c r="F53" s="1155" t="s">
        <v>2809</v>
      </c>
      <c r="G53" s="1156"/>
      <c r="H53" s="31"/>
      <c r="I53" s="625">
        <v>8405</v>
      </c>
    </row>
    <row r="54" spans="1:9" ht="15" hidden="1" customHeight="1">
      <c r="A54" s="1168"/>
      <c r="B54" s="1171"/>
      <c r="C54" s="1172"/>
      <c r="D54" s="1177"/>
      <c r="E54" s="1178"/>
      <c r="F54" s="1178"/>
      <c r="G54" s="1178"/>
      <c r="H54" s="1179"/>
      <c r="I54" s="1191">
        <v>490792</v>
      </c>
    </row>
    <row r="55" spans="1:9" ht="15" hidden="1" customHeight="1">
      <c r="A55" s="1169"/>
      <c r="B55" s="1173"/>
      <c r="C55" s="1174"/>
      <c r="D55" s="1180"/>
      <c r="E55" s="1181"/>
      <c r="F55" s="1181"/>
      <c r="G55" s="1181"/>
      <c r="H55" s="1182"/>
      <c r="I55" s="1192"/>
    </row>
    <row r="56" spans="1:9" ht="15" hidden="1" customHeight="1">
      <c r="A56" s="1169"/>
      <c r="B56" s="1173"/>
      <c r="C56" s="1174"/>
      <c r="D56" s="1180"/>
      <c r="E56" s="1181"/>
      <c r="F56" s="1181"/>
      <c r="G56" s="1181"/>
      <c r="H56" s="1182"/>
      <c r="I56" s="1192"/>
    </row>
    <row r="57" spans="1:9" ht="15" hidden="1" customHeight="1">
      <c r="A57" s="1169"/>
      <c r="B57" s="1173"/>
      <c r="C57" s="1174"/>
      <c r="D57" s="1180"/>
      <c r="E57" s="1181"/>
      <c r="F57" s="1181"/>
      <c r="G57" s="1181"/>
      <c r="H57" s="1182"/>
      <c r="I57" s="1192"/>
    </row>
    <row r="58" spans="1:9" ht="15" hidden="1" customHeight="1">
      <c r="A58" s="1169"/>
      <c r="B58" s="1173"/>
      <c r="C58" s="1174"/>
      <c r="D58" s="1180"/>
      <c r="E58" s="1181"/>
      <c r="F58" s="1181"/>
      <c r="G58" s="1181"/>
      <c r="H58" s="1182"/>
      <c r="I58" s="1192"/>
    </row>
    <row r="59" spans="1:9" ht="15" hidden="1" customHeight="1">
      <c r="A59" s="1169"/>
      <c r="B59" s="1173"/>
      <c r="C59" s="1174"/>
      <c r="D59" s="1180"/>
      <c r="E59" s="1181"/>
      <c r="F59" s="1181"/>
      <c r="G59" s="1181"/>
      <c r="H59" s="1182"/>
      <c r="I59" s="1192"/>
    </row>
    <row r="60" spans="1:9" ht="15" hidden="1" customHeight="1">
      <c r="A60" s="1169"/>
      <c r="B60" s="1173"/>
      <c r="C60" s="1174"/>
      <c r="D60" s="1180"/>
      <c r="E60" s="1181"/>
      <c r="F60" s="1181"/>
      <c r="G60" s="1181"/>
      <c r="H60" s="1182"/>
      <c r="I60" s="1192"/>
    </row>
    <row r="61" spans="1:9">
      <c r="A61" s="1170"/>
      <c r="B61" s="1175"/>
      <c r="C61" s="1176"/>
      <c r="D61" s="1183"/>
      <c r="E61" s="1184"/>
      <c r="F61" s="1184"/>
      <c r="G61" s="1184"/>
      <c r="H61" s="1185"/>
      <c r="I61" s="1193"/>
    </row>
    <row r="62" spans="1:9">
      <c r="A62" s="631">
        <v>2</v>
      </c>
      <c r="B62" s="1189" t="s">
        <v>2810</v>
      </c>
      <c r="C62" s="1190"/>
      <c r="D62" s="477">
        <v>26658</v>
      </c>
      <c r="E62" s="72"/>
      <c r="F62" s="1155" t="s">
        <v>2811</v>
      </c>
      <c r="G62" s="1156"/>
      <c r="H62" s="31"/>
      <c r="I62" s="620">
        <v>26658</v>
      </c>
    </row>
    <row r="63" spans="1:9" ht="15" customHeight="1">
      <c r="A63" s="631">
        <v>3</v>
      </c>
      <c r="B63" s="1161" t="s">
        <v>2812</v>
      </c>
      <c r="C63" s="1162"/>
      <c r="D63" s="477">
        <v>29417</v>
      </c>
      <c r="E63" s="72"/>
      <c r="F63" s="615"/>
      <c r="G63" s="616"/>
      <c r="H63" s="31"/>
      <c r="I63" s="620">
        <v>29417</v>
      </c>
    </row>
    <row r="64" spans="1:9">
      <c r="A64" s="631">
        <v>4</v>
      </c>
      <c r="B64" s="1161" t="s">
        <v>2813</v>
      </c>
      <c r="C64" s="1162"/>
      <c r="D64" s="477">
        <v>325000</v>
      </c>
      <c r="E64" s="72"/>
      <c r="F64" s="615"/>
      <c r="G64" s="616"/>
      <c r="H64" s="31"/>
      <c r="I64" s="620">
        <v>298280</v>
      </c>
    </row>
    <row r="65" spans="1:10" ht="23.25" customHeight="1">
      <c r="A65" s="631">
        <v>5</v>
      </c>
      <c r="B65" s="613" t="s">
        <v>2814</v>
      </c>
      <c r="C65" s="614"/>
      <c r="D65" s="477">
        <v>860197.04</v>
      </c>
      <c r="E65" s="72"/>
      <c r="F65" s="615"/>
      <c r="G65" s="616"/>
      <c r="H65" s="31"/>
      <c r="I65" s="620">
        <v>525392.07999999996</v>
      </c>
    </row>
    <row r="66" spans="1:10" ht="31.5">
      <c r="A66" s="631">
        <v>6</v>
      </c>
      <c r="B66" s="613" t="s">
        <v>3363</v>
      </c>
      <c r="C66" s="614"/>
      <c r="D66" s="477">
        <v>760199</v>
      </c>
      <c r="E66" s="72"/>
      <c r="F66" s="615" t="s">
        <v>3364</v>
      </c>
      <c r="G66" s="616"/>
      <c r="H66" s="31"/>
      <c r="I66" s="620"/>
    </row>
    <row r="67" spans="1:10">
      <c r="A67" s="631">
        <v>7</v>
      </c>
      <c r="B67" s="1161" t="s">
        <v>2815</v>
      </c>
      <c r="C67" s="1162"/>
      <c r="D67" s="477">
        <v>1256811.8400000001</v>
      </c>
      <c r="E67" s="72"/>
      <c r="F67" s="1155"/>
      <c r="G67" s="1156"/>
      <c r="H67" s="31"/>
      <c r="I67" s="478">
        <v>1256811.8400000001</v>
      </c>
    </row>
    <row r="68" spans="1:10">
      <c r="A68" s="631"/>
      <c r="B68" s="98" t="s">
        <v>17</v>
      </c>
      <c r="C68" s="614"/>
      <c r="D68" s="479">
        <v>3266687.88</v>
      </c>
      <c r="E68" s="480"/>
      <c r="F68" s="1155"/>
      <c r="G68" s="1156"/>
      <c r="H68" s="606"/>
      <c r="I68" s="9">
        <v>2144963.92</v>
      </c>
    </row>
    <row r="69" spans="1:10" ht="15" customHeight="1">
      <c r="A69" s="1163" t="s">
        <v>420</v>
      </c>
      <c r="B69" s="1164"/>
      <c r="C69" s="1164"/>
      <c r="D69" s="1164"/>
      <c r="E69" s="1164"/>
      <c r="F69" s="1164"/>
      <c r="G69" s="1164"/>
      <c r="H69" s="1164"/>
      <c r="I69" s="1165"/>
    </row>
    <row r="70" spans="1:10">
      <c r="A70" s="631">
        <v>1</v>
      </c>
      <c r="B70" s="613" t="s">
        <v>51</v>
      </c>
      <c r="C70" s="614"/>
      <c r="D70" s="1142">
        <v>33034</v>
      </c>
      <c r="E70" s="1143"/>
      <c r="F70" s="99" t="s">
        <v>1698</v>
      </c>
      <c r="G70" s="616"/>
      <c r="H70" s="620"/>
      <c r="I70" s="1142">
        <v>33034</v>
      </c>
      <c r="J70" s="1143"/>
    </row>
    <row r="71" spans="1:10">
      <c r="A71" s="631">
        <v>2</v>
      </c>
      <c r="B71" s="613" t="s">
        <v>51</v>
      </c>
      <c r="C71" s="614"/>
      <c r="D71" s="1142">
        <v>35700</v>
      </c>
      <c r="E71" s="1143"/>
      <c r="F71" s="1155" t="s">
        <v>2816</v>
      </c>
      <c r="G71" s="1156"/>
      <c r="H71" s="620"/>
      <c r="I71" s="1142">
        <v>35700</v>
      </c>
      <c r="J71" s="1143"/>
    </row>
    <row r="72" spans="1:10">
      <c r="A72" s="631">
        <v>3</v>
      </c>
      <c r="B72" s="613" t="s">
        <v>51</v>
      </c>
      <c r="C72" s="614"/>
      <c r="D72" s="1142">
        <v>30600</v>
      </c>
      <c r="E72" s="1143"/>
      <c r="F72" s="1155" t="s">
        <v>1698</v>
      </c>
      <c r="G72" s="1156"/>
      <c r="H72" s="31"/>
      <c r="I72" s="1142">
        <v>30600</v>
      </c>
      <c r="J72" s="1143"/>
    </row>
    <row r="73" spans="1:10">
      <c r="A73" s="631">
        <v>4</v>
      </c>
      <c r="B73" s="613" t="s">
        <v>279</v>
      </c>
      <c r="C73" s="614"/>
      <c r="D73" s="1142">
        <v>4450</v>
      </c>
      <c r="E73" s="1143"/>
      <c r="F73" s="1155" t="s">
        <v>2817</v>
      </c>
      <c r="G73" s="1156"/>
      <c r="H73" s="605"/>
      <c r="I73" s="1142">
        <v>4450</v>
      </c>
      <c r="J73" s="1143"/>
    </row>
    <row r="74" spans="1:10">
      <c r="A74" s="631">
        <v>5</v>
      </c>
      <c r="B74" s="613" t="s">
        <v>2818</v>
      </c>
      <c r="C74" s="614"/>
      <c r="D74" s="1142">
        <v>8299</v>
      </c>
      <c r="E74" s="1143"/>
      <c r="F74" s="1155" t="s">
        <v>2816</v>
      </c>
      <c r="G74" s="1156"/>
      <c r="H74" s="31"/>
      <c r="I74" s="620"/>
    </row>
    <row r="75" spans="1:10">
      <c r="A75" s="631">
        <v>6</v>
      </c>
      <c r="B75" s="613" t="s">
        <v>2818</v>
      </c>
      <c r="C75" s="614"/>
      <c r="D75" s="1142">
        <v>14000</v>
      </c>
      <c r="E75" s="1143"/>
      <c r="F75" s="1155" t="s">
        <v>521</v>
      </c>
      <c r="G75" s="1156"/>
      <c r="H75" s="609"/>
      <c r="I75" s="620"/>
    </row>
    <row r="76" spans="1:10">
      <c r="A76" s="631">
        <v>7</v>
      </c>
      <c r="B76" s="613" t="s">
        <v>2819</v>
      </c>
      <c r="C76" s="614"/>
      <c r="D76" s="1142">
        <v>4162</v>
      </c>
      <c r="E76" s="1143"/>
      <c r="F76" s="1155"/>
      <c r="G76" s="1156"/>
      <c r="H76" s="31"/>
      <c r="I76" s="1142">
        <v>4162</v>
      </c>
      <c r="J76" s="1143"/>
    </row>
    <row r="77" spans="1:10">
      <c r="A77" s="631">
        <v>8</v>
      </c>
      <c r="B77" s="613" t="s">
        <v>2820</v>
      </c>
      <c r="C77" s="614"/>
      <c r="D77" s="1142">
        <v>5202</v>
      </c>
      <c r="E77" s="1143"/>
      <c r="F77" s="1155"/>
      <c r="G77" s="1156"/>
      <c r="H77" s="31"/>
      <c r="I77" s="1142">
        <v>5202</v>
      </c>
      <c r="J77" s="1143"/>
    </row>
    <row r="78" spans="1:10">
      <c r="A78" s="631">
        <v>9</v>
      </c>
      <c r="B78" s="613" t="s">
        <v>2821</v>
      </c>
      <c r="C78" s="614"/>
      <c r="D78" s="1142">
        <v>2081</v>
      </c>
      <c r="E78" s="1143"/>
      <c r="F78" s="1155"/>
      <c r="G78" s="1156"/>
      <c r="H78" s="620"/>
      <c r="I78" s="1142">
        <v>2081</v>
      </c>
      <c r="J78" s="1143"/>
    </row>
    <row r="79" spans="1:10">
      <c r="A79" s="631">
        <v>10</v>
      </c>
      <c r="B79" s="613" t="s">
        <v>2822</v>
      </c>
      <c r="C79" s="614"/>
      <c r="D79" s="1142">
        <v>5202</v>
      </c>
      <c r="E79" s="1143"/>
      <c r="F79" s="1155"/>
      <c r="G79" s="1156"/>
      <c r="H79" s="606"/>
      <c r="I79" s="1142">
        <v>5202</v>
      </c>
      <c r="J79" s="1143"/>
    </row>
    <row r="80" spans="1:10">
      <c r="A80" s="631">
        <v>11</v>
      </c>
      <c r="B80" s="613" t="s">
        <v>2823</v>
      </c>
      <c r="C80" s="614"/>
      <c r="D80" s="1142">
        <v>3121</v>
      </c>
      <c r="E80" s="1143"/>
      <c r="F80" s="1155"/>
      <c r="G80" s="1156"/>
      <c r="H80" s="31"/>
      <c r="I80" s="1142">
        <v>3121</v>
      </c>
      <c r="J80" s="1143"/>
    </row>
    <row r="81" spans="1:10">
      <c r="A81" s="631">
        <v>12</v>
      </c>
      <c r="B81" s="613" t="s">
        <v>2824</v>
      </c>
      <c r="C81" s="614"/>
      <c r="D81" s="1142">
        <v>5202</v>
      </c>
      <c r="E81" s="1143"/>
      <c r="F81" s="1155"/>
      <c r="G81" s="1156"/>
      <c r="H81" s="31"/>
      <c r="I81" s="1142">
        <v>5202</v>
      </c>
      <c r="J81" s="1143"/>
    </row>
    <row r="82" spans="1:10">
      <c r="A82" s="631">
        <v>13</v>
      </c>
      <c r="B82" s="613" t="s">
        <v>2824</v>
      </c>
      <c r="C82" s="614"/>
      <c r="D82" s="1142">
        <v>5202</v>
      </c>
      <c r="E82" s="1143"/>
      <c r="F82" s="1155"/>
      <c r="G82" s="1156"/>
      <c r="H82" s="31"/>
      <c r="I82" s="1142">
        <v>5202</v>
      </c>
      <c r="J82" s="1143"/>
    </row>
    <row r="83" spans="1:10">
      <c r="A83" s="631">
        <v>14</v>
      </c>
      <c r="B83" s="613" t="s">
        <v>1583</v>
      </c>
      <c r="C83" s="614"/>
      <c r="D83" s="1142">
        <v>3121</v>
      </c>
      <c r="E83" s="1143"/>
      <c r="F83" s="1155"/>
      <c r="G83" s="1156"/>
      <c r="H83" s="31"/>
      <c r="I83" s="1142">
        <v>3121</v>
      </c>
      <c r="J83" s="1143"/>
    </row>
    <row r="84" spans="1:10">
      <c r="A84" s="631">
        <v>15</v>
      </c>
      <c r="B84" s="613" t="s">
        <v>2825</v>
      </c>
      <c r="C84" s="614"/>
      <c r="D84" s="1142">
        <v>26010</v>
      </c>
      <c r="E84" s="1143"/>
      <c r="F84" s="1155"/>
      <c r="G84" s="1156"/>
      <c r="H84" s="31"/>
      <c r="I84" s="1142">
        <v>26010</v>
      </c>
      <c r="J84" s="1143"/>
    </row>
    <row r="85" spans="1:10">
      <c r="A85" s="631">
        <v>16</v>
      </c>
      <c r="B85" s="613" t="s">
        <v>2826</v>
      </c>
      <c r="C85" s="614"/>
      <c r="D85" s="1142">
        <v>11730</v>
      </c>
      <c r="E85" s="1143"/>
      <c r="F85" s="1155"/>
      <c r="G85" s="1156"/>
      <c r="H85" s="31"/>
      <c r="I85" s="1142">
        <v>11730</v>
      </c>
      <c r="J85" s="1143"/>
    </row>
    <row r="86" spans="1:10">
      <c r="A86" s="631">
        <v>17</v>
      </c>
      <c r="B86" s="613" t="s">
        <v>2827</v>
      </c>
      <c r="C86" s="614"/>
      <c r="D86" s="1142">
        <v>3121</v>
      </c>
      <c r="E86" s="1143"/>
      <c r="F86" s="1155"/>
      <c r="G86" s="1156"/>
      <c r="H86" s="31"/>
      <c r="I86" s="1142">
        <v>3121</v>
      </c>
      <c r="J86" s="1143"/>
    </row>
    <row r="87" spans="1:10">
      <c r="A87" s="631">
        <v>18</v>
      </c>
      <c r="B87" s="628" t="s">
        <v>2828</v>
      </c>
      <c r="C87" s="614"/>
      <c r="D87" s="1142">
        <v>3730</v>
      </c>
      <c r="E87" s="1143"/>
      <c r="F87" s="1155"/>
      <c r="G87" s="1156"/>
      <c r="H87" s="31"/>
      <c r="I87" s="1142">
        <v>3730</v>
      </c>
      <c r="J87" s="1143"/>
    </row>
    <row r="88" spans="1:10">
      <c r="A88" s="605">
        <v>19</v>
      </c>
      <c r="B88" s="613" t="s">
        <v>2829</v>
      </c>
      <c r="C88" s="617"/>
      <c r="D88" s="1296">
        <v>1867</v>
      </c>
      <c r="E88" s="1187"/>
      <c r="F88" s="1157"/>
      <c r="G88" s="1158"/>
      <c r="H88" s="620"/>
      <c r="I88" s="1296">
        <v>1867</v>
      </c>
      <c r="J88" s="1187"/>
    </row>
    <row r="89" spans="1:10">
      <c r="A89" s="631">
        <v>20</v>
      </c>
      <c r="B89" s="613"/>
      <c r="C89" s="617"/>
      <c r="D89" s="631"/>
      <c r="E89" s="629"/>
      <c r="F89" s="623"/>
      <c r="G89" s="624"/>
      <c r="H89" s="620"/>
      <c r="I89" s="631"/>
      <c r="J89" s="629"/>
    </row>
    <row r="90" spans="1:10">
      <c r="A90" s="631"/>
      <c r="B90" s="613"/>
      <c r="C90" s="617"/>
      <c r="D90" s="631"/>
      <c r="E90" s="629"/>
      <c r="F90" s="623"/>
      <c r="G90" s="624"/>
      <c r="H90" s="620"/>
      <c r="I90" s="631"/>
      <c r="J90" s="629"/>
    </row>
    <row r="91" spans="1:10">
      <c r="A91" s="631"/>
      <c r="B91" s="628"/>
      <c r="C91" s="614"/>
      <c r="D91" s="1142"/>
      <c r="E91" s="1143"/>
      <c r="F91" s="1155"/>
      <c r="G91" s="1156"/>
      <c r="H91" s="31"/>
      <c r="I91" s="1142"/>
      <c r="J91" s="1143"/>
    </row>
    <row r="92" spans="1:10" ht="18.75" customHeight="1">
      <c r="A92" s="605"/>
      <c r="B92" s="613"/>
      <c r="C92" s="617"/>
      <c r="D92" s="1296"/>
      <c r="E92" s="1187"/>
      <c r="F92" s="1157"/>
      <c r="G92" s="1158"/>
      <c r="H92" s="620"/>
      <c r="I92" s="1296"/>
      <c r="J92" s="1187"/>
    </row>
    <row r="93" spans="1:10" ht="33" customHeight="1">
      <c r="A93" s="43"/>
      <c r="B93" s="621" t="s">
        <v>181</v>
      </c>
      <c r="C93" s="622"/>
      <c r="D93" s="1159">
        <v>205834</v>
      </c>
      <c r="E93" s="1160"/>
      <c r="F93" s="1155" t="s">
        <v>403</v>
      </c>
      <c r="G93" s="1156"/>
      <c r="H93" s="620" t="s">
        <v>403</v>
      </c>
      <c r="I93" s="100"/>
    </row>
    <row r="94" spans="1:10" ht="15" customHeight="1">
      <c r="A94" s="1148" t="s">
        <v>3323</v>
      </c>
      <c r="B94" s="1149"/>
      <c r="C94" s="1149"/>
      <c r="D94" s="1149"/>
      <c r="E94" s="1149"/>
      <c r="F94" s="1149"/>
      <c r="G94" s="1149"/>
      <c r="H94" s="1149"/>
      <c r="I94" s="1150"/>
    </row>
    <row r="95" spans="1:10" ht="18" customHeight="1">
      <c r="A95" s="101" t="s">
        <v>444</v>
      </c>
      <c r="B95" s="1148" t="s">
        <v>70</v>
      </c>
      <c r="C95" s="1143"/>
      <c r="D95" s="1151" t="s">
        <v>445</v>
      </c>
      <c r="E95" s="1152"/>
      <c r="F95" s="1153" t="s">
        <v>72</v>
      </c>
      <c r="G95" s="1154"/>
      <c r="H95" s="1148" t="s">
        <v>446</v>
      </c>
      <c r="I95" s="1150"/>
    </row>
    <row r="96" spans="1:10" ht="42" customHeight="1">
      <c r="A96" s="102">
        <v>1</v>
      </c>
      <c r="B96" s="1142">
        <v>2</v>
      </c>
      <c r="C96" s="1143"/>
      <c r="D96" s="1144" t="s">
        <v>447</v>
      </c>
      <c r="E96" s="1145"/>
      <c r="F96" s="1146">
        <v>4</v>
      </c>
      <c r="G96" s="1147"/>
      <c r="H96" s="1142">
        <v>5</v>
      </c>
      <c r="I96" s="1143"/>
    </row>
    <row r="97" spans="1:9" ht="15" customHeight="1">
      <c r="A97" s="1090" t="s">
        <v>448</v>
      </c>
      <c r="B97" s="1091"/>
      <c r="C97" s="1091"/>
      <c r="D97" s="1091"/>
      <c r="E97" s="1091"/>
      <c r="F97" s="1091"/>
      <c r="G97" s="1091"/>
      <c r="H97" s="1091"/>
      <c r="I97" s="1092"/>
    </row>
    <row r="98" spans="1:9" ht="15" customHeight="1">
      <c r="A98" s="1090" t="s">
        <v>2830</v>
      </c>
      <c r="B98" s="1091"/>
      <c r="C98" s="1091"/>
      <c r="D98" s="1091"/>
      <c r="E98" s="1091"/>
      <c r="F98" s="1091"/>
      <c r="G98" s="1091"/>
      <c r="H98" s="1091"/>
      <c r="I98" s="1092"/>
    </row>
    <row r="99" spans="1:9" ht="22.5">
      <c r="A99" s="43" t="s">
        <v>450</v>
      </c>
      <c r="B99" s="43" t="s">
        <v>65</v>
      </c>
      <c r="C99" s="84" t="s">
        <v>451</v>
      </c>
      <c r="D99" s="103" t="s">
        <v>224</v>
      </c>
      <c r="E99" s="103" t="s">
        <v>225</v>
      </c>
      <c r="F99" s="103" t="s">
        <v>452</v>
      </c>
      <c r="G99" s="103" t="s">
        <v>86</v>
      </c>
      <c r="H99" s="31" t="s">
        <v>453</v>
      </c>
      <c r="I99" s="103" t="s">
        <v>408</v>
      </c>
    </row>
    <row r="100" spans="1:9" ht="45" customHeight="1">
      <c r="A100" s="104">
        <v>1</v>
      </c>
      <c r="B100" s="104">
        <v>2</v>
      </c>
      <c r="C100" s="105" t="s">
        <v>447</v>
      </c>
      <c r="D100" s="102">
        <v>4</v>
      </c>
      <c r="E100" s="102">
        <v>5</v>
      </c>
      <c r="F100" s="102">
        <v>6</v>
      </c>
      <c r="G100" s="102">
        <v>7</v>
      </c>
      <c r="H100" s="620">
        <v>8</v>
      </c>
      <c r="I100" s="102">
        <v>9</v>
      </c>
    </row>
    <row r="101" spans="1:9">
      <c r="A101" s="1136" t="s">
        <v>74</v>
      </c>
      <c r="B101" s="1137"/>
      <c r="C101" s="1137"/>
      <c r="D101" s="1137"/>
      <c r="E101" s="1137"/>
      <c r="F101" s="1137"/>
      <c r="G101" s="1137"/>
      <c r="H101" s="1137"/>
      <c r="I101" s="1138"/>
    </row>
    <row r="102" spans="1:9" ht="22.5" customHeight="1">
      <c r="A102" s="1139" t="s">
        <v>3365</v>
      </c>
      <c r="B102" s="1140"/>
      <c r="C102" s="1140"/>
      <c r="D102" s="1140"/>
      <c r="E102" s="1140"/>
      <c r="F102" s="1140"/>
      <c r="G102" s="1140"/>
      <c r="H102" s="1140"/>
      <c r="I102" s="1141"/>
    </row>
  </sheetData>
  <mergeCells count="109">
    <mergeCell ref="A102:I102"/>
    <mergeCell ref="H95:I95"/>
    <mergeCell ref="B96:C96"/>
    <mergeCell ref="D96:E96"/>
    <mergeCell ref="F96:G96"/>
    <mergeCell ref="H96:I96"/>
    <mergeCell ref="I88:J88"/>
    <mergeCell ref="I91:J91"/>
    <mergeCell ref="D92:E92"/>
    <mergeCell ref="F92:G92"/>
    <mergeCell ref="I92:J92"/>
    <mergeCell ref="D88:E88"/>
    <mergeCell ref="F88:G88"/>
    <mergeCell ref="D91:E91"/>
    <mergeCell ref="F91:G91"/>
    <mergeCell ref="D93:E93"/>
    <mergeCell ref="F93:G93"/>
    <mergeCell ref="A94:I94"/>
    <mergeCell ref="B95:C95"/>
    <mergeCell ref="D95:E95"/>
    <mergeCell ref="F95:G95"/>
    <mergeCell ref="A97:I97"/>
    <mergeCell ref="A98:I98"/>
    <mergeCell ref="A101:I101"/>
    <mergeCell ref="I84:J84"/>
    <mergeCell ref="I85:J85"/>
    <mergeCell ref="I86:J86"/>
    <mergeCell ref="D87:E87"/>
    <mergeCell ref="F87:G87"/>
    <mergeCell ref="I87:J87"/>
    <mergeCell ref="D86:E86"/>
    <mergeCell ref="F86:G86"/>
    <mergeCell ref="D84:E84"/>
    <mergeCell ref="F84:G84"/>
    <mergeCell ref="D85:E85"/>
    <mergeCell ref="F85:G85"/>
    <mergeCell ref="I77:J77"/>
    <mergeCell ref="D74:E74"/>
    <mergeCell ref="F74:G74"/>
    <mergeCell ref="D75:E75"/>
    <mergeCell ref="F75:G75"/>
    <mergeCell ref="D71:E71"/>
    <mergeCell ref="F71:G71"/>
    <mergeCell ref="D72:E72"/>
    <mergeCell ref="F72:G72"/>
    <mergeCell ref="D73:E73"/>
    <mergeCell ref="F73:G73"/>
    <mergeCell ref="D76:E76"/>
    <mergeCell ref="F76:G76"/>
    <mergeCell ref="D77:E77"/>
    <mergeCell ref="F77:G77"/>
    <mergeCell ref="I76:J76"/>
    <mergeCell ref="I72:J72"/>
    <mergeCell ref="I73:J73"/>
    <mergeCell ref="I71:J71"/>
    <mergeCell ref="A1:I1"/>
    <mergeCell ref="A2:I2"/>
    <mergeCell ref="A3:I3"/>
    <mergeCell ref="A4:I4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A7:I7"/>
    <mergeCell ref="B63:C63"/>
    <mergeCell ref="D70:E70"/>
    <mergeCell ref="F68:G68"/>
    <mergeCell ref="A69:I69"/>
    <mergeCell ref="B64:C64"/>
    <mergeCell ref="B67:C67"/>
    <mergeCell ref="F67:G67"/>
    <mergeCell ref="B53:C53"/>
    <mergeCell ref="F53:G53"/>
    <mergeCell ref="A18:I18"/>
    <mergeCell ref="A46:I46"/>
    <mergeCell ref="A51:I51"/>
    <mergeCell ref="B52:C52"/>
    <mergeCell ref="D52:E52"/>
    <mergeCell ref="F52:G52"/>
    <mergeCell ref="A54:A61"/>
    <mergeCell ref="B54:C61"/>
    <mergeCell ref="D54:H61"/>
    <mergeCell ref="I54:I61"/>
    <mergeCell ref="B62:C62"/>
    <mergeCell ref="F62:G62"/>
    <mergeCell ref="I70:J70"/>
    <mergeCell ref="D82:E82"/>
    <mergeCell ref="F82:G82"/>
    <mergeCell ref="D83:E83"/>
    <mergeCell ref="F83:G83"/>
    <mergeCell ref="D80:E80"/>
    <mergeCell ref="F80:G80"/>
    <mergeCell ref="D81:E81"/>
    <mergeCell ref="F81:G81"/>
    <mergeCell ref="I78:J78"/>
    <mergeCell ref="I79:J79"/>
    <mergeCell ref="I80:J80"/>
    <mergeCell ref="I81:J81"/>
    <mergeCell ref="I82:J82"/>
    <mergeCell ref="D78:E78"/>
    <mergeCell ref="F78:G78"/>
    <mergeCell ref="D79:E79"/>
    <mergeCell ref="F79:G79"/>
    <mergeCell ref="I83:J83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rgb="FF00B050"/>
  </sheetPr>
  <dimension ref="A1:J299"/>
  <sheetViews>
    <sheetView topLeftCell="A275" workbookViewId="0">
      <selection activeCell="E296" sqref="E296"/>
    </sheetView>
  </sheetViews>
  <sheetFormatPr defaultRowHeight="18.75" customHeight="1"/>
  <cols>
    <col min="1" max="1" width="9.140625" customWidth="1"/>
    <col min="2" max="2" width="28.85546875" customWidth="1"/>
    <col min="3" max="3" width="23" customWidth="1"/>
    <col min="4" max="4" width="21" customWidth="1"/>
    <col min="5" max="5" width="22.7109375" customWidth="1"/>
    <col min="6" max="6" width="23" customWidth="1"/>
    <col min="7" max="7" width="22.140625" customWidth="1"/>
    <col min="8" max="8" width="23.85546875" customWidth="1"/>
    <col min="9" max="9" width="22.7109375" customWidth="1"/>
    <col min="10" max="10" width="16.140625" customWidth="1"/>
  </cols>
  <sheetData>
    <row r="1" spans="1:10" ht="18.75" customHeight="1">
      <c r="H1" s="1099" t="s">
        <v>77</v>
      </c>
      <c r="I1" s="1099"/>
    </row>
    <row r="2" spans="1:10" ht="18.75" customHeight="1">
      <c r="H2" s="1099" t="s">
        <v>78</v>
      </c>
      <c r="I2" s="1099"/>
    </row>
    <row r="3" spans="1:10" ht="18.75" customHeight="1">
      <c r="H3" s="1099" t="s">
        <v>2917</v>
      </c>
      <c r="I3" s="1099"/>
    </row>
    <row r="4" spans="1:10" ht="18.75" customHeight="1">
      <c r="H4" s="1099" t="s">
        <v>80</v>
      </c>
      <c r="I4" s="1099"/>
    </row>
    <row r="5" spans="1:10" ht="18.75" customHeight="1">
      <c r="H5" s="1099" t="s">
        <v>2918</v>
      </c>
      <c r="I5" s="1099"/>
    </row>
    <row r="7" spans="1:10" ht="18.75" customHeight="1">
      <c r="A7" s="1043" t="s">
        <v>81</v>
      </c>
      <c r="B7" s="1043"/>
      <c r="C7" s="1043"/>
      <c r="D7" s="1043"/>
      <c r="E7" s="1043"/>
      <c r="F7" s="1043"/>
      <c r="G7" s="1043"/>
      <c r="H7" s="1043"/>
      <c r="I7" s="1043"/>
    </row>
    <row r="8" spans="1:10" ht="18.75" customHeight="1">
      <c r="A8" s="1044" t="s">
        <v>3789</v>
      </c>
      <c r="B8" s="1043"/>
      <c r="C8" s="1043"/>
      <c r="D8" s="1043"/>
      <c r="E8" s="1043"/>
      <c r="F8" s="1043"/>
      <c r="G8" s="1043"/>
      <c r="H8" s="1043"/>
      <c r="I8" s="1043"/>
    </row>
    <row r="10" spans="1:10" ht="18.75" customHeight="1">
      <c r="A10" s="1046" t="s">
        <v>2</v>
      </c>
      <c r="B10" s="1047" t="s">
        <v>3</v>
      </c>
      <c r="C10" s="1047" t="s">
        <v>4</v>
      </c>
      <c r="D10" s="1049" t="s">
        <v>2919</v>
      </c>
      <c r="E10" s="1049" t="s">
        <v>7</v>
      </c>
      <c r="F10" s="1049" t="s">
        <v>2920</v>
      </c>
      <c r="G10" s="1049" t="s">
        <v>6</v>
      </c>
      <c r="H10" s="1049" t="s">
        <v>1734</v>
      </c>
      <c r="I10" s="1049" t="s">
        <v>66</v>
      </c>
      <c r="J10" s="1297" t="s">
        <v>2921</v>
      </c>
    </row>
    <row r="11" spans="1:10" ht="18.75" customHeight="1">
      <c r="A11" s="1046"/>
      <c r="B11" s="1048"/>
      <c r="C11" s="1048"/>
      <c r="D11" s="1046"/>
      <c r="E11" s="1046"/>
      <c r="F11" s="1046"/>
      <c r="G11" s="1049"/>
      <c r="H11" s="1046"/>
      <c r="I11" s="1046"/>
      <c r="J11" s="1298"/>
    </row>
    <row r="12" spans="1:10" ht="18.75" customHeight="1">
      <c r="A12" s="1051" t="s">
        <v>2922</v>
      </c>
      <c r="B12" s="1052"/>
      <c r="C12" s="1052"/>
      <c r="D12" s="1052"/>
      <c r="E12" s="1052"/>
      <c r="F12" s="1052"/>
      <c r="G12" s="1052"/>
      <c r="H12" s="1052"/>
      <c r="I12" s="1053"/>
      <c r="J12" s="34"/>
    </row>
    <row r="13" spans="1:10" ht="18.75" customHeight="1">
      <c r="A13" s="1051" t="s">
        <v>2923</v>
      </c>
      <c r="B13" s="1052"/>
      <c r="C13" s="1052"/>
      <c r="D13" s="1052"/>
      <c r="E13" s="1052"/>
      <c r="F13" s="1052"/>
      <c r="G13" s="1052"/>
      <c r="H13" s="1052"/>
      <c r="I13" s="1053"/>
      <c r="J13" s="34"/>
    </row>
    <row r="14" spans="1:10" ht="18.75" customHeight="1">
      <c r="A14" s="1028">
        <v>1</v>
      </c>
      <c r="B14" s="5" t="s">
        <v>2924</v>
      </c>
      <c r="C14" s="1036" t="s">
        <v>2925</v>
      </c>
      <c r="D14" s="1036">
        <v>1108510061</v>
      </c>
      <c r="E14" s="1037">
        <v>451012.5</v>
      </c>
      <c r="F14" s="1037">
        <v>405911.03999999998</v>
      </c>
      <c r="G14" s="1036" t="s">
        <v>2926</v>
      </c>
      <c r="H14" s="551" t="s">
        <v>2927</v>
      </c>
      <c r="I14" s="181" t="s">
        <v>2928</v>
      </c>
      <c r="J14" s="552" t="s">
        <v>2929</v>
      </c>
    </row>
    <row r="15" spans="1:10" ht="18.75" customHeight="1">
      <c r="A15" s="1028">
        <v>2</v>
      </c>
      <c r="B15" s="5" t="s">
        <v>2930</v>
      </c>
      <c r="C15" s="1036" t="s">
        <v>2925</v>
      </c>
      <c r="D15" s="1036">
        <v>1108510064</v>
      </c>
      <c r="E15" s="1037">
        <v>749753.85</v>
      </c>
      <c r="F15" s="1037">
        <v>674778.45</v>
      </c>
      <c r="G15" s="1036" t="s">
        <v>2931</v>
      </c>
      <c r="H15" s="551" t="s">
        <v>2932</v>
      </c>
      <c r="I15" s="181" t="s">
        <v>2933</v>
      </c>
      <c r="J15" s="552" t="s">
        <v>2934</v>
      </c>
    </row>
    <row r="16" spans="1:10" ht="18.75" customHeight="1">
      <c r="A16" s="1028">
        <v>4</v>
      </c>
      <c r="B16" s="46" t="s">
        <v>2930</v>
      </c>
      <c r="C16" s="1036" t="s">
        <v>2925</v>
      </c>
      <c r="D16" s="1032">
        <v>1020002</v>
      </c>
      <c r="E16" s="1034">
        <v>43248</v>
      </c>
      <c r="F16" s="1034">
        <v>14726.32</v>
      </c>
      <c r="G16" s="1032"/>
      <c r="H16" s="551" t="s">
        <v>2935</v>
      </c>
      <c r="I16" s="181" t="s">
        <v>2936</v>
      </c>
      <c r="J16" s="43">
        <v>28521.68</v>
      </c>
    </row>
    <row r="17" spans="1:10" ht="18.75" customHeight="1">
      <c r="A17" s="1028">
        <v>5</v>
      </c>
      <c r="B17" s="5" t="s">
        <v>2937</v>
      </c>
      <c r="C17" s="1036" t="s">
        <v>2925</v>
      </c>
      <c r="D17" s="1036">
        <v>1020006</v>
      </c>
      <c r="E17" s="1037">
        <v>209362</v>
      </c>
      <c r="F17" s="1037">
        <v>68608.84</v>
      </c>
      <c r="G17" s="1036" t="s">
        <v>2938</v>
      </c>
      <c r="H17" s="551" t="s">
        <v>2939</v>
      </c>
      <c r="I17" s="181" t="s">
        <v>2940</v>
      </c>
      <c r="J17" s="43">
        <v>140753.16</v>
      </c>
    </row>
    <row r="18" spans="1:10" ht="18.75" customHeight="1">
      <c r="A18" s="1119">
        <v>6</v>
      </c>
      <c r="B18" s="1299" t="s">
        <v>2941</v>
      </c>
      <c r="C18" s="1036" t="s">
        <v>2925</v>
      </c>
      <c r="D18" s="1036">
        <v>1020001</v>
      </c>
      <c r="E18" s="1037">
        <v>33623</v>
      </c>
      <c r="F18" s="1037">
        <v>0</v>
      </c>
      <c r="G18" s="1036" t="s">
        <v>2942</v>
      </c>
      <c r="H18" s="1191" t="s">
        <v>2939</v>
      </c>
      <c r="I18" s="1191" t="s">
        <v>2943</v>
      </c>
      <c r="J18" s="43">
        <v>33623</v>
      </c>
    </row>
    <row r="19" spans="1:10" ht="18.75" customHeight="1">
      <c r="A19" s="1204"/>
      <c r="B19" s="1300"/>
      <c r="C19" s="1036" t="s">
        <v>2925</v>
      </c>
      <c r="D19" s="1036">
        <v>1020001</v>
      </c>
      <c r="E19" s="1037">
        <v>33623</v>
      </c>
      <c r="F19" s="1037">
        <v>0</v>
      </c>
      <c r="G19" s="1036" t="s">
        <v>2942</v>
      </c>
      <c r="H19" s="1193"/>
      <c r="I19" s="1193"/>
      <c r="J19" s="43">
        <v>33623</v>
      </c>
    </row>
    <row r="20" spans="1:10" ht="18.75" customHeight="1">
      <c r="A20" s="1028">
        <v>7</v>
      </c>
      <c r="B20" s="5" t="s">
        <v>2937</v>
      </c>
      <c r="C20" s="1036" t="s">
        <v>2925</v>
      </c>
      <c r="D20" s="1036">
        <v>1020004</v>
      </c>
      <c r="E20" s="1037">
        <v>28760.5</v>
      </c>
      <c r="F20" s="1037">
        <v>0</v>
      </c>
      <c r="G20" s="1036" t="s">
        <v>2944</v>
      </c>
      <c r="H20" s="551" t="s">
        <v>2939</v>
      </c>
      <c r="I20" s="181" t="s">
        <v>2945</v>
      </c>
      <c r="J20" s="43">
        <v>28760.5</v>
      </c>
    </row>
    <row r="21" spans="1:10" ht="18.75" customHeight="1">
      <c r="A21" s="1028">
        <v>8</v>
      </c>
      <c r="B21" s="5" t="s">
        <v>2941</v>
      </c>
      <c r="C21" s="1036" t="s">
        <v>2925</v>
      </c>
      <c r="D21" s="1036">
        <v>1020005</v>
      </c>
      <c r="E21" s="1037">
        <v>57521</v>
      </c>
      <c r="F21" s="1037">
        <v>0</v>
      </c>
      <c r="G21" s="1036" t="s">
        <v>2946</v>
      </c>
      <c r="H21" s="551" t="s">
        <v>2939</v>
      </c>
      <c r="I21" s="181" t="s">
        <v>2947</v>
      </c>
      <c r="J21" s="43">
        <v>57521</v>
      </c>
    </row>
    <row r="22" spans="1:10" ht="18.75" customHeight="1">
      <c r="A22" s="1028">
        <v>9</v>
      </c>
      <c r="B22" s="5" t="s">
        <v>2948</v>
      </c>
      <c r="C22" s="1036" t="s">
        <v>2925</v>
      </c>
      <c r="D22" s="1036">
        <v>1108510065</v>
      </c>
      <c r="E22" s="1037">
        <v>36240</v>
      </c>
      <c r="F22" s="1037">
        <v>24757.96</v>
      </c>
      <c r="G22" s="1036" t="s">
        <v>2949</v>
      </c>
      <c r="H22" s="551" t="s">
        <v>2950</v>
      </c>
      <c r="I22" s="181" t="s">
        <v>2951</v>
      </c>
      <c r="J22" s="43">
        <v>11482.04</v>
      </c>
    </row>
    <row r="23" spans="1:10" ht="18.75" customHeight="1">
      <c r="A23" s="1028">
        <v>10</v>
      </c>
      <c r="B23" s="5" t="s">
        <v>2952</v>
      </c>
      <c r="C23" s="1036" t="s">
        <v>2925</v>
      </c>
      <c r="D23" s="1036">
        <v>1108510077</v>
      </c>
      <c r="E23" s="1037" t="s">
        <v>2953</v>
      </c>
      <c r="F23" s="1037" t="s">
        <v>2954</v>
      </c>
      <c r="G23" s="1036" t="s">
        <v>2955</v>
      </c>
      <c r="H23" s="551" t="s">
        <v>2956</v>
      </c>
      <c r="I23" s="181" t="s">
        <v>2957</v>
      </c>
      <c r="J23" s="43">
        <v>172800</v>
      </c>
    </row>
    <row r="24" spans="1:10" ht="18.75" customHeight="1">
      <c r="A24" s="1028">
        <v>11</v>
      </c>
      <c r="B24" s="5" t="s">
        <v>2952</v>
      </c>
      <c r="C24" s="1036" t="s">
        <v>2925</v>
      </c>
      <c r="D24" s="1036">
        <v>1108510078</v>
      </c>
      <c r="E24" s="1037">
        <v>1555200</v>
      </c>
      <c r="F24" s="1037">
        <v>1503360</v>
      </c>
      <c r="G24" s="1036" t="s">
        <v>2958</v>
      </c>
      <c r="H24" s="551" t="s">
        <v>2956</v>
      </c>
      <c r="I24" s="181" t="s">
        <v>2959</v>
      </c>
      <c r="J24" s="43">
        <v>51840</v>
      </c>
    </row>
    <row r="25" spans="1:10" ht="18.75" customHeight="1">
      <c r="A25" s="1028">
        <v>12</v>
      </c>
      <c r="B25" s="5" t="s">
        <v>2952</v>
      </c>
      <c r="C25" s="1036" t="s">
        <v>2925</v>
      </c>
      <c r="D25" s="1036">
        <v>1108510079</v>
      </c>
      <c r="E25" s="1037" t="s">
        <v>2960</v>
      </c>
      <c r="F25" s="1037">
        <v>1935360</v>
      </c>
      <c r="G25" s="1036" t="s">
        <v>2961</v>
      </c>
      <c r="H25" s="551" t="s">
        <v>2956</v>
      </c>
      <c r="I25" s="181" t="s">
        <v>2962</v>
      </c>
      <c r="J25" s="43">
        <v>138240</v>
      </c>
    </row>
    <row r="26" spans="1:10" ht="18.75" customHeight="1">
      <c r="A26" s="1028">
        <v>13</v>
      </c>
      <c r="B26" s="5" t="s">
        <v>2952</v>
      </c>
      <c r="C26" s="1036" t="s">
        <v>2925</v>
      </c>
      <c r="D26" s="1036">
        <v>1108510081</v>
      </c>
      <c r="E26" s="1037" t="s">
        <v>2963</v>
      </c>
      <c r="F26" s="1037" t="s">
        <v>2964</v>
      </c>
      <c r="G26" s="1036" t="s">
        <v>2965</v>
      </c>
      <c r="H26" s="551" t="s">
        <v>2956</v>
      </c>
      <c r="I26" s="181" t="s">
        <v>2966</v>
      </c>
      <c r="J26" s="43">
        <v>80640</v>
      </c>
    </row>
    <row r="27" spans="1:10" ht="18.75" customHeight="1">
      <c r="A27" s="1028">
        <v>14</v>
      </c>
      <c r="B27" s="5" t="s">
        <v>2952</v>
      </c>
      <c r="C27" s="1036" t="s">
        <v>2925</v>
      </c>
      <c r="D27" s="30">
        <v>1108510083</v>
      </c>
      <c r="E27" s="553" t="s">
        <v>2967</v>
      </c>
      <c r="F27" s="553">
        <v>1956340.16</v>
      </c>
      <c r="G27" s="30" t="s">
        <v>2968</v>
      </c>
      <c r="H27" s="551" t="s">
        <v>2956</v>
      </c>
      <c r="I27" s="181" t="s">
        <v>2969</v>
      </c>
      <c r="J27" s="43">
        <v>117259.84</v>
      </c>
    </row>
    <row r="28" spans="1:10" ht="18.75" customHeight="1">
      <c r="A28" s="1028">
        <v>15</v>
      </c>
      <c r="B28" s="5" t="s">
        <v>2970</v>
      </c>
      <c r="C28" s="1036" t="s">
        <v>2925</v>
      </c>
      <c r="D28" s="1036">
        <v>1108510134</v>
      </c>
      <c r="E28" s="1037">
        <v>1787137.18</v>
      </c>
      <c r="F28" s="1037">
        <v>1787237.48</v>
      </c>
      <c r="G28" s="1036" t="s">
        <v>2971</v>
      </c>
      <c r="H28" s="551"/>
      <c r="I28" s="181" t="s">
        <v>2972</v>
      </c>
      <c r="J28" s="43">
        <v>0</v>
      </c>
    </row>
    <row r="29" spans="1:10" ht="18.75" customHeight="1">
      <c r="A29" s="1028">
        <v>16</v>
      </c>
      <c r="B29" s="31" t="s">
        <v>2973</v>
      </c>
      <c r="C29" s="1036" t="s">
        <v>2925</v>
      </c>
      <c r="D29" s="1036">
        <v>1108510133</v>
      </c>
      <c r="E29" s="1037">
        <v>223000</v>
      </c>
      <c r="F29" s="1037">
        <v>0</v>
      </c>
      <c r="G29" s="1036" t="s">
        <v>2974</v>
      </c>
      <c r="H29" s="551" t="s">
        <v>2975</v>
      </c>
      <c r="I29" s="554" t="s">
        <v>2976</v>
      </c>
      <c r="J29" s="43">
        <v>223000</v>
      </c>
    </row>
    <row r="30" spans="1:10" ht="18.75" customHeight="1">
      <c r="A30" s="1028">
        <v>17</v>
      </c>
      <c r="B30" s="31" t="s">
        <v>2977</v>
      </c>
      <c r="C30" s="1036" t="s">
        <v>2925</v>
      </c>
      <c r="D30" s="1036">
        <v>1108510125</v>
      </c>
      <c r="E30" s="1037">
        <v>17480</v>
      </c>
      <c r="F30" s="1037">
        <v>0</v>
      </c>
      <c r="G30" s="1036"/>
      <c r="H30" s="555" t="s">
        <v>2975</v>
      </c>
      <c r="I30" s="29" t="s">
        <v>2978</v>
      </c>
      <c r="J30" s="43">
        <v>17480</v>
      </c>
    </row>
    <row r="31" spans="1:10" ht="18.75" customHeight="1">
      <c r="A31" s="1028">
        <v>18</v>
      </c>
      <c r="B31" s="31" t="s">
        <v>2979</v>
      </c>
      <c r="C31" s="1036" t="s">
        <v>2925</v>
      </c>
      <c r="D31" s="1036">
        <v>1108510153</v>
      </c>
      <c r="E31" s="1037">
        <v>1800000</v>
      </c>
      <c r="F31" s="1037">
        <v>1800000</v>
      </c>
      <c r="G31" s="1036" t="s">
        <v>924</v>
      </c>
      <c r="H31" s="551"/>
      <c r="I31" s="181" t="s">
        <v>2980</v>
      </c>
      <c r="J31" s="34"/>
    </row>
    <row r="32" spans="1:10" ht="18.75" customHeight="1">
      <c r="A32" s="1028">
        <v>21</v>
      </c>
      <c r="B32" s="31" t="s">
        <v>2981</v>
      </c>
      <c r="C32" s="1036" t="s">
        <v>2925</v>
      </c>
      <c r="D32" s="1036">
        <v>1108510174</v>
      </c>
      <c r="E32" s="1037">
        <v>1055076</v>
      </c>
      <c r="F32" s="1037">
        <v>1055076</v>
      </c>
      <c r="G32" s="1036" t="s">
        <v>2982</v>
      </c>
      <c r="H32" s="551" t="s">
        <v>2983</v>
      </c>
      <c r="I32" s="181" t="s">
        <v>3790</v>
      </c>
      <c r="J32" s="34"/>
    </row>
    <row r="33" spans="1:10" ht="18.75" customHeight="1">
      <c r="A33" s="1028">
        <v>22</v>
      </c>
      <c r="B33" s="31" t="s">
        <v>2981</v>
      </c>
      <c r="C33" s="1036" t="s">
        <v>2925</v>
      </c>
      <c r="D33" s="1036">
        <v>1108510175</v>
      </c>
      <c r="E33" s="1037">
        <v>1055076</v>
      </c>
      <c r="F33" s="1037">
        <v>1055076</v>
      </c>
      <c r="G33" s="1036" t="s">
        <v>2982</v>
      </c>
      <c r="H33" s="551" t="s">
        <v>2983</v>
      </c>
      <c r="I33" s="181" t="s">
        <v>2984</v>
      </c>
      <c r="J33" s="34"/>
    </row>
    <row r="34" spans="1:10" ht="18.75" customHeight="1">
      <c r="A34" s="1028">
        <v>23</v>
      </c>
      <c r="B34" s="31" t="s">
        <v>2981</v>
      </c>
      <c r="C34" s="1036" t="s">
        <v>2925</v>
      </c>
      <c r="D34" s="1036">
        <v>1108510176</v>
      </c>
      <c r="E34" s="1037">
        <v>1055076</v>
      </c>
      <c r="F34" s="1037">
        <v>1055076</v>
      </c>
      <c r="G34" s="1036" t="s">
        <v>1120</v>
      </c>
      <c r="H34" s="551" t="s">
        <v>2983</v>
      </c>
      <c r="I34" s="181" t="s">
        <v>2985</v>
      </c>
      <c r="J34" s="34"/>
    </row>
    <row r="35" spans="1:10" ht="18.75" customHeight="1">
      <c r="A35" s="1028">
        <v>24</v>
      </c>
      <c r="B35" s="31" t="s">
        <v>2981</v>
      </c>
      <c r="C35" s="1036" t="s">
        <v>2925</v>
      </c>
      <c r="D35" s="1036">
        <v>1108510177</v>
      </c>
      <c r="E35" s="1037">
        <v>1055076</v>
      </c>
      <c r="F35" s="1037">
        <v>1055076</v>
      </c>
      <c r="G35" s="1036" t="s">
        <v>2982</v>
      </c>
      <c r="H35" s="551" t="s">
        <v>2983</v>
      </c>
      <c r="I35" s="554" t="s">
        <v>2986</v>
      </c>
      <c r="J35" s="34"/>
    </row>
    <row r="36" spans="1:10" ht="18.75" customHeight="1">
      <c r="A36" s="1028">
        <v>25</v>
      </c>
      <c r="B36" s="31" t="s">
        <v>2987</v>
      </c>
      <c r="C36" s="1036" t="s">
        <v>2925</v>
      </c>
      <c r="D36" s="1036">
        <v>110851195</v>
      </c>
      <c r="E36" s="1037">
        <v>9974750</v>
      </c>
      <c r="F36" s="1037">
        <v>9974750</v>
      </c>
      <c r="G36" s="1036" t="s">
        <v>521</v>
      </c>
      <c r="H36" s="555" t="s">
        <v>2988</v>
      </c>
      <c r="I36" s="29" t="s">
        <v>2989</v>
      </c>
      <c r="J36" s="34"/>
    </row>
    <row r="37" spans="1:10" ht="18.75" customHeight="1">
      <c r="A37" s="1028">
        <v>27</v>
      </c>
      <c r="B37" s="31" t="s">
        <v>2990</v>
      </c>
      <c r="C37" s="1036" t="s">
        <v>2925</v>
      </c>
      <c r="D37" s="1036">
        <v>1108510182</v>
      </c>
      <c r="E37" s="1037">
        <v>28762.48</v>
      </c>
      <c r="F37" s="1037">
        <v>28762.48</v>
      </c>
      <c r="G37" s="1036" t="s">
        <v>2982</v>
      </c>
      <c r="H37" s="555" t="s">
        <v>2991</v>
      </c>
      <c r="I37" s="29" t="s">
        <v>2992</v>
      </c>
      <c r="J37" s="34"/>
    </row>
    <row r="38" spans="1:10" ht="18.75" customHeight="1">
      <c r="A38" s="1028">
        <v>29</v>
      </c>
      <c r="B38" s="31" t="s">
        <v>2139</v>
      </c>
      <c r="C38" s="1036" t="s">
        <v>2925</v>
      </c>
      <c r="D38" s="1036">
        <v>1108510185</v>
      </c>
      <c r="E38" s="1037">
        <v>180732.57</v>
      </c>
      <c r="F38" s="1037">
        <v>180732.57</v>
      </c>
      <c r="G38" s="1036" t="s">
        <v>2982</v>
      </c>
      <c r="H38" s="551" t="s">
        <v>2993</v>
      </c>
      <c r="I38" s="181" t="s">
        <v>2994</v>
      </c>
      <c r="J38" s="34"/>
    </row>
    <row r="39" spans="1:10" ht="18.75" customHeight="1">
      <c r="A39" s="1028">
        <v>30</v>
      </c>
      <c r="B39" s="31" t="s">
        <v>2139</v>
      </c>
      <c r="C39" s="1036" t="s">
        <v>2925</v>
      </c>
      <c r="D39" s="1036">
        <v>1108510186</v>
      </c>
      <c r="E39" s="1037">
        <v>254025.05</v>
      </c>
      <c r="F39" s="1037">
        <v>254025.05</v>
      </c>
      <c r="G39" s="1036" t="s">
        <v>2982</v>
      </c>
      <c r="H39" s="551" t="s">
        <v>2993</v>
      </c>
      <c r="I39" s="181" t="s">
        <v>2995</v>
      </c>
      <c r="J39" s="34"/>
    </row>
    <row r="40" spans="1:10" ht="18.75" customHeight="1">
      <c r="A40" s="1028">
        <v>31</v>
      </c>
      <c r="B40" s="31" t="s">
        <v>2139</v>
      </c>
      <c r="C40" s="1036" t="s">
        <v>2925</v>
      </c>
      <c r="D40" s="1036">
        <v>1108510187</v>
      </c>
      <c r="E40" s="1037">
        <v>254025.05</v>
      </c>
      <c r="F40" s="1037">
        <v>254025.05</v>
      </c>
      <c r="G40" s="1036" t="s">
        <v>2982</v>
      </c>
      <c r="H40" s="551" t="s">
        <v>2993</v>
      </c>
      <c r="I40" s="181" t="s">
        <v>2996</v>
      </c>
      <c r="J40" s="34"/>
    </row>
    <row r="41" spans="1:10" ht="18.75" customHeight="1">
      <c r="A41" s="1028">
        <v>32</v>
      </c>
      <c r="B41" s="31" t="s">
        <v>2139</v>
      </c>
      <c r="C41" s="1036" t="s">
        <v>2925</v>
      </c>
      <c r="D41" s="1036">
        <v>1108510188</v>
      </c>
      <c r="E41" s="1037">
        <v>179899.7</v>
      </c>
      <c r="F41" s="1037">
        <v>179899.7</v>
      </c>
      <c r="G41" s="1036" t="s">
        <v>2982</v>
      </c>
      <c r="H41" s="551" t="s">
        <v>2993</v>
      </c>
      <c r="I41" s="181" t="s">
        <v>2997</v>
      </c>
      <c r="J41" s="34"/>
    </row>
    <row r="42" spans="1:10" ht="18.75" customHeight="1">
      <c r="A42" s="1028">
        <v>33</v>
      </c>
      <c r="B42" s="31" t="s">
        <v>2998</v>
      </c>
      <c r="C42" s="1036" t="s">
        <v>2925</v>
      </c>
      <c r="D42" s="1032">
        <v>1108510189</v>
      </c>
      <c r="E42" s="1034">
        <v>480464.81</v>
      </c>
      <c r="F42" s="1034">
        <v>480464.81</v>
      </c>
      <c r="G42" s="1036" t="s">
        <v>2982</v>
      </c>
      <c r="H42" s="551" t="s">
        <v>2993</v>
      </c>
      <c r="I42" s="181" t="s">
        <v>2999</v>
      </c>
      <c r="J42" s="34"/>
    </row>
    <row r="43" spans="1:10" ht="18.75" customHeight="1">
      <c r="A43" s="1028">
        <v>33</v>
      </c>
      <c r="B43" s="31" t="s">
        <v>3791</v>
      </c>
      <c r="C43" s="1036" t="s">
        <v>2925</v>
      </c>
      <c r="D43" s="1032">
        <v>110852036</v>
      </c>
      <c r="E43" s="1034">
        <v>44000</v>
      </c>
      <c r="F43" s="1034">
        <v>44000</v>
      </c>
      <c r="G43" s="1036"/>
      <c r="H43" s="551" t="s">
        <v>3792</v>
      </c>
      <c r="I43" s="181" t="s">
        <v>3793</v>
      </c>
      <c r="J43" s="34"/>
    </row>
    <row r="44" spans="1:10" ht="18.75" customHeight="1">
      <c r="A44" s="1028"/>
      <c r="B44" s="63"/>
      <c r="C44" s="556"/>
      <c r="D44" s="7" t="s">
        <v>17</v>
      </c>
      <c r="E44" s="7">
        <v>31602800.690000001</v>
      </c>
      <c r="F44" s="7">
        <v>26799119.91</v>
      </c>
      <c r="G44" s="557"/>
      <c r="H44" s="551"/>
      <c r="I44" s="181"/>
      <c r="J44" s="43">
        <v>1135544.22</v>
      </c>
    </row>
    <row r="45" spans="1:10" ht="18.75" customHeight="1">
      <c r="A45" s="1051" t="s">
        <v>3000</v>
      </c>
      <c r="B45" s="1052"/>
      <c r="C45" s="1052"/>
      <c r="D45" s="1052"/>
      <c r="E45" s="1052"/>
      <c r="F45" s="1052"/>
      <c r="G45" s="1052"/>
      <c r="H45" s="1052"/>
      <c r="I45" s="1053"/>
      <c r="J45" s="34"/>
    </row>
    <row r="46" spans="1:10" ht="18.75" customHeight="1">
      <c r="A46" s="1028"/>
      <c r="B46" s="558" t="s">
        <v>3001</v>
      </c>
      <c r="C46" s="1036"/>
      <c r="D46" s="1036"/>
      <c r="E46" s="1037"/>
      <c r="F46" s="1037"/>
      <c r="G46" s="1036"/>
      <c r="H46" s="5"/>
      <c r="I46" s="181"/>
      <c r="J46" s="34"/>
    </row>
    <row r="47" spans="1:10" ht="18.75" customHeight="1">
      <c r="A47" s="1028">
        <v>34</v>
      </c>
      <c r="B47" s="31" t="s">
        <v>3002</v>
      </c>
      <c r="C47" s="1036" t="s">
        <v>2925</v>
      </c>
      <c r="D47" s="1036">
        <v>1108510087</v>
      </c>
      <c r="E47" s="1036">
        <v>2644793.2000000002</v>
      </c>
      <c r="F47" s="1036">
        <v>531157.81999999995</v>
      </c>
      <c r="G47" s="1036" t="s">
        <v>3003</v>
      </c>
      <c r="H47" s="5" t="s">
        <v>3004</v>
      </c>
      <c r="I47" s="181" t="s">
        <v>3005</v>
      </c>
      <c r="J47" s="43">
        <v>2113635.38</v>
      </c>
    </row>
    <row r="48" spans="1:10" ht="18.75" customHeight="1">
      <c r="A48" s="1028">
        <v>35</v>
      </c>
      <c r="B48" s="31" t="s">
        <v>3006</v>
      </c>
      <c r="C48" s="1036" t="s">
        <v>2925</v>
      </c>
      <c r="D48" s="1036">
        <v>1108510089</v>
      </c>
      <c r="E48" s="1032">
        <v>3000644</v>
      </c>
      <c r="F48" s="1032">
        <v>1299485.8799999999</v>
      </c>
      <c r="G48" s="1036" t="s">
        <v>3007</v>
      </c>
      <c r="H48" s="5" t="s">
        <v>3008</v>
      </c>
      <c r="I48" s="181" t="s">
        <v>3005</v>
      </c>
      <c r="J48" s="43">
        <v>1701158.12</v>
      </c>
    </row>
    <row r="49" spans="1:10" ht="18.75" customHeight="1">
      <c r="A49" s="1028"/>
      <c r="B49" s="31"/>
      <c r="C49" s="1036"/>
      <c r="D49" s="7" t="s">
        <v>3009</v>
      </c>
      <c r="E49" s="182">
        <f>SUM(E47:E48)</f>
        <v>5645437.2000000002</v>
      </c>
      <c r="F49" s="182">
        <v>1830643.7</v>
      </c>
      <c r="G49" s="1036"/>
      <c r="H49" s="5"/>
      <c r="I49" s="181"/>
      <c r="J49" s="43">
        <v>3814793.5</v>
      </c>
    </row>
    <row r="50" spans="1:10" ht="18.75" customHeight="1">
      <c r="A50" s="1028"/>
      <c r="B50" s="31"/>
      <c r="C50" s="1036"/>
      <c r="D50" s="7" t="s">
        <v>3010</v>
      </c>
      <c r="E50" s="7">
        <v>42803789.450000003</v>
      </c>
      <c r="F50" s="7">
        <v>39317176.93</v>
      </c>
      <c r="G50" s="1036"/>
      <c r="H50" s="5"/>
      <c r="I50" s="181"/>
      <c r="J50" s="43">
        <v>3814793.5</v>
      </c>
    </row>
    <row r="51" spans="1:10" ht="18.75" customHeight="1">
      <c r="A51" s="1051" t="s">
        <v>3011</v>
      </c>
      <c r="B51" s="1052"/>
      <c r="C51" s="1052"/>
      <c r="D51" s="1052"/>
      <c r="E51" s="1052"/>
      <c r="F51" s="1052"/>
      <c r="G51" s="1052"/>
      <c r="H51" s="1052"/>
      <c r="I51" s="1053"/>
      <c r="J51" s="34"/>
    </row>
    <row r="52" spans="1:10" ht="18.75" customHeight="1">
      <c r="A52" s="1028">
        <v>36</v>
      </c>
      <c r="B52" s="31" t="s">
        <v>3012</v>
      </c>
      <c r="C52" s="1036" t="s">
        <v>2925</v>
      </c>
      <c r="D52" s="1036">
        <v>1101260070</v>
      </c>
      <c r="E52" s="1037">
        <v>385065</v>
      </c>
      <c r="F52" s="1037">
        <v>226719.81</v>
      </c>
      <c r="G52" s="1036" t="s">
        <v>1676</v>
      </c>
      <c r="H52" s="5"/>
      <c r="I52" s="5" t="s">
        <v>3013</v>
      </c>
      <c r="J52" s="43">
        <v>158345.19</v>
      </c>
    </row>
    <row r="53" spans="1:10" ht="18.75" customHeight="1">
      <c r="A53" s="1028">
        <v>37</v>
      </c>
      <c r="B53" s="29" t="s">
        <v>3014</v>
      </c>
      <c r="C53" s="1036" t="s">
        <v>2925</v>
      </c>
      <c r="D53" s="1036">
        <v>1510015</v>
      </c>
      <c r="E53" s="1037">
        <v>43516</v>
      </c>
      <c r="F53" s="1037">
        <v>0</v>
      </c>
      <c r="G53" s="1036">
        <v>1995</v>
      </c>
      <c r="H53" s="5"/>
      <c r="I53" s="5" t="s">
        <v>3015</v>
      </c>
      <c r="J53" s="43">
        <v>43516</v>
      </c>
    </row>
    <row r="54" spans="1:10" ht="33.75" customHeight="1">
      <c r="A54" s="1028">
        <v>38</v>
      </c>
      <c r="B54" s="29" t="s">
        <v>3016</v>
      </c>
      <c r="C54" s="1036" t="s">
        <v>2925</v>
      </c>
      <c r="D54" s="1036">
        <v>1108520112</v>
      </c>
      <c r="E54" s="1037">
        <v>15000</v>
      </c>
      <c r="F54" s="1037">
        <v>0</v>
      </c>
      <c r="G54" s="1036">
        <v>1988</v>
      </c>
      <c r="H54" s="5" t="s">
        <v>2975</v>
      </c>
      <c r="I54" s="29" t="s">
        <v>2978</v>
      </c>
      <c r="J54" s="43">
        <v>15000</v>
      </c>
    </row>
    <row r="55" spans="1:10" ht="18.75" customHeight="1">
      <c r="A55" s="1028">
        <v>39</v>
      </c>
      <c r="B55" s="29" t="s">
        <v>3017</v>
      </c>
      <c r="C55" s="1036" t="s">
        <v>2925</v>
      </c>
      <c r="D55" s="1036">
        <v>1108520113</v>
      </c>
      <c r="E55" s="1037">
        <v>13680</v>
      </c>
      <c r="F55" s="1037">
        <v>0</v>
      </c>
      <c r="G55" s="1036">
        <v>1984</v>
      </c>
      <c r="H55" s="5" t="s">
        <v>2975</v>
      </c>
      <c r="I55" s="29" t="s">
        <v>2978</v>
      </c>
      <c r="J55" s="43">
        <v>13680</v>
      </c>
    </row>
    <row r="56" spans="1:10" ht="45" customHeight="1">
      <c r="A56" s="1028">
        <v>40</v>
      </c>
      <c r="B56" s="29" t="s">
        <v>3018</v>
      </c>
      <c r="C56" s="1036" t="s">
        <v>2925</v>
      </c>
      <c r="D56" s="1036">
        <v>1108520114</v>
      </c>
      <c r="E56" s="1037">
        <v>12540</v>
      </c>
      <c r="F56" s="1037">
        <v>0</v>
      </c>
      <c r="G56" s="1036"/>
      <c r="H56" s="5" t="s">
        <v>2975</v>
      </c>
      <c r="I56" s="29" t="s">
        <v>2978</v>
      </c>
      <c r="J56" s="43">
        <v>12540</v>
      </c>
    </row>
    <row r="57" spans="1:10" ht="42" customHeight="1">
      <c r="A57" s="1028">
        <v>41</v>
      </c>
      <c r="B57" s="29" t="s">
        <v>3019</v>
      </c>
      <c r="C57" s="1036" t="s">
        <v>2925</v>
      </c>
      <c r="D57" s="1036">
        <v>1108520115</v>
      </c>
      <c r="E57" s="1037">
        <v>5720</v>
      </c>
      <c r="F57" s="1037">
        <v>0</v>
      </c>
      <c r="G57" s="1036">
        <v>1971</v>
      </c>
      <c r="H57" s="5" t="s">
        <v>2975</v>
      </c>
      <c r="I57" s="29" t="s">
        <v>2978</v>
      </c>
      <c r="J57" s="43">
        <v>5720</v>
      </c>
    </row>
    <row r="58" spans="1:10" ht="39.75" customHeight="1">
      <c r="A58" s="1028">
        <v>42</v>
      </c>
      <c r="B58" s="29" t="s">
        <v>3020</v>
      </c>
      <c r="C58" s="1036" t="s">
        <v>2925</v>
      </c>
      <c r="D58" s="1036">
        <v>1108520116</v>
      </c>
      <c r="E58" s="1037">
        <v>10260</v>
      </c>
      <c r="F58" s="1037">
        <v>0</v>
      </c>
      <c r="G58" s="1036">
        <v>1989</v>
      </c>
      <c r="H58" s="5" t="s">
        <v>2975</v>
      </c>
      <c r="I58" s="29" t="s">
        <v>2978</v>
      </c>
      <c r="J58" s="43">
        <v>10260</v>
      </c>
    </row>
    <row r="59" spans="1:10" ht="40.5" customHeight="1">
      <c r="A59" s="1028">
        <v>43</v>
      </c>
      <c r="B59" s="29" t="s">
        <v>3021</v>
      </c>
      <c r="C59" s="1036" t="s">
        <v>2925</v>
      </c>
      <c r="D59" s="1036">
        <v>1108520117</v>
      </c>
      <c r="E59" s="1037">
        <v>6000</v>
      </c>
      <c r="F59" s="1037">
        <v>0</v>
      </c>
      <c r="G59" s="1036">
        <v>1993</v>
      </c>
      <c r="H59" s="5" t="s">
        <v>2975</v>
      </c>
      <c r="I59" s="29" t="s">
        <v>2978</v>
      </c>
      <c r="J59" s="43">
        <v>6000</v>
      </c>
    </row>
    <row r="60" spans="1:10" ht="31.5" customHeight="1">
      <c r="A60" s="1028">
        <v>44</v>
      </c>
      <c r="B60" s="29" t="s">
        <v>3022</v>
      </c>
      <c r="C60" s="1036" t="s">
        <v>2925</v>
      </c>
      <c r="D60" s="1036">
        <v>1108520118</v>
      </c>
      <c r="E60" s="1037">
        <v>6000</v>
      </c>
      <c r="F60" s="1037">
        <v>0</v>
      </c>
      <c r="G60" s="1036">
        <v>1993</v>
      </c>
      <c r="H60" s="5" t="s">
        <v>2975</v>
      </c>
      <c r="I60" s="29" t="s">
        <v>2978</v>
      </c>
      <c r="J60" s="43">
        <v>6000</v>
      </c>
    </row>
    <row r="61" spans="1:10" ht="30.75" customHeight="1">
      <c r="A61" s="1028">
        <v>45</v>
      </c>
      <c r="B61" s="29" t="s">
        <v>3023</v>
      </c>
      <c r="C61" s="1036" t="s">
        <v>2925</v>
      </c>
      <c r="D61" s="1036">
        <v>1108520119</v>
      </c>
      <c r="E61" s="1037">
        <v>13980</v>
      </c>
      <c r="F61" s="1037">
        <v>0</v>
      </c>
      <c r="G61" s="1036">
        <v>1988</v>
      </c>
      <c r="H61" s="5" t="s">
        <v>2975</v>
      </c>
      <c r="I61" s="29" t="s">
        <v>2978</v>
      </c>
      <c r="J61" s="43">
        <v>13980</v>
      </c>
    </row>
    <row r="62" spans="1:10" ht="36.75" customHeight="1">
      <c r="A62" s="1028">
        <v>46</v>
      </c>
      <c r="B62" s="29" t="s">
        <v>3024</v>
      </c>
      <c r="C62" s="1036" t="s">
        <v>2925</v>
      </c>
      <c r="D62" s="1036">
        <v>1108520120</v>
      </c>
      <c r="E62" s="1037">
        <v>6840</v>
      </c>
      <c r="F62" s="1037">
        <v>0</v>
      </c>
      <c r="G62" s="1036">
        <v>1993</v>
      </c>
      <c r="H62" s="5" t="s">
        <v>2975</v>
      </c>
      <c r="I62" s="29" t="s">
        <v>2978</v>
      </c>
      <c r="J62" s="43">
        <v>6840</v>
      </c>
    </row>
    <row r="63" spans="1:10" ht="36.75" customHeight="1">
      <c r="A63" s="1028">
        <v>47</v>
      </c>
      <c r="B63" s="5" t="s">
        <v>3025</v>
      </c>
      <c r="C63" s="1036" t="s">
        <v>2925</v>
      </c>
      <c r="D63" s="1036">
        <v>1108520123</v>
      </c>
      <c r="E63" s="1037">
        <v>2280</v>
      </c>
      <c r="F63" s="1037">
        <v>0</v>
      </c>
      <c r="G63" s="5"/>
      <c r="H63" s="5" t="s">
        <v>2975</v>
      </c>
      <c r="I63" s="29" t="s">
        <v>2978</v>
      </c>
      <c r="J63" s="43">
        <v>2280</v>
      </c>
    </row>
    <row r="64" spans="1:10" ht="37.5" customHeight="1">
      <c r="A64" s="1028">
        <v>48</v>
      </c>
      <c r="B64" s="5" t="s">
        <v>3026</v>
      </c>
      <c r="C64" s="1036" t="s">
        <v>2925</v>
      </c>
      <c r="D64" s="1036">
        <v>1108520121</v>
      </c>
      <c r="E64" s="1037">
        <v>17000</v>
      </c>
      <c r="F64" s="1037">
        <v>0</v>
      </c>
      <c r="G64" s="1036">
        <v>1995</v>
      </c>
      <c r="H64" s="5" t="s">
        <v>2975</v>
      </c>
      <c r="I64" s="29" t="s">
        <v>2978</v>
      </c>
      <c r="J64" s="43">
        <v>17000</v>
      </c>
    </row>
    <row r="65" spans="1:10" ht="18.75" customHeight="1">
      <c r="A65" s="1028">
        <v>49</v>
      </c>
      <c r="B65" s="5" t="s">
        <v>3027</v>
      </c>
      <c r="C65" s="1036" t="s">
        <v>2925</v>
      </c>
      <c r="D65" s="1036">
        <v>1108520122</v>
      </c>
      <c r="E65" s="1037">
        <v>6160</v>
      </c>
      <c r="F65" s="1037">
        <v>0</v>
      </c>
      <c r="G65" s="1036"/>
      <c r="H65" s="5" t="s">
        <v>2975</v>
      </c>
      <c r="I65" s="29" t="s">
        <v>2978</v>
      </c>
      <c r="J65" s="43">
        <v>6160</v>
      </c>
    </row>
    <row r="66" spans="1:10" ht="18.75" customHeight="1">
      <c r="A66" s="1028">
        <v>50</v>
      </c>
      <c r="B66" s="5" t="s">
        <v>3028</v>
      </c>
      <c r="C66" s="1036" t="s">
        <v>2925</v>
      </c>
      <c r="D66" s="1036">
        <v>1108520124</v>
      </c>
      <c r="E66" s="1037">
        <v>1000</v>
      </c>
      <c r="F66" s="1037">
        <v>0</v>
      </c>
      <c r="G66" s="1036"/>
      <c r="H66" s="5" t="s">
        <v>2975</v>
      </c>
      <c r="I66" s="29" t="s">
        <v>2978</v>
      </c>
      <c r="J66" s="43">
        <v>1000</v>
      </c>
    </row>
    <row r="67" spans="1:10" ht="18.75" customHeight="1">
      <c r="A67" s="1028">
        <v>51</v>
      </c>
      <c r="B67" s="5" t="s">
        <v>39</v>
      </c>
      <c r="C67" s="1036" t="s">
        <v>2925</v>
      </c>
      <c r="D67" s="1036">
        <v>1108520126</v>
      </c>
      <c r="E67" s="1037">
        <v>38000</v>
      </c>
      <c r="F67" s="1037">
        <v>0</v>
      </c>
      <c r="G67" s="1036">
        <v>1998</v>
      </c>
      <c r="H67" s="5" t="s">
        <v>2975</v>
      </c>
      <c r="I67" s="29" t="s">
        <v>2978</v>
      </c>
      <c r="J67" s="43">
        <v>38000</v>
      </c>
    </row>
    <row r="68" spans="1:10" ht="18.75" customHeight="1">
      <c r="A68" s="1028">
        <v>52</v>
      </c>
      <c r="B68" s="5" t="s">
        <v>3029</v>
      </c>
      <c r="C68" s="1036" t="s">
        <v>2925</v>
      </c>
      <c r="D68" s="1036">
        <v>1108520127</v>
      </c>
      <c r="E68" s="1037">
        <v>1500</v>
      </c>
      <c r="F68" s="1037">
        <v>0</v>
      </c>
      <c r="G68" s="1036"/>
      <c r="H68" s="5" t="s">
        <v>2975</v>
      </c>
      <c r="I68" s="29" t="s">
        <v>2978</v>
      </c>
      <c r="J68" s="43">
        <v>1500</v>
      </c>
    </row>
    <row r="69" spans="1:10" ht="18.75" customHeight="1">
      <c r="A69" s="1028">
        <v>53</v>
      </c>
      <c r="B69" s="5" t="s">
        <v>3030</v>
      </c>
      <c r="C69" s="1036" t="s">
        <v>2925</v>
      </c>
      <c r="D69" s="1036">
        <v>1108520128</v>
      </c>
      <c r="E69" s="1037">
        <v>2000</v>
      </c>
      <c r="F69" s="1037">
        <v>0</v>
      </c>
      <c r="G69" s="1036"/>
      <c r="H69" s="5" t="s">
        <v>2975</v>
      </c>
      <c r="I69" s="29" t="s">
        <v>2978</v>
      </c>
      <c r="J69" s="43">
        <v>2000</v>
      </c>
    </row>
    <row r="70" spans="1:10" ht="18.75" customHeight="1">
      <c r="A70" s="1028">
        <v>54</v>
      </c>
      <c r="B70" s="5" t="s">
        <v>3030</v>
      </c>
      <c r="C70" s="1036" t="s">
        <v>2925</v>
      </c>
      <c r="D70" s="1036">
        <v>1108520129</v>
      </c>
      <c r="E70" s="1037">
        <v>2000</v>
      </c>
      <c r="F70" s="1037">
        <v>0</v>
      </c>
      <c r="G70" s="1036"/>
      <c r="H70" s="5" t="s">
        <v>2975</v>
      </c>
      <c r="I70" s="29" t="s">
        <v>2978</v>
      </c>
      <c r="J70" s="43">
        <v>2000</v>
      </c>
    </row>
    <row r="71" spans="1:10" ht="18.75" customHeight="1">
      <c r="A71" s="1028">
        <v>55</v>
      </c>
      <c r="B71" s="5" t="s">
        <v>3031</v>
      </c>
      <c r="C71" s="1036" t="s">
        <v>2925</v>
      </c>
      <c r="D71" s="1036">
        <v>1108520130</v>
      </c>
      <c r="E71" s="1037">
        <v>16000</v>
      </c>
      <c r="F71" s="1037">
        <v>0</v>
      </c>
      <c r="G71" s="1036"/>
      <c r="H71" s="5" t="s">
        <v>2975</v>
      </c>
      <c r="I71" s="29" t="s">
        <v>2978</v>
      </c>
      <c r="J71" s="43">
        <v>16000</v>
      </c>
    </row>
    <row r="72" spans="1:10" ht="18.75" customHeight="1">
      <c r="A72" s="1028">
        <v>56</v>
      </c>
      <c r="B72" s="5" t="s">
        <v>3032</v>
      </c>
      <c r="C72" s="1036" t="s">
        <v>2925</v>
      </c>
      <c r="D72" s="1036">
        <v>1108520131</v>
      </c>
      <c r="E72" s="1037">
        <v>25000</v>
      </c>
      <c r="F72" s="1037">
        <v>0</v>
      </c>
      <c r="G72" s="1036"/>
      <c r="H72" s="5" t="s">
        <v>2975</v>
      </c>
      <c r="I72" s="29" t="s">
        <v>2978</v>
      </c>
      <c r="J72" s="43">
        <v>25000</v>
      </c>
    </row>
    <row r="73" spans="1:10" ht="18.75" customHeight="1">
      <c r="A73" s="1028">
        <v>57</v>
      </c>
      <c r="B73" s="5" t="s">
        <v>3033</v>
      </c>
      <c r="C73" s="1036" t="s">
        <v>2925</v>
      </c>
      <c r="D73" s="1036">
        <v>1108520132</v>
      </c>
      <c r="E73" s="1037">
        <v>315000</v>
      </c>
      <c r="F73" s="1037">
        <v>0</v>
      </c>
      <c r="G73" s="1036"/>
      <c r="H73" s="5" t="s">
        <v>2975</v>
      </c>
      <c r="I73" s="29" t="s">
        <v>2978</v>
      </c>
      <c r="J73" s="43">
        <v>315000</v>
      </c>
    </row>
    <row r="74" spans="1:10" ht="18.75" customHeight="1">
      <c r="A74" s="1028">
        <v>58</v>
      </c>
      <c r="B74" s="5" t="s">
        <v>3034</v>
      </c>
      <c r="C74" s="1036" t="s">
        <v>2925</v>
      </c>
      <c r="D74" s="1036">
        <v>110852198</v>
      </c>
      <c r="E74" s="1037">
        <v>429514.7</v>
      </c>
      <c r="F74" s="1037">
        <v>429514.7</v>
      </c>
      <c r="G74" s="1036" t="s">
        <v>521</v>
      </c>
      <c r="H74" s="5" t="s">
        <v>3035</v>
      </c>
      <c r="I74" s="29" t="s">
        <v>3036</v>
      </c>
      <c r="J74" s="34"/>
    </row>
    <row r="75" spans="1:10" ht="18.75" customHeight="1">
      <c r="A75" s="1028">
        <v>59</v>
      </c>
      <c r="B75" s="5" t="s">
        <v>3037</v>
      </c>
      <c r="C75" s="1036" t="s">
        <v>2925</v>
      </c>
      <c r="D75" s="1036">
        <v>110852199</v>
      </c>
      <c r="E75" s="1037">
        <v>1256811.8400000001</v>
      </c>
      <c r="F75" s="1037">
        <v>1256811.8400000001</v>
      </c>
      <c r="G75" s="1036" t="s">
        <v>521</v>
      </c>
      <c r="H75" s="5" t="s">
        <v>3035</v>
      </c>
      <c r="I75" s="29" t="s">
        <v>3036</v>
      </c>
      <c r="J75" s="34"/>
    </row>
    <row r="76" spans="1:10" ht="18.75" customHeight="1">
      <c r="A76" s="1028">
        <v>60</v>
      </c>
      <c r="B76" s="5" t="s">
        <v>3038</v>
      </c>
      <c r="C76" s="1036" t="s">
        <v>2925</v>
      </c>
      <c r="D76" s="1036">
        <v>110852200</v>
      </c>
      <c r="E76" s="1037">
        <v>38660</v>
      </c>
      <c r="F76" s="1037">
        <v>38660</v>
      </c>
      <c r="G76" s="1036" t="s">
        <v>521</v>
      </c>
      <c r="H76" s="5" t="s">
        <v>3035</v>
      </c>
      <c r="I76" s="29" t="s">
        <v>3039</v>
      </c>
      <c r="J76" s="34"/>
    </row>
    <row r="77" spans="1:10" ht="18.75" customHeight="1">
      <c r="A77" s="1028">
        <v>61</v>
      </c>
      <c r="B77" s="5" t="s">
        <v>3040</v>
      </c>
      <c r="C77" s="1036" t="s">
        <v>2925</v>
      </c>
      <c r="D77" s="1036">
        <v>110852201</v>
      </c>
      <c r="E77" s="1037">
        <v>55386.7</v>
      </c>
      <c r="F77" s="1037">
        <v>55386.7</v>
      </c>
      <c r="G77" s="1036" t="s">
        <v>521</v>
      </c>
      <c r="H77" s="5" t="s">
        <v>3035</v>
      </c>
      <c r="I77" s="29" t="s">
        <v>3041</v>
      </c>
      <c r="J77" s="34"/>
    </row>
    <row r="78" spans="1:10" ht="18.75" customHeight="1">
      <c r="A78" s="1028">
        <v>62</v>
      </c>
      <c r="B78" s="5" t="s">
        <v>3042</v>
      </c>
      <c r="C78" s="1036" t="s">
        <v>2925</v>
      </c>
      <c r="D78" s="1036">
        <v>110852202</v>
      </c>
      <c r="E78" s="1037">
        <v>13900.23</v>
      </c>
      <c r="F78" s="1037">
        <v>13900.23</v>
      </c>
      <c r="G78" s="1036">
        <v>2020</v>
      </c>
      <c r="H78" s="5" t="s">
        <v>3035</v>
      </c>
      <c r="I78" s="29" t="s">
        <v>3043</v>
      </c>
      <c r="J78" s="34"/>
    </row>
    <row r="79" spans="1:10" ht="18.75" customHeight="1">
      <c r="A79" s="1028">
        <v>63</v>
      </c>
      <c r="B79" s="5" t="s">
        <v>3044</v>
      </c>
      <c r="C79" s="1036" t="s">
        <v>2925</v>
      </c>
      <c r="D79" s="1036">
        <v>110852203</v>
      </c>
      <c r="E79" s="1037">
        <v>403271.07</v>
      </c>
      <c r="F79" s="1037">
        <v>403271.07</v>
      </c>
      <c r="G79" s="1036">
        <v>2020</v>
      </c>
      <c r="H79" s="5" t="s">
        <v>3035</v>
      </c>
      <c r="I79" s="29" t="s">
        <v>3043</v>
      </c>
      <c r="J79" s="34"/>
    </row>
    <row r="80" spans="1:10" ht="18.75" customHeight="1">
      <c r="A80" s="1028">
        <v>64</v>
      </c>
      <c r="B80" s="5" t="s">
        <v>3045</v>
      </c>
      <c r="C80" s="1036" t="s">
        <v>2925</v>
      </c>
      <c r="D80" s="1036">
        <v>1108520194</v>
      </c>
      <c r="E80" s="1037">
        <v>46323.86</v>
      </c>
      <c r="F80" s="1037">
        <v>46323.86</v>
      </c>
      <c r="G80" s="1036">
        <v>2019</v>
      </c>
      <c r="H80" s="40" t="s">
        <v>3046</v>
      </c>
      <c r="I80" s="29" t="s">
        <v>3047</v>
      </c>
      <c r="J80" s="34"/>
    </row>
    <row r="81" spans="1:10" ht="18.75" customHeight="1">
      <c r="A81" s="1028">
        <v>65</v>
      </c>
      <c r="B81" s="5" t="s">
        <v>3048</v>
      </c>
      <c r="C81" s="1036" t="s">
        <v>2925</v>
      </c>
      <c r="D81" s="1036">
        <v>110852206</v>
      </c>
      <c r="E81" s="1037">
        <v>490850</v>
      </c>
      <c r="F81" s="1037">
        <v>490850</v>
      </c>
      <c r="G81" s="1036">
        <v>2020</v>
      </c>
      <c r="H81" s="40" t="s">
        <v>3049</v>
      </c>
      <c r="I81" s="29" t="s">
        <v>3036</v>
      </c>
      <c r="J81" s="34"/>
    </row>
    <row r="82" spans="1:10" ht="18.75" customHeight="1">
      <c r="A82" s="1028">
        <v>66</v>
      </c>
      <c r="B82" s="5" t="s">
        <v>3050</v>
      </c>
      <c r="C82" s="1036" t="s">
        <v>2925</v>
      </c>
      <c r="D82" s="1036">
        <v>110852211</v>
      </c>
      <c r="E82" s="1037">
        <v>23593</v>
      </c>
      <c r="F82" s="1037">
        <v>23593</v>
      </c>
      <c r="G82" s="1036">
        <v>2020</v>
      </c>
      <c r="H82" s="40" t="s">
        <v>3051</v>
      </c>
      <c r="I82" s="29" t="s">
        <v>3036</v>
      </c>
      <c r="J82" s="34"/>
    </row>
    <row r="83" spans="1:10" ht="18.75" customHeight="1">
      <c r="A83" s="1028">
        <v>67</v>
      </c>
      <c r="B83" s="5" t="s">
        <v>3052</v>
      </c>
      <c r="C83" s="1036" t="s">
        <v>2925</v>
      </c>
      <c r="D83" s="1036" t="s">
        <v>3053</v>
      </c>
      <c r="E83" s="1037">
        <v>13180</v>
      </c>
      <c r="F83" s="1037">
        <v>13180</v>
      </c>
      <c r="G83" s="1036">
        <v>2020</v>
      </c>
      <c r="H83" s="40" t="s">
        <v>3051</v>
      </c>
      <c r="I83" s="29" t="s">
        <v>3054</v>
      </c>
      <c r="J83" s="34"/>
    </row>
    <row r="84" spans="1:10" ht="18.75" customHeight="1">
      <c r="A84" s="1028">
        <v>68</v>
      </c>
      <c r="B84" s="5" t="s">
        <v>3055</v>
      </c>
      <c r="C84" s="1036" t="s">
        <v>2925</v>
      </c>
      <c r="D84" s="1036">
        <v>110852212</v>
      </c>
      <c r="E84" s="1037">
        <v>25904</v>
      </c>
      <c r="F84" s="1037">
        <v>25904</v>
      </c>
      <c r="G84" s="1036">
        <v>2020</v>
      </c>
      <c r="H84" s="40" t="s">
        <v>3051</v>
      </c>
      <c r="I84" s="29" t="s">
        <v>3036</v>
      </c>
      <c r="J84" s="34"/>
    </row>
    <row r="85" spans="1:10" ht="18.75" customHeight="1">
      <c r="A85" s="1028">
        <v>69</v>
      </c>
      <c r="B85" s="5" t="s">
        <v>3056</v>
      </c>
      <c r="C85" s="1036" t="s">
        <v>2925</v>
      </c>
      <c r="D85" s="1036">
        <v>110852213</v>
      </c>
      <c r="E85" s="1037">
        <v>33881</v>
      </c>
      <c r="F85" s="1037">
        <v>33881</v>
      </c>
      <c r="G85" s="1036">
        <v>2020</v>
      </c>
      <c r="H85" s="40" t="s">
        <v>3051</v>
      </c>
      <c r="I85" s="29" t="s">
        <v>3036</v>
      </c>
      <c r="J85" s="34"/>
    </row>
    <row r="86" spans="1:10" ht="18.75" customHeight="1">
      <c r="A86" s="1028">
        <v>70</v>
      </c>
      <c r="B86" s="5" t="s">
        <v>3057</v>
      </c>
      <c r="C86" s="1036" t="s">
        <v>2925</v>
      </c>
      <c r="D86" s="1036">
        <v>110852214</v>
      </c>
      <c r="E86" s="1037">
        <v>34980.65</v>
      </c>
      <c r="F86" s="1037">
        <v>34980.65</v>
      </c>
      <c r="G86" s="1036">
        <v>2020</v>
      </c>
      <c r="H86" s="40" t="s">
        <v>3051</v>
      </c>
      <c r="I86" s="29" t="s">
        <v>3036</v>
      </c>
      <c r="J86" s="34"/>
    </row>
    <row r="87" spans="1:10" ht="18.75" customHeight="1">
      <c r="A87" s="1028">
        <v>71</v>
      </c>
      <c r="B87" s="5" t="s">
        <v>3058</v>
      </c>
      <c r="C87" s="1036" t="s">
        <v>2925</v>
      </c>
      <c r="D87" s="1036">
        <v>110852219</v>
      </c>
      <c r="E87" s="1037">
        <v>84308.44</v>
      </c>
      <c r="F87" s="1037">
        <v>84308.44</v>
      </c>
      <c r="G87" s="1036">
        <v>2020</v>
      </c>
      <c r="H87" s="40" t="s">
        <v>3051</v>
      </c>
      <c r="I87" s="29" t="s">
        <v>3036</v>
      </c>
      <c r="J87" s="34"/>
    </row>
    <row r="88" spans="1:10" ht="18.75" customHeight="1">
      <c r="A88" s="1028">
        <v>72</v>
      </c>
      <c r="B88" s="5" t="s">
        <v>3059</v>
      </c>
      <c r="C88" s="1036" t="s">
        <v>2925</v>
      </c>
      <c r="D88" s="1036">
        <v>110852226</v>
      </c>
      <c r="E88" s="1037">
        <v>29249.599999999999</v>
      </c>
      <c r="F88" s="1037">
        <v>29249.599999999999</v>
      </c>
      <c r="G88" s="1036">
        <v>2020</v>
      </c>
      <c r="H88" s="40" t="s">
        <v>3051</v>
      </c>
      <c r="I88" s="29" t="s">
        <v>3036</v>
      </c>
      <c r="J88" s="34"/>
    </row>
    <row r="89" spans="1:10" ht="18.75" customHeight="1">
      <c r="A89" s="1028">
        <v>73</v>
      </c>
      <c r="B89" s="5" t="s">
        <v>3060</v>
      </c>
      <c r="C89" s="1036" t="s">
        <v>2925</v>
      </c>
      <c r="D89" s="1036">
        <v>110852204</v>
      </c>
      <c r="E89" s="1037">
        <v>1200000</v>
      </c>
      <c r="F89" s="1037">
        <v>1200000</v>
      </c>
      <c r="G89" s="1036">
        <v>2020</v>
      </c>
      <c r="H89" s="40" t="s">
        <v>3051</v>
      </c>
      <c r="I89" s="29" t="s">
        <v>3036</v>
      </c>
      <c r="J89" s="34"/>
    </row>
    <row r="90" spans="1:10" ht="18.75" customHeight="1">
      <c r="A90" s="1028">
        <v>74</v>
      </c>
      <c r="B90" s="5" t="s">
        <v>3061</v>
      </c>
      <c r="C90" s="1036" t="s">
        <v>2925</v>
      </c>
      <c r="D90" s="1036">
        <v>110852209</v>
      </c>
      <c r="E90" s="1037">
        <v>121099.18</v>
      </c>
      <c r="F90" s="1037">
        <v>121099.18</v>
      </c>
      <c r="G90" s="1036">
        <v>2020</v>
      </c>
      <c r="H90" s="40" t="s">
        <v>3051</v>
      </c>
      <c r="I90" s="29" t="s">
        <v>3062</v>
      </c>
      <c r="J90" s="34"/>
    </row>
    <row r="91" spans="1:10" ht="18.75" customHeight="1">
      <c r="A91" s="1028">
        <v>75</v>
      </c>
      <c r="B91" s="5" t="s">
        <v>3063</v>
      </c>
      <c r="C91" s="1036" t="s">
        <v>2925</v>
      </c>
      <c r="D91" s="1036">
        <v>110852208</v>
      </c>
      <c r="E91" s="1037">
        <v>110027.78</v>
      </c>
      <c r="F91" s="1037">
        <v>110027.78</v>
      </c>
      <c r="G91" s="1036">
        <v>2020</v>
      </c>
      <c r="H91" s="40" t="s">
        <v>3051</v>
      </c>
      <c r="I91" s="29" t="s">
        <v>3062</v>
      </c>
      <c r="J91" s="34"/>
    </row>
    <row r="92" spans="1:10" ht="18.75" customHeight="1">
      <c r="A92" s="1028">
        <v>76</v>
      </c>
      <c r="B92" s="5" t="s">
        <v>3064</v>
      </c>
      <c r="C92" s="1036" t="s">
        <v>2925</v>
      </c>
      <c r="D92" s="1036">
        <v>110852205</v>
      </c>
      <c r="E92" s="1037">
        <v>129087.53</v>
      </c>
      <c r="F92" s="1037">
        <v>129087.53</v>
      </c>
      <c r="G92" s="1036">
        <v>2020</v>
      </c>
      <c r="H92" s="40" t="s">
        <v>3051</v>
      </c>
      <c r="I92" s="29" t="s">
        <v>3062</v>
      </c>
      <c r="J92" s="34"/>
    </row>
    <row r="93" spans="1:10" ht="18.75" customHeight="1">
      <c r="A93" s="1028">
        <v>77</v>
      </c>
      <c r="B93" s="5" t="s">
        <v>3065</v>
      </c>
      <c r="C93" s="1036" t="s">
        <v>2925</v>
      </c>
      <c r="D93" s="1036">
        <v>110852217</v>
      </c>
      <c r="E93" s="1037">
        <v>37863.4</v>
      </c>
      <c r="F93" s="1037">
        <v>37863.4</v>
      </c>
      <c r="G93" s="1036">
        <v>2020</v>
      </c>
      <c r="H93" s="40" t="s">
        <v>3051</v>
      </c>
      <c r="I93" s="29" t="s">
        <v>3036</v>
      </c>
      <c r="J93" s="34"/>
    </row>
    <row r="94" spans="1:10" ht="18.75" customHeight="1">
      <c r="A94" s="1028">
        <v>78</v>
      </c>
      <c r="B94" s="5" t="s">
        <v>3066</v>
      </c>
      <c r="C94" s="1036" t="s">
        <v>2925</v>
      </c>
      <c r="D94" s="1036">
        <v>110852210</v>
      </c>
      <c r="E94" s="1037">
        <v>38558.49</v>
      </c>
      <c r="F94" s="1037">
        <v>38558.49</v>
      </c>
      <c r="G94" s="1036">
        <v>2020</v>
      </c>
      <c r="H94" s="40" t="s">
        <v>3051</v>
      </c>
      <c r="I94" s="29" t="s">
        <v>3036</v>
      </c>
      <c r="J94" s="34"/>
    </row>
    <row r="95" spans="1:10" ht="18.75" customHeight="1">
      <c r="A95" s="1028">
        <v>79</v>
      </c>
      <c r="B95" s="5" t="s">
        <v>3067</v>
      </c>
      <c r="C95" s="1036" t="s">
        <v>2925</v>
      </c>
      <c r="D95" s="1036">
        <v>110852223</v>
      </c>
      <c r="E95" s="1037">
        <v>21068.94</v>
      </c>
      <c r="F95" s="1037">
        <v>21068.94</v>
      </c>
      <c r="G95" s="1036">
        <v>2020</v>
      </c>
      <c r="H95" s="40" t="s">
        <v>3051</v>
      </c>
      <c r="I95" s="29" t="s">
        <v>3036</v>
      </c>
      <c r="J95" s="34"/>
    </row>
    <row r="96" spans="1:10" ht="18.75" customHeight="1">
      <c r="A96" s="1028">
        <v>80</v>
      </c>
      <c r="B96" s="5" t="s">
        <v>3068</v>
      </c>
      <c r="C96" s="1036" t="s">
        <v>2925</v>
      </c>
      <c r="D96" s="1036">
        <v>110852221</v>
      </c>
      <c r="E96" s="1037">
        <v>25281.26</v>
      </c>
      <c r="F96" s="1037">
        <v>25281.26</v>
      </c>
      <c r="G96" s="1036">
        <v>2020</v>
      </c>
      <c r="H96" s="40" t="s">
        <v>3051</v>
      </c>
      <c r="I96" s="29" t="s">
        <v>3036</v>
      </c>
      <c r="J96" s="34"/>
    </row>
    <row r="97" spans="1:10" ht="18.75" customHeight="1">
      <c r="A97" s="1028">
        <v>81</v>
      </c>
      <c r="B97" s="5" t="s">
        <v>3069</v>
      </c>
      <c r="C97" s="1036" t="s">
        <v>2925</v>
      </c>
      <c r="D97" s="1036">
        <v>110852222</v>
      </c>
      <c r="E97" s="1037">
        <v>15807.51</v>
      </c>
      <c r="F97" s="1037">
        <v>15807.51</v>
      </c>
      <c r="G97" s="1036">
        <v>2020</v>
      </c>
      <c r="H97" s="40" t="s">
        <v>3051</v>
      </c>
      <c r="I97" s="29" t="s">
        <v>3036</v>
      </c>
      <c r="J97" s="34"/>
    </row>
    <row r="98" spans="1:10" ht="18.75" customHeight="1">
      <c r="A98" s="1028">
        <v>82</v>
      </c>
      <c r="B98" s="5" t="s">
        <v>3070</v>
      </c>
      <c r="C98" s="1036" t="s">
        <v>2925</v>
      </c>
      <c r="D98" s="1036">
        <v>110852224</v>
      </c>
      <c r="E98" s="1037">
        <v>12334.7</v>
      </c>
      <c r="F98" s="1037">
        <v>12334.7</v>
      </c>
      <c r="G98" s="1036">
        <v>2020</v>
      </c>
      <c r="H98" s="40" t="s">
        <v>3051</v>
      </c>
      <c r="I98" s="29" t="s">
        <v>3036</v>
      </c>
      <c r="J98" s="34"/>
    </row>
    <row r="99" spans="1:10" ht="18.75" customHeight="1">
      <c r="A99" s="1028">
        <v>83</v>
      </c>
      <c r="B99" s="5" t="s">
        <v>3071</v>
      </c>
      <c r="C99" s="1036" t="s">
        <v>2925</v>
      </c>
      <c r="D99" s="1036">
        <v>110852220</v>
      </c>
      <c r="E99" s="1037">
        <v>35263</v>
      </c>
      <c r="F99" s="1037">
        <v>35263</v>
      </c>
      <c r="G99" s="1036">
        <v>2020</v>
      </c>
      <c r="H99" s="40" t="s">
        <v>3051</v>
      </c>
      <c r="I99" s="29" t="s">
        <v>3036</v>
      </c>
      <c r="J99" s="34"/>
    </row>
    <row r="100" spans="1:10" ht="18.75" customHeight="1">
      <c r="A100" s="1028">
        <v>84</v>
      </c>
      <c r="B100" s="5" t="s">
        <v>3072</v>
      </c>
      <c r="C100" s="1036" t="s">
        <v>2925</v>
      </c>
      <c r="D100" s="1036">
        <v>110852225</v>
      </c>
      <c r="E100" s="1037">
        <v>6668.46</v>
      </c>
      <c r="F100" s="1037">
        <v>6668.46</v>
      </c>
      <c r="G100" s="1036">
        <v>2020</v>
      </c>
      <c r="H100" s="40" t="s">
        <v>3051</v>
      </c>
      <c r="I100" s="29" t="s">
        <v>3036</v>
      </c>
      <c r="J100" s="34"/>
    </row>
    <row r="101" spans="1:10" ht="18.75" customHeight="1">
      <c r="A101" s="1028">
        <v>85</v>
      </c>
      <c r="B101" s="5"/>
      <c r="C101" s="1036"/>
      <c r="D101" s="1036"/>
      <c r="E101" s="1037"/>
      <c r="F101" s="1037"/>
      <c r="G101" s="1036"/>
      <c r="H101" s="40"/>
      <c r="I101" s="29"/>
      <c r="J101" s="34"/>
    </row>
    <row r="102" spans="1:10" ht="18.75" customHeight="1">
      <c r="A102" s="1028">
        <v>86</v>
      </c>
      <c r="B102" s="5"/>
      <c r="C102" s="1036"/>
      <c r="D102" s="1036"/>
      <c r="E102" s="1037"/>
      <c r="F102" s="1037"/>
      <c r="G102" s="1036"/>
      <c r="H102" s="40"/>
      <c r="I102" s="29"/>
      <c r="J102" s="34"/>
    </row>
    <row r="103" spans="1:10" ht="18.75" customHeight="1">
      <c r="A103" s="1028">
        <v>87</v>
      </c>
      <c r="B103" s="5"/>
      <c r="C103" s="1036"/>
      <c r="D103" s="1036"/>
      <c r="E103" s="1037"/>
      <c r="F103" s="1037"/>
      <c r="G103" s="1036"/>
      <c r="H103" s="40"/>
      <c r="I103" s="29"/>
      <c r="J103" s="34"/>
    </row>
    <row r="104" spans="1:10" ht="18.75" customHeight="1">
      <c r="A104" s="1028">
        <v>88</v>
      </c>
      <c r="B104" s="5"/>
      <c r="C104" s="1036"/>
      <c r="D104" s="1036"/>
      <c r="E104" s="1037"/>
      <c r="F104" s="1037"/>
      <c r="G104" s="1036"/>
      <c r="H104" s="40"/>
      <c r="I104" s="29"/>
      <c r="J104" s="34"/>
    </row>
    <row r="105" spans="1:10" ht="18.75" customHeight="1">
      <c r="A105" s="1028">
        <v>89</v>
      </c>
      <c r="B105" s="5"/>
      <c r="C105" s="1036"/>
      <c r="D105" s="1036"/>
      <c r="E105" s="1037"/>
      <c r="F105" s="1037"/>
      <c r="G105" s="1036"/>
      <c r="H105" s="40"/>
      <c r="I105" s="29"/>
      <c r="J105" s="34"/>
    </row>
    <row r="106" spans="1:10" ht="18.75" customHeight="1">
      <c r="A106" s="1028"/>
      <c r="B106" s="5" t="s">
        <v>181</v>
      </c>
      <c r="C106" s="1036"/>
      <c r="D106" s="1030"/>
      <c r="E106" s="559">
        <v>22946050.219999999</v>
      </c>
      <c r="F106" s="1031">
        <v>22228229.030000001</v>
      </c>
      <c r="G106" s="1036"/>
      <c r="H106" s="40"/>
      <c r="I106" s="29"/>
      <c r="J106" s="43">
        <v>717821.19</v>
      </c>
    </row>
    <row r="107" spans="1:10" ht="18.75" customHeight="1">
      <c r="A107" s="1028"/>
      <c r="B107" s="5"/>
      <c r="C107" s="1036"/>
      <c r="D107" s="1301" t="s">
        <v>3073</v>
      </c>
      <c r="E107" s="1302"/>
      <c r="F107" s="1303"/>
      <c r="G107" s="1036"/>
      <c r="H107" s="40"/>
      <c r="I107" s="29"/>
      <c r="J107" s="34"/>
    </row>
    <row r="108" spans="1:10" ht="18.75" customHeight="1">
      <c r="A108" s="560">
        <v>90</v>
      </c>
      <c r="B108" s="561" t="s">
        <v>3074</v>
      </c>
      <c r="C108" s="1036" t="s">
        <v>2925</v>
      </c>
      <c r="D108" s="562">
        <v>110135205</v>
      </c>
      <c r="E108" s="563">
        <v>1213900</v>
      </c>
      <c r="F108" s="563">
        <v>1193668</v>
      </c>
      <c r="G108" s="562">
        <v>2019</v>
      </c>
      <c r="H108" s="562" t="s">
        <v>3075</v>
      </c>
      <c r="I108" s="561" t="s">
        <v>3076</v>
      </c>
      <c r="J108" s="43">
        <v>20232</v>
      </c>
    </row>
    <row r="109" spans="1:10" ht="18.75" customHeight="1">
      <c r="A109" s="1028">
        <v>91</v>
      </c>
      <c r="B109" s="5" t="s">
        <v>3077</v>
      </c>
      <c r="C109" s="1036" t="s">
        <v>2925</v>
      </c>
      <c r="D109" s="1036">
        <v>1101350111</v>
      </c>
      <c r="E109" s="1037">
        <v>5385353.4199999999</v>
      </c>
      <c r="F109" s="1037">
        <v>5385353.4199999999</v>
      </c>
      <c r="G109" s="1036">
        <v>2020</v>
      </c>
      <c r="H109" s="1036" t="s">
        <v>3078</v>
      </c>
      <c r="I109" s="5" t="s">
        <v>3076</v>
      </c>
      <c r="J109" s="34"/>
    </row>
    <row r="110" spans="1:10" ht="18.75" customHeight="1">
      <c r="A110" s="1028">
        <v>92</v>
      </c>
      <c r="B110" s="5" t="s">
        <v>3079</v>
      </c>
      <c r="C110" s="1036" t="s">
        <v>2925</v>
      </c>
      <c r="D110" s="1036">
        <v>1101350111</v>
      </c>
      <c r="E110" s="1037">
        <v>5385353.4199999999</v>
      </c>
      <c r="F110" s="1037">
        <v>5385353.4199999999</v>
      </c>
      <c r="G110" s="1036">
        <v>2020</v>
      </c>
      <c r="H110" s="1036" t="s">
        <v>3078</v>
      </c>
      <c r="I110" s="5" t="s">
        <v>3076</v>
      </c>
      <c r="J110" s="34"/>
    </row>
    <row r="111" spans="1:10" ht="18.75" customHeight="1">
      <c r="A111" s="1028"/>
      <c r="B111" s="5" t="s">
        <v>3080</v>
      </c>
      <c r="C111" s="1036" t="s">
        <v>2925</v>
      </c>
      <c r="D111" s="1036">
        <v>1108520077</v>
      </c>
      <c r="E111" s="1037">
        <v>1734450</v>
      </c>
      <c r="F111" s="1037">
        <v>1734450</v>
      </c>
      <c r="G111" s="1036">
        <v>2020</v>
      </c>
      <c r="H111" s="1036" t="s">
        <v>3081</v>
      </c>
      <c r="I111" s="5" t="s">
        <v>3076</v>
      </c>
      <c r="J111" s="34"/>
    </row>
    <row r="112" spans="1:10" ht="18.75" customHeight="1">
      <c r="A112" s="1028"/>
      <c r="B112" s="5"/>
      <c r="C112" s="1036"/>
      <c r="D112" s="7" t="s">
        <v>3082</v>
      </c>
      <c r="E112" s="564">
        <v>13719056.84</v>
      </c>
      <c r="F112" s="564">
        <v>13708940.84</v>
      </c>
      <c r="G112" s="30"/>
      <c r="H112" s="5"/>
      <c r="I112" s="69"/>
      <c r="J112" s="43">
        <v>10116</v>
      </c>
    </row>
    <row r="113" spans="1:10" ht="18.75" customHeight="1">
      <c r="A113" s="1028"/>
      <c r="B113" s="5"/>
      <c r="C113" s="1036"/>
      <c r="D113" s="9" t="s">
        <v>3083</v>
      </c>
      <c r="E113" s="565">
        <v>45868044.25</v>
      </c>
      <c r="F113" s="565">
        <v>41617286.68</v>
      </c>
      <c r="G113" s="30"/>
      <c r="H113" s="551"/>
      <c r="I113" s="69"/>
      <c r="J113" s="34"/>
    </row>
    <row r="114" spans="1:10" ht="18.75" customHeight="1">
      <c r="A114" s="1051" t="s">
        <v>3084</v>
      </c>
      <c r="B114" s="1052"/>
      <c r="C114" s="1052"/>
      <c r="D114" s="1052"/>
      <c r="E114" s="1052"/>
      <c r="F114" s="1052"/>
      <c r="G114" s="1052"/>
      <c r="H114" s="1052"/>
      <c r="I114" s="1053"/>
      <c r="J114" s="34"/>
    </row>
    <row r="115" spans="1:10" ht="18.75" customHeight="1">
      <c r="A115" s="1051" t="s">
        <v>3085</v>
      </c>
      <c r="B115" s="1052"/>
      <c r="C115" s="1052"/>
      <c r="D115" s="1052"/>
      <c r="E115" s="1052"/>
      <c r="F115" s="1052"/>
      <c r="G115" s="1052"/>
      <c r="H115" s="1052"/>
      <c r="I115" s="1053"/>
      <c r="J115" s="34"/>
    </row>
    <row r="116" spans="1:10" ht="18.75" customHeight="1">
      <c r="A116" s="1028">
        <v>65</v>
      </c>
      <c r="B116" s="5" t="s">
        <v>3086</v>
      </c>
      <c r="C116" s="1036" t="s">
        <v>2925</v>
      </c>
      <c r="D116" s="1036">
        <v>110102001</v>
      </c>
      <c r="E116" s="1037">
        <v>2058504</v>
      </c>
      <c r="F116" s="1037">
        <v>0</v>
      </c>
      <c r="G116" s="1036" t="s">
        <v>3087</v>
      </c>
      <c r="H116" s="551" t="s">
        <v>3088</v>
      </c>
      <c r="I116" s="29" t="s">
        <v>3089</v>
      </c>
      <c r="J116" s="43">
        <v>2058504</v>
      </c>
    </row>
    <row r="117" spans="1:10" ht="18.75" customHeight="1">
      <c r="A117" s="1028">
        <v>66</v>
      </c>
      <c r="B117" s="5" t="s">
        <v>725</v>
      </c>
      <c r="C117" s="1036" t="s">
        <v>2925</v>
      </c>
      <c r="D117" s="1036">
        <v>110102002</v>
      </c>
      <c r="E117" s="1037">
        <v>58058</v>
      </c>
      <c r="F117" s="1037">
        <v>0</v>
      </c>
      <c r="G117" s="1036" t="s">
        <v>3090</v>
      </c>
      <c r="H117" s="551" t="s">
        <v>3091</v>
      </c>
      <c r="I117" s="29" t="s">
        <v>3089</v>
      </c>
      <c r="J117" s="43">
        <v>58058</v>
      </c>
    </row>
    <row r="118" spans="1:10" ht="18.75" customHeight="1">
      <c r="A118" s="1028">
        <v>67</v>
      </c>
      <c r="B118" s="46" t="s">
        <v>725</v>
      </c>
      <c r="C118" s="1036" t="s">
        <v>2925</v>
      </c>
      <c r="D118" s="1032">
        <v>110102003</v>
      </c>
      <c r="E118" s="1034">
        <v>58058</v>
      </c>
      <c r="F118" s="1034">
        <v>0</v>
      </c>
      <c r="G118" s="1032" t="s">
        <v>3092</v>
      </c>
      <c r="H118" s="566" t="s">
        <v>3093</v>
      </c>
      <c r="I118" s="567" t="s">
        <v>3089</v>
      </c>
      <c r="J118" s="43">
        <v>58058</v>
      </c>
    </row>
    <row r="119" spans="1:10" ht="18.75" customHeight="1">
      <c r="A119" s="1028">
        <v>68</v>
      </c>
      <c r="B119" s="5" t="s">
        <v>3094</v>
      </c>
      <c r="C119" s="1036" t="s">
        <v>2925</v>
      </c>
      <c r="D119" s="1036"/>
      <c r="E119" s="1036"/>
      <c r="F119" s="1037">
        <v>0</v>
      </c>
      <c r="G119" s="1036" t="s">
        <v>3095</v>
      </c>
      <c r="H119" s="1036"/>
      <c r="I119" s="29" t="s">
        <v>3096</v>
      </c>
      <c r="J119" s="43"/>
    </row>
    <row r="120" spans="1:10" ht="18.75" customHeight="1">
      <c r="A120" s="1028">
        <v>69</v>
      </c>
      <c r="B120" s="5" t="s">
        <v>907</v>
      </c>
      <c r="C120" s="1036" t="s">
        <v>2925</v>
      </c>
      <c r="D120" s="1036"/>
      <c r="E120" s="1036" t="s">
        <v>3097</v>
      </c>
      <c r="F120" s="1037">
        <v>0</v>
      </c>
      <c r="G120" s="1036" t="s">
        <v>3098</v>
      </c>
      <c r="H120" s="1036" t="s">
        <v>3099</v>
      </c>
      <c r="I120" s="29" t="s">
        <v>3100</v>
      </c>
      <c r="J120" s="43">
        <v>480464.81</v>
      </c>
    </row>
    <row r="121" spans="1:10" ht="18.75" customHeight="1">
      <c r="A121" s="1028">
        <v>70</v>
      </c>
      <c r="B121" s="568" t="s">
        <v>1720</v>
      </c>
      <c r="C121" s="1036" t="s">
        <v>2925</v>
      </c>
      <c r="D121" s="1032"/>
      <c r="E121" s="1032" t="s">
        <v>3101</v>
      </c>
      <c r="F121" s="1034">
        <v>0</v>
      </c>
      <c r="G121" s="1032" t="s">
        <v>3102</v>
      </c>
      <c r="H121" s="1032" t="s">
        <v>3103</v>
      </c>
      <c r="I121" s="46" t="s">
        <v>3104</v>
      </c>
      <c r="J121" s="43">
        <v>476029.2</v>
      </c>
    </row>
    <row r="122" spans="1:10" ht="18.75" customHeight="1">
      <c r="A122" s="1028">
        <v>71</v>
      </c>
      <c r="B122" s="568" t="s">
        <v>3105</v>
      </c>
      <c r="C122" s="1036" t="s">
        <v>2925</v>
      </c>
      <c r="D122" s="1032"/>
      <c r="E122" s="1032"/>
      <c r="F122" s="1034"/>
      <c r="G122" s="1032" t="s">
        <v>3106</v>
      </c>
      <c r="H122" s="1032"/>
      <c r="I122" s="46" t="s">
        <v>3107</v>
      </c>
      <c r="J122" s="43"/>
    </row>
    <row r="123" spans="1:10" ht="18.75" customHeight="1">
      <c r="A123" s="1028">
        <v>72</v>
      </c>
      <c r="B123" s="568" t="s">
        <v>3108</v>
      </c>
      <c r="C123" s="1036" t="s">
        <v>2925</v>
      </c>
      <c r="D123" s="1032"/>
      <c r="E123" s="1032"/>
      <c r="F123" s="1034"/>
      <c r="G123" s="1032" t="s">
        <v>3109</v>
      </c>
      <c r="H123" s="1032"/>
      <c r="I123" s="46" t="s">
        <v>3107</v>
      </c>
      <c r="J123" s="43"/>
    </row>
    <row r="124" spans="1:10" ht="18.75" customHeight="1">
      <c r="A124" s="1028">
        <v>73</v>
      </c>
      <c r="B124" s="5" t="s">
        <v>3794</v>
      </c>
      <c r="C124" s="1036" t="s">
        <v>2925</v>
      </c>
      <c r="D124" s="1036">
        <v>110112001</v>
      </c>
      <c r="E124" s="1037">
        <v>280783.8</v>
      </c>
      <c r="F124" s="1037">
        <v>61133</v>
      </c>
      <c r="G124" s="1036" t="s">
        <v>3795</v>
      </c>
      <c r="H124" s="1036" t="s">
        <v>3796</v>
      </c>
      <c r="I124" s="29" t="s">
        <v>3797</v>
      </c>
      <c r="J124" s="43">
        <v>32349.200000000001</v>
      </c>
    </row>
    <row r="125" spans="1:10" ht="18.75" customHeight="1">
      <c r="A125" s="1028">
        <v>74</v>
      </c>
      <c r="B125" s="568" t="s">
        <v>2930</v>
      </c>
      <c r="C125" s="1036" t="s">
        <v>2925</v>
      </c>
      <c r="D125" s="1032">
        <v>110111056</v>
      </c>
      <c r="E125" s="1032">
        <v>150000</v>
      </c>
      <c r="F125" s="1034">
        <v>121875</v>
      </c>
      <c r="G125" s="1032" t="s">
        <v>3798</v>
      </c>
      <c r="H125" s="1032" t="s">
        <v>3799</v>
      </c>
      <c r="I125" s="29" t="s">
        <v>3800</v>
      </c>
      <c r="J125" s="43">
        <v>28125</v>
      </c>
    </row>
    <row r="126" spans="1:10" ht="18.75" customHeight="1">
      <c r="A126" s="1028">
        <v>74</v>
      </c>
      <c r="B126" s="568" t="s">
        <v>2930</v>
      </c>
      <c r="C126" s="1036" t="s">
        <v>2925</v>
      </c>
      <c r="D126" s="1032">
        <v>110111060</v>
      </c>
      <c r="E126" s="1032">
        <v>300000</v>
      </c>
      <c r="F126" s="1034">
        <v>245834</v>
      </c>
      <c r="G126" s="1032">
        <v>2010</v>
      </c>
      <c r="H126" s="1032" t="s">
        <v>3801</v>
      </c>
      <c r="I126" s="29" t="s">
        <v>3802</v>
      </c>
      <c r="J126" s="43">
        <v>54166</v>
      </c>
    </row>
    <row r="127" spans="1:10" ht="18.75" customHeight="1">
      <c r="A127" s="1028">
        <v>74</v>
      </c>
      <c r="B127" s="568" t="s">
        <v>2952</v>
      </c>
      <c r="C127" s="1036" t="s">
        <v>2925</v>
      </c>
      <c r="D127" s="1032">
        <v>110111065</v>
      </c>
      <c r="E127" s="1032">
        <v>600000</v>
      </c>
      <c r="F127" s="1034">
        <v>540000</v>
      </c>
      <c r="G127" s="1032">
        <v>2010</v>
      </c>
      <c r="H127" s="1032" t="s">
        <v>3803</v>
      </c>
      <c r="I127" s="29" t="s">
        <v>3804</v>
      </c>
      <c r="J127" s="43">
        <v>60000</v>
      </c>
    </row>
    <row r="128" spans="1:10" ht="18.75" customHeight="1">
      <c r="A128" s="1028"/>
      <c r="B128" s="569"/>
      <c r="C128" s="1033"/>
      <c r="D128" s="182" t="s">
        <v>17</v>
      </c>
      <c r="E128" s="570">
        <v>4461897.8099999996</v>
      </c>
      <c r="F128" s="570">
        <v>968842</v>
      </c>
      <c r="G128" s="571"/>
      <c r="H128" s="557"/>
      <c r="I128" s="1035"/>
      <c r="J128" s="43"/>
    </row>
    <row r="129" spans="1:10" ht="18.75" customHeight="1">
      <c r="A129" s="1051" t="s">
        <v>3110</v>
      </c>
      <c r="B129" s="1052"/>
      <c r="C129" s="1052"/>
      <c r="D129" s="1052"/>
      <c r="E129" s="1052"/>
      <c r="F129" s="1052"/>
      <c r="G129" s="1052"/>
      <c r="H129" s="1052"/>
      <c r="I129" s="1053"/>
      <c r="J129" s="34"/>
    </row>
    <row r="130" spans="1:10" ht="18.75" customHeight="1">
      <c r="A130" s="1028">
        <v>72</v>
      </c>
      <c r="B130" s="5" t="s">
        <v>3111</v>
      </c>
      <c r="C130" s="1036" t="s">
        <v>2925</v>
      </c>
      <c r="D130" s="1036">
        <v>1101350152</v>
      </c>
      <c r="E130" s="1037">
        <v>584993.32999999996</v>
      </c>
      <c r="F130" s="1037">
        <v>385121.27</v>
      </c>
      <c r="G130" s="1036" t="s">
        <v>924</v>
      </c>
      <c r="H130" s="1036"/>
      <c r="I130" s="5" t="s">
        <v>3076</v>
      </c>
      <c r="J130" s="43">
        <v>199872.06</v>
      </c>
    </row>
    <row r="131" spans="1:10" ht="18.75" customHeight="1">
      <c r="A131" s="1028">
        <v>73</v>
      </c>
      <c r="B131" s="5" t="s">
        <v>3112</v>
      </c>
      <c r="C131" s="1036" t="s">
        <v>2925</v>
      </c>
      <c r="D131" s="1036">
        <v>110105006</v>
      </c>
      <c r="E131" s="1037">
        <v>398000</v>
      </c>
      <c r="F131" s="1037">
        <v>0</v>
      </c>
      <c r="G131" s="1036" t="s">
        <v>1013</v>
      </c>
      <c r="H131" s="1036"/>
      <c r="I131" s="5" t="s">
        <v>3076</v>
      </c>
      <c r="J131" s="43">
        <v>398000</v>
      </c>
    </row>
    <row r="132" spans="1:10" ht="18.75" customHeight="1">
      <c r="A132" s="1028"/>
      <c r="B132" s="5" t="s">
        <v>3805</v>
      </c>
      <c r="C132" s="1036" t="s">
        <v>2925</v>
      </c>
      <c r="D132" s="1036">
        <v>1101350114</v>
      </c>
      <c r="E132" s="1037">
        <v>860000</v>
      </c>
      <c r="F132" s="1037">
        <v>0</v>
      </c>
      <c r="G132" s="1036">
        <v>2011</v>
      </c>
      <c r="H132" s="1036" t="s">
        <v>3806</v>
      </c>
      <c r="I132" s="5" t="s">
        <v>3076</v>
      </c>
      <c r="J132" s="1040">
        <v>860000</v>
      </c>
    </row>
    <row r="133" spans="1:10" ht="18.75" customHeight="1">
      <c r="A133" s="1028"/>
      <c r="B133" s="5" t="s">
        <v>3807</v>
      </c>
      <c r="C133" s="1036" t="s">
        <v>2925</v>
      </c>
      <c r="D133" s="1036">
        <v>1101350114</v>
      </c>
      <c r="E133" s="1037">
        <v>860000</v>
      </c>
      <c r="F133" s="1037">
        <v>0</v>
      </c>
      <c r="G133" s="1036">
        <v>1999</v>
      </c>
      <c r="H133" s="1036" t="s">
        <v>3806</v>
      </c>
      <c r="I133" s="5" t="s">
        <v>3076</v>
      </c>
      <c r="J133" s="1040">
        <v>860000</v>
      </c>
    </row>
    <row r="134" spans="1:10" ht="18.75" customHeight="1">
      <c r="A134" s="5"/>
      <c r="B134" s="5" t="s">
        <v>3808</v>
      </c>
      <c r="C134" s="1036" t="s">
        <v>2925</v>
      </c>
      <c r="D134" s="1038" t="s">
        <v>3809</v>
      </c>
      <c r="E134" s="1037">
        <v>986500</v>
      </c>
      <c r="F134" s="1036"/>
      <c r="G134" s="1036">
        <v>2012</v>
      </c>
      <c r="H134" s="5" t="s">
        <v>3806</v>
      </c>
      <c r="I134" s="43" t="s">
        <v>3810</v>
      </c>
      <c r="J134" s="1041">
        <v>986500</v>
      </c>
    </row>
    <row r="135" spans="1:10" ht="18.75" customHeight="1">
      <c r="A135" s="1028">
        <v>74</v>
      </c>
      <c r="B135" s="5" t="s">
        <v>3113</v>
      </c>
      <c r="C135" s="1036" t="s">
        <v>2925</v>
      </c>
      <c r="D135" s="1036">
        <v>1101350171</v>
      </c>
      <c r="E135" s="1037">
        <v>1921242.5</v>
      </c>
      <c r="F135" s="1037">
        <v>1392900.95</v>
      </c>
      <c r="G135" s="1036" t="s">
        <v>2982</v>
      </c>
      <c r="H135" s="1036" t="s">
        <v>3114</v>
      </c>
      <c r="I135" s="5" t="s">
        <v>3076</v>
      </c>
      <c r="J135" s="43">
        <v>528341.55000000005</v>
      </c>
    </row>
    <row r="136" spans="1:10" ht="18.75" customHeight="1">
      <c r="A136" s="1028"/>
      <c r="B136" s="5" t="s">
        <v>245</v>
      </c>
      <c r="C136" s="1036"/>
      <c r="D136" s="1036"/>
      <c r="E136" s="1037">
        <v>5610735.8300000001</v>
      </c>
      <c r="F136" s="1037">
        <v>2411031.15</v>
      </c>
      <c r="G136" s="1036"/>
      <c r="H136" s="1036"/>
      <c r="I136" s="5"/>
      <c r="J136" s="43">
        <v>1162204.68</v>
      </c>
    </row>
    <row r="137" spans="1:10" ht="18.75" customHeight="1">
      <c r="A137" s="1028">
        <v>77</v>
      </c>
      <c r="B137" s="5" t="s">
        <v>3115</v>
      </c>
      <c r="C137" s="1036" t="s">
        <v>2925</v>
      </c>
      <c r="D137" s="1036">
        <v>110104002</v>
      </c>
      <c r="E137" s="1037">
        <v>23987</v>
      </c>
      <c r="F137" s="1037">
        <v>0</v>
      </c>
      <c r="G137" s="1036" t="s">
        <v>3116</v>
      </c>
      <c r="H137" s="1036"/>
      <c r="I137" s="29" t="s">
        <v>3117</v>
      </c>
      <c r="J137" s="43">
        <v>23987</v>
      </c>
    </row>
    <row r="138" spans="1:10" ht="18.75" customHeight="1">
      <c r="A138" s="1028">
        <v>81</v>
      </c>
      <c r="B138" s="5" t="s">
        <v>202</v>
      </c>
      <c r="C138" s="1036"/>
      <c r="D138" s="1036">
        <v>110104007</v>
      </c>
      <c r="E138" s="1037">
        <v>26215</v>
      </c>
      <c r="F138" s="1037">
        <v>0</v>
      </c>
      <c r="G138" s="1036" t="s">
        <v>309</v>
      </c>
      <c r="H138" s="1036"/>
      <c r="I138" s="41" t="s">
        <v>3118</v>
      </c>
      <c r="J138" s="43">
        <v>26215</v>
      </c>
    </row>
    <row r="139" spans="1:10" ht="18.75" customHeight="1">
      <c r="A139" s="1028">
        <v>82</v>
      </c>
      <c r="B139" s="41" t="s">
        <v>202</v>
      </c>
      <c r="C139" s="1036"/>
      <c r="D139" s="30">
        <v>110104009</v>
      </c>
      <c r="E139" s="553">
        <v>18668.96</v>
      </c>
      <c r="F139" s="553">
        <v>0</v>
      </c>
      <c r="G139" s="1036" t="s">
        <v>309</v>
      </c>
      <c r="H139" s="1036"/>
      <c r="I139" s="41" t="s">
        <v>3119</v>
      </c>
      <c r="J139" s="43">
        <v>18668.96</v>
      </c>
    </row>
    <row r="140" spans="1:10" ht="18.75" customHeight="1">
      <c r="A140" s="1028">
        <v>83</v>
      </c>
      <c r="B140" s="41" t="s">
        <v>1033</v>
      </c>
      <c r="C140" s="1036"/>
      <c r="D140" s="30">
        <v>110104010</v>
      </c>
      <c r="E140" s="553">
        <v>29979.31</v>
      </c>
      <c r="F140" s="553">
        <v>0</v>
      </c>
      <c r="G140" s="1036" t="s">
        <v>309</v>
      </c>
      <c r="H140" s="1036"/>
      <c r="I140" s="41" t="s">
        <v>3120</v>
      </c>
      <c r="J140" s="43">
        <v>29979.31</v>
      </c>
    </row>
    <row r="141" spans="1:10" ht="18.75" customHeight="1">
      <c r="A141" s="1028">
        <v>84</v>
      </c>
      <c r="B141" s="41" t="s">
        <v>3121</v>
      </c>
      <c r="C141" s="1036"/>
      <c r="D141" s="1036">
        <v>110134206</v>
      </c>
      <c r="E141" s="1037">
        <v>73992</v>
      </c>
      <c r="F141" s="1037">
        <v>0</v>
      </c>
      <c r="G141" s="1036" t="s">
        <v>2816</v>
      </c>
      <c r="H141" s="1036"/>
      <c r="I141" s="41" t="s">
        <v>3122</v>
      </c>
      <c r="J141" s="43">
        <v>73992</v>
      </c>
    </row>
    <row r="142" spans="1:10" ht="18.75" customHeight="1">
      <c r="A142" s="1028">
        <v>85</v>
      </c>
      <c r="B142" s="41" t="s">
        <v>3123</v>
      </c>
      <c r="C142" s="1036"/>
      <c r="D142" s="1036">
        <v>110104011</v>
      </c>
      <c r="E142" s="1037">
        <v>12000</v>
      </c>
      <c r="F142" s="1037">
        <v>0</v>
      </c>
      <c r="G142" s="1036" t="s">
        <v>2861</v>
      </c>
      <c r="H142" s="1036"/>
      <c r="I142" s="41" t="s">
        <v>3124</v>
      </c>
      <c r="J142" s="43">
        <v>12000</v>
      </c>
    </row>
    <row r="143" spans="1:10" ht="18.75" customHeight="1">
      <c r="A143" s="1028">
        <v>86</v>
      </c>
      <c r="B143" s="41" t="s">
        <v>202</v>
      </c>
      <c r="C143" s="1036"/>
      <c r="D143" s="1036">
        <v>110104015</v>
      </c>
      <c r="E143" s="1037">
        <v>29248</v>
      </c>
      <c r="F143" s="1037">
        <v>0</v>
      </c>
      <c r="G143" s="1036" t="s">
        <v>1116</v>
      </c>
      <c r="H143" s="1036"/>
      <c r="I143" s="41" t="s">
        <v>3125</v>
      </c>
      <c r="J143" s="43">
        <v>29248</v>
      </c>
    </row>
    <row r="144" spans="1:10" ht="18.75" customHeight="1">
      <c r="A144" s="1028">
        <v>87</v>
      </c>
      <c r="B144" s="41" t="s">
        <v>202</v>
      </c>
      <c r="C144" s="1036"/>
      <c r="D144" s="1036">
        <v>110104016</v>
      </c>
      <c r="E144" s="1037">
        <v>31207.32</v>
      </c>
      <c r="F144" s="1037">
        <v>0</v>
      </c>
      <c r="G144" s="1036" t="s">
        <v>1116</v>
      </c>
      <c r="H144" s="1036"/>
      <c r="I144" s="41" t="s">
        <v>3126</v>
      </c>
      <c r="J144" s="43">
        <v>31207.32</v>
      </c>
    </row>
    <row r="145" spans="1:10" ht="18.75" customHeight="1">
      <c r="A145" s="1028">
        <v>88</v>
      </c>
      <c r="B145" s="41" t="s">
        <v>1033</v>
      </c>
      <c r="C145" s="1036"/>
      <c r="D145" s="1036">
        <v>110104017</v>
      </c>
      <c r="E145" s="1037">
        <v>28150</v>
      </c>
      <c r="F145" s="1037">
        <v>0</v>
      </c>
      <c r="G145" s="1036" t="s">
        <v>1116</v>
      </c>
      <c r="H145" s="1036"/>
      <c r="I145" s="41" t="s">
        <v>3127</v>
      </c>
      <c r="J145" s="43">
        <v>28150</v>
      </c>
    </row>
    <row r="146" spans="1:10" ht="18.75" customHeight="1">
      <c r="A146" s="1028">
        <v>89</v>
      </c>
      <c r="B146" s="41" t="s">
        <v>1033</v>
      </c>
      <c r="C146" s="1036"/>
      <c r="D146" s="1036">
        <v>110104018</v>
      </c>
      <c r="E146" s="1037">
        <v>11250.26</v>
      </c>
      <c r="F146" s="1037">
        <v>0</v>
      </c>
      <c r="G146" s="1036" t="s">
        <v>2865</v>
      </c>
      <c r="H146" s="1036"/>
      <c r="I146" s="41" t="s">
        <v>3128</v>
      </c>
      <c r="J146" s="43">
        <v>11250.26</v>
      </c>
    </row>
    <row r="147" spans="1:10" ht="18.75" customHeight="1">
      <c r="A147" s="1028">
        <v>90</v>
      </c>
      <c r="B147" s="41" t="s">
        <v>1033</v>
      </c>
      <c r="C147" s="1036"/>
      <c r="D147" s="1036">
        <v>110104019</v>
      </c>
      <c r="E147" s="1037">
        <v>41050</v>
      </c>
      <c r="F147" s="1037">
        <v>0</v>
      </c>
      <c r="G147" s="1036" t="s">
        <v>3129</v>
      </c>
      <c r="H147" s="1036"/>
      <c r="I147" s="41" t="s">
        <v>3130</v>
      </c>
      <c r="J147" s="43">
        <v>41050</v>
      </c>
    </row>
    <row r="148" spans="1:10" ht="18.75" customHeight="1">
      <c r="A148" s="1028">
        <v>91</v>
      </c>
      <c r="B148" s="41" t="s">
        <v>3131</v>
      </c>
      <c r="C148" s="1036"/>
      <c r="D148" s="1036">
        <v>110104013</v>
      </c>
      <c r="E148" s="1037">
        <v>15500</v>
      </c>
      <c r="F148" s="1037">
        <v>0</v>
      </c>
      <c r="G148" s="1036" t="s">
        <v>1116</v>
      </c>
      <c r="H148" s="1036"/>
      <c r="I148" s="41" t="s">
        <v>3132</v>
      </c>
      <c r="J148" s="43">
        <v>15500</v>
      </c>
    </row>
    <row r="149" spans="1:10" ht="18.75" customHeight="1">
      <c r="A149" s="1028">
        <v>92</v>
      </c>
      <c r="B149" s="41" t="s">
        <v>58</v>
      </c>
      <c r="C149" s="1036"/>
      <c r="D149" s="1036">
        <v>110104020</v>
      </c>
      <c r="E149" s="1037">
        <v>12480</v>
      </c>
      <c r="F149" s="1037">
        <v>0</v>
      </c>
      <c r="G149" s="1036" t="s">
        <v>3129</v>
      </c>
      <c r="H149" s="1036"/>
      <c r="I149" s="41" t="s">
        <v>3133</v>
      </c>
      <c r="J149" s="43">
        <v>12480</v>
      </c>
    </row>
    <row r="150" spans="1:10" ht="18.75" customHeight="1">
      <c r="A150" s="1028">
        <v>93</v>
      </c>
      <c r="B150" s="41" t="s">
        <v>1033</v>
      </c>
      <c r="C150" s="1036"/>
      <c r="D150" s="1036">
        <v>110104022</v>
      </c>
      <c r="E150" s="1037">
        <v>80890</v>
      </c>
      <c r="F150" s="1037">
        <v>0</v>
      </c>
      <c r="G150" s="1036" t="s">
        <v>1013</v>
      </c>
      <c r="H150" s="1036"/>
      <c r="I150" s="41" t="s">
        <v>3124</v>
      </c>
      <c r="J150" s="43">
        <v>80890</v>
      </c>
    </row>
    <row r="151" spans="1:10" ht="18.75" customHeight="1">
      <c r="A151" s="1028">
        <v>94</v>
      </c>
      <c r="B151" s="41" t="s">
        <v>3134</v>
      </c>
      <c r="C151" s="1036"/>
      <c r="D151" s="1036">
        <v>110104023</v>
      </c>
      <c r="E151" s="1037">
        <v>48800</v>
      </c>
      <c r="F151" s="1037">
        <v>0</v>
      </c>
      <c r="G151" s="1036">
        <v>2010</v>
      </c>
      <c r="H151" s="1036"/>
      <c r="I151" s="41" t="s">
        <v>3135</v>
      </c>
      <c r="J151" s="43">
        <v>48800</v>
      </c>
    </row>
    <row r="152" spans="1:10" ht="18.75" customHeight="1">
      <c r="A152" s="1028">
        <v>95</v>
      </c>
      <c r="B152" s="41" t="s">
        <v>1033</v>
      </c>
      <c r="C152" s="1036"/>
      <c r="D152" s="1036">
        <v>110104024</v>
      </c>
      <c r="E152" s="1037">
        <v>20000</v>
      </c>
      <c r="F152" s="1037">
        <v>0</v>
      </c>
      <c r="G152" s="1036">
        <v>2010</v>
      </c>
      <c r="H152" s="1036"/>
      <c r="I152" s="41" t="s">
        <v>3136</v>
      </c>
      <c r="J152" s="43">
        <v>20000</v>
      </c>
    </row>
    <row r="153" spans="1:10" ht="18.75" customHeight="1">
      <c r="A153" s="1029">
        <v>96</v>
      </c>
      <c r="B153" s="41" t="s">
        <v>3137</v>
      </c>
      <c r="C153" s="1036"/>
      <c r="D153" s="1036">
        <v>110104025</v>
      </c>
      <c r="E153" s="1037">
        <v>62915</v>
      </c>
      <c r="F153" s="1037">
        <v>0</v>
      </c>
      <c r="G153" s="1036">
        <v>2010</v>
      </c>
      <c r="H153" s="1036"/>
      <c r="I153" s="41" t="s">
        <v>3138</v>
      </c>
      <c r="J153" s="43">
        <v>62915</v>
      </c>
    </row>
    <row r="154" spans="1:10" ht="18.75" customHeight="1">
      <c r="A154" s="1029">
        <v>97</v>
      </c>
      <c r="B154" s="41" t="s">
        <v>288</v>
      </c>
      <c r="C154" s="1036"/>
      <c r="D154" s="1036">
        <v>110104026</v>
      </c>
      <c r="E154" s="1037">
        <v>36446</v>
      </c>
      <c r="F154" s="1037">
        <v>0</v>
      </c>
      <c r="G154" s="1036">
        <v>2010</v>
      </c>
      <c r="H154" s="1036"/>
      <c r="I154" s="41" t="s">
        <v>3139</v>
      </c>
      <c r="J154" s="43">
        <v>36446</v>
      </c>
    </row>
    <row r="155" spans="1:10" ht="18.75" customHeight="1">
      <c r="A155" s="1029">
        <v>98</v>
      </c>
      <c r="B155" s="41" t="s">
        <v>1033</v>
      </c>
      <c r="C155" s="1036"/>
      <c r="D155" s="1036">
        <v>110104027</v>
      </c>
      <c r="E155" s="1037">
        <v>16504</v>
      </c>
      <c r="F155" s="1037">
        <v>0</v>
      </c>
      <c r="G155" s="1036">
        <v>2011</v>
      </c>
      <c r="H155" s="1036"/>
      <c r="I155" s="41" t="s">
        <v>3140</v>
      </c>
      <c r="J155" s="43">
        <v>16504</v>
      </c>
    </row>
    <row r="156" spans="1:10" ht="18.75" customHeight="1">
      <c r="A156" s="1029">
        <v>99</v>
      </c>
      <c r="B156" s="41" t="s">
        <v>288</v>
      </c>
      <c r="C156" s="1036"/>
      <c r="D156" s="1036">
        <v>110104028</v>
      </c>
      <c r="E156" s="1037">
        <v>13248</v>
      </c>
      <c r="F156" s="1037">
        <v>0</v>
      </c>
      <c r="G156" s="1036">
        <v>2011</v>
      </c>
      <c r="H156" s="1036"/>
      <c r="I156" s="41" t="s">
        <v>3141</v>
      </c>
      <c r="J156" s="43">
        <v>13248</v>
      </c>
    </row>
    <row r="157" spans="1:10" ht="18.75" customHeight="1">
      <c r="A157" s="1029">
        <v>100</v>
      </c>
      <c r="B157" s="41" t="s">
        <v>1033</v>
      </c>
      <c r="C157" s="1036"/>
      <c r="D157" s="1036">
        <v>110104029</v>
      </c>
      <c r="E157" s="1037">
        <v>21454</v>
      </c>
      <c r="F157" s="1037">
        <v>0</v>
      </c>
      <c r="G157" s="1036">
        <v>2011</v>
      </c>
      <c r="H157" s="1036"/>
      <c r="I157" s="41" t="s">
        <v>3142</v>
      </c>
      <c r="J157" s="43">
        <v>21454</v>
      </c>
    </row>
    <row r="158" spans="1:10" ht="18.75" customHeight="1">
      <c r="A158" s="1029">
        <v>101</v>
      </c>
      <c r="B158" s="41" t="s">
        <v>1033</v>
      </c>
      <c r="C158" s="1036"/>
      <c r="D158" s="1036">
        <v>1101340051</v>
      </c>
      <c r="E158" s="1037">
        <v>34888</v>
      </c>
      <c r="F158" s="1037">
        <v>0</v>
      </c>
      <c r="G158" s="1036">
        <v>2011</v>
      </c>
      <c r="H158" s="1036"/>
      <c r="I158" s="41" t="s">
        <v>3143</v>
      </c>
      <c r="J158" s="43">
        <v>34888</v>
      </c>
    </row>
    <row r="159" spans="1:10" ht="18.75" customHeight="1">
      <c r="A159" s="1029">
        <v>102</v>
      </c>
      <c r="B159" s="41" t="s">
        <v>279</v>
      </c>
      <c r="C159" s="1036"/>
      <c r="D159" s="1036">
        <v>1101340053</v>
      </c>
      <c r="E159" s="1037">
        <v>5150</v>
      </c>
      <c r="F159" s="1037">
        <v>0</v>
      </c>
      <c r="G159" s="1036">
        <v>2011</v>
      </c>
      <c r="H159" s="1036"/>
      <c r="I159" s="41" t="s">
        <v>3144</v>
      </c>
      <c r="J159" s="43">
        <v>5150</v>
      </c>
    </row>
    <row r="160" spans="1:10" ht="18.75" customHeight="1">
      <c r="A160" s="1029">
        <v>103</v>
      </c>
      <c r="B160" s="41" t="s">
        <v>3145</v>
      </c>
      <c r="C160" s="1036"/>
      <c r="D160" s="1036">
        <v>1101340054</v>
      </c>
      <c r="E160" s="1037">
        <v>6910</v>
      </c>
      <c r="F160" s="1037">
        <v>0</v>
      </c>
      <c r="G160" s="1036">
        <v>2011</v>
      </c>
      <c r="H160" s="1036"/>
      <c r="I160" s="41" t="s">
        <v>3117</v>
      </c>
      <c r="J160" s="43">
        <v>6910</v>
      </c>
    </row>
    <row r="161" spans="1:10" ht="18.75" customHeight="1">
      <c r="A161" s="1029">
        <v>104</v>
      </c>
      <c r="B161" s="41" t="s">
        <v>1033</v>
      </c>
      <c r="C161" s="1036"/>
      <c r="D161" s="1036">
        <v>1101340101</v>
      </c>
      <c r="E161" s="1037">
        <v>27610</v>
      </c>
      <c r="F161" s="1037">
        <v>0</v>
      </c>
      <c r="G161" s="1036" t="s">
        <v>3146</v>
      </c>
      <c r="H161" s="1036"/>
      <c r="I161" s="41" t="s">
        <v>3147</v>
      </c>
      <c r="J161" s="43">
        <v>27610</v>
      </c>
    </row>
    <row r="162" spans="1:10" ht="18.75" customHeight="1">
      <c r="A162" s="1029">
        <v>108</v>
      </c>
      <c r="B162" s="41" t="s">
        <v>1033</v>
      </c>
      <c r="C162" s="1036"/>
      <c r="D162" s="1036">
        <v>1360011</v>
      </c>
      <c r="E162" s="1037">
        <v>27025.8</v>
      </c>
      <c r="F162" s="1037">
        <v>0</v>
      </c>
      <c r="G162" s="1036">
        <v>2004</v>
      </c>
      <c r="H162" s="1036"/>
      <c r="I162" s="41" t="s">
        <v>3148</v>
      </c>
      <c r="J162" s="43">
        <v>27025.8</v>
      </c>
    </row>
    <row r="163" spans="1:10" ht="18.75" customHeight="1">
      <c r="A163" s="1029">
        <v>109</v>
      </c>
      <c r="B163" s="41" t="s">
        <v>279</v>
      </c>
      <c r="C163" s="1036"/>
      <c r="D163" s="1036">
        <v>1360014</v>
      </c>
      <c r="E163" s="1037">
        <v>7774.21</v>
      </c>
      <c r="F163" s="1037">
        <v>0</v>
      </c>
      <c r="G163" s="1036">
        <v>2006</v>
      </c>
      <c r="H163" s="1036"/>
      <c r="I163" s="41" t="s">
        <v>3149</v>
      </c>
      <c r="J163" s="43">
        <v>7774.21</v>
      </c>
    </row>
    <row r="164" spans="1:10" ht="18.75" customHeight="1">
      <c r="A164" s="1029">
        <v>110</v>
      </c>
      <c r="B164" s="41" t="s">
        <v>1033</v>
      </c>
      <c r="C164" s="1036"/>
      <c r="D164" s="1036">
        <v>110104024</v>
      </c>
      <c r="E164" s="1037">
        <v>32698</v>
      </c>
      <c r="F164" s="1037">
        <v>0</v>
      </c>
      <c r="G164" s="1036">
        <v>2011</v>
      </c>
      <c r="H164" s="1036"/>
      <c r="I164" s="41" t="s">
        <v>3150</v>
      </c>
      <c r="J164" s="43">
        <v>32698</v>
      </c>
    </row>
    <row r="165" spans="1:10" ht="18.75" customHeight="1">
      <c r="A165" s="1029">
        <v>111</v>
      </c>
      <c r="B165" s="41" t="s">
        <v>3151</v>
      </c>
      <c r="C165" s="1036"/>
      <c r="D165" s="1036">
        <v>110104001</v>
      </c>
      <c r="E165" s="1037">
        <v>35000</v>
      </c>
      <c r="F165" s="1037">
        <v>0</v>
      </c>
      <c r="G165" s="1036">
        <v>2009</v>
      </c>
      <c r="H165" s="1036"/>
      <c r="I165" s="41" t="s">
        <v>3152</v>
      </c>
      <c r="J165" s="43">
        <v>35000</v>
      </c>
    </row>
    <row r="166" spans="1:10" ht="18.75" customHeight="1">
      <c r="A166" s="1029">
        <v>113</v>
      </c>
      <c r="B166" s="41" t="s">
        <v>3153</v>
      </c>
      <c r="C166" s="1036"/>
      <c r="D166" s="1036">
        <v>110104027</v>
      </c>
      <c r="E166" s="1037">
        <v>11960</v>
      </c>
      <c r="F166" s="1037">
        <v>0</v>
      </c>
      <c r="G166" s="1036">
        <v>2006</v>
      </c>
      <c r="H166" s="1036"/>
      <c r="I166" s="41" t="s">
        <v>3154</v>
      </c>
      <c r="J166" s="43">
        <v>11960</v>
      </c>
    </row>
    <row r="167" spans="1:10" ht="18.75" customHeight="1">
      <c r="A167" s="1029">
        <v>114</v>
      </c>
      <c r="B167" s="41" t="s">
        <v>1033</v>
      </c>
      <c r="C167" s="1036"/>
      <c r="D167" s="1036">
        <v>110104028</v>
      </c>
      <c r="E167" s="1037">
        <v>23715</v>
      </c>
      <c r="F167" s="1037">
        <v>0</v>
      </c>
      <c r="G167" s="1036">
        <v>2009</v>
      </c>
      <c r="H167" s="1036"/>
      <c r="I167" s="41" t="s">
        <v>3155</v>
      </c>
      <c r="J167" s="43">
        <v>23715</v>
      </c>
    </row>
    <row r="168" spans="1:10" ht="18.75" customHeight="1">
      <c r="A168" s="1029">
        <v>115</v>
      </c>
      <c r="B168" s="41" t="s">
        <v>3156</v>
      </c>
      <c r="C168" s="1036"/>
      <c r="D168" s="1036">
        <v>110104043</v>
      </c>
      <c r="E168" s="1037">
        <v>10200</v>
      </c>
      <c r="F168" s="1037">
        <v>0</v>
      </c>
      <c r="G168" s="1036">
        <v>2010</v>
      </c>
      <c r="H168" s="1036"/>
      <c r="I168" s="41" t="s">
        <v>3154</v>
      </c>
      <c r="J168" s="43">
        <v>10200</v>
      </c>
    </row>
    <row r="169" spans="1:10" ht="18.75" customHeight="1">
      <c r="A169" s="1029">
        <v>117</v>
      </c>
      <c r="B169" s="29" t="s">
        <v>3157</v>
      </c>
      <c r="C169" s="1036"/>
      <c r="D169" s="1036">
        <v>110104055</v>
      </c>
      <c r="E169" s="1037">
        <v>6421</v>
      </c>
      <c r="F169" s="1037">
        <v>0</v>
      </c>
      <c r="G169" s="1036">
        <v>2010</v>
      </c>
      <c r="H169" s="1036"/>
      <c r="I169" s="41" t="s">
        <v>3158</v>
      </c>
      <c r="J169" s="43">
        <v>6421</v>
      </c>
    </row>
    <row r="170" spans="1:10" ht="18.75" customHeight="1">
      <c r="A170" s="1029">
        <v>118</v>
      </c>
      <c r="B170" s="29" t="s">
        <v>3157</v>
      </c>
      <c r="C170" s="1036"/>
      <c r="D170" s="1036">
        <v>110104056</v>
      </c>
      <c r="E170" s="1037">
        <v>6421</v>
      </c>
      <c r="F170" s="1037">
        <v>0</v>
      </c>
      <c r="G170" s="1036">
        <v>2010</v>
      </c>
      <c r="H170" s="1036"/>
      <c r="I170" s="41" t="s">
        <v>3152</v>
      </c>
      <c r="J170" s="43">
        <v>6421</v>
      </c>
    </row>
    <row r="171" spans="1:10" ht="18.75" customHeight="1">
      <c r="A171" s="1029">
        <v>119</v>
      </c>
      <c r="B171" s="29" t="s">
        <v>1033</v>
      </c>
      <c r="C171" s="1036"/>
      <c r="D171" s="1036">
        <v>110104059</v>
      </c>
      <c r="E171" s="1037">
        <v>26077</v>
      </c>
      <c r="F171" s="1037">
        <v>0</v>
      </c>
      <c r="G171" s="1036">
        <v>2010</v>
      </c>
      <c r="H171" s="1036"/>
      <c r="I171" s="41" t="s">
        <v>3159</v>
      </c>
      <c r="J171" s="43">
        <v>26077</v>
      </c>
    </row>
    <row r="172" spans="1:10" ht="18.75" customHeight="1">
      <c r="A172" s="1029">
        <v>120</v>
      </c>
      <c r="B172" s="29" t="s">
        <v>1033</v>
      </c>
      <c r="C172" s="1036"/>
      <c r="D172" s="1036">
        <v>110104060</v>
      </c>
      <c r="E172" s="1037">
        <v>26077</v>
      </c>
      <c r="F172" s="1037">
        <v>0</v>
      </c>
      <c r="G172" s="1036">
        <v>2010</v>
      </c>
      <c r="H172" s="1036"/>
      <c r="I172" s="41" t="s">
        <v>3160</v>
      </c>
      <c r="J172" s="43">
        <v>26077</v>
      </c>
    </row>
    <row r="173" spans="1:10" ht="18.75" customHeight="1">
      <c r="A173" s="1029">
        <v>121</v>
      </c>
      <c r="B173" s="29" t="s">
        <v>3161</v>
      </c>
      <c r="C173" s="1036"/>
      <c r="D173" s="1036">
        <v>110104061</v>
      </c>
      <c r="E173" s="1037">
        <v>10150</v>
      </c>
      <c r="F173" s="1037">
        <v>0</v>
      </c>
      <c r="G173" s="1036">
        <v>2010</v>
      </c>
      <c r="H173" s="1036"/>
      <c r="I173" s="41" t="s">
        <v>3160</v>
      </c>
      <c r="J173" s="43">
        <v>10150</v>
      </c>
    </row>
    <row r="174" spans="1:10" ht="18.75" customHeight="1">
      <c r="A174" s="1029">
        <v>122</v>
      </c>
      <c r="B174" s="29" t="s">
        <v>3162</v>
      </c>
      <c r="C174" s="1036"/>
      <c r="D174" s="1036">
        <v>110104065</v>
      </c>
      <c r="E174" s="1037">
        <v>46000</v>
      </c>
      <c r="F174" s="1037">
        <v>0</v>
      </c>
      <c r="G174" s="1036">
        <v>2010</v>
      </c>
      <c r="H174" s="1036"/>
      <c r="I174" s="41" t="s">
        <v>3163</v>
      </c>
      <c r="J174" s="43">
        <v>46000</v>
      </c>
    </row>
    <row r="175" spans="1:10" ht="18.75" customHeight="1">
      <c r="A175" s="1029">
        <v>124</v>
      </c>
      <c r="B175" s="41" t="s">
        <v>3164</v>
      </c>
      <c r="C175" s="1036"/>
      <c r="D175" s="1036">
        <v>110104462</v>
      </c>
      <c r="E175" s="1037">
        <v>5351</v>
      </c>
      <c r="F175" s="1037">
        <v>0</v>
      </c>
      <c r="G175" s="1036">
        <v>2010</v>
      </c>
      <c r="H175" s="1036"/>
      <c r="I175" s="41" t="s">
        <v>3165</v>
      </c>
      <c r="J175" s="43">
        <v>5351</v>
      </c>
    </row>
    <row r="176" spans="1:10" ht="18.75" customHeight="1">
      <c r="A176" s="1029">
        <v>126</v>
      </c>
      <c r="B176" s="41" t="s">
        <v>3166</v>
      </c>
      <c r="C176" s="1036"/>
      <c r="D176" s="1036">
        <v>110106019</v>
      </c>
      <c r="E176" s="1037">
        <v>5880</v>
      </c>
      <c r="F176" s="1037">
        <v>0</v>
      </c>
      <c r="G176" s="1036">
        <v>2009</v>
      </c>
      <c r="H176" s="1036"/>
      <c r="I176" s="41" t="s">
        <v>3167</v>
      </c>
      <c r="J176" s="43">
        <v>5880</v>
      </c>
    </row>
    <row r="177" spans="1:10" ht="18.75" customHeight="1">
      <c r="A177" s="1029">
        <v>127</v>
      </c>
      <c r="B177" s="41" t="s">
        <v>3168</v>
      </c>
      <c r="C177" s="1036"/>
      <c r="D177" s="1036">
        <v>110106040</v>
      </c>
      <c r="E177" s="1037">
        <v>22794</v>
      </c>
      <c r="F177" s="1037">
        <v>0</v>
      </c>
      <c r="G177" s="1036">
        <v>2009</v>
      </c>
      <c r="H177" s="1036"/>
      <c r="I177" s="41" t="s">
        <v>3158</v>
      </c>
      <c r="J177" s="43">
        <v>22794</v>
      </c>
    </row>
    <row r="178" spans="1:10" ht="18.75" customHeight="1">
      <c r="A178" s="1029">
        <v>128</v>
      </c>
      <c r="B178" s="41" t="s">
        <v>3169</v>
      </c>
      <c r="C178" s="1036"/>
      <c r="D178" s="1036">
        <v>11010458</v>
      </c>
      <c r="E178" s="1037">
        <v>47270</v>
      </c>
      <c r="F178" s="1037">
        <v>0</v>
      </c>
      <c r="G178" s="1036">
        <v>2010</v>
      </c>
      <c r="H178" s="1036"/>
      <c r="I178" s="41" t="s">
        <v>3152</v>
      </c>
      <c r="J178" s="43">
        <v>47270</v>
      </c>
    </row>
    <row r="179" spans="1:10" ht="18.75" customHeight="1">
      <c r="A179" s="1029">
        <v>129</v>
      </c>
      <c r="B179" s="41" t="s">
        <v>3170</v>
      </c>
      <c r="C179" s="1036"/>
      <c r="D179" s="1036">
        <v>1101340086</v>
      </c>
      <c r="E179" s="1037">
        <v>6600</v>
      </c>
      <c r="F179" s="1037">
        <v>0</v>
      </c>
      <c r="G179" s="1036">
        <v>2012</v>
      </c>
      <c r="H179" s="1036"/>
      <c r="I179" s="41" t="s">
        <v>3171</v>
      </c>
      <c r="J179" s="43">
        <v>6600</v>
      </c>
    </row>
    <row r="180" spans="1:10" ht="18.75" customHeight="1">
      <c r="A180" s="1029">
        <v>130</v>
      </c>
      <c r="B180" s="41" t="s">
        <v>2908</v>
      </c>
      <c r="C180" s="1036"/>
      <c r="D180" s="1036">
        <v>1101340071</v>
      </c>
      <c r="E180" s="1037">
        <v>24990</v>
      </c>
      <c r="F180" s="1037">
        <v>0</v>
      </c>
      <c r="G180" s="1036">
        <v>2012</v>
      </c>
      <c r="H180" s="1036"/>
      <c r="I180" s="41" t="s">
        <v>3172</v>
      </c>
      <c r="J180" s="43">
        <v>24990</v>
      </c>
    </row>
    <row r="181" spans="1:10" ht="18.75" customHeight="1">
      <c r="A181" s="1029">
        <v>131</v>
      </c>
      <c r="B181" s="41" t="s">
        <v>851</v>
      </c>
      <c r="C181" s="1036"/>
      <c r="D181" s="1036">
        <v>11010360089</v>
      </c>
      <c r="E181" s="1037">
        <v>27785</v>
      </c>
      <c r="F181" s="1037">
        <v>0</v>
      </c>
      <c r="G181" s="1036">
        <v>2014</v>
      </c>
      <c r="H181" s="1036"/>
      <c r="I181" s="41" t="s">
        <v>3173</v>
      </c>
      <c r="J181" s="43">
        <v>27785</v>
      </c>
    </row>
    <row r="182" spans="1:10" ht="18.75" customHeight="1">
      <c r="A182" s="1029">
        <v>132</v>
      </c>
      <c r="B182" s="41" t="s">
        <v>3174</v>
      </c>
      <c r="C182" s="1036"/>
      <c r="D182" s="30">
        <v>110106016</v>
      </c>
      <c r="E182" s="553">
        <v>5000</v>
      </c>
      <c r="F182" s="553">
        <v>0</v>
      </c>
      <c r="G182" s="30">
        <v>2009</v>
      </c>
      <c r="H182" s="1036"/>
      <c r="I182" s="41" t="s">
        <v>3175</v>
      </c>
      <c r="J182" s="43">
        <v>5000</v>
      </c>
    </row>
    <row r="183" spans="1:10" ht="18.75" customHeight="1">
      <c r="A183" s="1029">
        <v>133</v>
      </c>
      <c r="B183" s="41" t="s">
        <v>3176</v>
      </c>
      <c r="C183" s="1036"/>
      <c r="D183" s="1036">
        <v>1101340139</v>
      </c>
      <c r="E183" s="1037">
        <v>27480</v>
      </c>
      <c r="F183" s="1037">
        <v>0</v>
      </c>
      <c r="G183" s="1036">
        <v>2015</v>
      </c>
      <c r="H183" s="1036"/>
      <c r="I183" s="41" t="s">
        <v>3177</v>
      </c>
      <c r="J183" s="43">
        <v>27480</v>
      </c>
    </row>
    <row r="184" spans="1:10" ht="18.75" customHeight="1">
      <c r="A184" s="1029">
        <v>134</v>
      </c>
      <c r="B184" s="29" t="s">
        <v>3178</v>
      </c>
      <c r="C184" s="1036"/>
      <c r="D184" s="1036">
        <v>1101340140</v>
      </c>
      <c r="E184" s="1037">
        <v>4990</v>
      </c>
      <c r="F184" s="1037">
        <v>0</v>
      </c>
      <c r="G184" s="1036">
        <v>2015</v>
      </c>
      <c r="H184" s="1036"/>
      <c r="I184" s="41" t="s">
        <v>3177</v>
      </c>
      <c r="J184" s="43">
        <v>4990</v>
      </c>
    </row>
    <row r="185" spans="1:10" ht="18.75" customHeight="1">
      <c r="A185" s="1029">
        <v>135</v>
      </c>
      <c r="B185" s="41" t="s">
        <v>3179</v>
      </c>
      <c r="C185" s="1036"/>
      <c r="D185" s="1036">
        <v>1101340141</v>
      </c>
      <c r="E185" s="1037">
        <v>23785</v>
      </c>
      <c r="F185" s="1037">
        <v>0</v>
      </c>
      <c r="G185" s="1036">
        <v>2015</v>
      </c>
      <c r="H185" s="1036"/>
      <c r="I185" s="41" t="s">
        <v>3180</v>
      </c>
      <c r="J185" s="43">
        <v>23785</v>
      </c>
    </row>
    <row r="186" spans="1:10" ht="18.75" customHeight="1">
      <c r="A186" s="1029">
        <v>136</v>
      </c>
      <c r="B186" s="41" t="s">
        <v>1033</v>
      </c>
      <c r="C186" s="1036"/>
      <c r="D186" s="1036">
        <v>1101040014</v>
      </c>
      <c r="E186" s="1037">
        <v>26050</v>
      </c>
      <c r="F186" s="1037">
        <v>0</v>
      </c>
      <c r="G186" s="1036">
        <v>2016</v>
      </c>
      <c r="H186" s="1036"/>
      <c r="I186" s="41" t="s">
        <v>3181</v>
      </c>
      <c r="J186" s="43">
        <v>26050</v>
      </c>
    </row>
    <row r="187" spans="1:10" ht="18.75" customHeight="1">
      <c r="A187" s="1029">
        <v>137</v>
      </c>
      <c r="B187" s="41" t="s">
        <v>3182</v>
      </c>
      <c r="C187" s="1036"/>
      <c r="D187" s="1036">
        <v>1101340159</v>
      </c>
      <c r="E187" s="1037">
        <v>8199</v>
      </c>
      <c r="F187" s="1037">
        <v>0</v>
      </c>
      <c r="G187" s="1036">
        <v>2016</v>
      </c>
      <c r="H187" s="1036"/>
      <c r="I187" s="41" t="s">
        <v>3183</v>
      </c>
      <c r="J187" s="43">
        <v>8199</v>
      </c>
    </row>
    <row r="188" spans="1:10" ht="18.75" customHeight="1">
      <c r="A188" s="1029">
        <v>138</v>
      </c>
      <c r="B188" s="41" t="s">
        <v>3184</v>
      </c>
      <c r="C188" s="1036"/>
      <c r="D188" s="1036">
        <v>1101340160</v>
      </c>
      <c r="E188" s="1037">
        <v>5299</v>
      </c>
      <c r="F188" s="1037">
        <v>0</v>
      </c>
      <c r="G188" s="1036">
        <v>2016</v>
      </c>
      <c r="H188" s="1036"/>
      <c r="I188" s="41" t="s">
        <v>3154</v>
      </c>
      <c r="J188" s="43">
        <v>5299</v>
      </c>
    </row>
    <row r="189" spans="1:10" ht="18.75" customHeight="1">
      <c r="A189" s="1029">
        <v>139</v>
      </c>
      <c r="B189" s="41" t="s">
        <v>202</v>
      </c>
      <c r="C189" s="1036"/>
      <c r="D189" s="1036">
        <v>110134061</v>
      </c>
      <c r="E189" s="1037">
        <v>34890</v>
      </c>
      <c r="F189" s="1037">
        <v>0</v>
      </c>
      <c r="G189" s="1036">
        <v>2016</v>
      </c>
      <c r="H189" s="1036"/>
      <c r="I189" s="41" t="s">
        <v>3185</v>
      </c>
      <c r="J189" s="43">
        <v>34890</v>
      </c>
    </row>
    <row r="190" spans="1:10" ht="18.75" customHeight="1">
      <c r="A190" s="1029">
        <v>142</v>
      </c>
      <c r="B190" s="41" t="s">
        <v>202</v>
      </c>
      <c r="C190" s="1036"/>
      <c r="D190" s="1036">
        <v>1101040190</v>
      </c>
      <c r="E190" s="1037">
        <v>25438</v>
      </c>
      <c r="F190" s="1037">
        <v>0</v>
      </c>
      <c r="G190" s="1036">
        <v>2017</v>
      </c>
      <c r="H190" s="1036"/>
      <c r="I190" s="41" t="s">
        <v>3186</v>
      </c>
      <c r="J190" s="43">
        <v>25438</v>
      </c>
    </row>
    <row r="191" spans="1:10" ht="18.75" customHeight="1">
      <c r="A191" s="1029">
        <v>143</v>
      </c>
      <c r="B191" s="41" t="s">
        <v>202</v>
      </c>
      <c r="C191" s="1036"/>
      <c r="D191" s="1036">
        <v>1101040191</v>
      </c>
      <c r="E191" s="1037">
        <v>25997</v>
      </c>
      <c r="F191" s="1037">
        <v>0</v>
      </c>
      <c r="G191" s="1036">
        <v>2017</v>
      </c>
      <c r="H191" s="1036"/>
      <c r="I191" s="41" t="s">
        <v>3187</v>
      </c>
      <c r="J191" s="43">
        <v>25997</v>
      </c>
    </row>
    <row r="192" spans="1:10" ht="18.75" customHeight="1">
      <c r="A192" s="1029">
        <v>144</v>
      </c>
      <c r="B192" s="41" t="s">
        <v>3188</v>
      </c>
      <c r="C192" s="1036"/>
      <c r="D192" s="1036">
        <v>110134207</v>
      </c>
      <c r="E192" s="1037">
        <v>8998</v>
      </c>
      <c r="F192" s="1037">
        <v>0</v>
      </c>
      <c r="G192" s="1036">
        <v>2019</v>
      </c>
      <c r="H192" s="1036"/>
      <c r="I192" s="41" t="s">
        <v>3189</v>
      </c>
      <c r="J192" s="43">
        <v>8998</v>
      </c>
    </row>
    <row r="193" spans="1:10" ht="18.75" customHeight="1">
      <c r="A193" s="1029">
        <v>145</v>
      </c>
      <c r="B193" s="41" t="s">
        <v>3190</v>
      </c>
      <c r="C193" s="1036"/>
      <c r="D193" s="1036"/>
      <c r="E193" s="1037">
        <v>21599</v>
      </c>
      <c r="F193" s="1037">
        <v>0</v>
      </c>
      <c r="G193" s="1036">
        <v>2020</v>
      </c>
      <c r="H193" s="1036"/>
      <c r="I193" s="41" t="s">
        <v>3152</v>
      </c>
      <c r="J193" s="43">
        <v>21599</v>
      </c>
    </row>
    <row r="194" spans="1:10" ht="18.75" customHeight="1">
      <c r="A194" s="1029">
        <v>146</v>
      </c>
      <c r="B194" s="41" t="s">
        <v>3191</v>
      </c>
      <c r="C194" s="1036"/>
      <c r="D194" s="1036"/>
      <c r="E194" s="1037">
        <v>14994</v>
      </c>
      <c r="F194" s="1037">
        <v>0</v>
      </c>
      <c r="G194" s="1036">
        <v>2020</v>
      </c>
      <c r="H194" s="1036"/>
      <c r="I194" s="41" t="s">
        <v>3152</v>
      </c>
      <c r="J194" s="43">
        <v>14994</v>
      </c>
    </row>
    <row r="195" spans="1:10" ht="18.75" customHeight="1">
      <c r="A195" s="1029">
        <v>147</v>
      </c>
      <c r="B195" s="41" t="s">
        <v>3192</v>
      </c>
      <c r="C195" s="1036"/>
      <c r="D195" s="1036"/>
      <c r="E195" s="1037">
        <v>50284</v>
      </c>
      <c r="F195" s="1037">
        <v>0</v>
      </c>
      <c r="G195" s="1036">
        <v>2020</v>
      </c>
      <c r="H195" s="1036"/>
      <c r="I195" s="41" t="s">
        <v>3152</v>
      </c>
      <c r="J195" s="43">
        <v>50284</v>
      </c>
    </row>
    <row r="196" spans="1:10" ht="18.75" customHeight="1">
      <c r="A196" s="1029">
        <v>148</v>
      </c>
      <c r="B196" s="41" t="s">
        <v>3193</v>
      </c>
      <c r="C196" s="1036"/>
      <c r="D196" s="1036">
        <v>1101340151</v>
      </c>
      <c r="E196" s="1037">
        <v>28387</v>
      </c>
      <c r="F196" s="1037">
        <v>0</v>
      </c>
      <c r="G196" s="1036">
        <v>2020</v>
      </c>
      <c r="H196" s="1036"/>
      <c r="I196" s="41" t="s">
        <v>3194</v>
      </c>
      <c r="J196" s="43">
        <v>28387</v>
      </c>
    </row>
    <row r="197" spans="1:10" ht="18.75" customHeight="1">
      <c r="A197" s="1029">
        <v>149</v>
      </c>
      <c r="B197" s="41" t="s">
        <v>3195</v>
      </c>
      <c r="C197" s="1036"/>
      <c r="D197" s="1036">
        <v>1101340152</v>
      </c>
      <c r="E197" s="1037">
        <v>7999</v>
      </c>
      <c r="F197" s="1037">
        <v>0</v>
      </c>
      <c r="G197" s="1036">
        <v>2020</v>
      </c>
      <c r="H197" s="1036"/>
      <c r="I197" s="41" t="s">
        <v>3194</v>
      </c>
      <c r="J197" s="43">
        <v>7999</v>
      </c>
    </row>
    <row r="198" spans="1:10" ht="18.75" customHeight="1">
      <c r="A198" s="1029"/>
      <c r="B198" s="41" t="s">
        <v>3196</v>
      </c>
      <c r="C198" s="1036"/>
      <c r="D198" s="1036">
        <v>1101340154</v>
      </c>
      <c r="E198" s="1042">
        <v>32099</v>
      </c>
      <c r="F198" s="1037">
        <v>0</v>
      </c>
      <c r="G198" s="1036">
        <v>2020</v>
      </c>
      <c r="H198" s="1036"/>
      <c r="I198" s="41" t="s">
        <v>3811</v>
      </c>
      <c r="J198" s="43">
        <v>32099</v>
      </c>
    </row>
    <row r="199" spans="1:10" ht="18.75" customHeight="1">
      <c r="A199" s="1029"/>
      <c r="B199" s="41" t="s">
        <v>3197</v>
      </c>
      <c r="C199" s="1036"/>
      <c r="D199" s="1036">
        <v>1101340155</v>
      </c>
      <c r="E199" s="1037">
        <v>9299</v>
      </c>
      <c r="F199" s="1037">
        <v>0</v>
      </c>
      <c r="G199" s="1036">
        <v>2020</v>
      </c>
      <c r="H199" s="1036"/>
      <c r="I199" s="41" t="s">
        <v>3130</v>
      </c>
      <c r="J199" s="43">
        <v>9299</v>
      </c>
    </row>
    <row r="200" spans="1:10" ht="18.75" customHeight="1">
      <c r="A200" s="1029">
        <v>148</v>
      </c>
      <c r="B200" s="41" t="s">
        <v>3198</v>
      </c>
      <c r="C200" s="1036"/>
      <c r="D200" s="1036">
        <v>1101340159</v>
      </c>
      <c r="E200" s="1037">
        <v>11749</v>
      </c>
      <c r="F200" s="1037">
        <v>0</v>
      </c>
      <c r="G200" s="1036">
        <v>2020</v>
      </c>
      <c r="H200" s="1036"/>
      <c r="I200" s="41" t="s">
        <v>3199</v>
      </c>
      <c r="J200" s="43">
        <v>11749</v>
      </c>
    </row>
    <row r="201" spans="1:10" ht="18.75" customHeight="1">
      <c r="A201" s="1029"/>
      <c r="B201" s="41" t="s">
        <v>3200</v>
      </c>
      <c r="C201" s="1036"/>
      <c r="D201" s="1036">
        <v>1101340160</v>
      </c>
      <c r="E201" s="1037">
        <v>38251</v>
      </c>
      <c r="F201" s="1037">
        <v>0</v>
      </c>
      <c r="G201" s="1036">
        <v>2020</v>
      </c>
      <c r="H201" s="1036"/>
      <c r="I201" s="41" t="s">
        <v>3199</v>
      </c>
      <c r="J201" s="43">
        <v>38251</v>
      </c>
    </row>
    <row r="202" spans="1:10" ht="18.75" customHeight="1">
      <c r="A202" s="1029"/>
      <c r="B202" s="41" t="s">
        <v>3201</v>
      </c>
      <c r="C202" s="1036"/>
      <c r="D202" s="1036">
        <v>1101340168</v>
      </c>
      <c r="E202" s="1037">
        <v>1257000</v>
      </c>
      <c r="F202" s="1037">
        <v>1257000</v>
      </c>
      <c r="G202" s="1036">
        <v>2020</v>
      </c>
      <c r="H202" s="1036"/>
      <c r="I202" s="41" t="s">
        <v>460</v>
      </c>
      <c r="J202" s="43"/>
    </row>
    <row r="203" spans="1:10" ht="18.75" customHeight="1">
      <c r="A203" s="1029"/>
      <c r="B203" s="41" t="s">
        <v>3202</v>
      </c>
      <c r="C203" s="1036"/>
      <c r="D203" s="1036">
        <v>1101340055</v>
      </c>
      <c r="E203" s="1037">
        <v>30000</v>
      </c>
      <c r="F203" s="1037"/>
      <c r="G203" s="1036">
        <v>2020</v>
      </c>
      <c r="H203" s="1036"/>
      <c r="I203" s="41" t="s">
        <v>3203</v>
      </c>
      <c r="J203" s="43">
        <v>30000</v>
      </c>
    </row>
    <row r="204" spans="1:10" ht="18.75" customHeight="1">
      <c r="A204" s="1029"/>
      <c r="B204" s="41" t="s">
        <v>3204</v>
      </c>
      <c r="C204" s="1036"/>
      <c r="D204" s="1036">
        <v>1101340167</v>
      </c>
      <c r="E204" s="1037">
        <v>9499</v>
      </c>
      <c r="F204" s="1037"/>
      <c r="G204" s="1036">
        <v>2020</v>
      </c>
      <c r="H204" s="1036"/>
      <c r="I204" s="41" t="s">
        <v>3205</v>
      </c>
      <c r="J204" s="43">
        <v>9499</v>
      </c>
    </row>
    <row r="205" spans="1:10" ht="18.75" customHeight="1">
      <c r="A205" s="1029"/>
      <c r="B205" s="41" t="s">
        <v>3206</v>
      </c>
      <c r="C205" s="1036"/>
      <c r="D205" s="1036">
        <v>1101340167</v>
      </c>
      <c r="E205" s="1037">
        <v>13499</v>
      </c>
      <c r="F205" s="1037"/>
      <c r="G205" s="1036">
        <v>2020</v>
      </c>
      <c r="H205" s="1036"/>
      <c r="I205" s="41" t="s">
        <v>3205</v>
      </c>
      <c r="J205" s="43">
        <v>13499</v>
      </c>
    </row>
    <row r="206" spans="1:10" ht="18.75" customHeight="1">
      <c r="A206" s="1029"/>
      <c r="B206" s="41" t="s">
        <v>202</v>
      </c>
      <c r="C206" s="1036"/>
      <c r="D206" s="1036">
        <v>1101340167</v>
      </c>
      <c r="E206" s="1037">
        <v>47002</v>
      </c>
      <c r="F206" s="1037"/>
      <c r="G206" s="1036">
        <v>2020</v>
      </c>
      <c r="H206" s="1036"/>
      <c r="I206" s="41" t="s">
        <v>3205</v>
      </c>
      <c r="J206" s="43">
        <v>47002</v>
      </c>
    </row>
    <row r="207" spans="1:10" ht="18.75" customHeight="1">
      <c r="A207" s="1029"/>
      <c r="B207" s="41" t="s">
        <v>3207</v>
      </c>
      <c r="C207" s="1036"/>
      <c r="D207" s="1036">
        <v>1101340163</v>
      </c>
      <c r="E207" s="1037">
        <v>17000</v>
      </c>
      <c r="F207" s="1037"/>
      <c r="G207" s="1036">
        <v>2020</v>
      </c>
      <c r="H207" s="1036"/>
      <c r="I207" s="41" t="s">
        <v>3208</v>
      </c>
      <c r="J207" s="43">
        <v>17000</v>
      </c>
    </row>
    <row r="208" spans="1:10" ht="18.75" customHeight="1">
      <c r="A208" s="1029"/>
      <c r="B208" s="41" t="s">
        <v>3209</v>
      </c>
      <c r="C208" s="1036"/>
      <c r="D208" s="1036">
        <v>1101340162</v>
      </c>
      <c r="E208" s="1037">
        <v>13000</v>
      </c>
      <c r="F208" s="1037"/>
      <c r="G208" s="1036">
        <v>2020</v>
      </c>
      <c r="H208" s="1036"/>
      <c r="I208" s="41" t="s">
        <v>3210</v>
      </c>
      <c r="J208" s="43">
        <v>13000</v>
      </c>
    </row>
    <row r="209" spans="1:10" ht="18.75" customHeight="1">
      <c r="A209" s="1029"/>
      <c r="B209" s="41" t="s">
        <v>3812</v>
      </c>
      <c r="C209" s="1036"/>
      <c r="D209" s="1036">
        <v>1101340169</v>
      </c>
      <c r="E209" s="1037">
        <v>35197</v>
      </c>
      <c r="F209" s="1037"/>
      <c r="G209" s="1036">
        <v>2021</v>
      </c>
      <c r="H209" s="1036"/>
      <c r="I209" s="41" t="s">
        <v>3813</v>
      </c>
      <c r="J209" s="43">
        <v>35197</v>
      </c>
    </row>
    <row r="210" spans="1:10" ht="18.75" customHeight="1">
      <c r="A210" s="1029"/>
      <c r="B210" s="41" t="s">
        <v>3812</v>
      </c>
      <c r="C210" s="1036"/>
      <c r="D210" s="1036">
        <v>1101340170</v>
      </c>
      <c r="E210" s="1037">
        <v>35000</v>
      </c>
      <c r="F210" s="1037"/>
      <c r="G210" s="1036">
        <v>2021</v>
      </c>
      <c r="H210" s="1036"/>
      <c r="I210" s="41" t="s">
        <v>3814</v>
      </c>
      <c r="J210" s="43">
        <v>35000</v>
      </c>
    </row>
    <row r="211" spans="1:10" ht="18.75" customHeight="1">
      <c r="A211" s="1029"/>
      <c r="B211" s="41" t="s">
        <v>3815</v>
      </c>
      <c r="C211" s="1036"/>
      <c r="D211" s="1036">
        <v>1101340174</v>
      </c>
      <c r="E211" s="1037">
        <v>150000</v>
      </c>
      <c r="F211" s="1037"/>
      <c r="G211" s="1036">
        <v>2021</v>
      </c>
      <c r="H211" s="1036"/>
      <c r="I211" s="41" t="s">
        <v>3816</v>
      </c>
      <c r="J211" s="43">
        <v>150000</v>
      </c>
    </row>
    <row r="212" spans="1:10" ht="18.75" customHeight="1">
      <c r="A212" s="1029"/>
      <c r="B212" s="41" t="s">
        <v>3815</v>
      </c>
      <c r="C212" s="1036"/>
      <c r="D212" s="1036">
        <v>1101340178</v>
      </c>
      <c r="E212" s="1037">
        <v>150000</v>
      </c>
      <c r="F212" s="1037"/>
      <c r="G212" s="1036">
        <v>2021</v>
      </c>
      <c r="H212" s="1036"/>
      <c r="I212" s="41" t="s">
        <v>3817</v>
      </c>
      <c r="J212" s="43">
        <v>150000</v>
      </c>
    </row>
    <row r="213" spans="1:10" ht="18.75" customHeight="1">
      <c r="A213" s="1029"/>
      <c r="B213" s="41" t="s">
        <v>3818</v>
      </c>
      <c r="C213" s="1036"/>
      <c r="D213" s="1036">
        <v>1101340171</v>
      </c>
      <c r="E213" s="1037">
        <v>48000</v>
      </c>
      <c r="F213" s="1037"/>
      <c r="G213" s="1036">
        <v>2021</v>
      </c>
      <c r="H213" s="1036"/>
      <c r="I213" s="41" t="s">
        <v>3819</v>
      </c>
      <c r="J213" s="43">
        <v>48000</v>
      </c>
    </row>
    <row r="214" spans="1:10" ht="18.75" customHeight="1">
      <c r="A214" s="1029"/>
      <c r="B214" s="41" t="s">
        <v>3820</v>
      </c>
      <c r="C214" s="1036"/>
      <c r="D214" s="1036">
        <v>1101340175</v>
      </c>
      <c r="E214" s="1037">
        <v>71268</v>
      </c>
      <c r="F214" s="1037"/>
      <c r="G214" s="1036">
        <v>2021</v>
      </c>
      <c r="H214" s="1036"/>
      <c r="I214" s="41" t="s">
        <v>3136</v>
      </c>
      <c r="J214" s="43">
        <v>71268</v>
      </c>
    </row>
    <row r="215" spans="1:10" ht="18.75" customHeight="1">
      <c r="A215" s="1029"/>
      <c r="B215" s="41" t="s">
        <v>3195</v>
      </c>
      <c r="C215" s="1036"/>
      <c r="D215" s="1036">
        <v>1101340172</v>
      </c>
      <c r="E215" s="1037">
        <v>12999</v>
      </c>
      <c r="F215" s="1037"/>
      <c r="G215" s="1036">
        <v>2021</v>
      </c>
      <c r="H215" s="1036"/>
      <c r="I215" s="41" t="s">
        <v>3821</v>
      </c>
      <c r="J215" s="43">
        <v>12999</v>
      </c>
    </row>
    <row r="216" spans="1:10" ht="18.75" customHeight="1">
      <c r="A216" s="1029"/>
      <c r="B216" s="41" t="s">
        <v>3822</v>
      </c>
      <c r="C216" s="1036"/>
      <c r="D216" s="1036">
        <v>1101340176</v>
      </c>
      <c r="E216" s="1037">
        <v>60000</v>
      </c>
      <c r="F216" s="1037"/>
      <c r="G216" s="1036">
        <v>2021</v>
      </c>
      <c r="H216" s="1036"/>
      <c r="I216" s="41" t="s">
        <v>3823</v>
      </c>
      <c r="J216" s="43">
        <v>60000</v>
      </c>
    </row>
    <row r="217" spans="1:10" ht="18.75" customHeight="1">
      <c r="A217" s="1029"/>
      <c r="B217" s="41" t="s">
        <v>3824</v>
      </c>
      <c r="C217" s="1036"/>
      <c r="D217" s="1036">
        <v>1101340177</v>
      </c>
      <c r="E217" s="1037">
        <v>24999</v>
      </c>
      <c r="F217" s="1037"/>
      <c r="G217" s="1036">
        <v>2021</v>
      </c>
      <c r="H217" s="1036"/>
      <c r="I217" s="41" t="s">
        <v>3823</v>
      </c>
      <c r="J217" s="43">
        <v>24999</v>
      </c>
    </row>
    <row r="218" spans="1:10" ht="18.75" customHeight="1">
      <c r="A218" s="1029"/>
      <c r="B218" s="41" t="s">
        <v>3825</v>
      </c>
      <c r="C218" s="1036"/>
      <c r="D218" s="1036">
        <v>1101360167</v>
      </c>
      <c r="E218" s="1037">
        <v>1007240</v>
      </c>
      <c r="F218" s="1037"/>
      <c r="G218" s="1036">
        <v>2021</v>
      </c>
      <c r="H218" s="1036"/>
      <c r="I218" s="41"/>
      <c r="J218" s="43">
        <v>1007240</v>
      </c>
    </row>
    <row r="219" spans="1:10" ht="18.75" customHeight="1">
      <c r="A219" s="1029"/>
      <c r="B219" s="41"/>
      <c r="C219" s="1036"/>
      <c r="D219" s="1036"/>
      <c r="E219" s="1037"/>
      <c r="F219" s="1037"/>
      <c r="G219" s="1036"/>
      <c r="H219" s="1036"/>
      <c r="I219" s="41"/>
      <c r="J219" s="43"/>
    </row>
    <row r="220" spans="1:10" ht="18.75" customHeight="1">
      <c r="A220" s="1029"/>
      <c r="B220" s="572"/>
      <c r="C220" s="1036"/>
      <c r="D220" s="573" t="s">
        <v>3211</v>
      </c>
      <c r="E220" s="10">
        <v>2936518.86</v>
      </c>
      <c r="F220" s="574">
        <v>1257000</v>
      </c>
      <c r="G220" s="575"/>
      <c r="H220" s="1036"/>
      <c r="I220" s="43"/>
      <c r="J220" s="43">
        <v>1679518.86</v>
      </c>
    </row>
    <row r="221" spans="1:10" ht="18.75" customHeight="1">
      <c r="A221" s="1059" t="s">
        <v>3212</v>
      </c>
      <c r="B221" s="1059"/>
      <c r="C221" s="1059"/>
      <c r="D221" s="1059"/>
      <c r="E221" s="1059"/>
      <c r="F221" s="1059"/>
      <c r="G221" s="1059"/>
      <c r="H221" s="1059"/>
      <c r="I221" s="1059"/>
      <c r="J221" s="43"/>
    </row>
    <row r="222" spans="1:10" ht="18.75" customHeight="1">
      <c r="A222" s="1029">
        <v>145</v>
      </c>
      <c r="B222" s="41" t="s">
        <v>3213</v>
      </c>
      <c r="C222" s="1036"/>
      <c r="D222" s="30">
        <v>110106003</v>
      </c>
      <c r="E222" s="553">
        <v>30508</v>
      </c>
      <c r="F222" s="553">
        <v>0</v>
      </c>
      <c r="G222" s="30" t="s">
        <v>3214</v>
      </c>
      <c r="H222" s="1036"/>
      <c r="I222" s="43"/>
      <c r="J222" s="43">
        <v>30508</v>
      </c>
    </row>
    <row r="223" spans="1:10" ht="18.75" customHeight="1">
      <c r="A223" s="1029">
        <v>146</v>
      </c>
      <c r="B223" s="41" t="s">
        <v>3215</v>
      </c>
      <c r="C223" s="1036"/>
      <c r="D223" s="30">
        <v>110106004</v>
      </c>
      <c r="E223" s="553">
        <v>17219</v>
      </c>
      <c r="F223" s="553">
        <v>0</v>
      </c>
      <c r="G223" s="30" t="s">
        <v>3216</v>
      </c>
      <c r="H223" s="5"/>
      <c r="I223" s="41"/>
      <c r="J223" s="43">
        <v>17219</v>
      </c>
    </row>
    <row r="224" spans="1:10" ht="18.75" customHeight="1">
      <c r="A224" s="1029">
        <v>147</v>
      </c>
      <c r="B224" s="41" t="s">
        <v>868</v>
      </c>
      <c r="C224" s="1036"/>
      <c r="D224" s="30">
        <v>110106005</v>
      </c>
      <c r="E224" s="553">
        <v>4200</v>
      </c>
      <c r="F224" s="553">
        <v>0</v>
      </c>
      <c r="G224" s="30" t="s">
        <v>3129</v>
      </c>
      <c r="H224" s="5"/>
      <c r="I224" s="41" t="s">
        <v>3208</v>
      </c>
      <c r="J224" s="43">
        <v>4200</v>
      </c>
    </row>
    <row r="225" spans="1:10" ht="18.75" customHeight="1">
      <c r="A225" s="1029">
        <v>148</v>
      </c>
      <c r="B225" s="41" t="s">
        <v>868</v>
      </c>
      <c r="C225" s="1036"/>
      <c r="D225" s="30">
        <v>110106009</v>
      </c>
      <c r="E225" s="553">
        <v>6000</v>
      </c>
      <c r="F225" s="553">
        <v>0</v>
      </c>
      <c r="G225" s="30" t="s">
        <v>3129</v>
      </c>
      <c r="H225" s="5"/>
      <c r="I225" s="41" t="s">
        <v>3217</v>
      </c>
      <c r="J225" s="43">
        <v>6000</v>
      </c>
    </row>
    <row r="226" spans="1:10" ht="18.75" customHeight="1">
      <c r="A226" s="1029">
        <v>149</v>
      </c>
      <c r="B226" s="41" t="s">
        <v>893</v>
      </c>
      <c r="C226" s="1036"/>
      <c r="D226" s="30">
        <v>110106011</v>
      </c>
      <c r="E226" s="553">
        <v>5700</v>
      </c>
      <c r="F226" s="553">
        <v>0</v>
      </c>
      <c r="G226" s="30" t="s">
        <v>3129</v>
      </c>
      <c r="H226" s="5"/>
      <c r="I226" s="41" t="s">
        <v>3217</v>
      </c>
      <c r="J226" s="43">
        <v>5700</v>
      </c>
    </row>
    <row r="227" spans="1:10" ht="18.75" customHeight="1">
      <c r="A227" s="1029">
        <v>150</v>
      </c>
      <c r="B227" s="41" t="s">
        <v>1607</v>
      </c>
      <c r="C227" s="1036"/>
      <c r="D227" s="30">
        <v>110106007</v>
      </c>
      <c r="E227" s="553">
        <v>10800</v>
      </c>
      <c r="F227" s="553">
        <v>0</v>
      </c>
      <c r="G227" s="30" t="s">
        <v>3129</v>
      </c>
      <c r="H227" s="5"/>
      <c r="I227" s="41" t="s">
        <v>3138</v>
      </c>
      <c r="J227" s="43">
        <v>10800</v>
      </c>
    </row>
    <row r="228" spans="1:10" ht="18.75" customHeight="1">
      <c r="A228" s="1029">
        <v>151</v>
      </c>
      <c r="B228" s="41" t="s">
        <v>429</v>
      </c>
      <c r="C228" s="1036"/>
      <c r="D228" s="30">
        <v>110106008</v>
      </c>
      <c r="E228" s="553">
        <v>14500</v>
      </c>
      <c r="F228" s="553">
        <v>0</v>
      </c>
      <c r="G228" s="30" t="s">
        <v>3129</v>
      </c>
      <c r="H228" s="5"/>
      <c r="I228" s="41" t="s">
        <v>3218</v>
      </c>
      <c r="J228" s="43">
        <v>14500</v>
      </c>
    </row>
    <row r="229" spans="1:10" ht="18.75" customHeight="1">
      <c r="A229" s="1029">
        <v>152</v>
      </c>
      <c r="B229" s="41" t="s">
        <v>3219</v>
      </c>
      <c r="C229" s="1036"/>
      <c r="D229" s="30">
        <v>110106012</v>
      </c>
      <c r="E229" s="553">
        <v>4330</v>
      </c>
      <c r="F229" s="553">
        <v>0</v>
      </c>
      <c r="G229" s="30" t="s">
        <v>3129</v>
      </c>
      <c r="H229" s="5"/>
      <c r="I229" s="41" t="s">
        <v>3133</v>
      </c>
      <c r="J229" s="43">
        <v>4330</v>
      </c>
    </row>
    <row r="230" spans="1:10" ht="18.75" customHeight="1">
      <c r="A230" s="1029">
        <v>153</v>
      </c>
      <c r="B230" s="41" t="s">
        <v>1608</v>
      </c>
      <c r="C230" s="1036"/>
      <c r="D230" s="30">
        <v>110106014</v>
      </c>
      <c r="E230" s="553">
        <v>3700</v>
      </c>
      <c r="F230" s="553">
        <v>0</v>
      </c>
      <c r="G230" s="30" t="s">
        <v>3129</v>
      </c>
      <c r="H230" s="5"/>
      <c r="I230" s="41" t="s">
        <v>3218</v>
      </c>
      <c r="J230" s="43">
        <v>3700</v>
      </c>
    </row>
    <row r="231" spans="1:10" ht="18.75" customHeight="1">
      <c r="A231" s="1029">
        <v>154</v>
      </c>
      <c r="B231" s="41" t="s">
        <v>3220</v>
      </c>
      <c r="C231" s="1036"/>
      <c r="D231" s="30">
        <v>110105018</v>
      </c>
      <c r="E231" s="553">
        <v>4050</v>
      </c>
      <c r="F231" s="553">
        <v>0</v>
      </c>
      <c r="G231" s="30" t="s">
        <v>3129</v>
      </c>
      <c r="H231" s="5"/>
      <c r="I231" s="41" t="s">
        <v>3133</v>
      </c>
      <c r="J231" s="43">
        <v>4050</v>
      </c>
    </row>
    <row r="232" spans="1:10" ht="18.75" customHeight="1">
      <c r="A232" s="1029">
        <v>155</v>
      </c>
      <c r="B232" s="41" t="s">
        <v>2909</v>
      </c>
      <c r="C232" s="1036"/>
      <c r="D232" s="30">
        <v>110106019</v>
      </c>
      <c r="E232" s="553">
        <v>4000</v>
      </c>
      <c r="F232" s="553">
        <v>0</v>
      </c>
      <c r="G232" s="30" t="s">
        <v>1013</v>
      </c>
      <c r="H232" s="5"/>
      <c r="I232" s="41" t="s">
        <v>3221</v>
      </c>
      <c r="J232" s="43">
        <v>4000</v>
      </c>
    </row>
    <row r="233" spans="1:10" ht="18.75" customHeight="1">
      <c r="A233" s="1029">
        <v>156</v>
      </c>
      <c r="B233" s="41" t="s">
        <v>3222</v>
      </c>
      <c r="C233" s="1036"/>
      <c r="D233" s="30">
        <v>110106020</v>
      </c>
      <c r="E233" s="553">
        <v>3800</v>
      </c>
      <c r="F233" s="553">
        <v>0</v>
      </c>
      <c r="G233" s="30">
        <v>2010</v>
      </c>
      <c r="H233" s="5"/>
      <c r="I233" s="41" t="s">
        <v>3218</v>
      </c>
      <c r="J233" s="43">
        <v>3800</v>
      </c>
    </row>
    <row r="234" spans="1:10" ht="18.75" customHeight="1">
      <c r="A234" s="1029">
        <v>157</v>
      </c>
      <c r="B234" s="41" t="s">
        <v>3223</v>
      </c>
      <c r="C234" s="1036"/>
      <c r="D234" s="30">
        <v>110106021</v>
      </c>
      <c r="E234" s="553">
        <v>30000</v>
      </c>
      <c r="F234" s="553">
        <v>0</v>
      </c>
      <c r="G234" s="30">
        <v>2010</v>
      </c>
      <c r="H234" s="5"/>
      <c r="I234" s="41" t="s">
        <v>3224</v>
      </c>
      <c r="J234" s="43">
        <v>30000</v>
      </c>
    </row>
    <row r="235" spans="1:10" ht="18.75" customHeight="1">
      <c r="A235" s="1029">
        <v>158</v>
      </c>
      <c r="B235" s="41" t="s">
        <v>3225</v>
      </c>
      <c r="C235" s="1036"/>
      <c r="D235" s="30">
        <v>110106022</v>
      </c>
      <c r="E235" s="553">
        <v>7200</v>
      </c>
      <c r="F235" s="553">
        <v>0</v>
      </c>
      <c r="G235" s="30" t="s">
        <v>1013</v>
      </c>
      <c r="H235" s="5"/>
      <c r="I235" s="41" t="s">
        <v>3138</v>
      </c>
      <c r="J235" s="43">
        <v>7200</v>
      </c>
    </row>
    <row r="236" spans="1:10" ht="18.75" customHeight="1">
      <c r="A236" s="1029">
        <v>159</v>
      </c>
      <c r="B236" s="41" t="s">
        <v>3226</v>
      </c>
      <c r="C236" s="1036"/>
      <c r="D236" s="30">
        <v>110106022</v>
      </c>
      <c r="E236" s="553">
        <v>3800</v>
      </c>
      <c r="F236" s="553">
        <v>0</v>
      </c>
      <c r="G236" s="30">
        <v>2011</v>
      </c>
      <c r="H236" s="5"/>
      <c r="I236" s="41" t="s">
        <v>3136</v>
      </c>
      <c r="J236" s="43">
        <v>3800</v>
      </c>
    </row>
    <row r="237" spans="1:10" ht="18.75" customHeight="1">
      <c r="A237" s="1029">
        <v>160</v>
      </c>
      <c r="B237" s="41" t="s">
        <v>1608</v>
      </c>
      <c r="C237" s="1036"/>
      <c r="D237" s="30">
        <v>1101360055</v>
      </c>
      <c r="E237" s="553">
        <v>3350</v>
      </c>
      <c r="F237" s="553">
        <v>0</v>
      </c>
      <c r="G237" s="30">
        <v>2011</v>
      </c>
      <c r="H237" s="5"/>
      <c r="I237" s="41" t="s">
        <v>3180</v>
      </c>
      <c r="J237" s="43">
        <v>3350</v>
      </c>
    </row>
    <row r="238" spans="1:10" ht="18.75" customHeight="1">
      <c r="A238" s="1029">
        <v>161</v>
      </c>
      <c r="B238" s="41" t="s">
        <v>3227</v>
      </c>
      <c r="C238" s="1036"/>
      <c r="D238" s="30">
        <v>1101360056</v>
      </c>
      <c r="E238" s="553">
        <v>8920</v>
      </c>
      <c r="F238" s="553">
        <v>0</v>
      </c>
      <c r="G238" s="30">
        <v>2011</v>
      </c>
      <c r="H238" s="5"/>
      <c r="I238" s="41" t="s">
        <v>3180</v>
      </c>
      <c r="J238" s="43">
        <v>8920</v>
      </c>
    </row>
    <row r="239" spans="1:10" ht="18.75" customHeight="1">
      <c r="A239" s="1029">
        <v>162</v>
      </c>
      <c r="B239" s="41" t="s">
        <v>868</v>
      </c>
      <c r="C239" s="1036"/>
      <c r="D239" s="30">
        <v>110106021</v>
      </c>
      <c r="E239" s="553">
        <v>5100</v>
      </c>
      <c r="F239" s="553">
        <v>0</v>
      </c>
      <c r="G239" s="30">
        <v>2008</v>
      </c>
      <c r="H239" s="5"/>
      <c r="I239" s="41" t="s">
        <v>3228</v>
      </c>
      <c r="J239" s="43">
        <v>5100</v>
      </c>
    </row>
    <row r="240" spans="1:10" ht="18.75" customHeight="1">
      <c r="A240" s="1029">
        <v>163</v>
      </c>
      <c r="B240" s="41" t="s">
        <v>3229</v>
      </c>
      <c r="C240" s="1036"/>
      <c r="D240" s="1036">
        <v>110106010</v>
      </c>
      <c r="E240" s="1037">
        <v>4800</v>
      </c>
      <c r="F240" s="1037">
        <v>0</v>
      </c>
      <c r="G240" s="1036">
        <v>2007</v>
      </c>
      <c r="H240" s="5"/>
      <c r="I240" s="41" t="s">
        <v>3152</v>
      </c>
      <c r="J240" s="43">
        <v>4800</v>
      </c>
    </row>
    <row r="241" spans="1:10" ht="18.75" customHeight="1">
      <c r="A241" s="1029">
        <v>164</v>
      </c>
      <c r="B241" s="40" t="s">
        <v>3230</v>
      </c>
      <c r="C241" s="1036"/>
      <c r="D241" s="1036" t="s">
        <v>3231</v>
      </c>
      <c r="E241" s="1037">
        <v>61781.49</v>
      </c>
      <c r="F241" s="1037">
        <v>0</v>
      </c>
      <c r="G241" s="1036">
        <v>2008</v>
      </c>
      <c r="H241" s="5"/>
      <c r="I241" s="41" t="s">
        <v>3232</v>
      </c>
      <c r="J241" s="43">
        <v>61781.49</v>
      </c>
    </row>
    <row r="242" spans="1:10" ht="18.75" customHeight="1">
      <c r="A242" s="1029">
        <v>165</v>
      </c>
      <c r="B242" s="41" t="s">
        <v>3230</v>
      </c>
      <c r="C242" s="1036"/>
      <c r="D242" s="30">
        <v>110106041</v>
      </c>
      <c r="E242" s="553">
        <v>4000</v>
      </c>
      <c r="F242" s="553">
        <v>0</v>
      </c>
      <c r="G242" s="30">
        <v>2010</v>
      </c>
      <c r="H242" s="5"/>
      <c r="I242" s="41" t="s">
        <v>3228</v>
      </c>
      <c r="J242" s="43">
        <v>4000</v>
      </c>
    </row>
    <row r="243" spans="1:10" ht="18.75" customHeight="1">
      <c r="A243" s="1029">
        <v>166</v>
      </c>
      <c r="B243" s="41" t="s">
        <v>429</v>
      </c>
      <c r="C243" s="1036"/>
      <c r="D243" s="30">
        <v>110106042</v>
      </c>
      <c r="E243" s="553">
        <v>4000</v>
      </c>
      <c r="F243" s="553">
        <v>0</v>
      </c>
      <c r="G243" s="30">
        <v>2010</v>
      </c>
      <c r="H243" s="5"/>
      <c r="I243" s="41" t="s">
        <v>3228</v>
      </c>
      <c r="J243" s="43">
        <v>4000</v>
      </c>
    </row>
    <row r="244" spans="1:10" ht="18.75" customHeight="1">
      <c r="A244" s="1029">
        <v>167</v>
      </c>
      <c r="B244" s="41" t="s">
        <v>868</v>
      </c>
      <c r="C244" s="1036"/>
      <c r="D244" s="30">
        <v>1101360073</v>
      </c>
      <c r="E244" s="553">
        <v>8090</v>
      </c>
      <c r="F244" s="553">
        <v>0</v>
      </c>
      <c r="G244" s="30">
        <v>2013</v>
      </c>
      <c r="H244" s="5"/>
      <c r="I244" s="41" t="s">
        <v>3233</v>
      </c>
      <c r="J244" s="43">
        <v>8090</v>
      </c>
    </row>
    <row r="245" spans="1:10" ht="18.75" customHeight="1">
      <c r="A245" s="1029">
        <v>168</v>
      </c>
      <c r="B245" s="41" t="s">
        <v>429</v>
      </c>
      <c r="C245" s="1036"/>
      <c r="D245" s="30">
        <v>1101360074</v>
      </c>
      <c r="E245" s="553">
        <v>5750</v>
      </c>
      <c r="F245" s="553">
        <v>0</v>
      </c>
      <c r="G245" s="30">
        <v>2013</v>
      </c>
      <c r="H245" s="5"/>
      <c r="I245" s="41" t="s">
        <v>3233</v>
      </c>
      <c r="J245" s="43">
        <v>5750</v>
      </c>
    </row>
    <row r="246" spans="1:10" ht="18.75" customHeight="1">
      <c r="A246" s="1029">
        <v>169</v>
      </c>
      <c r="B246" s="41" t="s">
        <v>429</v>
      </c>
      <c r="C246" s="1036"/>
      <c r="D246" s="30">
        <v>1101360075</v>
      </c>
      <c r="E246" s="553">
        <v>9930</v>
      </c>
      <c r="F246" s="553">
        <v>0</v>
      </c>
      <c r="G246" s="30">
        <v>2013</v>
      </c>
      <c r="H246" s="5"/>
      <c r="I246" s="41" t="s">
        <v>3233</v>
      </c>
      <c r="J246" s="43">
        <v>9930</v>
      </c>
    </row>
    <row r="247" spans="1:10" ht="18.75" customHeight="1">
      <c r="A247" s="1029">
        <v>170</v>
      </c>
      <c r="B247" s="41" t="s">
        <v>1601</v>
      </c>
      <c r="C247" s="1036"/>
      <c r="D247" s="30">
        <v>1101360085</v>
      </c>
      <c r="E247" s="553">
        <v>8250</v>
      </c>
      <c r="F247" s="553">
        <v>0</v>
      </c>
      <c r="G247" s="30">
        <v>2013</v>
      </c>
      <c r="H247" s="5"/>
      <c r="I247" s="29" t="s">
        <v>3228</v>
      </c>
      <c r="J247" s="43">
        <v>8250</v>
      </c>
    </row>
    <row r="248" spans="1:10" ht="18.75" customHeight="1">
      <c r="A248" s="1029">
        <v>171</v>
      </c>
      <c r="B248" s="41" t="s">
        <v>3234</v>
      </c>
      <c r="C248" s="1036"/>
      <c r="D248" s="30">
        <v>1101360090</v>
      </c>
      <c r="E248" s="553">
        <v>7500</v>
      </c>
      <c r="F248" s="553">
        <v>0</v>
      </c>
      <c r="G248" s="30">
        <v>2013</v>
      </c>
      <c r="H248" s="5"/>
      <c r="I248" s="29" t="s">
        <v>3228</v>
      </c>
      <c r="J248" s="43">
        <v>7500</v>
      </c>
    </row>
    <row r="249" spans="1:10" ht="18.75" customHeight="1">
      <c r="A249" s="1029">
        <v>172</v>
      </c>
      <c r="B249" s="41" t="s">
        <v>868</v>
      </c>
      <c r="C249" s="1036"/>
      <c r="D249" s="30">
        <v>1101360102</v>
      </c>
      <c r="E249" s="553">
        <v>6090</v>
      </c>
      <c r="F249" s="553">
        <v>0</v>
      </c>
      <c r="G249" s="30">
        <v>2013</v>
      </c>
      <c r="H249" s="5"/>
      <c r="I249" s="29" t="s">
        <v>3235</v>
      </c>
      <c r="J249" s="43">
        <v>6090</v>
      </c>
    </row>
    <row r="250" spans="1:10" ht="18.75" customHeight="1">
      <c r="A250" s="1029">
        <v>173</v>
      </c>
      <c r="B250" s="41" t="s">
        <v>868</v>
      </c>
      <c r="C250" s="1036"/>
      <c r="D250" s="30">
        <v>1101360103</v>
      </c>
      <c r="E250" s="553">
        <v>3385</v>
      </c>
      <c r="F250" s="553">
        <v>0</v>
      </c>
      <c r="G250" s="30">
        <v>2013</v>
      </c>
      <c r="H250" s="5"/>
      <c r="I250" s="29" t="s">
        <v>3236</v>
      </c>
      <c r="J250" s="43">
        <v>3385</v>
      </c>
    </row>
    <row r="251" spans="1:10" ht="18.75" customHeight="1">
      <c r="A251" s="1029">
        <v>174</v>
      </c>
      <c r="B251" s="41" t="s">
        <v>1608</v>
      </c>
      <c r="C251" s="1036"/>
      <c r="D251" s="30">
        <v>1101360107</v>
      </c>
      <c r="E251" s="553">
        <v>3300</v>
      </c>
      <c r="F251" s="553">
        <v>0</v>
      </c>
      <c r="G251" s="30">
        <v>2013</v>
      </c>
      <c r="H251" s="5"/>
      <c r="I251" s="29" t="s">
        <v>3236</v>
      </c>
      <c r="J251" s="43">
        <v>3300</v>
      </c>
    </row>
    <row r="252" spans="1:10" ht="18.75" customHeight="1">
      <c r="A252" s="1029">
        <v>175</v>
      </c>
      <c r="B252" s="41" t="s">
        <v>1607</v>
      </c>
      <c r="C252" s="1036"/>
      <c r="D252" s="30">
        <v>1101360108</v>
      </c>
      <c r="E252" s="553">
        <v>4000</v>
      </c>
      <c r="F252" s="553">
        <v>0</v>
      </c>
      <c r="G252" s="30">
        <v>2013</v>
      </c>
      <c r="H252" s="5"/>
      <c r="I252" s="29" t="s">
        <v>3237</v>
      </c>
      <c r="J252" s="43">
        <v>4000</v>
      </c>
    </row>
    <row r="253" spans="1:10" ht="18.75" customHeight="1">
      <c r="A253" s="1029">
        <v>176</v>
      </c>
      <c r="B253" s="41" t="s">
        <v>868</v>
      </c>
      <c r="C253" s="1036"/>
      <c r="D253" s="30">
        <v>1101360109</v>
      </c>
      <c r="E253" s="553">
        <v>9510</v>
      </c>
      <c r="F253" s="553">
        <v>0</v>
      </c>
      <c r="G253" s="30">
        <v>2013</v>
      </c>
      <c r="H253" s="5"/>
      <c r="I253" s="29" t="s">
        <v>3237</v>
      </c>
      <c r="J253" s="43">
        <v>9510</v>
      </c>
    </row>
    <row r="254" spans="1:10" ht="18.75" customHeight="1">
      <c r="A254" s="1029">
        <v>177</v>
      </c>
      <c r="B254" s="41" t="s">
        <v>3238</v>
      </c>
      <c r="C254" s="1036"/>
      <c r="D254" s="30">
        <v>1101360110</v>
      </c>
      <c r="E254" s="553">
        <v>4024</v>
      </c>
      <c r="F254" s="553">
        <v>0</v>
      </c>
      <c r="G254" s="30">
        <v>2013</v>
      </c>
      <c r="H254" s="5"/>
      <c r="I254" s="29" t="s">
        <v>3237</v>
      </c>
      <c r="J254" s="43">
        <v>4024</v>
      </c>
    </row>
    <row r="255" spans="1:10" ht="18.75" customHeight="1">
      <c r="A255" s="1029">
        <v>178</v>
      </c>
      <c r="B255" s="41" t="s">
        <v>429</v>
      </c>
      <c r="C255" s="1036"/>
      <c r="D255" s="30">
        <v>1101360105</v>
      </c>
      <c r="E255" s="553">
        <v>6450</v>
      </c>
      <c r="F255" s="553">
        <v>0</v>
      </c>
      <c r="G255" s="30">
        <v>2013</v>
      </c>
      <c r="H255" s="5"/>
      <c r="I255" s="29" t="s">
        <v>3239</v>
      </c>
      <c r="J255" s="43">
        <v>6450</v>
      </c>
    </row>
    <row r="256" spans="1:10" ht="18.75" customHeight="1">
      <c r="A256" s="1029">
        <v>179</v>
      </c>
      <c r="B256" s="41" t="s">
        <v>429</v>
      </c>
      <c r="C256" s="1036"/>
      <c r="D256" s="30">
        <v>1101360106</v>
      </c>
      <c r="E256" s="553">
        <v>7050</v>
      </c>
      <c r="F256" s="553">
        <v>0</v>
      </c>
      <c r="G256" s="30">
        <v>2013</v>
      </c>
      <c r="H256" s="5"/>
      <c r="I256" s="29" t="s">
        <v>3239</v>
      </c>
      <c r="J256" s="43">
        <v>7050</v>
      </c>
    </row>
    <row r="257" spans="1:10" ht="18.75" customHeight="1">
      <c r="A257" s="1029">
        <v>180</v>
      </c>
      <c r="B257" s="41" t="s">
        <v>3227</v>
      </c>
      <c r="C257" s="1036"/>
      <c r="D257" s="30">
        <v>1101360135</v>
      </c>
      <c r="E257" s="553">
        <v>15000</v>
      </c>
      <c r="F257" s="553">
        <v>0</v>
      </c>
      <c r="G257" s="30">
        <v>2014</v>
      </c>
      <c r="H257" s="5"/>
      <c r="I257" s="29" t="s">
        <v>3233</v>
      </c>
      <c r="J257" s="43">
        <v>15000</v>
      </c>
    </row>
    <row r="258" spans="1:10" ht="18.75" customHeight="1">
      <c r="A258" s="1029">
        <v>184</v>
      </c>
      <c r="B258" s="41" t="s">
        <v>280</v>
      </c>
      <c r="C258" s="1036"/>
      <c r="D258" s="30">
        <v>1101360139</v>
      </c>
      <c r="E258" s="553">
        <v>27200</v>
      </c>
      <c r="F258" s="553">
        <v>0</v>
      </c>
      <c r="G258" s="30">
        <v>2014</v>
      </c>
      <c r="H258" s="5"/>
      <c r="I258" s="29" t="s">
        <v>3240</v>
      </c>
      <c r="J258" s="43">
        <v>27200</v>
      </c>
    </row>
    <row r="259" spans="1:10" ht="18.75" customHeight="1">
      <c r="A259" s="1029">
        <v>186</v>
      </c>
      <c r="B259" s="41" t="s">
        <v>1601</v>
      </c>
      <c r="C259" s="1036"/>
      <c r="D259" s="1036">
        <v>110104021</v>
      </c>
      <c r="E259" s="1037">
        <v>8200</v>
      </c>
      <c r="F259" s="1037">
        <v>0</v>
      </c>
      <c r="G259" s="1036" t="s">
        <v>3129</v>
      </c>
      <c r="H259" s="5"/>
      <c r="I259" s="41" t="s">
        <v>3136</v>
      </c>
      <c r="J259" s="43">
        <v>8200</v>
      </c>
    </row>
    <row r="260" spans="1:10" ht="18.75" customHeight="1">
      <c r="A260" s="1029">
        <v>187</v>
      </c>
      <c r="B260" s="41" t="s">
        <v>1601</v>
      </c>
      <c r="C260" s="1036"/>
      <c r="D260" s="1036">
        <v>1101340053</v>
      </c>
      <c r="E260" s="1037">
        <v>4990</v>
      </c>
      <c r="F260" s="1037">
        <v>0</v>
      </c>
      <c r="G260" s="1036">
        <v>2011</v>
      </c>
      <c r="H260" s="5"/>
      <c r="I260" s="41" t="s">
        <v>3183</v>
      </c>
      <c r="J260" s="43">
        <v>4990</v>
      </c>
    </row>
    <row r="261" spans="1:10" ht="18.75" customHeight="1">
      <c r="A261" s="1029">
        <v>188</v>
      </c>
      <c r="B261" s="41" t="s">
        <v>1601</v>
      </c>
      <c r="C261" s="1036"/>
      <c r="D261" s="1036">
        <v>1360006</v>
      </c>
      <c r="E261" s="1037">
        <v>9862.9500000000007</v>
      </c>
      <c r="F261" s="1037">
        <v>0</v>
      </c>
      <c r="G261" s="1036">
        <v>2002</v>
      </c>
      <c r="H261" s="5"/>
      <c r="I261" s="41" t="s">
        <v>3149</v>
      </c>
      <c r="J261" s="43">
        <v>9862.9500000000007</v>
      </c>
    </row>
    <row r="262" spans="1:10" ht="18.75" customHeight="1">
      <c r="A262" s="1029">
        <v>189</v>
      </c>
      <c r="B262" s="41" t="s">
        <v>868</v>
      </c>
      <c r="C262" s="1036"/>
      <c r="D262" s="1036">
        <v>1360010</v>
      </c>
      <c r="E262" s="1037">
        <v>7998</v>
      </c>
      <c r="F262" s="1037">
        <v>0</v>
      </c>
      <c r="G262" s="1036">
        <v>2004</v>
      </c>
      <c r="H262" s="5"/>
      <c r="I262" s="41" t="s">
        <v>3149</v>
      </c>
      <c r="J262" s="43">
        <v>7998</v>
      </c>
    </row>
    <row r="263" spans="1:10" ht="18.75" customHeight="1">
      <c r="A263" s="1029">
        <v>191</v>
      </c>
      <c r="B263" s="41" t="s">
        <v>868</v>
      </c>
      <c r="C263" s="1036"/>
      <c r="D263" s="1036">
        <v>1101360151</v>
      </c>
      <c r="E263" s="1037">
        <v>5500</v>
      </c>
      <c r="F263" s="1037">
        <v>0</v>
      </c>
      <c r="G263" s="1036">
        <v>2015</v>
      </c>
      <c r="H263" s="5"/>
      <c r="I263" s="41" t="s">
        <v>3241</v>
      </c>
      <c r="J263" s="43">
        <v>5500</v>
      </c>
    </row>
    <row r="264" spans="1:10" ht="18.75" customHeight="1">
      <c r="A264" s="1029">
        <v>192</v>
      </c>
      <c r="B264" s="41" t="s">
        <v>3242</v>
      </c>
      <c r="C264" s="1036"/>
      <c r="D264" s="1036">
        <v>110136057</v>
      </c>
      <c r="E264" s="1037">
        <v>15000</v>
      </c>
      <c r="F264" s="1037">
        <v>0</v>
      </c>
      <c r="G264" s="1036">
        <v>2016</v>
      </c>
      <c r="H264" s="5"/>
      <c r="I264" s="41" t="s">
        <v>3136</v>
      </c>
      <c r="J264" s="43">
        <v>15000</v>
      </c>
    </row>
    <row r="265" spans="1:10" ht="18.75" customHeight="1">
      <c r="A265" s="1029">
        <v>193</v>
      </c>
      <c r="B265" s="41" t="s">
        <v>429</v>
      </c>
      <c r="C265" s="1036"/>
      <c r="D265" s="1036">
        <v>1101360166</v>
      </c>
      <c r="E265" s="1037">
        <v>5000</v>
      </c>
      <c r="F265" s="1037">
        <v>0</v>
      </c>
      <c r="G265" s="1036">
        <v>2016</v>
      </c>
      <c r="H265" s="5"/>
      <c r="I265" s="41"/>
      <c r="J265" s="43">
        <v>5000</v>
      </c>
    </row>
    <row r="266" spans="1:10" ht="18.75" customHeight="1">
      <c r="A266" s="1029">
        <v>194</v>
      </c>
      <c r="B266" s="41" t="s">
        <v>3243</v>
      </c>
      <c r="C266" s="1036"/>
      <c r="D266" s="1036">
        <v>11013600168</v>
      </c>
      <c r="E266" s="1037">
        <v>4240</v>
      </c>
      <c r="F266" s="1037">
        <v>0</v>
      </c>
      <c r="G266" s="1036">
        <v>2016</v>
      </c>
      <c r="H266" s="5"/>
      <c r="I266" s="41" t="s">
        <v>3118</v>
      </c>
      <c r="J266" s="43">
        <v>4240</v>
      </c>
    </row>
    <row r="267" spans="1:10" ht="18.75" customHeight="1">
      <c r="A267" s="1029">
        <v>195</v>
      </c>
      <c r="B267" s="41" t="s">
        <v>3244</v>
      </c>
      <c r="C267" s="1036"/>
      <c r="D267" s="1036">
        <v>1106360169</v>
      </c>
      <c r="E267" s="1037">
        <v>1701</v>
      </c>
      <c r="F267" s="1037">
        <v>0</v>
      </c>
      <c r="G267" s="1036">
        <v>2016</v>
      </c>
      <c r="H267" s="5"/>
      <c r="I267" s="41" t="s">
        <v>3152</v>
      </c>
      <c r="J267" s="43">
        <v>1701</v>
      </c>
    </row>
    <row r="268" spans="1:10" ht="18.75" customHeight="1">
      <c r="A268" s="1029">
        <v>196</v>
      </c>
      <c r="B268" s="41" t="s">
        <v>3245</v>
      </c>
      <c r="C268" s="1036"/>
      <c r="D268" s="1036">
        <v>1106360163</v>
      </c>
      <c r="E268" s="1037">
        <v>5400</v>
      </c>
      <c r="F268" s="1037">
        <v>0</v>
      </c>
      <c r="G268" s="1036">
        <v>2016</v>
      </c>
      <c r="H268" s="5"/>
      <c r="I268" s="41" t="s">
        <v>3138</v>
      </c>
      <c r="J268" s="43">
        <v>5400</v>
      </c>
    </row>
    <row r="269" spans="1:10" ht="18.75" customHeight="1">
      <c r="A269" s="1029">
        <v>197</v>
      </c>
      <c r="B269" s="41" t="s">
        <v>3246</v>
      </c>
      <c r="C269" s="1036"/>
      <c r="D269" s="1036">
        <v>1106360164</v>
      </c>
      <c r="E269" s="1037">
        <v>33330</v>
      </c>
      <c r="F269" s="1037">
        <v>0</v>
      </c>
      <c r="G269" s="1036">
        <v>2016</v>
      </c>
      <c r="H269" s="5"/>
      <c r="I269" s="41" t="s">
        <v>3138</v>
      </c>
      <c r="J269" s="43">
        <v>33330</v>
      </c>
    </row>
    <row r="270" spans="1:10" ht="18.75" customHeight="1">
      <c r="A270" s="1029">
        <v>198</v>
      </c>
      <c r="B270" s="41" t="s">
        <v>3247</v>
      </c>
      <c r="C270" s="1036"/>
      <c r="D270" s="1036">
        <v>1106360167</v>
      </c>
      <c r="E270" s="1037">
        <v>33602</v>
      </c>
      <c r="F270" s="1037">
        <v>0</v>
      </c>
      <c r="G270" s="1036">
        <v>2016</v>
      </c>
      <c r="H270" s="5"/>
      <c r="I270" s="41" t="s">
        <v>3138</v>
      </c>
      <c r="J270" s="43">
        <v>33602</v>
      </c>
    </row>
    <row r="271" spans="1:10" ht="18.75" customHeight="1">
      <c r="A271" s="1029">
        <v>199</v>
      </c>
      <c r="B271" s="41" t="s">
        <v>3248</v>
      </c>
      <c r="C271" s="1036"/>
      <c r="D271" s="1036">
        <v>1106360170</v>
      </c>
      <c r="E271" s="1037">
        <v>14595</v>
      </c>
      <c r="F271" s="1037">
        <v>0</v>
      </c>
      <c r="G271" s="1036">
        <v>2016</v>
      </c>
      <c r="H271" s="5"/>
      <c r="I271" s="41" t="s">
        <v>3138</v>
      </c>
      <c r="J271" s="43">
        <v>14595</v>
      </c>
    </row>
    <row r="272" spans="1:10" ht="18.75" customHeight="1">
      <c r="A272" s="1029">
        <v>200</v>
      </c>
      <c r="B272" s="41" t="s">
        <v>3249</v>
      </c>
      <c r="C272" s="1036"/>
      <c r="D272" s="1036">
        <v>110136214</v>
      </c>
      <c r="E272" s="1037">
        <v>4200</v>
      </c>
      <c r="F272" s="1037">
        <v>0</v>
      </c>
      <c r="G272" s="1036">
        <v>2019</v>
      </c>
      <c r="H272" s="5"/>
      <c r="I272" s="41" t="s">
        <v>3218</v>
      </c>
      <c r="J272" s="43">
        <v>4200</v>
      </c>
    </row>
    <row r="273" spans="1:10" ht="18.75" customHeight="1">
      <c r="A273" s="1029">
        <v>201</v>
      </c>
      <c r="B273" s="41" t="s">
        <v>868</v>
      </c>
      <c r="C273" s="1036"/>
      <c r="D273" s="1036">
        <v>110136215</v>
      </c>
      <c r="E273" s="1037">
        <v>3100</v>
      </c>
      <c r="F273" s="1037">
        <v>0</v>
      </c>
      <c r="G273" s="1036">
        <v>2019</v>
      </c>
      <c r="H273" s="5"/>
      <c r="I273" s="41" t="s">
        <v>3218</v>
      </c>
      <c r="J273" s="43">
        <v>3100</v>
      </c>
    </row>
    <row r="274" spans="1:10" ht="18.75" customHeight="1">
      <c r="A274" s="1029">
        <v>202</v>
      </c>
      <c r="B274" s="41" t="s">
        <v>3250</v>
      </c>
      <c r="C274" s="1036"/>
      <c r="D274" s="1036">
        <v>110136216</v>
      </c>
      <c r="E274" s="1037">
        <v>11200</v>
      </c>
      <c r="F274" s="1037">
        <v>0</v>
      </c>
      <c r="G274" s="1036">
        <v>2019</v>
      </c>
      <c r="H274" s="5"/>
      <c r="I274" s="41" t="s">
        <v>3218</v>
      </c>
      <c r="J274" s="43">
        <v>11200</v>
      </c>
    </row>
    <row r="275" spans="1:10" ht="18.75" customHeight="1">
      <c r="A275" s="1029">
        <v>203</v>
      </c>
      <c r="B275" s="41" t="s">
        <v>893</v>
      </c>
      <c r="C275" s="1036"/>
      <c r="D275" s="1036">
        <v>110136211.110136</v>
      </c>
      <c r="E275" s="1037">
        <v>8000</v>
      </c>
      <c r="F275" s="1037">
        <v>0</v>
      </c>
      <c r="G275" s="1036">
        <v>2019</v>
      </c>
      <c r="H275" s="5"/>
      <c r="I275" s="41" t="s">
        <v>3189</v>
      </c>
      <c r="J275" s="43">
        <v>8000</v>
      </c>
    </row>
    <row r="276" spans="1:10" ht="18.75" customHeight="1">
      <c r="A276" s="1029">
        <v>204</v>
      </c>
      <c r="B276" s="41" t="s">
        <v>3251</v>
      </c>
      <c r="C276" s="1036"/>
      <c r="D276" s="1036">
        <v>110136210</v>
      </c>
      <c r="E276" s="1037">
        <v>10395</v>
      </c>
      <c r="F276" s="1037">
        <v>0</v>
      </c>
      <c r="G276" s="1036">
        <v>2019</v>
      </c>
      <c r="H276" s="5"/>
      <c r="I276" s="41" t="s">
        <v>3189</v>
      </c>
      <c r="J276" s="43">
        <v>10395</v>
      </c>
    </row>
    <row r="277" spans="1:10" ht="18.75" customHeight="1">
      <c r="A277" s="1029">
        <v>205</v>
      </c>
      <c r="B277" s="41" t="s">
        <v>868</v>
      </c>
      <c r="C277" s="1036"/>
      <c r="D277" s="1036">
        <v>110136213</v>
      </c>
      <c r="E277" s="1037">
        <v>20000</v>
      </c>
      <c r="F277" s="1037">
        <v>0</v>
      </c>
      <c r="G277" s="1036">
        <v>2019</v>
      </c>
      <c r="H277" s="5"/>
      <c r="I277" s="41" t="s">
        <v>3189</v>
      </c>
      <c r="J277" s="43">
        <v>20000</v>
      </c>
    </row>
    <row r="278" spans="1:10" ht="18.75" customHeight="1">
      <c r="A278" s="1029">
        <v>206</v>
      </c>
      <c r="B278" s="41" t="s">
        <v>3252</v>
      </c>
      <c r="C278" s="1036"/>
      <c r="D278" s="1036">
        <v>110136217</v>
      </c>
      <c r="E278" s="1037">
        <v>86866.81</v>
      </c>
      <c r="F278" s="1037">
        <v>0</v>
      </c>
      <c r="G278" s="1036">
        <v>2019</v>
      </c>
      <c r="H278" s="5"/>
      <c r="I278" s="41" t="s">
        <v>3253</v>
      </c>
      <c r="J278" s="43">
        <v>86866.81</v>
      </c>
    </row>
    <row r="279" spans="1:10" ht="18.75" customHeight="1">
      <c r="A279" s="1029">
        <v>207</v>
      </c>
      <c r="B279" s="41" t="s">
        <v>3254</v>
      </c>
      <c r="C279" s="1036"/>
      <c r="D279" s="1036">
        <v>110136212</v>
      </c>
      <c r="E279" s="1037">
        <v>1605</v>
      </c>
      <c r="F279" s="1037">
        <v>0</v>
      </c>
      <c r="G279" s="1036">
        <v>2019</v>
      </c>
      <c r="H279" s="5"/>
      <c r="I279" s="41" t="s">
        <v>3189</v>
      </c>
      <c r="J279" s="43">
        <v>1605</v>
      </c>
    </row>
    <row r="280" spans="1:10" ht="18.75" customHeight="1">
      <c r="A280" s="1029">
        <v>208</v>
      </c>
      <c r="B280" s="41" t="s">
        <v>3255</v>
      </c>
      <c r="C280" s="1036"/>
      <c r="D280" s="1036"/>
      <c r="E280" s="1037">
        <v>7000</v>
      </c>
      <c r="F280" s="1037"/>
      <c r="G280" s="1036">
        <v>2020</v>
      </c>
      <c r="H280" s="5"/>
      <c r="I280" s="41"/>
      <c r="J280" s="43">
        <v>7000</v>
      </c>
    </row>
    <row r="281" spans="1:10" ht="18.75" customHeight="1">
      <c r="A281" s="1029">
        <v>209</v>
      </c>
      <c r="B281" s="41" t="s">
        <v>3256</v>
      </c>
      <c r="C281" s="1036"/>
      <c r="D281" s="1036"/>
      <c r="E281" s="1037">
        <v>700</v>
      </c>
      <c r="F281" s="1037"/>
      <c r="G281" s="1036">
        <v>2020</v>
      </c>
      <c r="H281" s="5"/>
      <c r="I281" s="41"/>
      <c r="J281" s="43">
        <v>700</v>
      </c>
    </row>
    <row r="282" spans="1:10" ht="18.75" customHeight="1">
      <c r="A282" s="1029">
        <v>210</v>
      </c>
      <c r="B282" s="41" t="s">
        <v>3257</v>
      </c>
      <c r="C282" s="1036"/>
      <c r="D282" s="1036"/>
      <c r="E282" s="1037">
        <v>21500</v>
      </c>
      <c r="F282" s="1037"/>
      <c r="G282" s="1036">
        <v>2020</v>
      </c>
      <c r="H282" s="5"/>
      <c r="I282" s="41" t="s">
        <v>3258</v>
      </c>
      <c r="J282" s="43">
        <v>21500</v>
      </c>
    </row>
    <row r="283" spans="1:10" ht="18.75" customHeight="1">
      <c r="A283" s="1029">
        <v>211</v>
      </c>
      <c r="B283" s="41" t="s">
        <v>3259</v>
      </c>
      <c r="C283" s="1036"/>
      <c r="D283" s="1036"/>
      <c r="E283" s="1037">
        <v>11750</v>
      </c>
      <c r="F283" s="1037"/>
      <c r="G283" s="1036">
        <v>2020</v>
      </c>
      <c r="H283" s="5"/>
      <c r="I283" s="41" t="s">
        <v>3258</v>
      </c>
      <c r="J283" s="43">
        <v>11750</v>
      </c>
    </row>
    <row r="284" spans="1:10" ht="18.75" customHeight="1">
      <c r="A284" s="1029">
        <v>212</v>
      </c>
      <c r="B284" s="41" t="s">
        <v>3260</v>
      </c>
      <c r="C284" s="1036"/>
      <c r="D284" s="1036"/>
      <c r="E284" s="1037">
        <v>7000</v>
      </c>
      <c r="F284" s="1037"/>
      <c r="G284" s="1036">
        <v>2020</v>
      </c>
      <c r="H284" s="5"/>
      <c r="I284" s="41" t="s">
        <v>3261</v>
      </c>
      <c r="J284" s="43">
        <v>7000</v>
      </c>
    </row>
    <row r="285" spans="1:10" ht="18.75" customHeight="1">
      <c r="A285" s="1029">
        <v>213</v>
      </c>
      <c r="B285" s="41" t="s">
        <v>3262</v>
      </c>
      <c r="C285" s="1036"/>
      <c r="D285" s="1036"/>
      <c r="E285" s="1037">
        <v>4000</v>
      </c>
      <c r="F285" s="1037"/>
      <c r="G285" s="1036">
        <v>2020</v>
      </c>
      <c r="H285" s="5"/>
      <c r="I285" s="41" t="s">
        <v>3261</v>
      </c>
      <c r="J285" s="43">
        <v>4000</v>
      </c>
    </row>
    <row r="286" spans="1:10" ht="18.75" customHeight="1">
      <c r="A286" s="1029">
        <v>214</v>
      </c>
      <c r="B286" s="41" t="s">
        <v>429</v>
      </c>
      <c r="C286" s="1036"/>
      <c r="D286" s="1036"/>
      <c r="E286" s="1037">
        <v>3500</v>
      </c>
      <c r="F286" s="1037"/>
      <c r="G286" s="1036">
        <v>2020</v>
      </c>
      <c r="H286" s="5"/>
      <c r="I286" s="41" t="s">
        <v>3261</v>
      </c>
      <c r="J286" s="43">
        <v>3500</v>
      </c>
    </row>
    <row r="287" spans="1:10" ht="18.75" customHeight="1">
      <c r="A287" s="1029">
        <v>215</v>
      </c>
      <c r="B287" s="41" t="s">
        <v>3263</v>
      </c>
      <c r="C287" s="1036"/>
      <c r="D287" s="1036"/>
      <c r="E287" s="1037">
        <v>69924.600000000006</v>
      </c>
      <c r="F287" s="1037"/>
      <c r="G287" s="1036">
        <v>2020</v>
      </c>
      <c r="H287" s="5"/>
      <c r="I287" s="41" t="s">
        <v>3258</v>
      </c>
      <c r="J287" s="43">
        <v>69924.600000000006</v>
      </c>
    </row>
    <row r="288" spans="1:10" ht="18.75" customHeight="1">
      <c r="A288" s="1029">
        <v>216</v>
      </c>
      <c r="B288" s="41" t="s">
        <v>3264</v>
      </c>
      <c r="C288" s="1036"/>
      <c r="D288" s="1036"/>
      <c r="E288" s="1037">
        <v>88141.2</v>
      </c>
      <c r="F288" s="1037"/>
      <c r="G288" s="1036">
        <v>2020</v>
      </c>
      <c r="H288" s="5"/>
      <c r="I288" s="41" t="s">
        <v>3258</v>
      </c>
      <c r="J288" s="43">
        <v>88141.2</v>
      </c>
    </row>
    <row r="289" spans="1:10" ht="18.75" customHeight="1">
      <c r="A289" s="1029">
        <v>217</v>
      </c>
      <c r="B289" s="41" t="s">
        <v>3826</v>
      </c>
      <c r="C289" s="1036"/>
      <c r="D289" s="1036"/>
      <c r="E289" s="1037">
        <v>17995</v>
      </c>
      <c r="F289" s="1037"/>
      <c r="G289" s="1036">
        <v>2021</v>
      </c>
      <c r="H289" s="5"/>
      <c r="I289" s="41" t="s">
        <v>3827</v>
      </c>
      <c r="J289" s="43">
        <v>17995</v>
      </c>
    </row>
    <row r="290" spans="1:10" ht="18.75" customHeight="1">
      <c r="A290" s="1029">
        <v>218</v>
      </c>
      <c r="B290" s="41" t="s">
        <v>3828</v>
      </c>
      <c r="C290" s="1036"/>
      <c r="D290" s="1036"/>
      <c r="E290" s="1037">
        <v>6655</v>
      </c>
      <c r="F290" s="1037"/>
      <c r="G290" s="1036">
        <v>2021</v>
      </c>
      <c r="H290" s="5"/>
      <c r="I290" s="41" t="s">
        <v>3829</v>
      </c>
      <c r="J290" s="43">
        <v>6655</v>
      </c>
    </row>
    <row r="291" spans="1:10" ht="18.75" customHeight="1">
      <c r="A291" s="1029">
        <v>219</v>
      </c>
      <c r="B291" s="41" t="s">
        <v>3830</v>
      </c>
      <c r="C291" s="1036"/>
      <c r="D291" s="1036"/>
      <c r="E291" s="1037">
        <v>8899</v>
      </c>
      <c r="F291" s="1037"/>
      <c r="G291" s="1036">
        <v>2021</v>
      </c>
      <c r="H291" s="5"/>
      <c r="I291" s="41" t="s">
        <v>3831</v>
      </c>
      <c r="J291" s="43">
        <v>8899</v>
      </c>
    </row>
    <row r="292" spans="1:10" ht="18.75" customHeight="1">
      <c r="A292" s="1029">
        <v>220</v>
      </c>
      <c r="B292" s="41" t="s">
        <v>3830</v>
      </c>
      <c r="C292" s="1036"/>
      <c r="D292" s="1036"/>
      <c r="E292" s="1037">
        <v>8000</v>
      </c>
      <c r="F292" s="1037"/>
      <c r="G292" s="1036">
        <v>2021</v>
      </c>
      <c r="H292" s="5"/>
      <c r="I292" s="41" t="s">
        <v>3832</v>
      </c>
      <c r="J292" s="43">
        <v>8000</v>
      </c>
    </row>
    <row r="293" spans="1:10" ht="18.75" customHeight="1">
      <c r="A293" s="1029">
        <v>221</v>
      </c>
      <c r="B293" s="41" t="s">
        <v>3833</v>
      </c>
      <c r="C293" s="1036"/>
      <c r="D293" s="1036"/>
      <c r="E293" s="1037">
        <v>32854.9</v>
      </c>
      <c r="F293" s="1037"/>
      <c r="G293" s="1036">
        <v>2021</v>
      </c>
      <c r="H293" s="5"/>
      <c r="I293" s="41" t="s">
        <v>3834</v>
      </c>
      <c r="J293" s="43">
        <v>32854.9</v>
      </c>
    </row>
    <row r="294" spans="1:10" ht="18.75" customHeight="1">
      <c r="A294" s="1029">
        <v>222</v>
      </c>
      <c r="B294" s="41" t="s">
        <v>3835</v>
      </c>
      <c r="C294" s="1036"/>
      <c r="D294" s="1036"/>
      <c r="E294" s="1037">
        <v>53100</v>
      </c>
      <c r="F294" s="1037"/>
      <c r="G294" s="1036">
        <v>2021</v>
      </c>
      <c r="H294" s="5"/>
      <c r="I294" s="41"/>
      <c r="J294" s="43"/>
    </row>
    <row r="295" spans="1:10" ht="18.75" customHeight="1">
      <c r="A295" s="1029">
        <v>223</v>
      </c>
      <c r="B295" s="41" t="s">
        <v>3836</v>
      </c>
      <c r="C295" s="1036"/>
      <c r="D295" s="1036"/>
      <c r="E295" s="1037">
        <v>2827.5</v>
      </c>
      <c r="F295" s="1037"/>
      <c r="G295" s="1036">
        <v>2021</v>
      </c>
      <c r="H295" s="5"/>
      <c r="I295" s="41" t="s">
        <v>3829</v>
      </c>
      <c r="J295" s="43">
        <v>2827.5</v>
      </c>
    </row>
    <row r="296" spans="1:10" ht="18.75" customHeight="1">
      <c r="A296" s="1029">
        <v>224</v>
      </c>
      <c r="B296" s="41" t="s">
        <v>3264</v>
      </c>
      <c r="C296" s="1036"/>
      <c r="D296" s="1036"/>
      <c r="E296" s="1037">
        <v>88141.2</v>
      </c>
      <c r="F296" s="1037"/>
      <c r="G296" s="1036">
        <v>2020</v>
      </c>
      <c r="H296" s="5"/>
      <c r="I296" s="41" t="s">
        <v>3258</v>
      </c>
      <c r="J296" s="43">
        <v>88141.2</v>
      </c>
    </row>
    <row r="297" spans="1:10" ht="18.75" customHeight="1">
      <c r="A297" s="1029">
        <v>225</v>
      </c>
      <c r="B297" s="41" t="s">
        <v>3265</v>
      </c>
      <c r="C297" s="1036"/>
      <c r="D297" s="30">
        <v>1101360100</v>
      </c>
      <c r="E297" s="553">
        <v>3500</v>
      </c>
      <c r="F297" s="553">
        <v>0</v>
      </c>
      <c r="G297" s="30">
        <v>2013</v>
      </c>
      <c r="H297" s="5"/>
      <c r="I297" s="29" t="s">
        <v>3266</v>
      </c>
      <c r="J297" s="43">
        <v>3500</v>
      </c>
    </row>
    <row r="298" spans="1:10" ht="18.75" customHeight="1">
      <c r="A298" s="1029"/>
      <c r="B298" s="41"/>
      <c r="C298" s="1036"/>
      <c r="D298" s="7" t="s">
        <v>17</v>
      </c>
      <c r="E298" s="564">
        <v>3500</v>
      </c>
      <c r="F298" s="564">
        <v>0</v>
      </c>
      <c r="G298" s="30"/>
      <c r="H298" s="5"/>
      <c r="I298" s="29"/>
      <c r="J298" s="34"/>
    </row>
    <row r="299" spans="1:10" ht="18.75" customHeight="1">
      <c r="A299" s="1029"/>
      <c r="B299" s="41"/>
      <c r="C299" s="1036"/>
      <c r="D299" s="576" t="s">
        <v>3267</v>
      </c>
      <c r="E299" s="565">
        <v>1097561.6499999999</v>
      </c>
      <c r="F299" s="565">
        <v>2321872.7599999998</v>
      </c>
      <c r="G299" s="30"/>
      <c r="H299" s="5"/>
      <c r="I299" s="29"/>
      <c r="J299" s="34"/>
    </row>
  </sheetData>
  <mergeCells count="30">
    <mergeCell ref="A221:I221"/>
    <mergeCell ref="A45:I45"/>
    <mergeCell ref="A51:I51"/>
    <mergeCell ref="D107:F107"/>
    <mergeCell ref="A114:I114"/>
    <mergeCell ref="A115:I115"/>
    <mergeCell ref="A129:I129"/>
    <mergeCell ref="J10:J11"/>
    <mergeCell ref="A12:I12"/>
    <mergeCell ref="A13:I13"/>
    <mergeCell ref="A18:A19"/>
    <mergeCell ref="B18:B19"/>
    <mergeCell ref="H18:H19"/>
    <mergeCell ref="I18:I19"/>
    <mergeCell ref="H1:I1"/>
    <mergeCell ref="H2:I2"/>
    <mergeCell ref="A7:I7"/>
    <mergeCell ref="A8:I8"/>
    <mergeCell ref="A10:A11"/>
    <mergeCell ref="B10:B11"/>
    <mergeCell ref="C10:C11"/>
    <mergeCell ref="D10:D11"/>
    <mergeCell ref="E10:E11"/>
    <mergeCell ref="F10:F11"/>
    <mergeCell ref="G10:G11"/>
    <mergeCell ref="H10:H11"/>
    <mergeCell ref="I10:I11"/>
    <mergeCell ref="H3:I3"/>
    <mergeCell ref="H4:I4"/>
    <mergeCell ref="H5:I5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sheetPr>
    <tabColor rgb="FF00B050"/>
  </sheetPr>
  <dimension ref="A1:I36"/>
  <sheetViews>
    <sheetView workbookViewId="0">
      <selection activeCell="G10" sqref="G10"/>
    </sheetView>
  </sheetViews>
  <sheetFormatPr defaultRowHeight="15"/>
  <cols>
    <col min="1" max="1" width="6.7109375" customWidth="1"/>
    <col min="2" max="2" width="20.7109375" customWidth="1"/>
    <col min="3" max="3" width="21.5703125" customWidth="1"/>
    <col min="4" max="4" width="18" customWidth="1"/>
    <col min="5" max="5" width="20" customWidth="1"/>
    <col min="6" max="6" width="14.85546875" customWidth="1"/>
    <col min="7" max="7" width="15.85546875" customWidth="1"/>
    <col min="8" max="8" width="21.42578125" customWidth="1"/>
    <col min="9" max="9" width="14.42578125" customWidth="1"/>
  </cols>
  <sheetData>
    <row r="1" spans="1:9">
      <c r="A1" s="1043" t="s">
        <v>81</v>
      </c>
      <c r="B1" s="1043"/>
      <c r="C1" s="1043"/>
      <c r="D1" s="1043"/>
      <c r="E1" s="1043"/>
      <c r="F1" s="1043"/>
      <c r="G1" s="1043"/>
      <c r="H1" s="1043"/>
      <c r="I1" s="1043"/>
    </row>
    <row r="2" spans="1:9">
      <c r="A2" s="1188" t="s">
        <v>3452</v>
      </c>
      <c r="B2" s="1043"/>
      <c r="C2" s="1043"/>
      <c r="D2" s="1043"/>
      <c r="E2" s="1043"/>
      <c r="F2" s="1043"/>
      <c r="G2" s="1043"/>
      <c r="H2" s="1043"/>
      <c r="I2" s="1043"/>
    </row>
    <row r="3" spans="1:9">
      <c r="A3" s="1090" t="s">
        <v>2891</v>
      </c>
      <c r="B3" s="1091"/>
      <c r="C3" s="1091"/>
      <c r="D3" s="1091"/>
      <c r="E3" s="1091"/>
      <c r="F3" s="1091"/>
      <c r="G3" s="1091"/>
      <c r="H3" s="1091"/>
      <c r="I3" s="1092"/>
    </row>
    <row r="4" spans="1:9">
      <c r="A4" s="1093" t="s">
        <v>334</v>
      </c>
      <c r="B4" s="1094"/>
      <c r="C4" s="1094"/>
      <c r="D4" s="1094"/>
      <c r="E4" s="1094"/>
      <c r="F4" s="1094"/>
      <c r="G4" s="1094"/>
      <c r="H4" s="1094"/>
      <c r="I4" s="1095"/>
    </row>
    <row r="5" spans="1:9">
      <c r="A5" s="1046" t="s">
        <v>2</v>
      </c>
      <c r="B5" s="1195" t="s">
        <v>82</v>
      </c>
      <c r="C5" s="1195" t="s">
        <v>83</v>
      </c>
      <c r="D5" s="1100" t="s">
        <v>224</v>
      </c>
      <c r="E5" s="1100" t="s">
        <v>335</v>
      </c>
      <c r="F5" s="1100" t="s">
        <v>336</v>
      </c>
      <c r="G5" s="1194" t="s">
        <v>337</v>
      </c>
      <c r="H5" s="1100" t="s">
        <v>87</v>
      </c>
      <c r="I5" s="1194" t="s">
        <v>88</v>
      </c>
    </row>
    <row r="6" spans="1:9" ht="29.25" customHeight="1">
      <c r="A6" s="1046"/>
      <c r="B6" s="1196"/>
      <c r="C6" s="1196"/>
      <c r="D6" s="1100"/>
      <c r="E6" s="1100"/>
      <c r="F6" s="1100"/>
      <c r="G6" s="1194"/>
      <c r="H6" s="1100"/>
      <c r="I6" s="1194"/>
    </row>
    <row r="7" spans="1:9">
      <c r="A7" s="1207" t="s">
        <v>338</v>
      </c>
      <c r="B7" s="1104"/>
      <c r="C7" s="1104"/>
      <c r="D7" s="1104"/>
      <c r="E7" s="1104"/>
      <c r="F7" s="1104"/>
      <c r="G7" s="1104"/>
      <c r="H7" s="1104"/>
      <c r="I7" s="1105"/>
    </row>
    <row r="8" spans="1:9" ht="42.75">
      <c r="A8" s="498">
        <v>1</v>
      </c>
      <c r="B8" s="41" t="s">
        <v>2882</v>
      </c>
      <c r="C8" s="30" t="s">
        <v>2883</v>
      </c>
      <c r="D8" s="84"/>
      <c r="E8" s="84"/>
      <c r="F8" s="503">
        <v>93000</v>
      </c>
      <c r="G8" s="84"/>
      <c r="H8" s="31"/>
      <c r="I8" s="504">
        <v>26163</v>
      </c>
    </row>
    <row r="9" spans="1:9">
      <c r="A9" s="81"/>
      <c r="B9" s="88"/>
      <c r="C9" s="84"/>
      <c r="D9" s="84"/>
      <c r="E9" s="84"/>
      <c r="F9" s="85"/>
      <c r="G9" s="84"/>
      <c r="H9" s="31"/>
      <c r="I9" s="504"/>
    </row>
    <row r="10" spans="1:9">
      <c r="A10" s="81"/>
      <c r="B10" s="532" t="s">
        <v>17</v>
      </c>
      <c r="C10" s="324"/>
      <c r="D10" s="324"/>
      <c r="E10" s="324"/>
      <c r="F10" s="325">
        <f>SUM(F8:F9)</f>
        <v>93000</v>
      </c>
      <c r="G10" s="87"/>
      <c r="H10" s="65"/>
      <c r="I10" s="340">
        <f>SUM(I8:I9)</f>
        <v>26163</v>
      </c>
    </row>
    <row r="11" spans="1:9">
      <c r="A11" s="1090" t="s">
        <v>241</v>
      </c>
      <c r="B11" s="1091"/>
      <c r="C11" s="1091"/>
      <c r="D11" s="1091"/>
      <c r="E11" s="1091"/>
      <c r="F11" s="1091"/>
      <c r="G11" s="1091"/>
      <c r="H11" s="1091"/>
      <c r="I11" s="1092"/>
    </row>
    <row r="12" spans="1:9">
      <c r="A12" s="506"/>
      <c r="B12" s="494"/>
      <c r="C12" s="504"/>
      <c r="D12" s="504"/>
      <c r="E12" s="503"/>
      <c r="F12" s="503"/>
      <c r="G12" s="504"/>
      <c r="H12" s="31"/>
      <c r="I12" s="41"/>
    </row>
    <row r="13" spans="1:9">
      <c r="A13" s="506"/>
      <c r="B13" s="65" t="s">
        <v>17</v>
      </c>
      <c r="C13" s="96" t="s">
        <v>403</v>
      </c>
      <c r="D13" s="504" t="s">
        <v>403</v>
      </c>
      <c r="E13" s="503" t="s">
        <v>403</v>
      </c>
      <c r="F13" s="503" t="s">
        <v>403</v>
      </c>
      <c r="G13" s="504" t="s">
        <v>403</v>
      </c>
      <c r="H13" s="504" t="s">
        <v>403</v>
      </c>
      <c r="I13" s="30" t="s">
        <v>403</v>
      </c>
    </row>
    <row r="14" spans="1:9">
      <c r="A14" s="506"/>
      <c r="B14" s="65" t="s">
        <v>186</v>
      </c>
      <c r="C14" s="498" t="s">
        <v>403</v>
      </c>
      <c r="D14" s="504" t="s">
        <v>403</v>
      </c>
      <c r="E14" s="504" t="s">
        <v>403</v>
      </c>
      <c r="F14" s="504" t="s">
        <v>403</v>
      </c>
      <c r="G14" s="30" t="s">
        <v>403</v>
      </c>
      <c r="H14" s="504" t="s">
        <v>403</v>
      </c>
      <c r="I14" s="504" t="s">
        <v>403</v>
      </c>
    </row>
    <row r="15" spans="1:9">
      <c r="A15" s="493"/>
      <c r="B15" s="31"/>
      <c r="C15" s="504"/>
      <c r="D15" s="498"/>
      <c r="E15" s="42"/>
      <c r="F15" s="42"/>
      <c r="G15" s="43"/>
      <c r="H15" s="31"/>
      <c r="I15" s="40"/>
    </row>
    <row r="16" spans="1:9" ht="23.25" customHeight="1">
      <c r="A16" s="1093" t="s">
        <v>2892</v>
      </c>
      <c r="B16" s="1306"/>
      <c r="C16" s="1306"/>
      <c r="D16" s="1306"/>
      <c r="E16" s="1306"/>
      <c r="F16" s="1306"/>
      <c r="G16" s="1306"/>
      <c r="H16" s="1306"/>
      <c r="I16" s="1190"/>
    </row>
    <row r="17" spans="1:9" ht="23.25" customHeight="1">
      <c r="A17" s="1093" t="s">
        <v>454</v>
      </c>
      <c r="B17" s="1094"/>
      <c r="C17" s="1094"/>
      <c r="D17" s="1094"/>
      <c r="E17" s="1094"/>
      <c r="F17" s="1094"/>
      <c r="G17" s="1094"/>
      <c r="H17" s="1094"/>
      <c r="I17" s="1095"/>
    </row>
    <row r="18" spans="1:9" ht="21">
      <c r="A18" s="495" t="s">
        <v>404</v>
      </c>
      <c r="B18" s="1100" t="s">
        <v>65</v>
      </c>
      <c r="C18" s="1100"/>
      <c r="D18" s="1100" t="s">
        <v>405</v>
      </c>
      <c r="E18" s="1100"/>
      <c r="F18" s="1100" t="s">
        <v>406</v>
      </c>
      <c r="G18" s="1100"/>
      <c r="H18" s="97" t="s">
        <v>407</v>
      </c>
      <c r="I18" s="497" t="s">
        <v>408</v>
      </c>
    </row>
    <row r="19" spans="1:9">
      <c r="A19" s="493"/>
      <c r="B19" s="1304"/>
      <c r="C19" s="1304"/>
      <c r="D19" s="1305"/>
      <c r="E19" s="1305"/>
      <c r="F19" s="1305"/>
      <c r="G19" s="1305"/>
      <c r="H19" s="31"/>
      <c r="I19" s="505"/>
    </row>
    <row r="20" spans="1:9">
      <c r="A20" s="506"/>
      <c r="B20" s="1304"/>
      <c r="C20" s="1304"/>
      <c r="D20" s="1307"/>
      <c r="E20" s="1307"/>
      <c r="F20" s="1305"/>
      <c r="G20" s="1305"/>
      <c r="H20" s="31"/>
      <c r="I20" s="504"/>
    </row>
    <row r="21" spans="1:9">
      <c r="A21" s="1163" t="s">
        <v>420</v>
      </c>
      <c r="B21" s="1164"/>
      <c r="C21" s="1164"/>
      <c r="D21" s="1164"/>
      <c r="E21" s="1164"/>
      <c r="F21" s="1164"/>
      <c r="G21" s="1164"/>
      <c r="H21" s="1164"/>
      <c r="I21" s="1165"/>
    </row>
    <row r="22" spans="1:9">
      <c r="A22" s="499">
        <v>3</v>
      </c>
      <c r="B22" s="1310" t="s">
        <v>2884</v>
      </c>
      <c r="C22" s="1311"/>
      <c r="D22" s="1155">
        <v>92000</v>
      </c>
      <c r="E22" s="1156"/>
      <c r="F22" s="99"/>
      <c r="G22" s="500"/>
      <c r="H22" s="504"/>
      <c r="I22" s="5">
        <v>43700</v>
      </c>
    </row>
    <row r="23" spans="1:9">
      <c r="A23" s="499">
        <v>4</v>
      </c>
      <c r="B23" s="1310" t="s">
        <v>2885</v>
      </c>
      <c r="C23" s="1311"/>
      <c r="D23" s="1155">
        <v>45800</v>
      </c>
      <c r="E23" s="1156"/>
      <c r="F23" s="1155"/>
      <c r="G23" s="1156"/>
      <c r="H23" s="504"/>
      <c r="I23" s="5">
        <v>20000</v>
      </c>
    </row>
    <row r="24" spans="1:9">
      <c r="A24" s="499">
        <v>5</v>
      </c>
      <c r="B24" s="1310" t="s">
        <v>2886</v>
      </c>
      <c r="C24" s="1311"/>
      <c r="D24" s="1155">
        <v>32400</v>
      </c>
      <c r="E24" s="1156"/>
      <c r="F24" s="1155"/>
      <c r="G24" s="1156"/>
      <c r="H24" s="31"/>
      <c r="I24" s="5">
        <v>7200</v>
      </c>
    </row>
    <row r="25" spans="1:9" ht="21.75" customHeight="1">
      <c r="A25" s="499">
        <v>6</v>
      </c>
      <c r="B25" s="1310" t="s">
        <v>2887</v>
      </c>
      <c r="C25" s="1311"/>
      <c r="D25" s="1155">
        <v>119000</v>
      </c>
      <c r="E25" s="1156"/>
      <c r="F25" s="1155"/>
      <c r="G25" s="1156"/>
      <c r="H25" s="493"/>
      <c r="I25" s="5">
        <v>62300</v>
      </c>
    </row>
    <row r="26" spans="1:9">
      <c r="A26" s="506"/>
      <c r="B26" s="501"/>
      <c r="C26" s="7" t="s">
        <v>17</v>
      </c>
      <c r="D26" s="1157" t="s">
        <v>2888</v>
      </c>
      <c r="E26" s="1158"/>
      <c r="F26" s="1155" t="s">
        <v>403</v>
      </c>
      <c r="G26" s="1156"/>
      <c r="H26" s="31" t="s">
        <v>403</v>
      </c>
      <c r="I26" s="533">
        <v>133200</v>
      </c>
    </row>
    <row r="27" spans="1:9">
      <c r="A27" s="506"/>
      <c r="B27" s="501"/>
      <c r="C27" s="9" t="s">
        <v>2890</v>
      </c>
      <c r="D27" s="1308" t="s">
        <v>2889</v>
      </c>
      <c r="E27" s="1309"/>
      <c r="F27" s="1155" t="s">
        <v>403</v>
      </c>
      <c r="G27" s="1156"/>
      <c r="H27" s="496" t="s">
        <v>403</v>
      </c>
      <c r="I27" s="9">
        <f>I26+I10</f>
        <v>159363</v>
      </c>
    </row>
    <row r="28" spans="1:9">
      <c r="A28" s="506"/>
      <c r="B28" s="501"/>
      <c r="C28" s="502"/>
      <c r="D28" s="1142"/>
      <c r="E28" s="1143"/>
      <c r="F28" s="1155"/>
      <c r="G28" s="1156"/>
      <c r="H28" s="31"/>
      <c r="I28" s="504"/>
    </row>
    <row r="29" spans="1:9">
      <c r="A29" s="1148" t="s">
        <v>2893</v>
      </c>
      <c r="B29" s="1149"/>
      <c r="C29" s="1149"/>
      <c r="D29" s="1149"/>
      <c r="E29" s="1149"/>
      <c r="F29" s="1149"/>
      <c r="G29" s="1149"/>
      <c r="H29" s="1149"/>
      <c r="I29" s="1150"/>
    </row>
    <row r="30" spans="1:9" ht="65.25" customHeight="1">
      <c r="A30" s="101" t="s">
        <v>444</v>
      </c>
      <c r="B30" s="1148" t="s">
        <v>70</v>
      </c>
      <c r="C30" s="1143"/>
      <c r="D30" s="1151" t="s">
        <v>445</v>
      </c>
      <c r="E30" s="1152"/>
      <c r="F30" s="1153" t="s">
        <v>72</v>
      </c>
      <c r="G30" s="1154"/>
      <c r="H30" s="1148" t="s">
        <v>446</v>
      </c>
      <c r="I30" s="1150"/>
    </row>
    <row r="31" spans="1:9">
      <c r="A31" s="102">
        <v>1</v>
      </c>
      <c r="B31" s="1142">
        <v>2</v>
      </c>
      <c r="C31" s="1143"/>
      <c r="D31" s="1144" t="s">
        <v>447</v>
      </c>
      <c r="E31" s="1145"/>
      <c r="F31" s="1146">
        <v>4</v>
      </c>
      <c r="G31" s="1147"/>
      <c r="H31" s="1142">
        <v>5</v>
      </c>
      <c r="I31" s="1143"/>
    </row>
    <row r="32" spans="1:9">
      <c r="A32" s="1090" t="s">
        <v>448</v>
      </c>
      <c r="B32" s="1091"/>
      <c r="C32" s="1091"/>
      <c r="D32" s="1091"/>
      <c r="E32" s="1091"/>
      <c r="F32" s="1091"/>
      <c r="G32" s="1091"/>
      <c r="H32" s="1091"/>
      <c r="I32" s="1092"/>
    </row>
    <row r="33" spans="1:9" ht="45.75" customHeight="1">
      <c r="A33" s="1090" t="s">
        <v>2894</v>
      </c>
      <c r="B33" s="1091"/>
      <c r="C33" s="1091"/>
      <c r="D33" s="1091"/>
      <c r="E33" s="1091"/>
      <c r="F33" s="1091"/>
      <c r="G33" s="1091"/>
      <c r="H33" s="1091"/>
      <c r="I33" s="1092"/>
    </row>
    <row r="34" spans="1:9" ht="29.25">
      <c r="A34" s="43" t="s">
        <v>450</v>
      </c>
      <c r="B34" s="43" t="s">
        <v>65</v>
      </c>
      <c r="C34" s="84" t="s">
        <v>451</v>
      </c>
      <c r="D34" s="103" t="s">
        <v>224</v>
      </c>
      <c r="E34" s="103" t="s">
        <v>225</v>
      </c>
      <c r="F34" s="103" t="s">
        <v>452</v>
      </c>
      <c r="G34" s="103" t="s">
        <v>86</v>
      </c>
      <c r="H34" s="31" t="s">
        <v>453</v>
      </c>
      <c r="I34" s="103" t="s">
        <v>408</v>
      </c>
    </row>
    <row r="35" spans="1:9">
      <c r="A35" s="104">
        <v>1</v>
      </c>
      <c r="B35" s="104">
        <v>2</v>
      </c>
      <c r="C35" s="105" t="s">
        <v>447</v>
      </c>
      <c r="D35" s="102">
        <v>4</v>
      </c>
      <c r="E35" s="102">
        <v>5</v>
      </c>
      <c r="F35" s="102">
        <v>6</v>
      </c>
      <c r="G35" s="102">
        <v>7</v>
      </c>
      <c r="H35" s="504">
        <v>8</v>
      </c>
      <c r="I35" s="102">
        <v>9</v>
      </c>
    </row>
    <row r="36" spans="1:9">
      <c r="A36" s="1136" t="s">
        <v>74</v>
      </c>
      <c r="B36" s="1137"/>
      <c r="C36" s="1137"/>
      <c r="D36" s="1137"/>
      <c r="E36" s="1137"/>
      <c r="F36" s="1137"/>
      <c r="G36" s="1137"/>
      <c r="H36" s="1137"/>
      <c r="I36" s="1138"/>
    </row>
  </sheetData>
  <mergeCells count="56">
    <mergeCell ref="A36:I36"/>
    <mergeCell ref="B22:C22"/>
    <mergeCell ref="B23:C23"/>
    <mergeCell ref="B24:C24"/>
    <mergeCell ref="B25:C25"/>
    <mergeCell ref="B31:C31"/>
    <mergeCell ref="D31:E31"/>
    <mergeCell ref="F31:G31"/>
    <mergeCell ref="H31:I31"/>
    <mergeCell ref="A32:I32"/>
    <mergeCell ref="A33:I33"/>
    <mergeCell ref="A29:I29"/>
    <mergeCell ref="B30:C30"/>
    <mergeCell ref="D30:E30"/>
    <mergeCell ref="F30:G30"/>
    <mergeCell ref="H30:I30"/>
    <mergeCell ref="D26:E26"/>
    <mergeCell ref="F26:G26"/>
    <mergeCell ref="D27:E27"/>
    <mergeCell ref="F27:G27"/>
    <mergeCell ref="D28:E28"/>
    <mergeCell ref="F28:G28"/>
    <mergeCell ref="D25:E25"/>
    <mergeCell ref="F25:G25"/>
    <mergeCell ref="A21:I21"/>
    <mergeCell ref="B20:C20"/>
    <mergeCell ref="D20:E20"/>
    <mergeCell ref="F20:G20"/>
    <mergeCell ref="D22:E22"/>
    <mergeCell ref="D23:E23"/>
    <mergeCell ref="F23:G23"/>
    <mergeCell ref="D24:E24"/>
    <mergeCell ref="F24:G24"/>
    <mergeCell ref="B19:C19"/>
    <mergeCell ref="D19:E19"/>
    <mergeCell ref="F19:G19"/>
    <mergeCell ref="G5:G6"/>
    <mergeCell ref="H5:H6"/>
    <mergeCell ref="A16:I16"/>
    <mergeCell ref="A17:I17"/>
    <mergeCell ref="B18:C18"/>
    <mergeCell ref="D18:E18"/>
    <mergeCell ref="F18:G18"/>
    <mergeCell ref="I5:I6"/>
    <mergeCell ref="A7:I7"/>
    <mergeCell ref="A11:I11"/>
    <mergeCell ref="A1:I1"/>
    <mergeCell ref="A2:I2"/>
    <mergeCell ref="A3:I3"/>
    <mergeCell ref="A4:I4"/>
    <mergeCell ref="A5:A6"/>
    <mergeCell ref="B5:B6"/>
    <mergeCell ref="C5:C6"/>
    <mergeCell ref="D5:D6"/>
    <mergeCell ref="E5:E6"/>
    <mergeCell ref="F5:F6"/>
  </mergeCells>
  <pageMargins left="0.7" right="0.7" top="0.75" bottom="0.75" header="0.3" footer="0.3"/>
  <pageSetup paperSize="9" orientation="portrait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>
  <sheetPr>
    <tabColor rgb="FF00B050"/>
  </sheetPr>
  <dimension ref="A1:J40"/>
  <sheetViews>
    <sheetView topLeftCell="A31" workbookViewId="0">
      <selection activeCell="E49" sqref="E49"/>
    </sheetView>
  </sheetViews>
  <sheetFormatPr defaultRowHeight="21.75" customHeight="1"/>
  <cols>
    <col min="2" max="2" width="21.42578125" customWidth="1"/>
    <col min="3" max="3" width="29" customWidth="1"/>
    <col min="4" max="4" width="22.5703125" customWidth="1"/>
    <col min="5" max="5" width="18.85546875" customWidth="1"/>
    <col min="6" max="7" width="16.7109375" customWidth="1"/>
    <col min="8" max="9" width="15.5703125" customWidth="1"/>
  </cols>
  <sheetData>
    <row r="1" spans="1:9" ht="21.75" customHeight="1">
      <c r="A1" s="1043" t="s">
        <v>81</v>
      </c>
      <c r="B1" s="1043"/>
      <c r="C1" s="1043"/>
      <c r="D1" s="1043"/>
      <c r="E1" s="1043"/>
      <c r="F1" s="1043"/>
      <c r="G1" s="1043"/>
      <c r="H1" s="1043"/>
      <c r="I1" s="1043"/>
    </row>
    <row r="2" spans="1:9" ht="21.75" customHeight="1">
      <c r="A2" s="1188" t="s">
        <v>3567</v>
      </c>
      <c r="B2" s="1043"/>
      <c r="C2" s="1043"/>
      <c r="D2" s="1043"/>
      <c r="E2" s="1043"/>
      <c r="F2" s="1043"/>
      <c r="G2" s="1043"/>
      <c r="H2" s="1043"/>
      <c r="I2" s="1043"/>
    </row>
    <row r="3" spans="1:9" ht="21.75" customHeight="1">
      <c r="A3" s="1090" t="s">
        <v>2831</v>
      </c>
      <c r="B3" s="1091"/>
      <c r="C3" s="1091"/>
      <c r="D3" s="1091"/>
      <c r="E3" s="1091"/>
      <c r="F3" s="1091"/>
      <c r="G3" s="1091"/>
      <c r="H3" s="1091"/>
      <c r="I3" s="1092"/>
    </row>
    <row r="4" spans="1:9" ht="21.75" customHeight="1">
      <c r="A4" s="1093" t="s">
        <v>334</v>
      </c>
      <c r="B4" s="1094"/>
      <c r="C4" s="1094"/>
      <c r="D4" s="1094"/>
      <c r="E4" s="1094"/>
      <c r="F4" s="1094"/>
      <c r="G4" s="1094"/>
      <c r="H4" s="1094"/>
      <c r="I4" s="1095"/>
    </row>
    <row r="5" spans="1:9" ht="21.75" customHeight="1">
      <c r="A5" s="1046" t="s">
        <v>2</v>
      </c>
      <c r="B5" s="1195" t="s">
        <v>82</v>
      </c>
      <c r="C5" s="1195" t="s">
        <v>83</v>
      </c>
      <c r="D5" s="1100" t="s">
        <v>2832</v>
      </c>
      <c r="E5" s="1100" t="s">
        <v>335</v>
      </c>
      <c r="F5" s="1100" t="s">
        <v>336</v>
      </c>
      <c r="G5" s="1194" t="s">
        <v>337</v>
      </c>
      <c r="H5" s="1100" t="s">
        <v>87</v>
      </c>
      <c r="I5" s="1194" t="s">
        <v>88</v>
      </c>
    </row>
    <row r="6" spans="1:9" ht="21.75" customHeight="1">
      <c r="A6" s="1046"/>
      <c r="B6" s="1196"/>
      <c r="C6" s="1196"/>
      <c r="D6" s="1100"/>
      <c r="E6" s="1100"/>
      <c r="F6" s="1100"/>
      <c r="G6" s="1194"/>
      <c r="H6" s="1100"/>
      <c r="I6" s="1194"/>
    </row>
    <row r="7" spans="1:9" ht="21.75" customHeight="1">
      <c r="A7" s="1207" t="s">
        <v>338</v>
      </c>
      <c r="B7" s="1104"/>
      <c r="C7" s="1104"/>
      <c r="D7" s="1104"/>
      <c r="E7" s="1104"/>
      <c r="F7" s="1104"/>
      <c r="G7" s="1104"/>
      <c r="H7" s="1104"/>
      <c r="I7" s="1105"/>
    </row>
    <row r="8" spans="1:9" ht="21.75" customHeight="1">
      <c r="A8" s="77">
        <v>1</v>
      </c>
      <c r="B8" s="41" t="s">
        <v>2833</v>
      </c>
      <c r="C8" s="787" t="s">
        <v>2834</v>
      </c>
      <c r="D8" s="787">
        <v>102007</v>
      </c>
      <c r="E8" s="787" t="s">
        <v>2835</v>
      </c>
      <c r="F8" s="786">
        <v>201195</v>
      </c>
      <c r="G8" s="80"/>
      <c r="H8" s="31"/>
      <c r="I8" s="786">
        <v>201195</v>
      </c>
    </row>
    <row r="9" spans="1:9" ht="21.75" customHeight="1">
      <c r="A9" s="77">
        <v>2</v>
      </c>
      <c r="B9" s="41" t="s">
        <v>3568</v>
      </c>
      <c r="C9" s="787" t="s">
        <v>2834</v>
      </c>
      <c r="D9" s="787">
        <v>110852414</v>
      </c>
      <c r="E9" s="787"/>
      <c r="F9" s="786">
        <v>1767091.3</v>
      </c>
      <c r="G9" s="80"/>
      <c r="H9" s="31"/>
      <c r="I9" s="786">
        <v>209930.49</v>
      </c>
    </row>
    <row r="10" spans="1:9" ht="21.75" customHeight="1">
      <c r="A10" s="77">
        <v>3</v>
      </c>
      <c r="B10" s="41" t="s">
        <v>3569</v>
      </c>
      <c r="C10" s="787" t="s">
        <v>2834</v>
      </c>
      <c r="D10" s="787">
        <v>110852416</v>
      </c>
      <c r="E10" s="787"/>
      <c r="F10" s="786">
        <v>3626361.84</v>
      </c>
      <c r="G10" s="80"/>
      <c r="H10" s="31"/>
      <c r="I10" s="786">
        <v>430811.82</v>
      </c>
    </row>
    <row r="11" spans="1:9" ht="21.75" customHeight="1">
      <c r="A11" s="81"/>
      <c r="B11" s="82"/>
      <c r="C11" s="83"/>
      <c r="D11" s="84"/>
      <c r="E11" s="87" t="s">
        <v>181</v>
      </c>
      <c r="F11" s="10">
        <f>F10+F9+F8</f>
        <v>5594648.1399999997</v>
      </c>
      <c r="G11" s="481"/>
      <c r="H11" s="65"/>
      <c r="I11" s="10">
        <f>I10+I9+I8</f>
        <v>841937.31</v>
      </c>
    </row>
    <row r="12" spans="1:9" ht="21.75" customHeight="1">
      <c r="A12" s="777"/>
      <c r="B12" s="31"/>
      <c r="C12" s="787"/>
      <c r="D12" s="777" t="s">
        <v>403</v>
      </c>
      <c r="E12" s="777" t="s">
        <v>403</v>
      </c>
      <c r="F12" s="777"/>
      <c r="G12" s="788"/>
      <c r="H12" s="86" t="s">
        <v>403</v>
      </c>
      <c r="I12" s="5"/>
    </row>
    <row r="13" spans="1:9" ht="21.75" customHeight="1">
      <c r="A13" s="1090" t="s">
        <v>241</v>
      </c>
      <c r="B13" s="1091"/>
      <c r="C13" s="1091"/>
      <c r="D13" s="1091"/>
      <c r="E13" s="1091"/>
      <c r="F13" s="1091"/>
      <c r="G13" s="1091"/>
      <c r="H13" s="1091"/>
      <c r="I13" s="1092"/>
    </row>
    <row r="14" spans="1:9" ht="21.75" customHeight="1">
      <c r="A14" s="788"/>
      <c r="B14" s="782"/>
      <c r="C14" s="787"/>
      <c r="D14" s="787"/>
      <c r="E14" s="786"/>
      <c r="F14" s="786"/>
      <c r="G14" s="787"/>
      <c r="H14" s="31"/>
      <c r="I14" s="41"/>
    </row>
    <row r="15" spans="1:9" ht="21.75" customHeight="1">
      <c r="A15" s="788"/>
      <c r="B15" s="65" t="s">
        <v>17</v>
      </c>
      <c r="C15" s="96" t="s">
        <v>403</v>
      </c>
      <c r="D15" s="787" t="s">
        <v>403</v>
      </c>
      <c r="E15" s="786" t="s">
        <v>403</v>
      </c>
      <c r="F15" s="786" t="s">
        <v>403</v>
      </c>
      <c r="G15" s="787" t="s">
        <v>403</v>
      </c>
      <c r="H15" s="787" t="s">
        <v>403</v>
      </c>
      <c r="I15" s="30" t="s">
        <v>403</v>
      </c>
    </row>
    <row r="16" spans="1:9" ht="21.75" customHeight="1">
      <c r="A16" s="788"/>
      <c r="B16" s="65" t="s">
        <v>186</v>
      </c>
      <c r="C16" s="781" t="s">
        <v>403</v>
      </c>
      <c r="D16" s="787" t="s">
        <v>403</v>
      </c>
      <c r="E16" s="787" t="s">
        <v>403</v>
      </c>
      <c r="F16" s="787" t="s">
        <v>403</v>
      </c>
      <c r="G16" s="30" t="s">
        <v>403</v>
      </c>
      <c r="H16" s="787" t="s">
        <v>403</v>
      </c>
      <c r="I16" s="787" t="s">
        <v>403</v>
      </c>
    </row>
    <row r="17" spans="1:10" ht="21.75" customHeight="1">
      <c r="A17" s="777"/>
      <c r="B17" s="31"/>
      <c r="C17" s="787"/>
      <c r="D17" s="781"/>
      <c r="E17" s="42"/>
      <c r="F17" s="42"/>
      <c r="G17" s="43"/>
      <c r="H17" s="31"/>
      <c r="I17" s="40"/>
    </row>
    <row r="18" spans="1:10" ht="21.75" customHeight="1">
      <c r="A18" s="1090" t="s">
        <v>2836</v>
      </c>
      <c r="B18" s="1186"/>
      <c r="C18" s="1186"/>
      <c r="D18" s="1186"/>
      <c r="E18" s="1186"/>
      <c r="F18" s="1186"/>
      <c r="G18" s="1186"/>
      <c r="H18" s="1186"/>
      <c r="I18" s="1187"/>
    </row>
    <row r="19" spans="1:10" ht="21.75" customHeight="1">
      <c r="A19" s="1093" t="s">
        <v>2837</v>
      </c>
      <c r="B19" s="1094"/>
      <c r="C19" s="1094"/>
      <c r="D19" s="1094"/>
      <c r="E19" s="1094"/>
      <c r="F19" s="1094"/>
      <c r="G19" s="1094"/>
      <c r="H19" s="1094"/>
      <c r="I19" s="1095"/>
    </row>
    <row r="20" spans="1:10" ht="21.75" customHeight="1">
      <c r="A20" s="778" t="s">
        <v>404</v>
      </c>
      <c r="B20" s="1100" t="s">
        <v>65</v>
      </c>
      <c r="C20" s="1100"/>
      <c r="D20" s="1100" t="s">
        <v>405</v>
      </c>
      <c r="E20" s="1100"/>
      <c r="F20" s="1100" t="s">
        <v>406</v>
      </c>
      <c r="G20" s="1100"/>
      <c r="H20" s="97" t="s">
        <v>407</v>
      </c>
      <c r="I20" s="780" t="s">
        <v>408</v>
      </c>
    </row>
    <row r="21" spans="1:10" ht="21.75" customHeight="1">
      <c r="A21" s="1163" t="s">
        <v>420</v>
      </c>
      <c r="B21" s="1317"/>
      <c r="C21" s="1317"/>
      <c r="D21" s="1164"/>
      <c r="E21" s="1164"/>
      <c r="F21" s="1164"/>
      <c r="G21" s="1164"/>
      <c r="H21" s="1164"/>
      <c r="I21" s="1165"/>
    </row>
    <row r="22" spans="1:10" ht="21.75" customHeight="1">
      <c r="A22" s="788">
        <v>1</v>
      </c>
      <c r="B22" s="1312" t="s">
        <v>868</v>
      </c>
      <c r="C22" s="1312"/>
      <c r="D22" s="1313">
        <v>7500</v>
      </c>
      <c r="E22" s="1314"/>
      <c r="F22" s="1315">
        <v>2007</v>
      </c>
      <c r="G22" s="1316"/>
      <c r="H22" s="787"/>
      <c r="I22" s="1313">
        <v>7500</v>
      </c>
      <c r="J22" s="1314"/>
    </row>
    <row r="23" spans="1:10" ht="21.75" customHeight="1">
      <c r="A23" s="788">
        <v>2</v>
      </c>
      <c r="B23" s="1312" t="s">
        <v>2838</v>
      </c>
      <c r="C23" s="1312"/>
      <c r="D23" s="1313">
        <v>15000</v>
      </c>
      <c r="E23" s="1314"/>
      <c r="F23" s="1310">
        <v>2008</v>
      </c>
      <c r="G23" s="1311"/>
      <c r="H23" s="787"/>
      <c r="I23" s="1313">
        <v>15000</v>
      </c>
      <c r="J23" s="1314"/>
    </row>
    <row r="24" spans="1:10" ht="21.75" customHeight="1">
      <c r="A24" s="788">
        <v>3</v>
      </c>
      <c r="B24" s="1312" t="s">
        <v>2839</v>
      </c>
      <c r="C24" s="1312"/>
      <c r="D24" s="1313">
        <v>12000</v>
      </c>
      <c r="E24" s="1314"/>
      <c r="F24" s="1310">
        <v>2008</v>
      </c>
      <c r="G24" s="1311"/>
      <c r="H24" s="31"/>
      <c r="I24" s="1313">
        <v>12000</v>
      </c>
      <c r="J24" s="1314"/>
    </row>
    <row r="25" spans="1:10" ht="21.75" customHeight="1">
      <c r="A25" s="788">
        <v>4</v>
      </c>
      <c r="B25" s="1312" t="s">
        <v>2840</v>
      </c>
      <c r="C25" s="1312"/>
      <c r="D25" s="1313">
        <v>10000</v>
      </c>
      <c r="E25" s="1314"/>
      <c r="F25" s="1310">
        <v>2014</v>
      </c>
      <c r="G25" s="1311"/>
      <c r="H25" s="777"/>
      <c r="I25" s="1313">
        <v>10000</v>
      </c>
      <c r="J25" s="1314"/>
    </row>
    <row r="26" spans="1:10" ht="21.75" customHeight="1">
      <c r="A26" s="788">
        <v>5</v>
      </c>
      <c r="B26" s="1312" t="s">
        <v>2841</v>
      </c>
      <c r="C26" s="1312"/>
      <c r="D26" s="1313">
        <v>13871.82</v>
      </c>
      <c r="E26" s="1314"/>
      <c r="F26" s="1310">
        <v>2019</v>
      </c>
      <c r="G26" s="1311"/>
      <c r="H26" s="31"/>
      <c r="I26" s="1313">
        <v>13871.82</v>
      </c>
      <c r="J26" s="1314"/>
    </row>
    <row r="27" spans="1:10" ht="21.75" customHeight="1">
      <c r="A27" s="788">
        <v>6</v>
      </c>
      <c r="B27" s="1312" t="s">
        <v>1364</v>
      </c>
      <c r="C27" s="1312"/>
      <c r="D27" s="1313">
        <v>35000</v>
      </c>
      <c r="E27" s="1314"/>
      <c r="F27" s="1310">
        <v>2019</v>
      </c>
      <c r="G27" s="1311"/>
      <c r="H27" s="779"/>
      <c r="I27" s="1313">
        <v>35000</v>
      </c>
      <c r="J27" s="1314"/>
    </row>
    <row r="28" spans="1:10" ht="21.75" customHeight="1">
      <c r="A28" s="788">
        <v>7</v>
      </c>
      <c r="B28" s="1312" t="s">
        <v>2842</v>
      </c>
      <c r="C28" s="1312"/>
      <c r="D28" s="1313">
        <v>42945</v>
      </c>
      <c r="E28" s="1314"/>
      <c r="F28" s="1310">
        <v>2019</v>
      </c>
      <c r="G28" s="1311"/>
      <c r="H28" s="31"/>
      <c r="I28" s="1313">
        <v>42945</v>
      </c>
      <c r="J28" s="1314"/>
    </row>
    <row r="29" spans="1:10" ht="21.75" customHeight="1">
      <c r="A29" s="777"/>
      <c r="B29" s="783" t="s">
        <v>17</v>
      </c>
      <c r="C29" s="785"/>
      <c r="D29" s="1318">
        <f>D28+D27+D25+D26+D24+D23+D22</f>
        <v>136316.82</v>
      </c>
      <c r="E29" s="1053"/>
      <c r="F29" s="1157" t="s">
        <v>403</v>
      </c>
      <c r="G29" s="1158"/>
      <c r="H29" s="787" t="s">
        <v>403</v>
      </c>
      <c r="I29" s="1318">
        <f>I28+I27+I26+I25+I24+I23+I22</f>
        <v>136316.82</v>
      </c>
      <c r="J29" s="1053"/>
    </row>
    <row r="30" spans="1:10" ht="21.75" customHeight="1">
      <c r="A30" s="43"/>
      <c r="B30" s="783" t="s">
        <v>186</v>
      </c>
      <c r="C30" s="784"/>
      <c r="D30" s="1319">
        <f>D29+F11</f>
        <v>5730964.96</v>
      </c>
      <c r="E30" s="1160"/>
      <c r="F30" s="1155" t="s">
        <v>403</v>
      </c>
      <c r="G30" s="1156"/>
      <c r="H30" s="787" t="s">
        <v>403</v>
      </c>
      <c r="I30" s="816">
        <f>I29+I11</f>
        <v>978254.13000000012</v>
      </c>
    </row>
    <row r="31" spans="1:10" ht="21.75" customHeight="1">
      <c r="A31" s="1261" t="s">
        <v>840</v>
      </c>
      <c r="B31" s="1320"/>
      <c r="C31" s="1320"/>
      <c r="D31" s="1320"/>
      <c r="E31" s="1320"/>
      <c r="F31" s="1320"/>
      <c r="G31" s="1320"/>
      <c r="H31" s="1320"/>
      <c r="I31" s="1263"/>
    </row>
    <row r="32" spans="1:10" ht="21.75" customHeight="1">
      <c r="A32" s="1321" t="s">
        <v>2843</v>
      </c>
      <c r="B32" s="1322"/>
      <c r="C32" s="1322"/>
      <c r="D32" s="1322"/>
      <c r="E32" s="1322"/>
      <c r="F32" s="1322"/>
      <c r="G32" s="1322"/>
      <c r="H32" s="1322"/>
      <c r="I32" s="1323"/>
    </row>
    <row r="33" spans="1:9" ht="21.75" customHeight="1">
      <c r="A33" s="101" t="s">
        <v>444</v>
      </c>
      <c r="B33" s="1148" t="s">
        <v>70</v>
      </c>
      <c r="C33" s="1150"/>
      <c r="D33" s="1151" t="s">
        <v>445</v>
      </c>
      <c r="E33" s="1152"/>
      <c r="F33" s="1153" t="s">
        <v>72</v>
      </c>
      <c r="G33" s="1154"/>
      <c r="H33" s="1148" t="s">
        <v>446</v>
      </c>
      <c r="I33" s="1150"/>
    </row>
    <row r="34" spans="1:9" ht="21.75" customHeight="1">
      <c r="A34" s="102">
        <v>1</v>
      </c>
      <c r="B34" s="1142">
        <v>2</v>
      </c>
      <c r="C34" s="1143"/>
      <c r="D34" s="1144" t="s">
        <v>447</v>
      </c>
      <c r="E34" s="1145"/>
      <c r="F34" s="1146">
        <v>4</v>
      </c>
      <c r="G34" s="1147"/>
      <c r="H34" s="1142">
        <v>5</v>
      </c>
      <c r="I34" s="1143"/>
    </row>
    <row r="35" spans="1:9" ht="21.75" customHeight="1">
      <c r="A35" s="1090" t="s">
        <v>448</v>
      </c>
      <c r="B35" s="1091"/>
      <c r="C35" s="1091"/>
      <c r="D35" s="1091"/>
      <c r="E35" s="1091"/>
      <c r="F35" s="1091"/>
      <c r="G35" s="1091"/>
      <c r="H35" s="1091"/>
      <c r="I35" s="1092"/>
    </row>
    <row r="36" spans="1:9" ht="21.75" customHeight="1">
      <c r="A36" s="1090" t="s">
        <v>449</v>
      </c>
      <c r="B36" s="1091"/>
      <c r="C36" s="1091"/>
      <c r="D36" s="1091"/>
      <c r="E36" s="1091"/>
      <c r="F36" s="1091"/>
      <c r="G36" s="1091"/>
      <c r="H36" s="1091"/>
      <c r="I36" s="1092"/>
    </row>
    <row r="37" spans="1:9" ht="21.75" customHeight="1">
      <c r="A37" s="43" t="s">
        <v>450</v>
      </c>
      <c r="B37" s="43" t="s">
        <v>65</v>
      </c>
      <c r="C37" s="84" t="s">
        <v>451</v>
      </c>
      <c r="D37" s="789" t="s">
        <v>224</v>
      </c>
      <c r="E37" s="789" t="s">
        <v>225</v>
      </c>
      <c r="F37" s="789" t="s">
        <v>452</v>
      </c>
      <c r="G37" s="789" t="s">
        <v>86</v>
      </c>
      <c r="H37" s="31" t="s">
        <v>453</v>
      </c>
      <c r="I37" s="789" t="s">
        <v>408</v>
      </c>
    </row>
    <row r="38" spans="1:9" ht="21.75" customHeight="1">
      <c r="A38" s="104">
        <v>1</v>
      </c>
      <c r="B38" s="104">
        <v>2</v>
      </c>
      <c r="C38" s="790" t="s">
        <v>447</v>
      </c>
      <c r="D38" s="102">
        <v>4</v>
      </c>
      <c r="E38" s="102">
        <v>5</v>
      </c>
      <c r="F38" s="102">
        <v>6</v>
      </c>
      <c r="G38" s="102">
        <v>7</v>
      </c>
      <c r="H38" s="787">
        <v>8</v>
      </c>
      <c r="I38" s="102">
        <v>9</v>
      </c>
    </row>
    <row r="39" spans="1:9" ht="21.75" customHeight="1">
      <c r="A39" s="1136" t="s">
        <v>74</v>
      </c>
      <c r="B39" s="1137"/>
      <c r="C39" s="1137"/>
      <c r="D39" s="1137"/>
      <c r="E39" s="1137"/>
      <c r="F39" s="1137"/>
      <c r="G39" s="1137"/>
      <c r="H39" s="1137"/>
      <c r="I39" s="1138"/>
    </row>
    <row r="40" spans="1:9" ht="21.75" customHeight="1">
      <c r="A40" s="1139" t="s">
        <v>3570</v>
      </c>
      <c r="B40" s="1140"/>
      <c r="C40" s="1140"/>
      <c r="D40" s="1140"/>
      <c r="E40" s="1140"/>
      <c r="F40" s="1140"/>
      <c r="G40" s="1140"/>
      <c r="H40" s="1140"/>
      <c r="I40" s="1141"/>
    </row>
  </sheetData>
  <mergeCells count="68">
    <mergeCell ref="A36:I36"/>
    <mergeCell ref="A39:I39"/>
    <mergeCell ref="A40:I40"/>
    <mergeCell ref="B34:C34"/>
    <mergeCell ref="D34:E34"/>
    <mergeCell ref="F34:G34"/>
    <mergeCell ref="H34:I34"/>
    <mergeCell ref="A35:I35"/>
    <mergeCell ref="A32:I32"/>
    <mergeCell ref="B33:C33"/>
    <mergeCell ref="D33:E33"/>
    <mergeCell ref="F33:G33"/>
    <mergeCell ref="H33:I33"/>
    <mergeCell ref="D30:E30"/>
    <mergeCell ref="F30:G30"/>
    <mergeCell ref="A31:I31"/>
    <mergeCell ref="B25:C25"/>
    <mergeCell ref="D25:E25"/>
    <mergeCell ref="F25:G25"/>
    <mergeCell ref="B26:C26"/>
    <mergeCell ref="D26:E26"/>
    <mergeCell ref="F26:G26"/>
    <mergeCell ref="D27:E27"/>
    <mergeCell ref="F27:G27"/>
    <mergeCell ref="D28:E28"/>
    <mergeCell ref="F28:G28"/>
    <mergeCell ref="B28:C28"/>
    <mergeCell ref="I28:J28"/>
    <mergeCell ref="D29:E29"/>
    <mergeCell ref="F29:G29"/>
    <mergeCell ref="I29:J29"/>
    <mergeCell ref="B23:C23"/>
    <mergeCell ref="D23:E23"/>
    <mergeCell ref="F23:G23"/>
    <mergeCell ref="B24:C24"/>
    <mergeCell ref="D24:E24"/>
    <mergeCell ref="F24:G24"/>
    <mergeCell ref="I23:J23"/>
    <mergeCell ref="I24:J24"/>
    <mergeCell ref="I25:J25"/>
    <mergeCell ref="I26:J26"/>
    <mergeCell ref="B27:C27"/>
    <mergeCell ref="I27:J27"/>
    <mergeCell ref="B22:C22"/>
    <mergeCell ref="D22:E22"/>
    <mergeCell ref="F22:G22"/>
    <mergeCell ref="A21:I21"/>
    <mergeCell ref="I22:J22"/>
    <mergeCell ref="A7:I7"/>
    <mergeCell ref="B20:C20"/>
    <mergeCell ref="D20:E20"/>
    <mergeCell ref="F20:G20"/>
    <mergeCell ref="A19:I19"/>
    <mergeCell ref="A13:I13"/>
    <mergeCell ref="A18:I18"/>
    <mergeCell ref="A1:I1"/>
    <mergeCell ref="A2:I2"/>
    <mergeCell ref="A3:I3"/>
    <mergeCell ref="A4:I4"/>
    <mergeCell ref="A5:A6"/>
    <mergeCell ref="B5:B6"/>
    <mergeCell ref="C5:C6"/>
    <mergeCell ref="D5:D6"/>
    <mergeCell ref="E5:E6"/>
    <mergeCell ref="F5:F6"/>
    <mergeCell ref="I5:I6"/>
    <mergeCell ref="G5:G6"/>
    <mergeCell ref="H5:H6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sheetPr>
    <tabColor rgb="FF00B050"/>
  </sheetPr>
  <dimension ref="A2:I113"/>
  <sheetViews>
    <sheetView workbookViewId="0">
      <selection activeCell="K10" sqref="K10"/>
    </sheetView>
  </sheetViews>
  <sheetFormatPr defaultRowHeight="15"/>
  <cols>
    <col min="2" max="2" width="23.85546875" customWidth="1"/>
    <col min="3" max="3" width="32.7109375" customWidth="1"/>
    <col min="4" max="4" width="17.5703125" customWidth="1"/>
    <col min="5" max="5" width="19.7109375" customWidth="1"/>
    <col min="6" max="6" width="17.5703125" customWidth="1"/>
    <col min="7" max="7" width="15.28515625" customWidth="1"/>
    <col min="8" max="8" width="20.5703125" customWidth="1"/>
    <col min="9" max="9" width="18.42578125" customWidth="1"/>
  </cols>
  <sheetData>
    <row r="2" spans="1:9">
      <c r="A2" s="1043" t="s">
        <v>81</v>
      </c>
      <c r="B2" s="1043"/>
      <c r="C2" s="1043"/>
      <c r="D2" s="1043"/>
      <c r="E2" s="1043"/>
      <c r="F2" s="1043"/>
      <c r="G2" s="1043"/>
      <c r="H2" s="1043"/>
      <c r="I2" s="1043"/>
    </row>
    <row r="3" spans="1:9" ht="25.5" customHeight="1">
      <c r="A3" s="1044" t="s">
        <v>3503</v>
      </c>
      <c r="B3" s="1043"/>
      <c r="C3" s="1043"/>
      <c r="D3" s="1043"/>
      <c r="E3" s="1043"/>
      <c r="F3" s="1043"/>
      <c r="G3" s="1043"/>
      <c r="H3" s="1043"/>
      <c r="I3" s="1043"/>
    </row>
    <row r="4" spans="1:9" ht="43.5" customHeight="1">
      <c r="A4" s="1130" t="s">
        <v>903</v>
      </c>
      <c r="B4" s="1130"/>
      <c r="C4" s="1130"/>
      <c r="D4" s="1130"/>
      <c r="E4" s="1130"/>
      <c r="F4" s="1130"/>
      <c r="G4" s="1130"/>
      <c r="H4" s="1130"/>
      <c r="I4" s="1130"/>
    </row>
    <row r="5" spans="1:9">
      <c r="A5" s="1130" t="s">
        <v>1</v>
      </c>
      <c r="B5" s="1130"/>
      <c r="C5" s="1130"/>
      <c r="D5" s="1130"/>
      <c r="E5" s="1130"/>
      <c r="F5" s="1130"/>
      <c r="G5" s="1130"/>
      <c r="H5" s="1130"/>
      <c r="I5" s="1130"/>
    </row>
    <row r="6" spans="1:9" ht="15" customHeight="1">
      <c r="A6" s="1046" t="s">
        <v>2</v>
      </c>
      <c r="B6" s="1047" t="s">
        <v>3</v>
      </c>
      <c r="C6" s="1047" t="s">
        <v>231</v>
      </c>
      <c r="D6" s="1049" t="s">
        <v>5</v>
      </c>
      <c r="E6" s="1049" t="s">
        <v>6</v>
      </c>
      <c r="F6" s="1049" t="s">
        <v>7</v>
      </c>
      <c r="G6" s="1047" t="s">
        <v>8</v>
      </c>
      <c r="H6" s="1049" t="s">
        <v>9</v>
      </c>
      <c r="I6" s="1049" t="s">
        <v>232</v>
      </c>
    </row>
    <row r="7" spans="1:9" ht="51" customHeight="1">
      <c r="A7" s="1046"/>
      <c r="B7" s="1048"/>
      <c r="C7" s="1048"/>
      <c r="D7" s="1046"/>
      <c r="E7" s="1049"/>
      <c r="F7" s="1046"/>
      <c r="G7" s="1050"/>
      <c r="H7" s="1046"/>
      <c r="I7" s="1046"/>
    </row>
    <row r="8" spans="1:9" ht="18" customHeight="1">
      <c r="A8" s="1">
        <v>1</v>
      </c>
      <c r="B8" s="2">
        <v>2</v>
      </c>
      <c r="C8" s="3">
        <v>3</v>
      </c>
      <c r="D8" s="3">
        <v>4</v>
      </c>
      <c r="E8" s="3">
        <v>5</v>
      </c>
      <c r="F8" s="3">
        <v>6</v>
      </c>
      <c r="G8" s="3">
        <v>7</v>
      </c>
      <c r="H8" s="2">
        <v>8</v>
      </c>
      <c r="I8" s="4">
        <v>9</v>
      </c>
    </row>
    <row r="9" spans="1:9" ht="18" customHeight="1">
      <c r="A9" s="1051"/>
      <c r="B9" s="1052"/>
      <c r="C9" s="1052"/>
      <c r="D9" s="1052"/>
      <c r="E9" s="1052"/>
      <c r="F9" s="1052"/>
      <c r="G9" s="1052"/>
      <c r="H9" s="1052"/>
      <c r="I9" s="1053"/>
    </row>
    <row r="10" spans="1:9" ht="18" customHeight="1">
      <c r="A10" s="1051" t="s">
        <v>233</v>
      </c>
      <c r="B10" s="1052"/>
      <c r="C10" s="1052"/>
      <c r="D10" s="1052"/>
      <c r="E10" s="1052"/>
      <c r="F10" s="1052"/>
      <c r="G10" s="1052"/>
      <c r="H10" s="1052"/>
      <c r="I10" s="1053"/>
    </row>
    <row r="11" spans="1:9" ht="18" customHeight="1">
      <c r="A11" s="1051" t="s">
        <v>234</v>
      </c>
      <c r="B11" s="1061"/>
      <c r="C11" s="1061"/>
      <c r="D11" s="1061"/>
      <c r="E11" s="1061"/>
      <c r="F11" s="1061"/>
      <c r="G11" s="1061"/>
      <c r="H11" s="1052"/>
      <c r="I11" s="1053"/>
    </row>
    <row r="12" spans="1:9" ht="41.25" customHeight="1">
      <c r="A12" s="755">
        <v>1</v>
      </c>
      <c r="B12" s="5" t="s">
        <v>271</v>
      </c>
      <c r="C12" s="751" t="s">
        <v>904</v>
      </c>
      <c r="D12" s="758">
        <v>1010001</v>
      </c>
      <c r="E12" s="6" t="s">
        <v>905</v>
      </c>
      <c r="F12" s="757">
        <v>234605.68</v>
      </c>
      <c r="G12" s="757"/>
      <c r="H12" s="756" t="s">
        <v>906</v>
      </c>
      <c r="I12" s="753">
        <v>234605.68</v>
      </c>
    </row>
    <row r="13" spans="1:9" ht="39.75" customHeight="1">
      <c r="A13" s="755">
        <v>2</v>
      </c>
      <c r="B13" s="5" t="s">
        <v>907</v>
      </c>
      <c r="C13" s="751" t="s">
        <v>908</v>
      </c>
      <c r="D13" s="758">
        <v>1010003</v>
      </c>
      <c r="E13" s="6" t="s">
        <v>909</v>
      </c>
      <c r="F13" s="757">
        <v>215304.87</v>
      </c>
      <c r="G13" s="757"/>
      <c r="H13" s="756" t="s">
        <v>906</v>
      </c>
      <c r="I13" s="753">
        <v>215304.87</v>
      </c>
    </row>
    <row r="14" spans="1:9" ht="39.75" customHeight="1">
      <c r="A14" s="755">
        <v>3</v>
      </c>
      <c r="B14" s="5" t="s">
        <v>725</v>
      </c>
      <c r="C14" s="751" t="s">
        <v>908</v>
      </c>
      <c r="D14" s="758">
        <v>1010006</v>
      </c>
      <c r="E14" s="6" t="s">
        <v>910</v>
      </c>
      <c r="F14" s="757">
        <v>4789.72</v>
      </c>
      <c r="G14" s="757"/>
      <c r="H14" s="756" t="s">
        <v>906</v>
      </c>
      <c r="I14" s="753">
        <v>4789.72</v>
      </c>
    </row>
    <row r="15" spans="1:9" ht="18" customHeight="1">
      <c r="A15" s="755"/>
      <c r="B15" s="5"/>
      <c r="C15" s="754"/>
      <c r="D15" s="7" t="s">
        <v>17</v>
      </c>
      <c r="E15" s="758"/>
      <c r="F15" s="761">
        <v>454700.27</v>
      </c>
      <c r="G15" s="761"/>
      <c r="H15" s="756"/>
      <c r="I15" s="759">
        <f>I12+I13+I14</f>
        <v>454700.26999999996</v>
      </c>
    </row>
    <row r="16" spans="1:9" ht="18" customHeight="1">
      <c r="A16" s="1059" t="s">
        <v>239</v>
      </c>
      <c r="B16" s="1059"/>
      <c r="C16" s="1059"/>
      <c r="D16" s="1059"/>
      <c r="E16" s="1059"/>
      <c r="F16" s="1059"/>
      <c r="G16" s="1059"/>
      <c r="H16" s="1059"/>
      <c r="I16" s="1059"/>
    </row>
    <row r="17" spans="1:9" ht="18" customHeight="1">
      <c r="A17" s="754">
        <v>4</v>
      </c>
      <c r="B17" s="5"/>
      <c r="C17" s="751"/>
      <c r="D17" s="758"/>
      <c r="E17" s="758"/>
      <c r="F17" s="757"/>
      <c r="G17" s="757"/>
      <c r="H17" s="754"/>
      <c r="I17" s="751"/>
    </row>
    <row r="18" spans="1:9" ht="18" customHeight="1">
      <c r="A18" s="754"/>
      <c r="B18" s="754"/>
      <c r="C18" s="754"/>
      <c r="D18" s="7" t="s">
        <v>17</v>
      </c>
      <c r="E18" s="758"/>
      <c r="F18" s="761"/>
      <c r="G18" s="761"/>
      <c r="H18" s="754"/>
      <c r="I18" s="754"/>
    </row>
    <row r="19" spans="1:9" ht="18" customHeight="1">
      <c r="A19" s="754"/>
      <c r="B19" s="754"/>
      <c r="C19" s="754"/>
      <c r="D19" s="7" t="s">
        <v>240</v>
      </c>
      <c r="E19" s="758" t="s">
        <v>240</v>
      </c>
      <c r="F19" s="761" t="s">
        <v>240</v>
      </c>
      <c r="G19" s="761"/>
      <c r="H19" s="754"/>
      <c r="I19" s="754"/>
    </row>
    <row r="20" spans="1:9" ht="18" customHeight="1">
      <c r="A20" s="1051" t="s">
        <v>241</v>
      </c>
      <c r="B20" s="1052"/>
      <c r="C20" s="1052"/>
      <c r="D20" s="1052"/>
      <c r="E20" s="1052"/>
      <c r="F20" s="1052"/>
      <c r="G20" s="1052"/>
      <c r="H20" s="1052"/>
      <c r="I20" s="1053"/>
    </row>
    <row r="21" spans="1:9" ht="18" customHeight="1">
      <c r="A21" s="754">
        <v>5</v>
      </c>
      <c r="B21" s="754" t="s">
        <v>911</v>
      </c>
      <c r="C21" s="751" t="s">
        <v>908</v>
      </c>
      <c r="D21" s="754"/>
      <c r="E21" s="754">
        <v>2018</v>
      </c>
      <c r="F21" s="754">
        <v>1486809.3</v>
      </c>
      <c r="G21" s="754"/>
      <c r="H21" s="754" t="s">
        <v>912</v>
      </c>
      <c r="I21" s="754"/>
    </row>
    <row r="22" spans="1:9" ht="18" customHeight="1">
      <c r="A22" s="754"/>
      <c r="B22" s="5" t="s">
        <v>245</v>
      </c>
      <c r="C22" s="758"/>
      <c r="D22" s="7"/>
      <c r="E22" s="758"/>
      <c r="F22" s="761">
        <f>SUM(F21:F21)</f>
        <v>1486809.3</v>
      </c>
      <c r="G22" s="761"/>
      <c r="H22" s="14"/>
      <c r="I22" s="69"/>
    </row>
    <row r="23" spans="1:9" ht="18" customHeight="1">
      <c r="A23" s="754"/>
      <c r="B23" s="5" t="s">
        <v>35</v>
      </c>
      <c r="C23" s="758" t="s">
        <v>240</v>
      </c>
      <c r="D23" s="7" t="s">
        <v>240</v>
      </c>
      <c r="E23" s="758" t="s">
        <v>240</v>
      </c>
      <c r="F23" s="761" t="s">
        <v>240</v>
      </c>
      <c r="G23" s="761" t="s">
        <v>240</v>
      </c>
      <c r="H23" s="14"/>
      <c r="I23" s="69"/>
    </row>
    <row r="24" spans="1:9" ht="18" customHeight="1">
      <c r="A24" s="1123" t="s">
        <v>913</v>
      </c>
      <c r="B24" s="1124"/>
      <c r="C24" s="1124"/>
      <c r="D24" s="1124"/>
      <c r="E24" s="1124"/>
      <c r="F24" s="1124"/>
      <c r="G24" s="1124"/>
      <c r="H24" s="1124"/>
      <c r="I24" s="1125"/>
    </row>
    <row r="25" spans="1:9" ht="18" customHeight="1">
      <c r="A25" s="1126" t="s">
        <v>37</v>
      </c>
      <c r="B25" s="1127"/>
      <c r="C25" s="1127"/>
      <c r="D25" s="1127"/>
      <c r="E25" s="1127"/>
      <c r="F25" s="1127"/>
      <c r="G25" s="1127"/>
      <c r="H25" s="1127"/>
      <c r="I25" s="1132"/>
    </row>
    <row r="26" spans="1:9" ht="18" customHeight="1">
      <c r="A26" s="1059" t="s">
        <v>247</v>
      </c>
      <c r="B26" s="1059"/>
      <c r="C26" s="1059"/>
      <c r="D26" s="1059"/>
      <c r="E26" s="1059"/>
      <c r="F26" s="1059"/>
      <c r="G26" s="1059"/>
      <c r="H26" s="1059"/>
      <c r="I26" s="1059"/>
    </row>
    <row r="27" spans="1:9" ht="21" customHeight="1">
      <c r="A27" s="754">
        <v>6</v>
      </c>
      <c r="B27" s="5" t="s">
        <v>914</v>
      </c>
      <c r="C27" s="751" t="s">
        <v>908</v>
      </c>
      <c r="D27" s="758">
        <v>1500001</v>
      </c>
      <c r="E27" s="758" t="s">
        <v>915</v>
      </c>
      <c r="F27" s="757">
        <v>70808.13</v>
      </c>
      <c r="G27" s="757"/>
      <c r="H27" s="754" t="s">
        <v>916</v>
      </c>
      <c r="I27" s="751">
        <v>70808.13</v>
      </c>
    </row>
    <row r="28" spans="1:9" ht="0.75" customHeight="1">
      <c r="A28" s="752"/>
      <c r="B28" s="5"/>
      <c r="C28" s="751"/>
      <c r="D28" s="758"/>
      <c r="E28" s="758"/>
      <c r="F28" s="757"/>
      <c r="G28" s="757"/>
      <c r="H28" s="15"/>
      <c r="I28" s="751"/>
    </row>
    <row r="29" spans="1:9" ht="18" customHeight="1">
      <c r="A29" s="752"/>
      <c r="B29" s="5"/>
      <c r="C29" s="751"/>
      <c r="D29" s="7" t="s">
        <v>17</v>
      </c>
      <c r="E29" s="758"/>
      <c r="F29" s="757">
        <f>SUM(F27:F28)</f>
        <v>70808.13</v>
      </c>
      <c r="G29" s="757"/>
      <c r="H29" s="15"/>
      <c r="I29" s="751">
        <f>I27+I28</f>
        <v>70808.13</v>
      </c>
    </row>
    <row r="30" spans="1:9" s="1051" customFormat="1" ht="18" customHeight="1">
      <c r="A30" s="1096" t="s">
        <v>917</v>
      </c>
      <c r="B30" s="1097"/>
      <c r="C30" s="1097"/>
      <c r="D30" s="1097"/>
      <c r="E30" s="1097"/>
      <c r="F30" s="1097"/>
      <c r="G30" s="1097"/>
      <c r="H30" s="1097"/>
      <c r="I30" s="1097"/>
    </row>
    <row r="31" spans="1:9" ht="18" customHeight="1">
      <c r="A31" s="752">
        <v>7</v>
      </c>
      <c r="B31" s="5" t="s">
        <v>918</v>
      </c>
      <c r="C31" s="751" t="s">
        <v>908</v>
      </c>
      <c r="D31" s="758">
        <v>11010401</v>
      </c>
      <c r="E31" s="758" t="s">
        <v>919</v>
      </c>
      <c r="F31" s="757">
        <v>90010</v>
      </c>
      <c r="G31" s="757"/>
      <c r="H31" s="15" t="s">
        <v>906</v>
      </c>
      <c r="I31" s="751">
        <v>90010</v>
      </c>
    </row>
    <row r="32" spans="1:9" ht="18" customHeight="1">
      <c r="A32" s="752">
        <v>8</v>
      </c>
      <c r="B32" s="5" t="s">
        <v>920</v>
      </c>
      <c r="C32" s="751" t="s">
        <v>908</v>
      </c>
      <c r="D32" s="758">
        <v>110136060</v>
      </c>
      <c r="E32" s="758" t="s">
        <v>284</v>
      </c>
      <c r="F32" s="757">
        <v>275250</v>
      </c>
      <c r="G32" s="757"/>
      <c r="H32" s="15" t="s">
        <v>921</v>
      </c>
      <c r="I32" s="751">
        <v>275250</v>
      </c>
    </row>
    <row r="33" spans="1:9" ht="18" customHeight="1">
      <c r="A33" s="752">
        <v>9</v>
      </c>
      <c r="B33" s="5" t="s">
        <v>922</v>
      </c>
      <c r="C33" s="751" t="s">
        <v>908</v>
      </c>
      <c r="D33" s="758">
        <v>110136059</v>
      </c>
      <c r="E33" s="758" t="s">
        <v>284</v>
      </c>
      <c r="F33" s="757">
        <v>72414</v>
      </c>
      <c r="G33" s="757"/>
      <c r="H33" s="15" t="s">
        <v>921</v>
      </c>
      <c r="I33" s="751">
        <v>72414</v>
      </c>
    </row>
    <row r="34" spans="1:9" ht="18" customHeight="1">
      <c r="A34" s="752">
        <v>10</v>
      </c>
      <c r="B34" s="5" t="s">
        <v>923</v>
      </c>
      <c r="C34" s="751" t="s">
        <v>908</v>
      </c>
      <c r="D34" s="758">
        <v>110124066</v>
      </c>
      <c r="E34" s="758" t="s">
        <v>924</v>
      </c>
      <c r="F34" s="757">
        <v>203333.31</v>
      </c>
      <c r="G34" s="757"/>
      <c r="H34" s="15" t="s">
        <v>925</v>
      </c>
      <c r="I34" s="751">
        <v>122040.31</v>
      </c>
    </row>
    <row r="35" spans="1:9" ht="18" customHeight="1">
      <c r="A35" s="752"/>
      <c r="B35" s="5"/>
      <c r="C35" s="758"/>
      <c r="D35" s="7" t="s">
        <v>17</v>
      </c>
      <c r="E35" s="758"/>
      <c r="F35" s="761">
        <f>SUM(F31:F34)</f>
        <v>641007.31000000006</v>
      </c>
      <c r="G35" s="761"/>
      <c r="H35" s="15"/>
      <c r="I35" s="69">
        <v>559714.31000000006</v>
      </c>
    </row>
    <row r="36" spans="1:9" ht="18" customHeight="1">
      <c r="A36" s="754"/>
      <c r="B36" s="5"/>
      <c r="C36" s="758"/>
      <c r="D36" s="7" t="s">
        <v>240</v>
      </c>
      <c r="E36" s="758" t="s">
        <v>240</v>
      </c>
      <c r="F36" s="761" t="s">
        <v>240</v>
      </c>
      <c r="G36" s="761" t="s">
        <v>240</v>
      </c>
      <c r="H36" s="14"/>
      <c r="I36" s="69"/>
    </row>
    <row r="37" spans="1:9" ht="18" customHeight="1">
      <c r="A37" s="1051" t="s">
        <v>248</v>
      </c>
      <c r="B37" s="1052"/>
      <c r="C37" s="1052"/>
      <c r="D37" s="1052"/>
      <c r="E37" s="1052"/>
      <c r="F37" s="1052"/>
      <c r="G37" s="1052"/>
      <c r="H37" s="1052"/>
      <c r="I37" s="1053"/>
    </row>
    <row r="38" spans="1:9" ht="18" customHeight="1">
      <c r="A38" s="1051" t="s">
        <v>249</v>
      </c>
      <c r="B38" s="1061"/>
      <c r="C38" s="1061"/>
      <c r="D38" s="1061"/>
      <c r="E38" s="1061"/>
      <c r="F38" s="1061"/>
      <c r="G38" s="1061"/>
      <c r="H38" s="1052"/>
      <c r="I38" s="1053"/>
    </row>
    <row r="39" spans="1:9" ht="18" customHeight="1">
      <c r="A39" s="752">
        <v>11</v>
      </c>
      <c r="B39" s="5" t="s">
        <v>926</v>
      </c>
      <c r="C39" s="751" t="s">
        <v>927</v>
      </c>
      <c r="D39" s="758">
        <v>11010402</v>
      </c>
      <c r="E39" s="758">
        <v>1986</v>
      </c>
      <c r="F39" s="757">
        <v>5150</v>
      </c>
      <c r="G39" s="757"/>
      <c r="H39" s="757" t="s">
        <v>906</v>
      </c>
      <c r="I39" s="753">
        <v>5150</v>
      </c>
    </row>
    <row r="40" spans="1:9" ht="18" customHeight="1">
      <c r="A40" s="752">
        <v>12</v>
      </c>
      <c r="B40" s="5" t="s">
        <v>280</v>
      </c>
      <c r="C40" s="751" t="s">
        <v>927</v>
      </c>
      <c r="D40" s="758">
        <v>110104029</v>
      </c>
      <c r="E40" s="758">
        <v>2000</v>
      </c>
      <c r="F40" s="757">
        <v>15900</v>
      </c>
      <c r="G40" s="757"/>
      <c r="H40" s="757" t="s">
        <v>906</v>
      </c>
      <c r="I40" s="753">
        <v>15900</v>
      </c>
    </row>
    <row r="41" spans="1:9" ht="18" customHeight="1">
      <c r="A41" s="752">
        <v>13</v>
      </c>
      <c r="B41" s="5" t="s">
        <v>928</v>
      </c>
      <c r="C41" s="751" t="s">
        <v>927</v>
      </c>
      <c r="D41" s="758">
        <v>110101040</v>
      </c>
      <c r="E41" s="758">
        <v>2009</v>
      </c>
      <c r="F41" s="757">
        <v>27071</v>
      </c>
      <c r="G41" s="757"/>
      <c r="H41" s="757" t="s">
        <v>906</v>
      </c>
      <c r="I41" s="753">
        <v>27071</v>
      </c>
    </row>
    <row r="42" spans="1:9" ht="18" customHeight="1">
      <c r="A42" s="752">
        <v>14</v>
      </c>
      <c r="B42" s="5" t="s">
        <v>929</v>
      </c>
      <c r="C42" s="751" t="s">
        <v>927</v>
      </c>
      <c r="D42" s="758">
        <v>1360022</v>
      </c>
      <c r="E42" s="758">
        <v>2007</v>
      </c>
      <c r="F42" s="757">
        <v>20816</v>
      </c>
      <c r="G42" s="757"/>
      <c r="H42" s="757" t="s">
        <v>906</v>
      </c>
      <c r="I42" s="753">
        <v>20816</v>
      </c>
    </row>
    <row r="43" spans="1:9" ht="18" customHeight="1">
      <c r="A43" s="752">
        <v>15</v>
      </c>
      <c r="B43" s="5" t="s">
        <v>929</v>
      </c>
      <c r="C43" s="751" t="s">
        <v>927</v>
      </c>
      <c r="D43" s="758">
        <v>1360024</v>
      </c>
      <c r="E43" s="758">
        <v>2007</v>
      </c>
      <c r="F43" s="757">
        <v>20816</v>
      </c>
      <c r="G43" s="757"/>
      <c r="H43" s="757" t="s">
        <v>906</v>
      </c>
      <c r="I43" s="753">
        <v>20816</v>
      </c>
    </row>
    <row r="44" spans="1:9" ht="18" customHeight="1">
      <c r="A44" s="752">
        <v>16</v>
      </c>
      <c r="B44" s="5" t="s">
        <v>929</v>
      </c>
      <c r="C44" s="751" t="s">
        <v>927</v>
      </c>
      <c r="D44" s="758">
        <v>1360023</v>
      </c>
      <c r="E44" s="758">
        <v>2007</v>
      </c>
      <c r="F44" s="757">
        <v>20816</v>
      </c>
      <c r="G44" s="757"/>
      <c r="H44" s="757" t="s">
        <v>906</v>
      </c>
      <c r="I44" s="753">
        <v>20816</v>
      </c>
    </row>
    <row r="45" spans="1:9" ht="18" customHeight="1">
      <c r="A45" s="752">
        <v>17</v>
      </c>
      <c r="B45" s="5" t="s">
        <v>929</v>
      </c>
      <c r="C45" s="751" t="s">
        <v>927</v>
      </c>
      <c r="D45" s="758">
        <v>1360021</v>
      </c>
      <c r="E45" s="758">
        <v>2007</v>
      </c>
      <c r="F45" s="757">
        <v>20816</v>
      </c>
      <c r="G45" s="757"/>
      <c r="H45" s="757" t="s">
        <v>906</v>
      </c>
      <c r="I45" s="753">
        <v>20816</v>
      </c>
    </row>
    <row r="46" spans="1:9" ht="18" customHeight="1">
      <c r="A46" s="752">
        <v>18</v>
      </c>
      <c r="B46" s="5" t="s">
        <v>930</v>
      </c>
      <c r="C46" s="751" t="s">
        <v>927</v>
      </c>
      <c r="D46" s="758">
        <v>110104034</v>
      </c>
      <c r="E46" s="758">
        <v>2007</v>
      </c>
      <c r="F46" s="757">
        <v>28067</v>
      </c>
      <c r="G46" s="757"/>
      <c r="H46" s="757" t="s">
        <v>906</v>
      </c>
      <c r="I46" s="753">
        <v>28067</v>
      </c>
    </row>
    <row r="47" spans="1:9" ht="18" customHeight="1">
      <c r="A47" s="752">
        <v>19</v>
      </c>
      <c r="B47" s="5" t="s">
        <v>931</v>
      </c>
      <c r="C47" s="751" t="s">
        <v>927</v>
      </c>
      <c r="D47" s="758">
        <v>1101040401</v>
      </c>
      <c r="E47" s="758">
        <v>2010</v>
      </c>
      <c r="F47" s="757">
        <v>22033</v>
      </c>
      <c r="G47" s="757"/>
      <c r="H47" s="757" t="s">
        <v>932</v>
      </c>
      <c r="I47" s="753">
        <v>22033</v>
      </c>
    </row>
    <row r="48" spans="1:9" ht="18" customHeight="1">
      <c r="A48" s="752">
        <v>20</v>
      </c>
      <c r="B48" s="5" t="s">
        <v>933</v>
      </c>
      <c r="C48" s="751" t="s">
        <v>927</v>
      </c>
      <c r="D48" s="758">
        <v>110104041</v>
      </c>
      <c r="E48" s="758">
        <v>2010</v>
      </c>
      <c r="F48" s="757">
        <v>35520</v>
      </c>
      <c r="G48" s="757"/>
      <c r="H48" s="757" t="s">
        <v>932</v>
      </c>
      <c r="I48" s="753">
        <v>35520</v>
      </c>
    </row>
    <row r="49" spans="1:9" ht="18" customHeight="1">
      <c r="A49" s="752">
        <v>21</v>
      </c>
      <c r="B49" s="5" t="s">
        <v>934</v>
      </c>
      <c r="C49" s="751" t="s">
        <v>927</v>
      </c>
      <c r="D49" s="758">
        <v>110104043</v>
      </c>
      <c r="E49" s="758">
        <v>2010</v>
      </c>
      <c r="F49" s="757">
        <v>7786</v>
      </c>
      <c r="G49" s="757"/>
      <c r="H49" s="757" t="s">
        <v>932</v>
      </c>
      <c r="I49" s="753">
        <v>7786</v>
      </c>
    </row>
    <row r="50" spans="1:9" ht="18" customHeight="1">
      <c r="A50" s="752">
        <v>22</v>
      </c>
      <c r="B50" s="5" t="s">
        <v>935</v>
      </c>
      <c r="C50" s="751" t="s">
        <v>927</v>
      </c>
      <c r="D50" s="758">
        <v>110104042</v>
      </c>
      <c r="E50" s="758">
        <v>2010</v>
      </c>
      <c r="F50" s="757">
        <v>10024</v>
      </c>
      <c r="G50" s="757"/>
      <c r="H50" s="757" t="s">
        <v>932</v>
      </c>
      <c r="I50" s="753">
        <v>10024</v>
      </c>
    </row>
    <row r="51" spans="1:9" ht="18" customHeight="1">
      <c r="A51" s="752">
        <v>23</v>
      </c>
      <c r="B51" s="5" t="s">
        <v>311</v>
      </c>
      <c r="C51" s="751" t="s">
        <v>927</v>
      </c>
      <c r="D51" s="758">
        <v>1300024</v>
      </c>
      <c r="E51" s="758">
        <v>2007</v>
      </c>
      <c r="F51" s="757">
        <v>13897</v>
      </c>
      <c r="G51" s="757"/>
      <c r="H51" s="757" t="s">
        <v>906</v>
      </c>
      <c r="I51" s="753">
        <v>13897</v>
      </c>
    </row>
    <row r="52" spans="1:9" ht="18" customHeight="1">
      <c r="A52" s="752">
        <v>24</v>
      </c>
      <c r="B52" s="5" t="s">
        <v>936</v>
      </c>
      <c r="C52" s="751" t="s">
        <v>927</v>
      </c>
      <c r="D52" s="758">
        <v>110134047</v>
      </c>
      <c r="E52" s="758">
        <v>2011</v>
      </c>
      <c r="F52" s="757">
        <v>9215</v>
      </c>
      <c r="G52" s="757"/>
      <c r="H52" s="757" t="s">
        <v>937</v>
      </c>
      <c r="I52" s="753">
        <v>9215</v>
      </c>
    </row>
    <row r="53" spans="1:9" ht="18" customHeight="1">
      <c r="A53" s="752">
        <v>25</v>
      </c>
      <c r="B53" s="5" t="s">
        <v>938</v>
      </c>
      <c r="C53" s="751" t="s">
        <v>927</v>
      </c>
      <c r="D53" s="758">
        <v>110134051</v>
      </c>
      <c r="E53" s="758">
        <v>2012</v>
      </c>
      <c r="F53" s="757">
        <v>10097</v>
      </c>
      <c r="G53" s="757"/>
      <c r="H53" s="757" t="s">
        <v>939</v>
      </c>
      <c r="I53" s="753">
        <v>10097</v>
      </c>
    </row>
    <row r="54" spans="1:9" ht="18" customHeight="1">
      <c r="A54" s="752">
        <v>26</v>
      </c>
      <c r="B54" s="5" t="s">
        <v>940</v>
      </c>
      <c r="C54" s="751" t="s">
        <v>927</v>
      </c>
      <c r="D54" s="758">
        <v>110134049</v>
      </c>
      <c r="E54" s="758">
        <v>2011</v>
      </c>
      <c r="F54" s="757">
        <v>19490</v>
      </c>
      <c r="G54" s="757"/>
      <c r="H54" s="757" t="s">
        <v>937</v>
      </c>
      <c r="I54" s="753">
        <v>19490</v>
      </c>
    </row>
    <row r="55" spans="1:9" ht="18" customHeight="1">
      <c r="A55" s="752">
        <v>27</v>
      </c>
      <c r="B55" s="5" t="s">
        <v>941</v>
      </c>
      <c r="C55" s="751" t="s">
        <v>927</v>
      </c>
      <c r="D55" s="758">
        <v>110124063</v>
      </c>
      <c r="E55" s="758">
        <v>2014</v>
      </c>
      <c r="F55" s="757">
        <v>6900</v>
      </c>
      <c r="G55" s="757"/>
      <c r="H55" s="757" t="s">
        <v>942</v>
      </c>
      <c r="I55" s="753">
        <v>6900</v>
      </c>
    </row>
    <row r="56" spans="1:9" ht="18" customHeight="1">
      <c r="A56" s="752">
        <v>28</v>
      </c>
      <c r="B56" s="5" t="s">
        <v>943</v>
      </c>
      <c r="C56" s="751" t="s">
        <v>927</v>
      </c>
      <c r="D56" s="758">
        <v>110124064</v>
      </c>
      <c r="E56" s="758">
        <v>2014</v>
      </c>
      <c r="F56" s="757">
        <v>18367</v>
      </c>
      <c r="G56" s="757"/>
      <c r="H56" s="757" t="s">
        <v>942</v>
      </c>
      <c r="I56" s="753">
        <v>18367</v>
      </c>
    </row>
    <row r="57" spans="1:9" ht="18" customHeight="1">
      <c r="A57" s="752">
        <v>29</v>
      </c>
      <c r="B57" s="5" t="s">
        <v>944</v>
      </c>
      <c r="C57" s="751" t="s">
        <v>927</v>
      </c>
      <c r="D57" s="758">
        <v>110124062</v>
      </c>
      <c r="E57" s="758">
        <v>2014</v>
      </c>
      <c r="F57" s="757">
        <v>21066</v>
      </c>
      <c r="G57" s="757"/>
      <c r="H57" s="757" t="s">
        <v>942</v>
      </c>
      <c r="I57" s="753">
        <v>21066</v>
      </c>
    </row>
    <row r="58" spans="1:9" ht="18" customHeight="1">
      <c r="A58" s="752">
        <v>30</v>
      </c>
      <c r="B58" s="5" t="s">
        <v>945</v>
      </c>
      <c r="C58" s="751" t="s">
        <v>927</v>
      </c>
      <c r="D58" s="758">
        <v>110124061</v>
      </c>
      <c r="E58" s="758">
        <v>2014</v>
      </c>
      <c r="F58" s="757">
        <v>19567</v>
      </c>
      <c r="G58" s="757"/>
      <c r="H58" s="757" t="s">
        <v>942</v>
      </c>
      <c r="I58" s="753">
        <v>19567</v>
      </c>
    </row>
    <row r="59" spans="1:9" ht="18" customHeight="1">
      <c r="A59" s="752">
        <v>31</v>
      </c>
      <c r="B59" s="5" t="s">
        <v>946</v>
      </c>
      <c r="C59" s="751" t="s">
        <v>927</v>
      </c>
      <c r="D59" s="758">
        <v>110134065</v>
      </c>
      <c r="E59" s="758">
        <v>2015</v>
      </c>
      <c r="F59" s="757">
        <v>15000</v>
      </c>
      <c r="G59" s="757"/>
      <c r="H59" s="757" t="s">
        <v>947</v>
      </c>
      <c r="I59" s="753">
        <v>15000</v>
      </c>
    </row>
    <row r="60" spans="1:9" ht="18" customHeight="1">
      <c r="A60" s="752">
        <v>32</v>
      </c>
      <c r="B60" s="5" t="s">
        <v>3504</v>
      </c>
      <c r="C60" s="751" t="s">
        <v>927</v>
      </c>
      <c r="D60" s="758" t="s">
        <v>3505</v>
      </c>
      <c r="E60" s="758">
        <v>2021</v>
      </c>
      <c r="F60" s="757">
        <v>150000</v>
      </c>
      <c r="G60" s="757"/>
      <c r="H60" s="760" t="s">
        <v>3506</v>
      </c>
      <c r="I60" s="753">
        <v>150000</v>
      </c>
    </row>
    <row r="61" spans="1:9" ht="18" customHeight="1">
      <c r="A61" s="752"/>
      <c r="B61" s="5"/>
      <c r="C61" s="758"/>
      <c r="D61" s="7" t="s">
        <v>17</v>
      </c>
      <c r="E61" s="758"/>
      <c r="F61" s="761">
        <v>518414</v>
      </c>
      <c r="G61" s="761"/>
      <c r="H61" s="17"/>
      <c r="I61" s="70">
        <v>518414</v>
      </c>
    </row>
    <row r="62" spans="1:9" ht="18" customHeight="1">
      <c r="A62" s="1133" t="s">
        <v>260</v>
      </c>
      <c r="B62" s="1097"/>
      <c r="C62" s="1097"/>
      <c r="D62" s="1097"/>
      <c r="E62" s="1097"/>
      <c r="F62" s="1097"/>
      <c r="G62" s="1097"/>
      <c r="H62" s="1103"/>
      <c r="I62" s="1134"/>
    </row>
    <row r="63" spans="1:9" ht="18" customHeight="1">
      <c r="A63" s="752">
        <v>33</v>
      </c>
      <c r="B63" s="5" t="s">
        <v>948</v>
      </c>
      <c r="C63" s="751" t="s">
        <v>927</v>
      </c>
      <c r="D63" s="758">
        <v>110106044</v>
      </c>
      <c r="E63" s="758">
        <v>2010</v>
      </c>
      <c r="F63" s="757">
        <v>4837</v>
      </c>
      <c r="G63" s="757"/>
      <c r="H63" s="757" t="s">
        <v>949</v>
      </c>
      <c r="I63" s="753">
        <v>4837</v>
      </c>
    </row>
    <row r="64" spans="1:9" ht="18" customHeight="1">
      <c r="A64" s="752">
        <v>34</v>
      </c>
      <c r="B64" s="5" t="s">
        <v>948</v>
      </c>
      <c r="C64" s="751" t="s">
        <v>927</v>
      </c>
      <c r="D64" s="758">
        <v>110106045</v>
      </c>
      <c r="E64" s="758">
        <v>2010</v>
      </c>
      <c r="F64" s="757">
        <v>5200</v>
      </c>
      <c r="G64" s="757"/>
      <c r="H64" s="757" t="s">
        <v>949</v>
      </c>
      <c r="I64" s="753">
        <v>5200</v>
      </c>
    </row>
    <row r="65" spans="1:9" ht="18" customHeight="1">
      <c r="A65" s="752">
        <v>35</v>
      </c>
      <c r="B65" s="5" t="s">
        <v>950</v>
      </c>
      <c r="C65" s="751" t="s">
        <v>927</v>
      </c>
      <c r="D65" s="758">
        <v>110106046</v>
      </c>
      <c r="E65" s="758">
        <v>2010</v>
      </c>
      <c r="F65" s="757">
        <v>4700</v>
      </c>
      <c r="G65" s="757"/>
      <c r="H65" s="757" t="s">
        <v>949</v>
      </c>
      <c r="I65" s="753">
        <v>4700</v>
      </c>
    </row>
    <row r="66" spans="1:9" ht="18" customHeight="1">
      <c r="A66" s="752">
        <v>36</v>
      </c>
      <c r="B66" s="5" t="s">
        <v>950</v>
      </c>
      <c r="C66" s="751" t="s">
        <v>927</v>
      </c>
      <c r="D66" s="758">
        <v>110106047</v>
      </c>
      <c r="E66" s="758">
        <v>2010</v>
      </c>
      <c r="F66" s="757">
        <v>4700</v>
      </c>
      <c r="G66" s="757"/>
      <c r="H66" s="757" t="s">
        <v>949</v>
      </c>
      <c r="I66" s="753">
        <v>4700</v>
      </c>
    </row>
    <row r="67" spans="1:9" ht="18" customHeight="1">
      <c r="A67" s="752">
        <v>37</v>
      </c>
      <c r="B67" s="5" t="s">
        <v>562</v>
      </c>
      <c r="C67" s="751" t="s">
        <v>927</v>
      </c>
      <c r="D67" s="758">
        <v>110136010</v>
      </c>
      <c r="E67" s="758">
        <v>2006</v>
      </c>
      <c r="F67" s="757">
        <v>10000</v>
      </c>
      <c r="G67" s="757"/>
      <c r="H67" s="757" t="s">
        <v>906</v>
      </c>
      <c r="I67" s="753">
        <v>10000</v>
      </c>
    </row>
    <row r="68" spans="1:9" ht="18" customHeight="1">
      <c r="A68" s="752">
        <v>38</v>
      </c>
      <c r="B68" s="5" t="s">
        <v>951</v>
      </c>
      <c r="C68" s="751" t="s">
        <v>927</v>
      </c>
      <c r="D68" s="758">
        <v>110136011</v>
      </c>
      <c r="E68" s="758">
        <v>2006</v>
      </c>
      <c r="F68" s="757">
        <v>7500</v>
      </c>
      <c r="G68" s="757"/>
      <c r="H68" s="757" t="s">
        <v>906</v>
      </c>
      <c r="I68" s="753">
        <v>7500</v>
      </c>
    </row>
    <row r="69" spans="1:9" ht="18" customHeight="1">
      <c r="A69" s="752">
        <v>39</v>
      </c>
      <c r="B69" s="5" t="s">
        <v>952</v>
      </c>
      <c r="C69" s="751" t="s">
        <v>927</v>
      </c>
      <c r="D69" s="758">
        <v>110136012</v>
      </c>
      <c r="E69" s="758">
        <v>2006</v>
      </c>
      <c r="F69" s="757">
        <v>6659.64</v>
      </c>
      <c r="G69" s="757"/>
      <c r="H69" s="757" t="s">
        <v>906</v>
      </c>
      <c r="I69" s="753">
        <v>6659.64</v>
      </c>
    </row>
    <row r="70" spans="1:9" ht="18" customHeight="1">
      <c r="A70" s="752">
        <v>40</v>
      </c>
      <c r="B70" s="5" t="s">
        <v>953</v>
      </c>
      <c r="C70" s="751" t="s">
        <v>927</v>
      </c>
      <c r="D70" s="758">
        <v>110136056</v>
      </c>
      <c r="E70" s="758">
        <v>2012</v>
      </c>
      <c r="F70" s="757">
        <v>12300</v>
      </c>
      <c r="G70" s="757"/>
      <c r="H70" s="757" t="s">
        <v>954</v>
      </c>
      <c r="I70" s="753">
        <v>12300</v>
      </c>
    </row>
    <row r="71" spans="1:9" ht="18" customHeight="1">
      <c r="A71" s="752">
        <v>41</v>
      </c>
      <c r="B71" s="5" t="s">
        <v>955</v>
      </c>
      <c r="C71" s="751" t="s">
        <v>927</v>
      </c>
      <c r="D71" s="758">
        <v>110136055</v>
      </c>
      <c r="E71" s="758">
        <v>2012</v>
      </c>
      <c r="F71" s="757">
        <v>25000</v>
      </c>
      <c r="G71" s="757"/>
      <c r="H71" s="757" t="s">
        <v>954</v>
      </c>
      <c r="I71" s="753">
        <v>25000</v>
      </c>
    </row>
    <row r="72" spans="1:9" ht="18" customHeight="1">
      <c r="A72" s="752">
        <v>42</v>
      </c>
      <c r="B72" s="5" t="s">
        <v>956</v>
      </c>
      <c r="C72" s="751" t="s">
        <v>927</v>
      </c>
      <c r="D72" s="758">
        <v>110136054</v>
      </c>
      <c r="E72" s="758">
        <v>2012</v>
      </c>
      <c r="F72" s="757">
        <v>6354</v>
      </c>
      <c r="G72" s="757"/>
      <c r="H72" s="757" t="s">
        <v>954</v>
      </c>
      <c r="I72" s="753">
        <v>6354</v>
      </c>
    </row>
    <row r="73" spans="1:9" ht="18" customHeight="1">
      <c r="A73" s="752">
        <v>43</v>
      </c>
      <c r="B73" s="5" t="s">
        <v>957</v>
      </c>
      <c r="C73" s="751" t="s">
        <v>927</v>
      </c>
      <c r="D73" s="758">
        <v>110136053</v>
      </c>
      <c r="E73" s="758">
        <v>2012</v>
      </c>
      <c r="F73" s="757">
        <v>3350</v>
      </c>
      <c r="G73" s="757"/>
      <c r="H73" s="757" t="s">
        <v>954</v>
      </c>
      <c r="I73" s="753">
        <v>3350</v>
      </c>
    </row>
    <row r="74" spans="1:9" ht="18" customHeight="1">
      <c r="A74" s="752">
        <v>44</v>
      </c>
      <c r="B74" s="5" t="s">
        <v>958</v>
      </c>
      <c r="C74" s="751" t="s">
        <v>927</v>
      </c>
      <c r="D74" s="758">
        <v>110136059</v>
      </c>
      <c r="E74" s="758">
        <v>2012</v>
      </c>
      <c r="F74" s="757">
        <v>3050</v>
      </c>
      <c r="G74" s="757"/>
      <c r="H74" s="757" t="s">
        <v>954</v>
      </c>
      <c r="I74" s="753">
        <v>3050</v>
      </c>
    </row>
    <row r="75" spans="1:9" ht="18" customHeight="1">
      <c r="A75" s="752">
        <v>45</v>
      </c>
      <c r="B75" s="5" t="s">
        <v>959</v>
      </c>
      <c r="C75" s="751" t="s">
        <v>927</v>
      </c>
      <c r="D75" s="758">
        <v>110136058</v>
      </c>
      <c r="E75" s="758">
        <v>2012</v>
      </c>
      <c r="F75" s="757">
        <v>5720</v>
      </c>
      <c r="G75" s="757"/>
      <c r="H75" s="757" t="s">
        <v>954</v>
      </c>
      <c r="I75" s="753">
        <v>5720</v>
      </c>
    </row>
    <row r="76" spans="1:9" ht="18" customHeight="1">
      <c r="A76" s="752">
        <v>46</v>
      </c>
      <c r="B76" s="5" t="s">
        <v>960</v>
      </c>
      <c r="C76" s="751" t="s">
        <v>927</v>
      </c>
      <c r="D76" s="758">
        <v>110136057</v>
      </c>
      <c r="E76" s="758">
        <v>2012</v>
      </c>
      <c r="F76" s="757">
        <v>5145</v>
      </c>
      <c r="G76" s="757"/>
      <c r="H76" s="757" t="s">
        <v>954</v>
      </c>
      <c r="I76" s="753">
        <v>5145</v>
      </c>
    </row>
    <row r="77" spans="1:9" ht="18" customHeight="1">
      <c r="A77" s="752">
        <v>47</v>
      </c>
      <c r="B77" s="5" t="s">
        <v>961</v>
      </c>
      <c r="C77" s="751" t="s">
        <v>927</v>
      </c>
      <c r="D77" s="758">
        <v>110136064</v>
      </c>
      <c r="E77" s="758">
        <v>2015</v>
      </c>
      <c r="F77" s="757">
        <v>12000.02</v>
      </c>
      <c r="G77" s="757"/>
      <c r="H77" s="757" t="s">
        <v>962</v>
      </c>
      <c r="I77" s="753">
        <v>12000.02</v>
      </c>
    </row>
    <row r="78" spans="1:9" ht="18" customHeight="1">
      <c r="A78" s="752">
        <v>48</v>
      </c>
      <c r="B78" s="5" t="s">
        <v>963</v>
      </c>
      <c r="C78" s="751" t="s">
        <v>927</v>
      </c>
      <c r="D78" s="758">
        <v>410136067</v>
      </c>
      <c r="E78" s="758">
        <v>2017</v>
      </c>
      <c r="F78" s="757">
        <v>10000</v>
      </c>
      <c r="G78" s="757"/>
      <c r="H78" s="757" t="s">
        <v>964</v>
      </c>
      <c r="I78" s="753">
        <v>10000</v>
      </c>
    </row>
    <row r="79" spans="1:9" ht="18" customHeight="1">
      <c r="A79" s="752">
        <v>49</v>
      </c>
      <c r="B79" s="5" t="s">
        <v>963</v>
      </c>
      <c r="C79" s="751" t="s">
        <v>927</v>
      </c>
      <c r="D79" s="758">
        <v>410136068</v>
      </c>
      <c r="E79" s="758">
        <v>2017</v>
      </c>
      <c r="F79" s="757">
        <v>10000</v>
      </c>
      <c r="G79" s="757"/>
      <c r="H79" s="757" t="s">
        <v>964</v>
      </c>
      <c r="I79" s="753">
        <v>10000</v>
      </c>
    </row>
    <row r="80" spans="1:9" ht="18" customHeight="1">
      <c r="A80" s="752">
        <v>50</v>
      </c>
      <c r="B80" s="5" t="s">
        <v>963</v>
      </c>
      <c r="C80" s="751" t="s">
        <v>927</v>
      </c>
      <c r="D80" s="758">
        <v>410136069</v>
      </c>
      <c r="E80" s="758">
        <v>2017</v>
      </c>
      <c r="F80" s="757">
        <v>10000</v>
      </c>
      <c r="G80" s="757"/>
      <c r="H80" s="757" t="s">
        <v>964</v>
      </c>
      <c r="I80" s="753">
        <v>10000</v>
      </c>
    </row>
    <row r="81" spans="1:9" ht="18" customHeight="1">
      <c r="A81" s="752">
        <v>51</v>
      </c>
      <c r="B81" s="5" t="s">
        <v>965</v>
      </c>
      <c r="C81" s="751" t="s">
        <v>927</v>
      </c>
      <c r="D81" s="758">
        <v>410136070</v>
      </c>
      <c r="E81" s="758">
        <v>2019</v>
      </c>
      <c r="F81" s="757">
        <v>20000</v>
      </c>
      <c r="G81" s="757"/>
      <c r="H81" s="757" t="s">
        <v>966</v>
      </c>
      <c r="I81" s="753">
        <v>20000</v>
      </c>
    </row>
    <row r="82" spans="1:9" ht="18" customHeight="1">
      <c r="A82" s="752">
        <v>52</v>
      </c>
      <c r="B82" s="5" t="s">
        <v>3507</v>
      </c>
      <c r="C82" s="751" t="s">
        <v>927</v>
      </c>
      <c r="D82" s="758">
        <v>410136088</v>
      </c>
      <c r="E82" s="758">
        <v>2021</v>
      </c>
      <c r="F82" s="757">
        <v>42755</v>
      </c>
      <c r="G82" s="757"/>
      <c r="H82" s="760" t="s">
        <v>3508</v>
      </c>
      <c r="I82" s="753">
        <v>42755</v>
      </c>
    </row>
    <row r="83" spans="1:9" ht="18" customHeight="1">
      <c r="A83" s="752">
        <v>53</v>
      </c>
      <c r="B83" s="5" t="s">
        <v>2557</v>
      </c>
      <c r="C83" s="751" t="s">
        <v>927</v>
      </c>
      <c r="D83" s="758">
        <v>410136090</v>
      </c>
      <c r="E83" s="758">
        <v>2021</v>
      </c>
      <c r="F83" s="757">
        <v>20855</v>
      </c>
      <c r="G83" s="757"/>
      <c r="H83" s="760" t="s">
        <v>3508</v>
      </c>
      <c r="I83" s="753">
        <v>20855</v>
      </c>
    </row>
    <row r="84" spans="1:9" ht="18" customHeight="1">
      <c r="A84" s="752">
        <v>54</v>
      </c>
      <c r="B84" s="5" t="s">
        <v>2839</v>
      </c>
      <c r="C84" s="751" t="s">
        <v>927</v>
      </c>
      <c r="D84" s="758">
        <v>410136089</v>
      </c>
      <c r="E84" s="758">
        <v>2021</v>
      </c>
      <c r="F84" s="757">
        <v>20834</v>
      </c>
      <c r="G84" s="757"/>
      <c r="H84" s="760" t="s">
        <v>3508</v>
      </c>
      <c r="I84" s="753">
        <v>20834</v>
      </c>
    </row>
    <row r="85" spans="1:9" ht="18" customHeight="1">
      <c r="A85" s="752">
        <v>55</v>
      </c>
      <c r="B85" s="5" t="s">
        <v>3509</v>
      </c>
      <c r="C85" s="751" t="s">
        <v>927</v>
      </c>
      <c r="D85" s="758" t="s">
        <v>3510</v>
      </c>
      <c r="E85" s="758">
        <v>2021</v>
      </c>
      <c r="F85" s="757">
        <v>223000</v>
      </c>
      <c r="G85" s="757"/>
      <c r="H85" s="760" t="s">
        <v>3511</v>
      </c>
      <c r="I85" s="753">
        <v>223000</v>
      </c>
    </row>
    <row r="86" spans="1:9" ht="18" customHeight="1">
      <c r="A86" s="752">
        <v>56</v>
      </c>
      <c r="B86" s="5" t="s">
        <v>3512</v>
      </c>
      <c r="C86" s="751" t="s">
        <v>927</v>
      </c>
      <c r="D86" s="758" t="s">
        <v>3513</v>
      </c>
      <c r="E86" s="758">
        <v>2021</v>
      </c>
      <c r="F86" s="757">
        <v>50256</v>
      </c>
      <c r="G86" s="757"/>
      <c r="H86" s="760" t="s">
        <v>3508</v>
      </c>
      <c r="I86" s="753">
        <v>12564</v>
      </c>
    </row>
    <row r="87" spans="1:9" ht="18" customHeight="1">
      <c r="A87" s="752"/>
      <c r="B87" s="5"/>
      <c r="C87" s="758"/>
      <c r="D87" s="7" t="s">
        <v>17</v>
      </c>
      <c r="E87" s="758"/>
      <c r="F87" s="761">
        <v>524215.66</v>
      </c>
      <c r="G87" s="761"/>
      <c r="H87" s="17"/>
      <c r="I87" s="70">
        <v>524215.66</v>
      </c>
    </row>
    <row r="88" spans="1:9" ht="18" customHeight="1">
      <c r="A88" s="752"/>
      <c r="B88" s="754" t="s">
        <v>967</v>
      </c>
      <c r="C88" s="751" t="s">
        <v>908</v>
      </c>
      <c r="D88" s="7"/>
      <c r="E88" s="754"/>
      <c r="F88" s="761">
        <v>265313.61</v>
      </c>
      <c r="G88" s="761"/>
      <c r="H88" s="754" t="s">
        <v>968</v>
      </c>
      <c r="I88" s="70">
        <v>265313.61</v>
      </c>
    </row>
    <row r="89" spans="1:9" ht="18" customHeight="1">
      <c r="A89" s="752"/>
      <c r="B89" s="754" t="s">
        <v>967</v>
      </c>
      <c r="C89" s="751" t="s">
        <v>908</v>
      </c>
      <c r="D89" s="7"/>
      <c r="E89" s="754">
        <v>2016</v>
      </c>
      <c r="F89" s="754">
        <v>25521</v>
      </c>
      <c r="G89" s="761"/>
      <c r="H89" s="754" t="s">
        <v>968</v>
      </c>
      <c r="I89" s="70">
        <v>25521</v>
      </c>
    </row>
    <row r="90" spans="1:9" ht="18" customHeight="1">
      <c r="A90" s="752"/>
      <c r="B90" s="754" t="s">
        <v>967</v>
      </c>
      <c r="C90" s="751" t="s">
        <v>908</v>
      </c>
      <c r="D90" s="7"/>
      <c r="E90" s="754">
        <v>2017</v>
      </c>
      <c r="F90" s="754">
        <v>73491</v>
      </c>
      <c r="G90" s="761"/>
      <c r="H90" s="754" t="s">
        <v>969</v>
      </c>
      <c r="I90" s="70">
        <v>73491</v>
      </c>
    </row>
    <row r="91" spans="1:9" ht="18" customHeight="1">
      <c r="A91" s="752"/>
      <c r="B91" s="754" t="s">
        <v>967</v>
      </c>
      <c r="C91" s="751" t="s">
        <v>908</v>
      </c>
      <c r="D91" s="7"/>
      <c r="E91" s="754">
        <v>2018</v>
      </c>
      <c r="F91" s="754">
        <v>57505</v>
      </c>
      <c r="G91" s="761"/>
      <c r="H91" s="754" t="s">
        <v>970</v>
      </c>
      <c r="I91" s="70">
        <v>57505</v>
      </c>
    </row>
    <row r="92" spans="1:9" ht="18" customHeight="1">
      <c r="A92" s="752"/>
      <c r="B92" s="754" t="s">
        <v>967</v>
      </c>
      <c r="C92" s="751" t="s">
        <v>908</v>
      </c>
      <c r="D92" s="7"/>
      <c r="E92" s="754">
        <v>2019</v>
      </c>
      <c r="F92" s="754">
        <v>53302.44</v>
      </c>
      <c r="G92" s="761"/>
      <c r="H92" s="754" t="s">
        <v>971</v>
      </c>
      <c r="I92" s="70">
        <v>53302.44</v>
      </c>
    </row>
    <row r="93" spans="1:9" ht="18" customHeight="1">
      <c r="A93" s="752"/>
      <c r="B93" s="754" t="s">
        <v>967</v>
      </c>
      <c r="C93" s="751" t="s">
        <v>908</v>
      </c>
      <c r="D93" s="7"/>
      <c r="E93" s="754">
        <v>2020</v>
      </c>
      <c r="F93" s="754">
        <v>73069</v>
      </c>
      <c r="G93" s="761"/>
      <c r="H93" s="754" t="s">
        <v>972</v>
      </c>
      <c r="I93" s="70">
        <v>73069</v>
      </c>
    </row>
    <row r="94" spans="1:9" ht="18" customHeight="1">
      <c r="A94" s="752"/>
      <c r="B94" s="754" t="s">
        <v>967</v>
      </c>
      <c r="C94" s="751" t="s">
        <v>908</v>
      </c>
      <c r="D94" s="7"/>
      <c r="E94" s="754">
        <v>2021</v>
      </c>
      <c r="F94" s="754">
        <v>38280</v>
      </c>
      <c r="G94" s="761"/>
      <c r="H94" s="754" t="s">
        <v>3514</v>
      </c>
      <c r="I94" s="70">
        <v>38280</v>
      </c>
    </row>
    <row r="95" spans="1:9" ht="18" customHeight="1">
      <c r="A95" s="752"/>
      <c r="B95" s="754" t="s">
        <v>967</v>
      </c>
      <c r="C95" s="751" t="s">
        <v>908</v>
      </c>
      <c r="D95" s="7"/>
      <c r="E95" s="754">
        <v>2021</v>
      </c>
      <c r="F95" s="754">
        <v>1750</v>
      </c>
      <c r="G95" s="761"/>
      <c r="H95" s="754" t="s">
        <v>3515</v>
      </c>
      <c r="I95" s="70">
        <v>1750</v>
      </c>
    </row>
    <row r="96" spans="1:9" ht="18" customHeight="1">
      <c r="A96" s="752"/>
      <c r="B96" s="5"/>
      <c r="C96" s="758"/>
      <c r="D96" s="7" t="s">
        <v>17</v>
      </c>
      <c r="E96" s="758"/>
      <c r="F96" s="16">
        <v>588232.05000000005</v>
      </c>
      <c r="G96" s="761"/>
      <c r="H96" s="754"/>
      <c r="I96" s="70">
        <v>588232.05000000005</v>
      </c>
    </row>
    <row r="97" spans="1:9" ht="18" customHeight="1">
      <c r="A97" s="752"/>
      <c r="B97" s="5"/>
      <c r="C97" s="758"/>
      <c r="D97" s="9" t="s">
        <v>295</v>
      </c>
      <c r="E97" s="758"/>
      <c r="F97" s="10">
        <f>F15+F22+F35+F29+F61+F87+F96</f>
        <v>4284186.72</v>
      </c>
      <c r="G97" s="10"/>
      <c r="H97" s="17"/>
      <c r="I97" s="70">
        <v>4202893.71</v>
      </c>
    </row>
    <row r="98" spans="1:9" ht="18" customHeight="1">
      <c r="A98" s="1324" t="s">
        <v>973</v>
      </c>
      <c r="B98" s="1325"/>
      <c r="C98" s="1325"/>
      <c r="D98" s="1325"/>
      <c r="E98" s="1325"/>
      <c r="F98" s="1325"/>
      <c r="G98" s="1325"/>
      <c r="H98" s="1325"/>
      <c r="I98" s="1326"/>
    </row>
    <row r="99" spans="1:9" ht="18" customHeight="1">
      <c r="A99" s="1054" t="s">
        <v>63</v>
      </c>
      <c r="B99" s="1055"/>
      <c r="C99" s="1055"/>
      <c r="D99" s="1055"/>
      <c r="E99" s="1055"/>
      <c r="F99" s="1055"/>
      <c r="G99" s="1055"/>
      <c r="H99" s="1055"/>
      <c r="I99" s="1056"/>
    </row>
    <row r="100" spans="1:9" ht="15.75" customHeight="1">
      <c r="A100" s="1113" t="s">
        <v>64</v>
      </c>
      <c r="B100" s="1114" t="s">
        <v>65</v>
      </c>
      <c r="C100" s="1049" t="s">
        <v>4</v>
      </c>
      <c r="D100" s="1049" t="s">
        <v>5</v>
      </c>
      <c r="E100" s="1049" t="s">
        <v>6</v>
      </c>
      <c r="F100" s="1049" t="s">
        <v>7</v>
      </c>
      <c r="G100" s="1049" t="s">
        <v>8</v>
      </c>
      <c r="H100" s="1049" t="s">
        <v>9</v>
      </c>
      <c r="I100" s="1049" t="s">
        <v>232</v>
      </c>
    </row>
    <row r="101" spans="1:9" ht="45" customHeight="1">
      <c r="A101" s="1113"/>
      <c r="B101" s="1114"/>
      <c r="C101" s="1071"/>
      <c r="D101" s="1046"/>
      <c r="E101" s="1049"/>
      <c r="F101" s="1046"/>
      <c r="G101" s="1049"/>
      <c r="H101" s="1046"/>
      <c r="I101" s="1046"/>
    </row>
    <row r="102" spans="1:9" ht="16.5" customHeight="1">
      <c r="A102" s="1115" t="s">
        <v>67</v>
      </c>
      <c r="B102" s="1116"/>
      <c r="C102" s="1116"/>
      <c r="D102" s="1116"/>
      <c r="E102" s="1116"/>
      <c r="F102" s="1116"/>
      <c r="G102" s="1116"/>
      <c r="H102" s="1116"/>
      <c r="I102" s="1117"/>
    </row>
    <row r="103" spans="1:9" ht="18" customHeight="1">
      <c r="A103" s="1093" t="s">
        <v>974</v>
      </c>
      <c r="B103" s="1094"/>
      <c r="C103" s="1094"/>
      <c r="D103" s="1094"/>
      <c r="E103" s="1094"/>
      <c r="F103" s="1094"/>
      <c r="G103" s="1094"/>
      <c r="H103" s="1094"/>
      <c r="I103" s="1095"/>
    </row>
    <row r="104" spans="1:9" ht="115.5" customHeight="1" thickBot="1">
      <c r="A104" s="21" t="s">
        <v>69</v>
      </c>
      <c r="B104" s="22" t="s">
        <v>70</v>
      </c>
      <c r="C104" s="22" t="s">
        <v>71</v>
      </c>
      <c r="D104" s="23" t="s">
        <v>72</v>
      </c>
      <c r="E104" s="24" t="s">
        <v>73</v>
      </c>
      <c r="F104" s="25"/>
      <c r="G104" s="26"/>
      <c r="H104" s="27"/>
      <c r="I104" s="28"/>
    </row>
    <row r="105" spans="1:9" ht="18" customHeight="1">
      <c r="A105" s="754">
        <v>1</v>
      </c>
      <c r="B105" s="5">
        <v>2</v>
      </c>
      <c r="C105" s="758">
        <v>3</v>
      </c>
      <c r="D105" s="9">
        <v>4</v>
      </c>
      <c r="E105" s="758">
        <v>5</v>
      </c>
      <c r="F105" s="26"/>
      <c r="G105" s="26"/>
      <c r="H105" s="27"/>
      <c r="I105" s="28"/>
    </row>
    <row r="106" spans="1:9">
      <c r="A106" s="1108" t="s">
        <v>74</v>
      </c>
      <c r="B106" s="1109"/>
      <c r="C106" s="1109"/>
      <c r="D106" s="1109"/>
      <c r="E106" s="1110"/>
    </row>
    <row r="110" spans="1:9">
      <c r="A110" s="762"/>
      <c r="B110" s="762"/>
      <c r="C110" s="762"/>
      <c r="D110" s="762"/>
      <c r="E110" s="762"/>
    </row>
    <row r="111" spans="1:9">
      <c r="A111" s="762"/>
      <c r="B111" s="762"/>
      <c r="C111" s="762"/>
      <c r="D111" s="762"/>
      <c r="E111" s="762"/>
    </row>
    <row r="112" spans="1:9">
      <c r="A112" s="762"/>
      <c r="B112" s="762"/>
      <c r="C112" s="762"/>
      <c r="D112" s="762"/>
      <c r="E112" s="762"/>
    </row>
    <row r="113" spans="2:2">
      <c r="B113" t="s">
        <v>645</v>
      </c>
    </row>
  </sheetData>
  <mergeCells count="39">
    <mergeCell ref="A102:I102"/>
    <mergeCell ref="A103:I103"/>
    <mergeCell ref="A106:E106"/>
    <mergeCell ref="A99:I99"/>
    <mergeCell ref="A100:A101"/>
    <mergeCell ref="B100:B101"/>
    <mergeCell ref="C100:C101"/>
    <mergeCell ref="D100:D101"/>
    <mergeCell ref="E100:E101"/>
    <mergeCell ref="F100:F101"/>
    <mergeCell ref="G100:G101"/>
    <mergeCell ref="H100:H101"/>
    <mergeCell ref="I100:I101"/>
    <mergeCell ref="A26:I26"/>
    <mergeCell ref="A2:I2"/>
    <mergeCell ref="A3:I3"/>
    <mergeCell ref="A4:I4"/>
    <mergeCell ref="A5:I5"/>
    <mergeCell ref="A6:A7"/>
    <mergeCell ref="B6:B7"/>
    <mergeCell ref="C6:C7"/>
    <mergeCell ref="D6:D7"/>
    <mergeCell ref="E6:E7"/>
    <mergeCell ref="F6:F7"/>
    <mergeCell ref="A11:I11"/>
    <mergeCell ref="A16:I16"/>
    <mergeCell ref="A20:I20"/>
    <mergeCell ref="A24:I24"/>
    <mergeCell ref="A25:I25"/>
    <mergeCell ref="G6:G7"/>
    <mergeCell ref="H6:H7"/>
    <mergeCell ref="I6:I7"/>
    <mergeCell ref="A9:I9"/>
    <mergeCell ref="A10:I10"/>
    <mergeCell ref="A37:I37"/>
    <mergeCell ref="A38:I38"/>
    <mergeCell ref="A62:I62"/>
    <mergeCell ref="A98:I98"/>
    <mergeCell ref="A30:XFD30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>
  <sheetPr>
    <tabColor rgb="FF00B050"/>
  </sheetPr>
  <dimension ref="A2:I106"/>
  <sheetViews>
    <sheetView workbookViewId="0">
      <selection activeCell="L19" sqref="L19"/>
    </sheetView>
  </sheetViews>
  <sheetFormatPr defaultRowHeight="15"/>
  <cols>
    <col min="2" max="2" width="17.85546875" customWidth="1"/>
    <col min="3" max="3" width="36" customWidth="1"/>
    <col min="4" max="4" width="22.28515625" customWidth="1"/>
    <col min="5" max="5" width="15.7109375" customWidth="1"/>
    <col min="6" max="6" width="13" customWidth="1"/>
    <col min="9" max="9" width="12" customWidth="1"/>
  </cols>
  <sheetData>
    <row r="2" spans="1:9" ht="15" customHeight="1">
      <c r="A2" s="1043" t="s">
        <v>81</v>
      </c>
      <c r="B2" s="1043"/>
      <c r="C2" s="1043"/>
      <c r="D2" s="1043"/>
      <c r="E2" s="1043"/>
      <c r="F2" s="1043"/>
      <c r="G2" s="1043"/>
      <c r="H2" s="1043"/>
      <c r="I2" s="1043"/>
    </row>
    <row r="3" spans="1:9" ht="15" customHeight="1">
      <c r="A3" s="1044" t="s">
        <v>3543</v>
      </c>
      <c r="B3" s="1043"/>
      <c r="C3" s="1043"/>
      <c r="D3" s="1043"/>
      <c r="E3" s="1043"/>
      <c r="F3" s="1043"/>
      <c r="G3" s="1043"/>
      <c r="H3" s="1043"/>
      <c r="I3" s="1043"/>
    </row>
    <row r="4" spans="1:9">
      <c r="A4" s="1130" t="s">
        <v>764</v>
      </c>
      <c r="B4" s="1130"/>
      <c r="C4" s="1130"/>
      <c r="D4" s="1130"/>
      <c r="E4" s="1130"/>
      <c r="F4" s="1130"/>
      <c r="G4" s="1130"/>
      <c r="H4" s="1130"/>
      <c r="I4" s="1130"/>
    </row>
    <row r="5" spans="1:9">
      <c r="A5" s="1130" t="s">
        <v>1</v>
      </c>
      <c r="B5" s="1130"/>
      <c r="C5" s="1130"/>
      <c r="D5" s="1130"/>
      <c r="E5" s="1130"/>
      <c r="F5" s="1130"/>
      <c r="G5" s="1130"/>
      <c r="H5" s="1130"/>
      <c r="I5" s="1130"/>
    </row>
    <row r="6" spans="1:9" ht="15" customHeight="1">
      <c r="A6" s="1046" t="s">
        <v>2</v>
      </c>
      <c r="B6" s="1047" t="s">
        <v>3</v>
      </c>
      <c r="C6" s="1047" t="s">
        <v>231</v>
      </c>
      <c r="D6" s="1049" t="s">
        <v>5</v>
      </c>
      <c r="E6" s="1049" t="s">
        <v>6</v>
      </c>
      <c r="F6" s="1049" t="s">
        <v>7</v>
      </c>
      <c r="G6" s="1047" t="s">
        <v>8</v>
      </c>
      <c r="H6" s="1049" t="s">
        <v>9</v>
      </c>
      <c r="I6" s="1049" t="s">
        <v>232</v>
      </c>
    </row>
    <row r="7" spans="1:9">
      <c r="A7" s="1046"/>
      <c r="B7" s="1048"/>
      <c r="C7" s="1048"/>
      <c r="D7" s="1046"/>
      <c r="E7" s="1049"/>
      <c r="F7" s="1046"/>
      <c r="G7" s="1050"/>
      <c r="H7" s="1046"/>
      <c r="I7" s="1046"/>
    </row>
    <row r="8" spans="1:9">
      <c r="A8" s="1">
        <v>1</v>
      </c>
      <c r="B8" s="2">
        <v>2</v>
      </c>
      <c r="C8" s="3">
        <v>3</v>
      </c>
      <c r="D8" s="3">
        <v>4</v>
      </c>
      <c r="E8" s="3">
        <v>5</v>
      </c>
      <c r="F8" s="3">
        <v>6</v>
      </c>
      <c r="G8" s="3">
        <v>7</v>
      </c>
      <c r="H8" s="2">
        <v>8</v>
      </c>
      <c r="I8" s="4">
        <v>9</v>
      </c>
    </row>
    <row r="9" spans="1:9">
      <c r="A9" s="1051"/>
      <c r="B9" s="1052"/>
      <c r="C9" s="1052"/>
      <c r="D9" s="1052"/>
      <c r="E9" s="1052"/>
      <c r="F9" s="1052"/>
      <c r="G9" s="1052"/>
      <c r="H9" s="1052"/>
      <c r="I9" s="1053"/>
    </row>
    <row r="10" spans="1:9" ht="15" customHeight="1">
      <c r="A10" s="1051" t="s">
        <v>233</v>
      </c>
      <c r="B10" s="1052"/>
      <c r="C10" s="1052"/>
      <c r="D10" s="1052"/>
      <c r="E10" s="1052"/>
      <c r="F10" s="1052"/>
      <c r="G10" s="1052"/>
      <c r="H10" s="1052"/>
      <c r="I10" s="1053"/>
    </row>
    <row r="11" spans="1:9" ht="15" customHeight="1">
      <c r="A11" s="1051" t="s">
        <v>234</v>
      </c>
      <c r="B11" s="1061"/>
      <c r="C11" s="1061"/>
      <c r="D11" s="1061"/>
      <c r="E11" s="1061"/>
      <c r="F11" s="1061"/>
      <c r="G11" s="1061"/>
      <c r="H11" s="1052"/>
      <c r="I11" s="1053"/>
    </row>
    <row r="12" spans="1:9" ht="54" customHeight="1">
      <c r="A12" s="771">
        <v>1</v>
      </c>
      <c r="B12" s="5" t="s">
        <v>271</v>
      </c>
      <c r="C12" s="767" t="s">
        <v>765</v>
      </c>
      <c r="D12" s="774">
        <v>1010002</v>
      </c>
      <c r="E12" s="6" t="s">
        <v>766</v>
      </c>
      <c r="F12" s="773">
        <v>201308.67</v>
      </c>
      <c r="G12" s="773"/>
      <c r="H12" s="17" t="s">
        <v>3544</v>
      </c>
      <c r="I12" s="773">
        <v>201308.67</v>
      </c>
    </row>
    <row r="13" spans="1:9" ht="33.75" customHeight="1">
      <c r="A13" s="771">
        <v>2</v>
      </c>
      <c r="B13" s="5" t="s">
        <v>271</v>
      </c>
      <c r="C13" s="767" t="s">
        <v>765</v>
      </c>
      <c r="D13" s="774">
        <v>101001</v>
      </c>
      <c r="E13" s="6" t="s">
        <v>767</v>
      </c>
      <c r="F13" s="773">
        <v>259544.84</v>
      </c>
      <c r="G13" s="773"/>
      <c r="H13" s="17" t="s">
        <v>3544</v>
      </c>
      <c r="I13" s="768">
        <v>259544.84</v>
      </c>
    </row>
    <row r="14" spans="1:9">
      <c r="A14" s="771"/>
      <c r="B14" s="5"/>
      <c r="C14" s="770"/>
      <c r="D14" s="7" t="s">
        <v>17</v>
      </c>
      <c r="E14" s="774" t="s">
        <v>768</v>
      </c>
      <c r="F14" s="775">
        <f>F12+F13</f>
        <v>460853.51</v>
      </c>
      <c r="G14" s="775"/>
      <c r="H14" s="772"/>
      <c r="I14" s="20">
        <f>SUM(I12:I13)</f>
        <v>460853.51</v>
      </c>
    </row>
    <row r="15" spans="1:9" ht="15" customHeight="1">
      <c r="A15" s="1059" t="s">
        <v>239</v>
      </c>
      <c r="B15" s="1059"/>
      <c r="C15" s="1059"/>
      <c r="D15" s="1059"/>
      <c r="E15" s="1059"/>
      <c r="F15" s="1059"/>
      <c r="G15" s="1059"/>
      <c r="H15" s="1059"/>
      <c r="I15" s="1059"/>
    </row>
    <row r="16" spans="1:9" ht="42" customHeight="1">
      <c r="A16" s="770">
        <v>3</v>
      </c>
      <c r="B16" s="5" t="s">
        <v>769</v>
      </c>
      <c r="C16" s="767" t="s">
        <v>765</v>
      </c>
      <c r="D16" s="774">
        <v>1010006</v>
      </c>
      <c r="E16" s="774" t="s">
        <v>770</v>
      </c>
      <c r="F16" s="773">
        <v>29922.16</v>
      </c>
      <c r="G16" s="773"/>
      <c r="H16" s="17" t="s">
        <v>3545</v>
      </c>
      <c r="I16" s="773">
        <v>29922.16</v>
      </c>
    </row>
    <row r="17" spans="1:9" ht="42" customHeight="1">
      <c r="A17" s="770">
        <v>4</v>
      </c>
      <c r="B17" s="5" t="s">
        <v>769</v>
      </c>
      <c r="C17" s="767" t="s">
        <v>765</v>
      </c>
      <c r="D17" s="774">
        <v>1010005</v>
      </c>
      <c r="E17" s="774" t="s">
        <v>771</v>
      </c>
      <c r="F17" s="773">
        <v>117369.28</v>
      </c>
      <c r="G17" s="773"/>
      <c r="H17" s="17" t="s">
        <v>3545</v>
      </c>
      <c r="I17" s="773">
        <v>117369.28</v>
      </c>
    </row>
    <row r="18" spans="1:9">
      <c r="A18" s="770"/>
      <c r="B18" s="770"/>
      <c r="C18" s="770"/>
      <c r="D18" s="7" t="s">
        <v>17</v>
      </c>
      <c r="E18" s="774"/>
      <c r="F18" s="775">
        <f>F16+F17</f>
        <v>147291.44</v>
      </c>
      <c r="G18" s="775"/>
      <c r="H18" s="770"/>
      <c r="I18" s="775">
        <f>I16+I17</f>
        <v>147291.44</v>
      </c>
    </row>
    <row r="19" spans="1:9">
      <c r="A19" s="770"/>
      <c r="B19" s="770"/>
      <c r="C19" s="770"/>
      <c r="D19" s="7" t="s">
        <v>240</v>
      </c>
      <c r="E19" s="774" t="s">
        <v>240</v>
      </c>
      <c r="F19" s="775" t="s">
        <v>240</v>
      </c>
      <c r="G19" s="775"/>
      <c r="H19" s="770"/>
      <c r="I19" s="770"/>
    </row>
    <row r="20" spans="1:9" ht="15" customHeight="1">
      <c r="A20" s="1051" t="s">
        <v>241</v>
      </c>
      <c r="B20" s="1052"/>
      <c r="C20" s="1052"/>
      <c r="D20" s="1052"/>
      <c r="E20" s="1052"/>
      <c r="F20" s="1052"/>
      <c r="G20" s="1052"/>
      <c r="H20" s="1052"/>
      <c r="I20" s="1053"/>
    </row>
    <row r="21" spans="1:9" ht="34.5" customHeight="1">
      <c r="A21" s="770">
        <v>5</v>
      </c>
      <c r="B21" s="770" t="s">
        <v>772</v>
      </c>
      <c r="C21" s="767" t="s">
        <v>765</v>
      </c>
      <c r="D21" s="770" t="s">
        <v>3546</v>
      </c>
      <c r="E21" s="770" t="s">
        <v>773</v>
      </c>
      <c r="F21" s="770">
        <v>287535</v>
      </c>
      <c r="G21" s="770"/>
      <c r="H21" s="770" t="s">
        <v>3544</v>
      </c>
      <c r="I21" s="770"/>
    </row>
    <row r="22" spans="1:9" ht="77.25" customHeight="1">
      <c r="A22" s="770">
        <v>6</v>
      </c>
      <c r="B22" s="770" t="s">
        <v>772</v>
      </c>
      <c r="C22" s="767" t="s">
        <v>765</v>
      </c>
      <c r="D22" s="770" t="s">
        <v>3547</v>
      </c>
      <c r="E22" s="770" t="s">
        <v>774</v>
      </c>
      <c r="F22" s="770">
        <v>476219.5</v>
      </c>
      <c r="G22" s="770"/>
      <c r="H22" s="770" t="s">
        <v>3544</v>
      </c>
      <c r="I22" s="770"/>
    </row>
    <row r="23" spans="1:9">
      <c r="A23" s="770"/>
      <c r="B23" s="5" t="s">
        <v>245</v>
      </c>
      <c r="C23" s="774" t="s">
        <v>240</v>
      </c>
      <c r="D23" s="7" t="s">
        <v>240</v>
      </c>
      <c r="E23" s="774" t="s">
        <v>240</v>
      </c>
      <c r="F23" s="775">
        <f>F21+F22</f>
        <v>763754.5</v>
      </c>
      <c r="G23" s="775" t="s">
        <v>240</v>
      </c>
      <c r="H23" s="14"/>
      <c r="I23" s="69"/>
    </row>
    <row r="24" spans="1:9">
      <c r="A24" s="770"/>
      <c r="B24" s="5" t="s">
        <v>35</v>
      </c>
      <c r="C24" s="774" t="s">
        <v>240</v>
      </c>
      <c r="D24" s="7" t="s">
        <v>240</v>
      </c>
      <c r="E24" s="774" t="s">
        <v>240</v>
      </c>
      <c r="F24" s="775" t="s">
        <v>240</v>
      </c>
      <c r="G24" s="775" t="s">
        <v>240</v>
      </c>
      <c r="H24" s="14"/>
      <c r="I24" s="69"/>
    </row>
    <row r="25" spans="1:9" ht="18.75" customHeight="1">
      <c r="A25" s="1123" t="s">
        <v>775</v>
      </c>
      <c r="B25" s="1124"/>
      <c r="C25" s="1124"/>
      <c r="D25" s="1124"/>
      <c r="E25" s="1124"/>
      <c r="F25" s="1124"/>
      <c r="G25" s="1124"/>
      <c r="H25" s="1124"/>
      <c r="I25" s="1125"/>
    </row>
    <row r="26" spans="1:9" ht="15.75" customHeight="1">
      <c r="A26" s="1126" t="s">
        <v>37</v>
      </c>
      <c r="B26" s="1127"/>
      <c r="C26" s="1127"/>
      <c r="D26" s="1127"/>
      <c r="E26" s="1127"/>
      <c r="F26" s="1127"/>
      <c r="G26" s="1127"/>
      <c r="H26" s="1127"/>
      <c r="I26" s="1132"/>
    </row>
    <row r="27" spans="1:9" ht="15" customHeight="1">
      <c r="A27" s="1059" t="s">
        <v>247</v>
      </c>
      <c r="B27" s="1059"/>
      <c r="C27" s="1059"/>
      <c r="D27" s="1059"/>
      <c r="E27" s="1059"/>
      <c r="F27" s="1059"/>
      <c r="G27" s="1059"/>
      <c r="H27" s="1059"/>
      <c r="I27" s="1059"/>
    </row>
    <row r="28" spans="1:9" ht="54.75" customHeight="1">
      <c r="A28" s="770">
        <v>7</v>
      </c>
      <c r="B28" s="5" t="s">
        <v>305</v>
      </c>
      <c r="C28" s="767" t="s">
        <v>765</v>
      </c>
      <c r="D28" s="774">
        <v>1101040029</v>
      </c>
      <c r="E28" s="774">
        <v>2010</v>
      </c>
      <c r="F28" s="773">
        <v>69500</v>
      </c>
      <c r="G28" s="773"/>
      <c r="H28" s="17" t="s">
        <v>3545</v>
      </c>
      <c r="I28" s="773">
        <v>69500</v>
      </c>
    </row>
    <row r="29" spans="1:9" ht="45" customHeight="1">
      <c r="A29" s="770">
        <v>8</v>
      </c>
      <c r="B29" s="5" t="s">
        <v>776</v>
      </c>
      <c r="C29" s="767" t="s">
        <v>765</v>
      </c>
      <c r="D29" s="774">
        <v>1101060032</v>
      </c>
      <c r="E29" s="774">
        <v>2013</v>
      </c>
      <c r="F29" s="773">
        <v>737500</v>
      </c>
      <c r="G29" s="773"/>
      <c r="H29" s="14" t="s">
        <v>3548</v>
      </c>
      <c r="I29" s="773">
        <v>608437.17000000004</v>
      </c>
    </row>
    <row r="30" spans="1:9">
      <c r="A30" s="769"/>
      <c r="B30" s="5"/>
      <c r="C30" s="774"/>
      <c r="D30" s="7" t="s">
        <v>17</v>
      </c>
      <c r="E30" s="774"/>
      <c r="F30" s="775">
        <f>F28+F29</f>
        <v>807000</v>
      </c>
      <c r="G30" s="775"/>
      <c r="H30" s="15"/>
      <c r="I30" s="13">
        <v>677937.17</v>
      </c>
    </row>
    <row r="31" spans="1:9">
      <c r="A31" s="770"/>
      <c r="B31" s="5"/>
      <c r="C31" s="774"/>
      <c r="D31" s="7" t="s">
        <v>240</v>
      </c>
      <c r="E31" s="774" t="s">
        <v>240</v>
      </c>
      <c r="F31" s="775" t="s">
        <v>240</v>
      </c>
      <c r="G31" s="775" t="s">
        <v>240</v>
      </c>
      <c r="H31" s="14"/>
      <c r="I31" s="69"/>
    </row>
    <row r="32" spans="1:9" ht="15" customHeight="1">
      <c r="A32" s="1051" t="s">
        <v>248</v>
      </c>
      <c r="B32" s="1052"/>
      <c r="C32" s="1052"/>
      <c r="D32" s="1052"/>
      <c r="E32" s="1052"/>
      <c r="F32" s="1052"/>
      <c r="G32" s="1052"/>
      <c r="H32" s="1052"/>
      <c r="I32" s="1053"/>
    </row>
    <row r="33" spans="1:9" ht="15" customHeight="1">
      <c r="A33" s="1051" t="s">
        <v>249</v>
      </c>
      <c r="B33" s="1061"/>
      <c r="C33" s="1061"/>
      <c r="D33" s="1061"/>
      <c r="E33" s="1061"/>
      <c r="F33" s="1061"/>
      <c r="G33" s="1061"/>
      <c r="H33" s="1052"/>
      <c r="I33" s="1053"/>
    </row>
    <row r="34" spans="1:9" ht="63.75">
      <c r="A34" s="769">
        <v>9</v>
      </c>
      <c r="B34" s="5" t="s">
        <v>311</v>
      </c>
      <c r="C34" s="767" t="s">
        <v>765</v>
      </c>
      <c r="D34" s="774">
        <v>110104002</v>
      </c>
      <c r="E34" s="774">
        <v>2007</v>
      </c>
      <c r="F34" s="773">
        <v>28067</v>
      </c>
      <c r="G34" s="773"/>
      <c r="H34" s="17" t="s">
        <v>3545</v>
      </c>
      <c r="I34" s="773">
        <v>28067</v>
      </c>
    </row>
    <row r="35" spans="1:9" ht="63.75">
      <c r="A35" s="769">
        <v>10</v>
      </c>
      <c r="B35" s="5" t="s">
        <v>276</v>
      </c>
      <c r="C35" s="767" t="s">
        <v>765</v>
      </c>
      <c r="D35" s="774">
        <v>110104001</v>
      </c>
      <c r="E35" s="774">
        <v>2007</v>
      </c>
      <c r="F35" s="773">
        <v>26121</v>
      </c>
      <c r="G35" s="773"/>
      <c r="H35" s="17" t="s">
        <v>3545</v>
      </c>
      <c r="I35" s="773">
        <v>26121</v>
      </c>
    </row>
    <row r="36" spans="1:9" ht="63.75">
      <c r="A36" s="769">
        <v>11</v>
      </c>
      <c r="B36" s="5" t="s">
        <v>777</v>
      </c>
      <c r="C36" s="767" t="s">
        <v>765</v>
      </c>
      <c r="D36" s="774">
        <v>1101040022</v>
      </c>
      <c r="E36" s="774">
        <v>2010</v>
      </c>
      <c r="F36" s="773">
        <v>4630</v>
      </c>
      <c r="G36" s="773"/>
      <c r="H36" s="17" t="s">
        <v>3545</v>
      </c>
      <c r="I36" s="773">
        <v>4630</v>
      </c>
    </row>
    <row r="37" spans="1:9" ht="63.75">
      <c r="A37" s="769">
        <v>12</v>
      </c>
      <c r="B37" s="5" t="s">
        <v>778</v>
      </c>
      <c r="C37" s="767" t="s">
        <v>765</v>
      </c>
      <c r="D37" s="774">
        <v>1300006</v>
      </c>
      <c r="E37" s="774">
        <v>1999</v>
      </c>
      <c r="F37" s="773">
        <v>26263.439999999999</v>
      </c>
      <c r="G37" s="773"/>
      <c r="H37" s="17" t="s">
        <v>3545</v>
      </c>
      <c r="I37" s="768">
        <v>26263.439999999999</v>
      </c>
    </row>
    <row r="38" spans="1:9" ht="63.75">
      <c r="A38" s="769">
        <v>13</v>
      </c>
      <c r="B38" s="5" t="s">
        <v>311</v>
      </c>
      <c r="C38" s="767" t="s">
        <v>765</v>
      </c>
      <c r="D38" s="774">
        <v>11010407</v>
      </c>
      <c r="E38" s="774">
        <v>2007</v>
      </c>
      <c r="F38" s="773">
        <v>28067</v>
      </c>
      <c r="G38" s="773"/>
      <c r="H38" s="17" t="s">
        <v>3545</v>
      </c>
      <c r="I38" s="773">
        <v>28067</v>
      </c>
    </row>
    <row r="39" spans="1:9" ht="63.75">
      <c r="A39" s="769">
        <v>14</v>
      </c>
      <c r="B39" s="5" t="s">
        <v>202</v>
      </c>
      <c r="C39" s="767" t="s">
        <v>765</v>
      </c>
      <c r="D39" s="774">
        <v>1101040025</v>
      </c>
      <c r="E39" s="774">
        <v>2010</v>
      </c>
      <c r="F39" s="773">
        <v>22270</v>
      </c>
      <c r="G39" s="773"/>
      <c r="H39" s="17" t="s">
        <v>3545</v>
      </c>
      <c r="I39" s="773">
        <v>22270</v>
      </c>
    </row>
    <row r="40" spans="1:9" ht="63.75">
      <c r="A40" s="769">
        <v>15</v>
      </c>
      <c r="B40" s="5" t="s">
        <v>779</v>
      </c>
      <c r="C40" s="767" t="s">
        <v>765</v>
      </c>
      <c r="D40" s="774">
        <v>1101040030</v>
      </c>
      <c r="E40" s="774">
        <v>2010</v>
      </c>
      <c r="F40" s="773">
        <v>23500</v>
      </c>
      <c r="G40" s="773"/>
      <c r="H40" s="17" t="s">
        <v>3545</v>
      </c>
      <c r="I40" s="773">
        <v>23500</v>
      </c>
    </row>
    <row r="41" spans="1:9" ht="63.75">
      <c r="A41" s="769">
        <v>16</v>
      </c>
      <c r="B41" s="5" t="s">
        <v>311</v>
      </c>
      <c r="C41" s="767" t="s">
        <v>765</v>
      </c>
      <c r="D41" s="774">
        <v>110104003</v>
      </c>
      <c r="E41" s="774">
        <v>2008</v>
      </c>
      <c r="F41" s="773">
        <v>39298.720000000001</v>
      </c>
      <c r="G41" s="773"/>
      <c r="H41" s="17" t="s">
        <v>3545</v>
      </c>
      <c r="I41" s="768">
        <v>39298.720000000001</v>
      </c>
    </row>
    <row r="42" spans="1:9" ht="63.75">
      <c r="A42" s="769">
        <v>17</v>
      </c>
      <c r="B42" s="5" t="s">
        <v>311</v>
      </c>
      <c r="C42" s="767" t="s">
        <v>765</v>
      </c>
      <c r="D42" s="774">
        <v>1101060036</v>
      </c>
      <c r="E42" s="774">
        <v>2014</v>
      </c>
      <c r="F42" s="773">
        <v>20616.93</v>
      </c>
      <c r="G42" s="773"/>
      <c r="H42" s="17" t="s">
        <v>3549</v>
      </c>
      <c r="I42" s="767">
        <v>20616.93</v>
      </c>
    </row>
    <row r="43" spans="1:9" ht="63.75">
      <c r="A43" s="769">
        <v>18</v>
      </c>
      <c r="B43" s="5" t="s">
        <v>780</v>
      </c>
      <c r="C43" s="767" t="s">
        <v>765</v>
      </c>
      <c r="D43" s="774">
        <v>13000014</v>
      </c>
      <c r="E43" s="774">
        <v>1998</v>
      </c>
      <c r="F43" s="773">
        <v>25327.86</v>
      </c>
      <c r="G43" s="773"/>
      <c r="H43" s="17" t="s">
        <v>3545</v>
      </c>
      <c r="I43" s="773">
        <v>25327.86</v>
      </c>
    </row>
    <row r="44" spans="1:9" ht="63.75">
      <c r="A44" s="769">
        <v>19</v>
      </c>
      <c r="B44" s="5" t="s">
        <v>279</v>
      </c>
      <c r="C44" s="767" t="s">
        <v>765</v>
      </c>
      <c r="D44" s="774">
        <v>1101040020</v>
      </c>
      <c r="E44" s="774">
        <v>2010</v>
      </c>
      <c r="F44" s="773">
        <v>6421</v>
      </c>
      <c r="G44" s="773"/>
      <c r="H44" s="17" t="s">
        <v>3545</v>
      </c>
      <c r="I44" s="773">
        <v>6421</v>
      </c>
    </row>
    <row r="45" spans="1:9" ht="63.75">
      <c r="A45" s="769">
        <v>20</v>
      </c>
      <c r="B45" s="5" t="s">
        <v>781</v>
      </c>
      <c r="C45" s="767" t="s">
        <v>765</v>
      </c>
      <c r="D45" s="774">
        <v>1101040024</v>
      </c>
      <c r="E45" s="774">
        <v>2010</v>
      </c>
      <c r="F45" s="773">
        <v>10600</v>
      </c>
      <c r="G45" s="773"/>
      <c r="H45" s="17" t="s">
        <v>3545</v>
      </c>
      <c r="I45" s="773">
        <v>10600</v>
      </c>
    </row>
    <row r="46" spans="1:9" ht="63.75">
      <c r="A46" s="769">
        <v>21</v>
      </c>
      <c r="B46" s="5" t="s">
        <v>311</v>
      </c>
      <c r="C46" s="767" t="s">
        <v>765</v>
      </c>
      <c r="D46" s="774">
        <v>1101060037</v>
      </c>
      <c r="E46" s="774">
        <v>2014</v>
      </c>
      <c r="F46" s="773">
        <v>20616.93</v>
      </c>
      <c r="G46" s="773"/>
      <c r="H46" s="17" t="s">
        <v>3549</v>
      </c>
      <c r="I46" s="767">
        <v>20616.93</v>
      </c>
    </row>
    <row r="47" spans="1:9" ht="38.25">
      <c r="A47" s="769">
        <v>22</v>
      </c>
      <c r="B47" s="5" t="s">
        <v>782</v>
      </c>
      <c r="C47" s="767" t="s">
        <v>765</v>
      </c>
      <c r="D47" s="774">
        <v>4101340046</v>
      </c>
      <c r="E47" s="774">
        <v>2015</v>
      </c>
      <c r="F47" s="773">
        <v>6036.5</v>
      </c>
      <c r="G47" s="773"/>
      <c r="H47" s="17" t="s">
        <v>3550</v>
      </c>
      <c r="I47" s="767">
        <v>6036.5</v>
      </c>
    </row>
    <row r="48" spans="1:9" ht="63.75">
      <c r="A48" s="769">
        <v>23</v>
      </c>
      <c r="B48" s="5" t="s">
        <v>783</v>
      </c>
      <c r="C48" s="767" t="s">
        <v>765</v>
      </c>
      <c r="D48" s="774">
        <v>1101060034</v>
      </c>
      <c r="E48" s="774">
        <v>2013</v>
      </c>
      <c r="F48" s="773">
        <v>27061</v>
      </c>
      <c r="G48" s="773"/>
      <c r="H48" s="17" t="s">
        <v>3549</v>
      </c>
      <c r="I48" s="767">
        <v>27061</v>
      </c>
    </row>
    <row r="49" spans="1:9" ht="63.75">
      <c r="A49" s="769">
        <v>24</v>
      </c>
      <c r="B49" s="5" t="s">
        <v>784</v>
      </c>
      <c r="C49" s="767" t="s">
        <v>765</v>
      </c>
      <c r="D49" s="774">
        <v>1101060033</v>
      </c>
      <c r="E49" s="774">
        <v>2013</v>
      </c>
      <c r="F49" s="773">
        <v>16125</v>
      </c>
      <c r="G49" s="773"/>
      <c r="H49" s="17" t="s">
        <v>3549</v>
      </c>
      <c r="I49" s="767">
        <v>16125</v>
      </c>
    </row>
    <row r="50" spans="1:9" ht="63.75">
      <c r="A50" s="769">
        <v>25</v>
      </c>
      <c r="B50" s="5" t="s">
        <v>785</v>
      </c>
      <c r="C50" s="767" t="s">
        <v>765</v>
      </c>
      <c r="D50" s="774">
        <v>1101060035</v>
      </c>
      <c r="E50" s="774">
        <v>2013</v>
      </c>
      <c r="F50" s="773">
        <v>29939</v>
      </c>
      <c r="G50" s="773"/>
      <c r="H50" s="17" t="s">
        <v>3549</v>
      </c>
      <c r="I50" s="76">
        <v>29939</v>
      </c>
    </row>
    <row r="51" spans="1:9" ht="63.75">
      <c r="A51" s="769">
        <v>26</v>
      </c>
      <c r="B51" s="5" t="s">
        <v>786</v>
      </c>
      <c r="C51" s="767" t="s">
        <v>765</v>
      </c>
      <c r="D51" s="774">
        <v>1101040021</v>
      </c>
      <c r="E51" s="774">
        <v>2010</v>
      </c>
      <c r="F51" s="773">
        <v>5800</v>
      </c>
      <c r="G51" s="773"/>
      <c r="H51" s="17" t="s">
        <v>3545</v>
      </c>
      <c r="I51" s="76">
        <v>5800</v>
      </c>
    </row>
    <row r="52" spans="1:9" ht="51">
      <c r="A52" s="769">
        <v>27</v>
      </c>
      <c r="B52" s="5" t="s">
        <v>1364</v>
      </c>
      <c r="C52" s="767" t="s">
        <v>765</v>
      </c>
      <c r="D52" s="774">
        <v>4101340063</v>
      </c>
      <c r="E52" s="774">
        <v>2021</v>
      </c>
      <c r="F52" s="773">
        <v>40000</v>
      </c>
      <c r="G52" s="773"/>
      <c r="H52" s="17" t="s">
        <v>3551</v>
      </c>
      <c r="I52" s="76">
        <v>40000</v>
      </c>
    </row>
    <row r="53" spans="1:9" ht="15" customHeight="1">
      <c r="A53" s="769">
        <v>28</v>
      </c>
      <c r="B53" s="5" t="s">
        <v>1364</v>
      </c>
      <c r="C53" s="767" t="s">
        <v>765</v>
      </c>
      <c r="D53" s="774">
        <v>4101340064</v>
      </c>
      <c r="E53" s="774">
        <v>2021</v>
      </c>
      <c r="F53" s="773">
        <v>40000</v>
      </c>
      <c r="G53" s="773"/>
      <c r="H53" s="17" t="s">
        <v>3551</v>
      </c>
      <c r="I53" s="76">
        <v>40000</v>
      </c>
    </row>
    <row r="54" spans="1:9" ht="51">
      <c r="A54" s="769">
        <v>29</v>
      </c>
      <c r="B54" s="5" t="s">
        <v>1364</v>
      </c>
      <c r="C54" s="767" t="s">
        <v>765</v>
      </c>
      <c r="D54" s="774">
        <v>4101340065</v>
      </c>
      <c r="E54" s="774">
        <v>2021</v>
      </c>
      <c r="F54" s="773">
        <v>40000</v>
      </c>
      <c r="G54" s="773"/>
      <c r="H54" s="17" t="s">
        <v>3551</v>
      </c>
      <c r="I54" s="76">
        <v>40000</v>
      </c>
    </row>
    <row r="55" spans="1:9" ht="51">
      <c r="A55" s="769">
        <v>30</v>
      </c>
      <c r="B55" s="5" t="s">
        <v>3552</v>
      </c>
      <c r="C55" s="767" t="s">
        <v>765</v>
      </c>
      <c r="D55" s="774">
        <v>4101340066</v>
      </c>
      <c r="E55" s="774">
        <v>2021</v>
      </c>
      <c r="F55" s="773">
        <v>30000</v>
      </c>
      <c r="G55" s="773"/>
      <c r="H55" s="17" t="s">
        <v>3551</v>
      </c>
      <c r="I55" s="76">
        <v>30000</v>
      </c>
    </row>
    <row r="56" spans="1:9">
      <c r="A56" s="769"/>
      <c r="B56" s="5"/>
      <c r="C56" s="774"/>
      <c r="D56" s="7" t="s">
        <v>17</v>
      </c>
      <c r="E56" s="774"/>
      <c r="F56" s="38">
        <f>F34+F35+F36+F37+F38+F39+F40+F41+F42+F43+F44+F45+F46+F47+F48+F49+F50+F51+F52+F53+F54+F55</f>
        <v>516761.38</v>
      </c>
      <c r="G56" s="38"/>
      <c r="H56" s="17"/>
      <c r="I56" s="16">
        <v>516761.38</v>
      </c>
    </row>
    <row r="57" spans="1:9">
      <c r="A57" s="1133" t="s">
        <v>260</v>
      </c>
      <c r="B57" s="1097"/>
      <c r="C57" s="1097"/>
      <c r="D57" s="1097"/>
      <c r="E57" s="1097"/>
      <c r="F57" s="1097"/>
      <c r="G57" s="1097"/>
      <c r="H57" s="1103"/>
      <c r="I57" s="1134"/>
    </row>
    <row r="58" spans="1:9" ht="38.25">
      <c r="A58" s="769">
        <v>31</v>
      </c>
      <c r="B58" s="5" t="s">
        <v>787</v>
      </c>
      <c r="C58" s="767" t="s">
        <v>788</v>
      </c>
      <c r="D58" s="774">
        <v>410360041</v>
      </c>
      <c r="E58" s="774">
        <v>2015</v>
      </c>
      <c r="F58" s="773">
        <v>14945</v>
      </c>
      <c r="G58" s="773"/>
      <c r="H58" s="17" t="s">
        <v>3553</v>
      </c>
      <c r="I58" s="773">
        <v>14945</v>
      </c>
    </row>
    <row r="59" spans="1:9" ht="38.25">
      <c r="A59" s="769">
        <v>32</v>
      </c>
      <c r="B59" s="5" t="s">
        <v>789</v>
      </c>
      <c r="C59" s="767" t="s">
        <v>788</v>
      </c>
      <c r="D59" s="774">
        <v>4101360042</v>
      </c>
      <c r="E59" s="774">
        <v>2015</v>
      </c>
      <c r="F59" s="773">
        <v>14945</v>
      </c>
      <c r="G59" s="773"/>
      <c r="H59" s="17" t="s">
        <v>3553</v>
      </c>
      <c r="I59" s="773">
        <v>14945</v>
      </c>
    </row>
    <row r="60" spans="1:9" ht="38.25">
      <c r="A60" s="769">
        <v>33</v>
      </c>
      <c r="B60" s="5" t="s">
        <v>790</v>
      </c>
      <c r="C60" s="767" t="s">
        <v>788</v>
      </c>
      <c r="D60" s="774">
        <v>410136038</v>
      </c>
      <c r="E60" s="774">
        <v>2015</v>
      </c>
      <c r="F60" s="773">
        <v>5733</v>
      </c>
      <c r="G60" s="773"/>
      <c r="H60" s="17" t="s">
        <v>3553</v>
      </c>
      <c r="I60" s="773">
        <v>5733</v>
      </c>
    </row>
    <row r="61" spans="1:9" ht="38.25">
      <c r="A61" s="769">
        <v>34</v>
      </c>
      <c r="B61" s="5" t="s">
        <v>791</v>
      </c>
      <c r="C61" s="767" t="s">
        <v>788</v>
      </c>
      <c r="D61" s="774">
        <v>410136039</v>
      </c>
      <c r="E61" s="774">
        <v>2015</v>
      </c>
      <c r="F61" s="773">
        <v>5733</v>
      </c>
      <c r="G61" s="773"/>
      <c r="H61" s="17" t="s">
        <v>3553</v>
      </c>
      <c r="I61" s="773">
        <v>5733</v>
      </c>
    </row>
    <row r="62" spans="1:9" ht="38.25">
      <c r="A62" s="769">
        <v>35</v>
      </c>
      <c r="B62" s="5" t="s">
        <v>792</v>
      </c>
      <c r="C62" s="767" t="s">
        <v>788</v>
      </c>
      <c r="D62" s="774">
        <v>4101360040</v>
      </c>
      <c r="E62" s="774">
        <v>2015</v>
      </c>
      <c r="F62" s="773">
        <v>3234</v>
      </c>
      <c r="G62" s="773"/>
      <c r="H62" s="17" t="s">
        <v>3553</v>
      </c>
      <c r="I62" s="773">
        <v>3234</v>
      </c>
    </row>
    <row r="63" spans="1:9" ht="38.25">
      <c r="A63" s="769">
        <v>36</v>
      </c>
      <c r="B63" s="5" t="s">
        <v>793</v>
      </c>
      <c r="C63" s="767" t="s">
        <v>788</v>
      </c>
      <c r="D63" s="774">
        <v>4101360043</v>
      </c>
      <c r="E63" s="774">
        <v>2015</v>
      </c>
      <c r="F63" s="773">
        <v>9427.5</v>
      </c>
      <c r="G63" s="773"/>
      <c r="H63" s="17" t="s">
        <v>3553</v>
      </c>
      <c r="I63" s="773">
        <v>9427.5</v>
      </c>
    </row>
    <row r="64" spans="1:9" ht="38.25">
      <c r="A64" s="769">
        <v>37</v>
      </c>
      <c r="B64" s="5" t="s">
        <v>794</v>
      </c>
      <c r="C64" s="767" t="s">
        <v>788</v>
      </c>
      <c r="D64" s="774">
        <v>4101360044</v>
      </c>
      <c r="E64" s="774">
        <v>2015</v>
      </c>
      <c r="F64" s="773">
        <v>9427.5</v>
      </c>
      <c r="G64" s="773"/>
      <c r="H64" s="17" t="s">
        <v>3553</v>
      </c>
      <c r="I64" s="773">
        <v>9427.5</v>
      </c>
    </row>
    <row r="65" spans="1:9" ht="38.25">
      <c r="A65" s="769">
        <v>38</v>
      </c>
      <c r="B65" s="5" t="s">
        <v>794</v>
      </c>
      <c r="C65" s="767" t="s">
        <v>788</v>
      </c>
      <c r="D65" s="774">
        <v>4101360045</v>
      </c>
      <c r="E65" s="774">
        <v>2015</v>
      </c>
      <c r="F65" s="773">
        <v>9450</v>
      </c>
      <c r="G65" s="773"/>
      <c r="H65" s="17" t="s">
        <v>3553</v>
      </c>
      <c r="I65" s="773">
        <v>9450</v>
      </c>
    </row>
    <row r="66" spans="1:9" ht="63.75">
      <c r="A66" s="769">
        <v>39</v>
      </c>
      <c r="B66" s="5" t="s">
        <v>795</v>
      </c>
      <c r="C66" s="767" t="s">
        <v>788</v>
      </c>
      <c r="D66" s="774">
        <v>1101060026</v>
      </c>
      <c r="E66" s="774">
        <v>2010</v>
      </c>
      <c r="F66" s="773">
        <v>3513</v>
      </c>
      <c r="G66" s="773"/>
      <c r="H66" s="17" t="s">
        <v>3545</v>
      </c>
      <c r="I66" s="773">
        <v>3513</v>
      </c>
    </row>
    <row r="67" spans="1:9" ht="63.75">
      <c r="A67" s="769">
        <v>40</v>
      </c>
      <c r="B67" s="5" t="s">
        <v>795</v>
      </c>
      <c r="C67" s="767" t="s">
        <v>788</v>
      </c>
      <c r="D67" s="774">
        <v>1101060027</v>
      </c>
      <c r="E67" s="774">
        <v>2010</v>
      </c>
      <c r="F67" s="773">
        <v>3513</v>
      </c>
      <c r="G67" s="773"/>
      <c r="H67" s="17" t="s">
        <v>3545</v>
      </c>
      <c r="I67" s="773">
        <v>3513</v>
      </c>
    </row>
    <row r="68" spans="1:9" ht="63.75">
      <c r="A68" s="769">
        <v>41</v>
      </c>
      <c r="B68" s="5" t="s">
        <v>795</v>
      </c>
      <c r="C68" s="767" t="s">
        <v>788</v>
      </c>
      <c r="D68" s="774">
        <v>1101060028</v>
      </c>
      <c r="E68" s="774">
        <v>2010</v>
      </c>
      <c r="F68" s="773">
        <v>3513</v>
      </c>
      <c r="G68" s="773"/>
      <c r="H68" s="17" t="s">
        <v>3545</v>
      </c>
      <c r="I68" s="773">
        <v>3513</v>
      </c>
    </row>
    <row r="69" spans="1:9" ht="63.75">
      <c r="A69" s="769">
        <v>42</v>
      </c>
      <c r="B69" s="5" t="s">
        <v>796</v>
      </c>
      <c r="C69" s="767" t="s">
        <v>788</v>
      </c>
      <c r="D69" s="774">
        <v>1101060023</v>
      </c>
      <c r="E69" s="774">
        <v>2010</v>
      </c>
      <c r="F69" s="773">
        <v>5280</v>
      </c>
      <c r="G69" s="773"/>
      <c r="H69" s="17" t="s">
        <v>3545</v>
      </c>
      <c r="I69" s="773">
        <v>5280</v>
      </c>
    </row>
    <row r="70" spans="1:9" ht="63.75">
      <c r="A70" s="769">
        <v>43</v>
      </c>
      <c r="B70" s="5" t="s">
        <v>797</v>
      </c>
      <c r="C70" s="767" t="s">
        <v>788</v>
      </c>
      <c r="D70" s="774">
        <v>11010412</v>
      </c>
      <c r="E70" s="774">
        <v>2007</v>
      </c>
      <c r="F70" s="773">
        <v>18290</v>
      </c>
      <c r="G70" s="773"/>
      <c r="H70" s="17" t="s">
        <v>3545</v>
      </c>
      <c r="I70" s="773">
        <v>18290</v>
      </c>
    </row>
    <row r="71" spans="1:9" ht="63.75">
      <c r="A71" s="769">
        <v>44</v>
      </c>
      <c r="B71" s="5" t="s">
        <v>797</v>
      </c>
      <c r="C71" s="767" t="s">
        <v>788</v>
      </c>
      <c r="D71" s="774">
        <v>11010409</v>
      </c>
      <c r="E71" s="774">
        <v>2007</v>
      </c>
      <c r="F71" s="773">
        <v>18290</v>
      </c>
      <c r="G71" s="773"/>
      <c r="H71" s="17" t="s">
        <v>3545</v>
      </c>
      <c r="I71" s="773">
        <v>18290</v>
      </c>
    </row>
    <row r="72" spans="1:9" ht="63.75">
      <c r="A72" s="769">
        <v>45</v>
      </c>
      <c r="B72" s="5" t="s">
        <v>798</v>
      </c>
      <c r="C72" s="767" t="s">
        <v>788</v>
      </c>
      <c r="D72" s="774">
        <v>110104010</v>
      </c>
      <c r="E72" s="774">
        <v>2004</v>
      </c>
      <c r="F72" s="773">
        <v>8200</v>
      </c>
      <c r="G72" s="773"/>
      <c r="H72" s="17" t="s">
        <v>3545</v>
      </c>
      <c r="I72" s="773">
        <v>8200</v>
      </c>
    </row>
    <row r="73" spans="1:9" ht="63.75">
      <c r="A73" s="769">
        <v>46</v>
      </c>
      <c r="B73" s="5" t="s">
        <v>799</v>
      </c>
      <c r="C73" s="767" t="s">
        <v>788</v>
      </c>
      <c r="D73" s="774">
        <v>11010411</v>
      </c>
      <c r="E73" s="774">
        <v>1993</v>
      </c>
      <c r="F73" s="773">
        <v>2926.62</v>
      </c>
      <c r="G73" s="773"/>
      <c r="H73" s="17" t="s">
        <v>3545</v>
      </c>
      <c r="I73" s="773">
        <v>2926.62</v>
      </c>
    </row>
    <row r="74" spans="1:9" ht="63.75">
      <c r="A74" s="769">
        <v>47</v>
      </c>
      <c r="B74" s="5" t="s">
        <v>800</v>
      </c>
      <c r="C74" s="767" t="s">
        <v>788</v>
      </c>
      <c r="D74" s="774">
        <v>1101060029</v>
      </c>
      <c r="E74" s="774">
        <v>1996</v>
      </c>
      <c r="F74" s="773">
        <v>4377.42</v>
      </c>
      <c r="G74" s="773"/>
      <c r="H74" s="17" t="s">
        <v>3545</v>
      </c>
      <c r="I74" s="773">
        <v>4377.42</v>
      </c>
    </row>
    <row r="75" spans="1:9" ht="51">
      <c r="A75" s="769">
        <v>48</v>
      </c>
      <c r="B75" s="5" t="s">
        <v>801</v>
      </c>
      <c r="C75" s="767" t="s">
        <v>788</v>
      </c>
      <c r="D75" s="774">
        <v>4101360047</v>
      </c>
      <c r="E75" s="774">
        <v>2015</v>
      </c>
      <c r="F75" s="773">
        <v>6197</v>
      </c>
      <c r="G75" s="773"/>
      <c r="H75" s="17" t="s">
        <v>3554</v>
      </c>
      <c r="I75" s="773">
        <v>6197</v>
      </c>
    </row>
    <row r="76" spans="1:9" ht="38.25">
      <c r="A76" s="769">
        <v>49</v>
      </c>
      <c r="B76" s="5" t="s">
        <v>802</v>
      </c>
      <c r="C76" s="767" t="s">
        <v>788</v>
      </c>
      <c r="D76" s="774">
        <v>4101360050</v>
      </c>
      <c r="E76" s="774">
        <v>2017</v>
      </c>
      <c r="F76" s="773">
        <v>5192</v>
      </c>
      <c r="G76" s="773"/>
      <c r="H76" s="17" t="s">
        <v>3555</v>
      </c>
      <c r="I76" s="773">
        <v>5192</v>
      </c>
    </row>
    <row r="77" spans="1:9" ht="38.25">
      <c r="A77" s="769">
        <v>50</v>
      </c>
      <c r="B77" s="5" t="s">
        <v>802</v>
      </c>
      <c r="C77" s="767" t="s">
        <v>788</v>
      </c>
      <c r="D77" s="774">
        <v>4101360051</v>
      </c>
      <c r="E77" s="774">
        <v>2017</v>
      </c>
      <c r="F77" s="773">
        <v>5192</v>
      </c>
      <c r="G77" s="773"/>
      <c r="H77" s="17" t="s">
        <v>3555</v>
      </c>
      <c r="I77" s="773">
        <v>5192</v>
      </c>
    </row>
    <row r="78" spans="1:9" ht="38.25">
      <c r="A78" s="769">
        <v>51</v>
      </c>
      <c r="B78" s="5" t="s">
        <v>803</v>
      </c>
      <c r="C78" s="767" t="s">
        <v>788</v>
      </c>
      <c r="D78" s="774">
        <v>4101360049</v>
      </c>
      <c r="E78" s="774">
        <v>2017</v>
      </c>
      <c r="F78" s="773">
        <v>14000</v>
      </c>
      <c r="G78" s="773"/>
      <c r="H78" s="17" t="s">
        <v>3556</v>
      </c>
      <c r="I78" s="773">
        <v>14000</v>
      </c>
    </row>
    <row r="79" spans="1:9" ht="38.25">
      <c r="A79" s="769">
        <v>52</v>
      </c>
      <c r="B79" s="5" t="s">
        <v>804</v>
      </c>
      <c r="C79" s="767" t="s">
        <v>788</v>
      </c>
      <c r="D79" s="774">
        <v>4101360048</v>
      </c>
      <c r="E79" s="774">
        <v>2017</v>
      </c>
      <c r="F79" s="773">
        <v>15800</v>
      </c>
      <c r="G79" s="773"/>
      <c r="H79" s="17" t="s">
        <v>3557</v>
      </c>
      <c r="I79" s="773">
        <v>15800</v>
      </c>
    </row>
    <row r="80" spans="1:9" ht="51">
      <c r="A80" s="769">
        <v>53</v>
      </c>
      <c r="B80" s="5" t="s">
        <v>3558</v>
      </c>
      <c r="C80" s="767" t="s">
        <v>788</v>
      </c>
      <c r="D80" s="774" t="s">
        <v>3559</v>
      </c>
      <c r="E80" s="774">
        <v>2021</v>
      </c>
      <c r="F80" s="773">
        <v>245300</v>
      </c>
      <c r="G80" s="773"/>
      <c r="H80" s="17" t="s">
        <v>3560</v>
      </c>
      <c r="I80" s="773">
        <v>245300</v>
      </c>
    </row>
    <row r="81" spans="1:9">
      <c r="A81" s="769"/>
      <c r="B81" s="5"/>
      <c r="C81" s="774"/>
      <c r="D81" s="7" t="s">
        <v>17</v>
      </c>
      <c r="E81" s="774"/>
      <c r="F81" s="775">
        <v>432479.04</v>
      </c>
      <c r="G81" s="775"/>
      <c r="H81" s="17"/>
      <c r="I81" s="775">
        <v>432479.04</v>
      </c>
    </row>
    <row r="82" spans="1:9" ht="63.75">
      <c r="A82" s="769">
        <v>54</v>
      </c>
      <c r="B82" s="5" t="s">
        <v>805</v>
      </c>
      <c r="C82" s="774" t="s">
        <v>788</v>
      </c>
      <c r="D82" s="7"/>
      <c r="E82" s="774"/>
      <c r="F82" s="775">
        <v>477983.53</v>
      </c>
      <c r="G82" s="775"/>
      <c r="H82" s="17" t="s">
        <v>3545</v>
      </c>
      <c r="I82" s="183">
        <v>477983.53</v>
      </c>
    </row>
    <row r="83" spans="1:9" ht="63.75">
      <c r="A83" s="769">
        <v>55</v>
      </c>
      <c r="B83" s="5" t="s">
        <v>805</v>
      </c>
      <c r="C83" s="774" t="s">
        <v>788</v>
      </c>
      <c r="D83" s="7"/>
      <c r="E83" s="774">
        <v>2016</v>
      </c>
      <c r="F83" s="775">
        <v>70063</v>
      </c>
      <c r="G83" s="775"/>
      <c r="H83" s="17" t="s">
        <v>3561</v>
      </c>
      <c r="I83" s="183">
        <v>70063</v>
      </c>
    </row>
    <row r="84" spans="1:9" ht="63.75">
      <c r="A84" s="769">
        <v>56</v>
      </c>
      <c r="B84" s="5" t="s">
        <v>805</v>
      </c>
      <c r="C84" s="774" t="s">
        <v>788</v>
      </c>
      <c r="D84" s="7"/>
      <c r="E84" s="774">
        <v>2017</v>
      </c>
      <c r="F84" s="775">
        <v>107372</v>
      </c>
      <c r="G84" s="775"/>
      <c r="H84" s="17" t="s">
        <v>3562</v>
      </c>
      <c r="I84" s="183">
        <v>107372</v>
      </c>
    </row>
    <row r="85" spans="1:9" ht="63.75">
      <c r="A85" s="769">
        <v>57</v>
      </c>
      <c r="B85" s="5" t="s">
        <v>805</v>
      </c>
      <c r="C85" s="774" t="s">
        <v>788</v>
      </c>
      <c r="D85" s="7"/>
      <c r="E85" s="774">
        <v>2018</v>
      </c>
      <c r="F85" s="775">
        <v>41476</v>
      </c>
      <c r="G85" s="775"/>
      <c r="H85" s="17" t="s">
        <v>3563</v>
      </c>
      <c r="I85" s="183">
        <v>41476</v>
      </c>
    </row>
    <row r="86" spans="1:9" ht="63.75">
      <c r="A86" s="769">
        <v>58</v>
      </c>
      <c r="B86" s="5" t="s">
        <v>805</v>
      </c>
      <c r="C86" s="774" t="s">
        <v>788</v>
      </c>
      <c r="D86" s="7"/>
      <c r="E86" s="774">
        <v>2020</v>
      </c>
      <c r="F86" s="775">
        <v>31768</v>
      </c>
      <c r="G86" s="775"/>
      <c r="H86" s="17" t="s">
        <v>3564</v>
      </c>
      <c r="I86" s="183">
        <v>31768</v>
      </c>
    </row>
    <row r="87" spans="1:9" ht="15" customHeight="1">
      <c r="A87" s="769">
        <v>59</v>
      </c>
      <c r="B87" s="5" t="s">
        <v>805</v>
      </c>
      <c r="C87" s="774" t="s">
        <v>788</v>
      </c>
      <c r="D87" s="7"/>
      <c r="E87" s="774">
        <v>2021</v>
      </c>
      <c r="F87" s="775">
        <v>23760</v>
      </c>
      <c r="G87" s="775"/>
      <c r="H87" s="17" t="s">
        <v>3565</v>
      </c>
      <c r="I87" s="183">
        <v>23760</v>
      </c>
    </row>
    <row r="88" spans="1:9" ht="15" customHeight="1">
      <c r="A88" s="769">
        <v>60</v>
      </c>
      <c r="B88" s="5" t="s">
        <v>805</v>
      </c>
      <c r="C88" s="774" t="s">
        <v>788</v>
      </c>
      <c r="D88" s="7"/>
      <c r="E88" s="774">
        <v>2021</v>
      </c>
      <c r="F88" s="775">
        <v>1470</v>
      </c>
      <c r="G88" s="775"/>
      <c r="H88" s="17" t="s">
        <v>3566</v>
      </c>
      <c r="I88" s="183">
        <v>1470</v>
      </c>
    </row>
    <row r="89" spans="1:9" ht="15.75" customHeight="1">
      <c r="A89" s="769"/>
      <c r="B89" s="5"/>
      <c r="C89" s="774"/>
      <c r="D89" s="7" t="s">
        <v>17</v>
      </c>
      <c r="E89" s="774"/>
      <c r="F89" s="775">
        <v>753892.53</v>
      </c>
      <c r="G89" s="775"/>
      <c r="H89" s="17"/>
      <c r="I89" s="183">
        <v>753892.53</v>
      </c>
    </row>
    <row r="90" spans="1:9" ht="15" customHeight="1">
      <c r="A90" s="769"/>
      <c r="B90" s="5"/>
      <c r="C90" s="774"/>
      <c r="D90" s="9" t="s">
        <v>806</v>
      </c>
      <c r="E90" s="774"/>
      <c r="F90" s="10">
        <f>F14+F18+F23+F30+F56+F81+F89</f>
        <v>3882032.4000000004</v>
      </c>
      <c r="G90" s="10"/>
      <c r="H90" s="17"/>
      <c r="I90" s="75">
        <v>3752969.57</v>
      </c>
    </row>
    <row r="91" spans="1:9">
      <c r="A91" s="1135" t="s">
        <v>807</v>
      </c>
      <c r="B91" s="1135"/>
      <c r="C91" s="1135"/>
      <c r="D91" s="1135"/>
      <c r="E91" s="1135"/>
      <c r="F91" s="1135"/>
      <c r="G91" s="1135"/>
      <c r="H91" s="1135"/>
      <c r="I91" s="1135"/>
    </row>
    <row r="92" spans="1:9">
      <c r="A92" s="1054" t="s">
        <v>63</v>
      </c>
      <c r="B92" s="1055"/>
      <c r="C92" s="1055"/>
      <c r="D92" s="1055"/>
      <c r="E92" s="1055"/>
      <c r="F92" s="1055"/>
      <c r="G92" s="1055"/>
      <c r="H92" s="1055"/>
      <c r="I92" s="1056"/>
    </row>
    <row r="93" spans="1:9">
      <c r="A93" s="1113" t="s">
        <v>64</v>
      </c>
      <c r="B93" s="1114" t="s">
        <v>65</v>
      </c>
      <c r="C93" s="1049" t="s">
        <v>4</v>
      </c>
      <c r="D93" s="1049" t="s">
        <v>5</v>
      </c>
      <c r="E93" s="1049" t="s">
        <v>6</v>
      </c>
      <c r="F93" s="1049" t="s">
        <v>7</v>
      </c>
      <c r="G93" s="1049" t="s">
        <v>8</v>
      </c>
      <c r="H93" s="1049" t="s">
        <v>9</v>
      </c>
      <c r="I93" s="1049" t="s">
        <v>232</v>
      </c>
    </row>
    <row r="94" spans="1:9">
      <c r="A94" s="1113"/>
      <c r="B94" s="1114"/>
      <c r="C94" s="1071"/>
      <c r="D94" s="1046"/>
      <c r="E94" s="1049"/>
      <c r="F94" s="1046"/>
      <c r="G94" s="1049"/>
      <c r="H94" s="1046"/>
      <c r="I94" s="1046"/>
    </row>
    <row r="95" spans="1:9" ht="15.75">
      <c r="A95" s="1115" t="s">
        <v>67</v>
      </c>
      <c r="B95" s="1116"/>
      <c r="C95" s="1116"/>
      <c r="D95" s="1116"/>
      <c r="E95" s="1116"/>
      <c r="F95" s="1116"/>
      <c r="G95" s="1116"/>
      <c r="H95" s="1116"/>
      <c r="I95" s="1117"/>
    </row>
    <row r="96" spans="1:9">
      <c r="A96" s="1118" t="s">
        <v>808</v>
      </c>
      <c r="B96" s="1118"/>
      <c r="C96" s="1118"/>
      <c r="D96" s="1118"/>
      <c r="E96" s="1118"/>
      <c r="F96" s="1118"/>
      <c r="G96" s="1118"/>
      <c r="H96" s="1118"/>
      <c r="I96" s="1118"/>
    </row>
    <row r="97" spans="1:9" ht="108.75" thickBot="1">
      <c r="A97" s="21" t="s">
        <v>69</v>
      </c>
      <c r="B97" s="22" t="s">
        <v>70</v>
      </c>
      <c r="C97" s="22" t="s">
        <v>71</v>
      </c>
      <c r="D97" s="23" t="s">
        <v>72</v>
      </c>
      <c r="E97" s="24" t="s">
        <v>73</v>
      </c>
      <c r="F97" s="25"/>
      <c r="G97" s="26"/>
      <c r="H97" s="27"/>
      <c r="I97" s="28"/>
    </row>
    <row r="98" spans="1:9">
      <c r="A98" s="770">
        <v>1</v>
      </c>
      <c r="B98" s="5">
        <v>2</v>
      </c>
      <c r="C98" s="774">
        <v>3</v>
      </c>
      <c r="D98" s="9">
        <v>4</v>
      </c>
      <c r="E98" s="774">
        <v>5</v>
      </c>
      <c r="F98" s="26"/>
      <c r="G98" s="26"/>
      <c r="H98" s="27"/>
      <c r="I98" s="28"/>
    </row>
    <row r="99" spans="1:9">
      <c r="A99" s="1108" t="s">
        <v>74</v>
      </c>
      <c r="B99" s="1109"/>
      <c r="C99" s="1109"/>
      <c r="D99" s="1109"/>
      <c r="E99" s="1110"/>
    </row>
    <row r="103" spans="1:9">
      <c r="A103" s="776"/>
      <c r="B103" s="776"/>
      <c r="C103" s="776"/>
      <c r="D103" s="776"/>
      <c r="E103" s="776"/>
    </row>
    <row r="104" spans="1:9">
      <c r="A104" s="776"/>
      <c r="B104" s="776"/>
      <c r="C104" s="776"/>
      <c r="D104" s="776"/>
      <c r="E104" s="776"/>
    </row>
    <row r="105" spans="1:9">
      <c r="A105" s="776"/>
      <c r="B105" s="776"/>
      <c r="C105" s="776"/>
      <c r="D105" s="776"/>
      <c r="E105" s="776"/>
    </row>
    <row r="106" spans="1:9">
      <c r="B106" t="s">
        <v>645</v>
      </c>
    </row>
  </sheetData>
  <mergeCells count="38">
    <mergeCell ref="A33:I33"/>
    <mergeCell ref="A32:I32"/>
    <mergeCell ref="G6:G7"/>
    <mergeCell ref="H6:H7"/>
    <mergeCell ref="I6:I7"/>
    <mergeCell ref="A9:I9"/>
    <mergeCell ref="A10:I10"/>
    <mergeCell ref="A11:I11"/>
    <mergeCell ref="A15:I15"/>
    <mergeCell ref="A20:I20"/>
    <mergeCell ref="A25:I25"/>
    <mergeCell ref="A26:I26"/>
    <mergeCell ref="A27:I27"/>
    <mergeCell ref="A2:I2"/>
    <mergeCell ref="A3:I3"/>
    <mergeCell ref="A4:I4"/>
    <mergeCell ref="A5:I5"/>
    <mergeCell ref="A6:A7"/>
    <mergeCell ref="B6:B7"/>
    <mergeCell ref="C6:C7"/>
    <mergeCell ref="D6:D7"/>
    <mergeCell ref="E6:E7"/>
    <mergeCell ref="F6:F7"/>
    <mergeCell ref="A95:I95"/>
    <mergeCell ref="A96:I96"/>
    <mergeCell ref="A99:E99"/>
    <mergeCell ref="A57:I57"/>
    <mergeCell ref="A91:I91"/>
    <mergeCell ref="A92:I92"/>
    <mergeCell ref="A93:A94"/>
    <mergeCell ref="B93:B94"/>
    <mergeCell ref="C93:C94"/>
    <mergeCell ref="D93:D94"/>
    <mergeCell ref="E93:E94"/>
    <mergeCell ref="F93:F94"/>
    <mergeCell ref="G93:G94"/>
    <mergeCell ref="H93:H94"/>
    <mergeCell ref="I93:I94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>
  <sheetPr>
    <tabColor rgb="FF00B050"/>
  </sheetPr>
  <dimension ref="A2:I188"/>
  <sheetViews>
    <sheetView workbookViewId="0">
      <selection activeCell="E15" sqref="E15"/>
    </sheetView>
  </sheetViews>
  <sheetFormatPr defaultRowHeight="15"/>
  <cols>
    <col min="2" max="2" width="21.28515625" customWidth="1"/>
    <col min="3" max="3" width="21.5703125" customWidth="1"/>
    <col min="4" max="4" width="17.85546875" customWidth="1"/>
    <col min="5" max="5" width="18.28515625" customWidth="1"/>
    <col min="6" max="6" width="11.85546875" customWidth="1"/>
    <col min="7" max="7" width="14.42578125" customWidth="1"/>
    <col min="8" max="8" width="13.85546875" customWidth="1"/>
    <col min="9" max="9" width="13.5703125" customWidth="1"/>
  </cols>
  <sheetData>
    <row r="2" spans="1:9" ht="15" customHeight="1">
      <c r="A2" s="1043" t="s">
        <v>81</v>
      </c>
      <c r="B2" s="1043"/>
      <c r="C2" s="1043"/>
      <c r="D2" s="1043"/>
      <c r="E2" s="1043"/>
      <c r="F2" s="1043"/>
      <c r="G2" s="1043"/>
      <c r="H2" s="1043"/>
      <c r="I2" s="1043"/>
    </row>
    <row r="3" spans="1:9" ht="15" customHeight="1">
      <c r="A3" s="1044" t="s">
        <v>3516</v>
      </c>
      <c r="B3" s="1043"/>
      <c r="C3" s="1043"/>
      <c r="D3" s="1043"/>
      <c r="E3" s="1043"/>
      <c r="F3" s="1043"/>
      <c r="G3" s="1043"/>
      <c r="H3" s="1043"/>
      <c r="I3" s="1043"/>
    </row>
    <row r="4" spans="1:9">
      <c r="A4" s="1130" t="s">
        <v>999</v>
      </c>
      <c r="B4" s="1130"/>
      <c r="C4" s="1130"/>
      <c r="D4" s="1130"/>
      <c r="E4" s="1130"/>
      <c r="F4" s="1130"/>
      <c r="G4" s="1130"/>
      <c r="H4" s="1130"/>
      <c r="I4" s="1130"/>
    </row>
    <row r="5" spans="1:9">
      <c r="A5" s="1130" t="s">
        <v>1</v>
      </c>
      <c r="B5" s="1130"/>
      <c r="C5" s="1130"/>
      <c r="D5" s="1130"/>
      <c r="E5" s="1130"/>
      <c r="F5" s="1130"/>
      <c r="G5" s="1130"/>
      <c r="H5" s="1130"/>
      <c r="I5" s="1130"/>
    </row>
    <row r="6" spans="1:9" ht="15" customHeight="1">
      <c r="A6" s="1046" t="s">
        <v>2</v>
      </c>
      <c r="B6" s="1047" t="s">
        <v>3</v>
      </c>
      <c r="C6" s="1047" t="s">
        <v>231</v>
      </c>
      <c r="D6" s="1049" t="s">
        <v>5</v>
      </c>
      <c r="E6" s="1049" t="s">
        <v>6</v>
      </c>
      <c r="F6" s="1049" t="s">
        <v>7</v>
      </c>
      <c r="G6" s="1047" t="s">
        <v>8</v>
      </c>
      <c r="H6" s="1049" t="s">
        <v>9</v>
      </c>
      <c r="I6" s="1049" t="s">
        <v>232</v>
      </c>
    </row>
    <row r="7" spans="1:9">
      <c r="A7" s="1046"/>
      <c r="B7" s="1048"/>
      <c r="C7" s="1048"/>
      <c r="D7" s="1046"/>
      <c r="E7" s="1049"/>
      <c r="F7" s="1046"/>
      <c r="G7" s="1050"/>
      <c r="H7" s="1046"/>
      <c r="I7" s="1046"/>
    </row>
    <row r="8" spans="1:9">
      <c r="A8" s="1">
        <v>1</v>
      </c>
      <c r="B8" s="2">
        <v>2</v>
      </c>
      <c r="C8" s="3">
        <v>3</v>
      </c>
      <c r="D8" s="3">
        <v>4</v>
      </c>
      <c r="E8" s="3">
        <v>5</v>
      </c>
      <c r="F8" s="3">
        <v>6</v>
      </c>
      <c r="G8" s="3">
        <v>7</v>
      </c>
      <c r="H8" s="2">
        <v>8</v>
      </c>
      <c r="I8" s="4">
        <v>9</v>
      </c>
    </row>
    <row r="9" spans="1:9">
      <c r="A9" s="1051"/>
      <c r="B9" s="1052"/>
      <c r="C9" s="1052"/>
      <c r="D9" s="1052"/>
      <c r="E9" s="1052"/>
      <c r="F9" s="1052"/>
      <c r="G9" s="1052"/>
      <c r="H9" s="1052"/>
      <c r="I9" s="1053"/>
    </row>
    <row r="10" spans="1:9" ht="15" customHeight="1">
      <c r="A10" s="1051" t="s">
        <v>233</v>
      </c>
      <c r="B10" s="1052"/>
      <c r="C10" s="1052"/>
      <c r="D10" s="1052"/>
      <c r="E10" s="1052"/>
      <c r="F10" s="1052"/>
      <c r="G10" s="1052"/>
      <c r="H10" s="1052"/>
      <c r="I10" s="1053"/>
    </row>
    <row r="11" spans="1:9" ht="15" customHeight="1">
      <c r="A11" s="1051" t="s">
        <v>234</v>
      </c>
      <c r="B11" s="1061"/>
      <c r="C11" s="1061"/>
      <c r="D11" s="1061"/>
      <c r="E11" s="1061"/>
      <c r="F11" s="1061"/>
      <c r="G11" s="1061"/>
      <c r="H11" s="1052"/>
      <c r="I11" s="1053"/>
    </row>
    <row r="12" spans="1:9" ht="52.5">
      <c r="A12" s="771">
        <v>1</v>
      </c>
      <c r="B12" s="5" t="s">
        <v>271</v>
      </c>
      <c r="C12" s="767" t="s">
        <v>1000</v>
      </c>
      <c r="D12" s="774">
        <v>1010005</v>
      </c>
      <c r="E12" s="6" t="s">
        <v>1001</v>
      </c>
      <c r="F12" s="773">
        <v>1506515.11</v>
      </c>
      <c r="G12" s="773"/>
      <c r="H12" s="770" t="s">
        <v>3517</v>
      </c>
      <c r="I12" s="773">
        <v>1506515.11</v>
      </c>
    </row>
    <row r="13" spans="1:9">
      <c r="A13" s="771"/>
      <c r="B13" s="5"/>
      <c r="C13" s="770"/>
      <c r="D13" s="7" t="s">
        <v>17</v>
      </c>
      <c r="E13" s="774" t="s">
        <v>768</v>
      </c>
      <c r="F13" s="773">
        <v>1506515.11</v>
      </c>
      <c r="G13" s="775" t="s">
        <v>3518</v>
      </c>
      <c r="H13" s="772"/>
      <c r="I13" s="20">
        <f>SUM(I12:I12)</f>
        <v>1506515.11</v>
      </c>
    </row>
    <row r="14" spans="1:9" ht="15" customHeight="1">
      <c r="A14" s="1059" t="s">
        <v>239</v>
      </c>
      <c r="B14" s="1059"/>
      <c r="C14" s="1059"/>
      <c r="D14" s="1059"/>
      <c r="E14" s="1059"/>
      <c r="F14" s="1059"/>
      <c r="G14" s="1059"/>
      <c r="H14" s="1059"/>
      <c r="I14" s="1059"/>
    </row>
    <row r="15" spans="1:9" ht="52.5">
      <c r="A15" s="770">
        <v>2</v>
      </c>
      <c r="B15" s="5" t="s">
        <v>769</v>
      </c>
      <c r="C15" s="767" t="s">
        <v>1000</v>
      </c>
      <c r="D15" s="774">
        <v>1010003</v>
      </c>
      <c r="E15" s="774" t="s">
        <v>1002</v>
      </c>
      <c r="F15" s="773">
        <v>378312.38</v>
      </c>
      <c r="G15" s="773"/>
      <c r="H15" s="770" t="s">
        <v>3519</v>
      </c>
      <c r="I15" s="773">
        <v>378312</v>
      </c>
    </row>
    <row r="16" spans="1:9">
      <c r="A16" s="770"/>
      <c r="B16" s="770"/>
      <c r="C16" s="770"/>
      <c r="D16" s="7" t="s">
        <v>17</v>
      </c>
      <c r="E16" s="774"/>
      <c r="F16" s="775">
        <f>F15</f>
        <v>378312.38</v>
      </c>
      <c r="G16" s="775"/>
      <c r="H16" s="770"/>
      <c r="I16" s="775">
        <f>I15</f>
        <v>378312</v>
      </c>
    </row>
    <row r="17" spans="1:9">
      <c r="A17" s="770"/>
      <c r="B17" s="770"/>
      <c r="C17" s="770"/>
      <c r="D17" s="7" t="s">
        <v>240</v>
      </c>
      <c r="E17" s="774" t="s">
        <v>240</v>
      </c>
      <c r="F17" s="775" t="s">
        <v>240</v>
      </c>
      <c r="G17" s="775"/>
      <c r="H17" s="770"/>
      <c r="I17" s="770"/>
    </row>
    <row r="18" spans="1:9" ht="15" customHeight="1">
      <c r="A18" s="1051" t="s">
        <v>241</v>
      </c>
      <c r="B18" s="1052"/>
      <c r="C18" s="1052"/>
      <c r="D18" s="1052"/>
      <c r="E18" s="1052"/>
      <c r="F18" s="1052"/>
      <c r="G18" s="1052"/>
      <c r="H18" s="1052"/>
      <c r="I18" s="1053"/>
    </row>
    <row r="19" spans="1:9" ht="73.5">
      <c r="A19" s="770">
        <v>3</v>
      </c>
      <c r="B19" s="770" t="s">
        <v>772</v>
      </c>
      <c r="C19" s="767" t="s">
        <v>1000</v>
      </c>
      <c r="D19" s="770"/>
      <c r="E19" s="770" t="s">
        <v>1003</v>
      </c>
      <c r="F19" s="770">
        <v>544179.03</v>
      </c>
      <c r="G19" s="770"/>
      <c r="H19" s="770" t="s">
        <v>1004</v>
      </c>
      <c r="I19" s="770"/>
    </row>
    <row r="20" spans="1:9">
      <c r="A20" s="770"/>
      <c r="B20" s="5" t="s">
        <v>245</v>
      </c>
      <c r="C20" s="774" t="s">
        <v>240</v>
      </c>
      <c r="D20" s="7" t="s">
        <v>240</v>
      </c>
      <c r="E20" s="774" t="s">
        <v>240</v>
      </c>
      <c r="F20" s="775">
        <f>F19</f>
        <v>544179.03</v>
      </c>
      <c r="G20" s="775" t="s">
        <v>240</v>
      </c>
      <c r="H20" s="14"/>
      <c r="I20" s="69"/>
    </row>
    <row r="21" spans="1:9">
      <c r="A21" s="770"/>
      <c r="B21" s="5" t="s">
        <v>35</v>
      </c>
      <c r="C21" s="774" t="s">
        <v>240</v>
      </c>
      <c r="D21" s="7" t="s">
        <v>240</v>
      </c>
      <c r="E21" s="774" t="s">
        <v>240</v>
      </c>
      <c r="F21" s="775" t="s">
        <v>240</v>
      </c>
      <c r="G21" s="775" t="s">
        <v>240</v>
      </c>
      <c r="H21" s="14"/>
      <c r="I21" s="69"/>
    </row>
    <row r="22" spans="1:9" ht="18.75" customHeight="1">
      <c r="A22" s="1123" t="s">
        <v>1005</v>
      </c>
      <c r="B22" s="1124"/>
      <c r="C22" s="1124"/>
      <c r="D22" s="1124"/>
      <c r="E22" s="1124"/>
      <c r="F22" s="1124"/>
      <c r="G22" s="1124"/>
      <c r="H22" s="1124"/>
      <c r="I22" s="1125"/>
    </row>
    <row r="23" spans="1:9" ht="15.75" customHeight="1">
      <c r="A23" s="1126" t="s">
        <v>37</v>
      </c>
      <c r="B23" s="1127"/>
      <c r="C23" s="1127"/>
      <c r="D23" s="1127"/>
      <c r="E23" s="1127"/>
      <c r="F23" s="1127"/>
      <c r="G23" s="1127"/>
      <c r="H23" s="1127"/>
      <c r="I23" s="1132"/>
    </row>
    <row r="24" spans="1:9" ht="15" customHeight="1">
      <c r="A24" s="1059" t="s">
        <v>1006</v>
      </c>
      <c r="B24" s="1059"/>
      <c r="C24" s="1059"/>
      <c r="D24" s="1059"/>
      <c r="E24" s="1059"/>
      <c r="F24" s="1059"/>
      <c r="G24" s="1059"/>
      <c r="H24" s="1059"/>
      <c r="I24" s="1059"/>
    </row>
    <row r="25" spans="1:9" ht="52.5">
      <c r="A25" s="770">
        <v>4</v>
      </c>
      <c r="B25" s="5" t="s">
        <v>1007</v>
      </c>
      <c r="C25" s="767" t="s">
        <v>1000</v>
      </c>
      <c r="D25" s="774">
        <v>1500003</v>
      </c>
      <c r="E25" s="774"/>
      <c r="F25" s="773">
        <v>26564.97</v>
      </c>
      <c r="G25" s="773"/>
      <c r="H25" s="770" t="s">
        <v>3519</v>
      </c>
      <c r="I25" s="773">
        <v>26564.97</v>
      </c>
    </row>
    <row r="26" spans="1:9" ht="52.5">
      <c r="A26" s="770">
        <v>5</v>
      </c>
      <c r="B26" s="5" t="s">
        <v>1008</v>
      </c>
      <c r="C26" s="767" t="s">
        <v>1000</v>
      </c>
      <c r="D26" s="774">
        <v>211201600001</v>
      </c>
      <c r="E26" s="774">
        <v>2016</v>
      </c>
      <c r="F26" s="773">
        <v>1165000</v>
      </c>
      <c r="G26" s="773"/>
      <c r="H26" s="14" t="s">
        <v>1009</v>
      </c>
      <c r="I26" s="773">
        <v>582499.80000000005</v>
      </c>
    </row>
    <row r="27" spans="1:9" ht="52.5">
      <c r="A27" s="769">
        <v>6</v>
      </c>
      <c r="B27" s="5" t="s">
        <v>1010</v>
      </c>
      <c r="C27" s="767" t="s">
        <v>1000</v>
      </c>
      <c r="D27" s="774">
        <v>1101050102</v>
      </c>
      <c r="E27" s="774">
        <v>2012</v>
      </c>
      <c r="F27" s="773">
        <v>1365000</v>
      </c>
      <c r="G27" s="773"/>
      <c r="H27" s="15" t="s">
        <v>1011</v>
      </c>
      <c r="I27" s="773">
        <v>1239827</v>
      </c>
    </row>
    <row r="28" spans="1:9" ht="52.5">
      <c r="A28" s="769">
        <v>7</v>
      </c>
      <c r="B28" s="5" t="s">
        <v>3520</v>
      </c>
      <c r="C28" s="767" t="s">
        <v>1000</v>
      </c>
      <c r="D28" s="774">
        <v>4.10135E+16</v>
      </c>
      <c r="E28" s="774">
        <v>2021</v>
      </c>
      <c r="F28" s="773">
        <v>2375200</v>
      </c>
      <c r="G28" s="773"/>
      <c r="H28" s="15" t="s">
        <v>3521</v>
      </c>
      <c r="I28" s="773">
        <v>19793.330000000002</v>
      </c>
    </row>
    <row r="29" spans="1:9">
      <c r="A29" s="769"/>
      <c r="B29" s="5"/>
      <c r="C29" s="774"/>
      <c r="D29" s="7" t="s">
        <v>17</v>
      </c>
      <c r="E29" s="774"/>
      <c r="F29" s="775">
        <v>4931764.97</v>
      </c>
      <c r="G29" s="775"/>
      <c r="H29" s="15"/>
      <c r="I29" s="13" t="s">
        <v>3522</v>
      </c>
    </row>
    <row r="30" spans="1:9" ht="15" customHeight="1">
      <c r="A30" s="770"/>
      <c r="B30" s="5"/>
      <c r="C30" s="774"/>
      <c r="D30" s="7" t="s">
        <v>240</v>
      </c>
      <c r="E30" s="774" t="s">
        <v>240</v>
      </c>
      <c r="F30" s="775" t="s">
        <v>240</v>
      </c>
      <c r="G30" s="775" t="s">
        <v>240</v>
      </c>
      <c r="H30" s="14"/>
      <c r="I30" s="69"/>
    </row>
    <row r="31" spans="1:9" ht="15" customHeight="1">
      <c r="A31" s="1051" t="s">
        <v>248</v>
      </c>
      <c r="B31" s="1052"/>
      <c r="C31" s="1052"/>
      <c r="D31" s="1052"/>
      <c r="E31" s="1052"/>
      <c r="F31" s="1052"/>
      <c r="G31" s="1052"/>
      <c r="H31" s="1052"/>
      <c r="I31" s="1053"/>
    </row>
    <row r="32" spans="1:9" ht="15.75" thickBot="1">
      <c r="A32" s="1051" t="s">
        <v>249</v>
      </c>
      <c r="B32" s="1061"/>
      <c r="C32" s="1061"/>
      <c r="D32" s="1061"/>
      <c r="E32" s="1061"/>
      <c r="F32" s="1061"/>
      <c r="G32" s="1061"/>
      <c r="H32" s="1052"/>
      <c r="I32" s="1053"/>
    </row>
    <row r="33" spans="1:9" ht="53.25" thickBot="1">
      <c r="A33" s="769">
        <v>8</v>
      </c>
      <c r="B33" s="791" t="s">
        <v>1012</v>
      </c>
      <c r="C33" s="767" t="s">
        <v>1000</v>
      </c>
      <c r="D33" s="792">
        <v>1101040080</v>
      </c>
      <c r="E33" s="792" t="s">
        <v>1013</v>
      </c>
      <c r="F33" s="792">
        <v>69500</v>
      </c>
      <c r="G33" s="792" t="s">
        <v>1014</v>
      </c>
      <c r="H33" s="770" t="s">
        <v>3519</v>
      </c>
      <c r="I33" s="773">
        <v>69500</v>
      </c>
    </row>
    <row r="34" spans="1:9" ht="53.25" thickBot="1">
      <c r="A34" s="769">
        <v>9</v>
      </c>
      <c r="B34" s="793" t="s">
        <v>1015</v>
      </c>
      <c r="C34" s="767" t="s">
        <v>1000</v>
      </c>
      <c r="D34" s="794">
        <v>11010400103</v>
      </c>
      <c r="E34" s="794" t="s">
        <v>608</v>
      </c>
      <c r="F34" s="794">
        <v>24000</v>
      </c>
      <c r="G34" s="794"/>
      <c r="H34" s="17"/>
      <c r="I34" s="773">
        <v>24000</v>
      </c>
    </row>
    <row r="35" spans="1:9" ht="15" customHeight="1" thickBot="1">
      <c r="A35" s="769">
        <v>10</v>
      </c>
      <c r="B35" s="793" t="s">
        <v>1016</v>
      </c>
      <c r="C35" s="767" t="s">
        <v>1000</v>
      </c>
      <c r="D35" s="795">
        <v>11010400107</v>
      </c>
      <c r="E35" s="795" t="s">
        <v>284</v>
      </c>
      <c r="F35" s="795">
        <v>761190.2</v>
      </c>
      <c r="G35" s="794"/>
      <c r="H35" s="17" t="s">
        <v>3523</v>
      </c>
      <c r="I35" s="773">
        <v>761190.2</v>
      </c>
    </row>
    <row r="36" spans="1:9">
      <c r="A36" s="769">
        <v>10</v>
      </c>
      <c r="B36" s="1327" t="s">
        <v>1017</v>
      </c>
      <c r="C36" s="1329" t="s">
        <v>1000</v>
      </c>
      <c r="D36" s="1331">
        <v>11010400105</v>
      </c>
      <c r="E36" s="1331" t="s">
        <v>284</v>
      </c>
      <c r="F36" s="1331">
        <v>291360</v>
      </c>
      <c r="G36" s="1329"/>
      <c r="H36" s="17"/>
      <c r="I36" s="768">
        <v>26263.439999999999</v>
      </c>
    </row>
    <row r="37" spans="1:9" ht="26.25" thickBot="1">
      <c r="A37" s="769">
        <v>11</v>
      </c>
      <c r="B37" s="1328"/>
      <c r="C37" s="1330"/>
      <c r="D37" s="1332"/>
      <c r="E37" s="1332"/>
      <c r="F37" s="1332"/>
      <c r="G37" s="1330"/>
      <c r="H37" s="17" t="s">
        <v>3523</v>
      </c>
      <c r="I37" s="773">
        <v>291360</v>
      </c>
    </row>
    <row r="38" spans="1:9" ht="15" customHeight="1" thickBot="1">
      <c r="A38" s="769">
        <v>12</v>
      </c>
      <c r="B38" s="793" t="s">
        <v>1018</v>
      </c>
      <c r="C38" s="767" t="s">
        <v>1000</v>
      </c>
      <c r="D38" s="795">
        <v>111010400104</v>
      </c>
      <c r="E38" s="795" t="s">
        <v>284</v>
      </c>
      <c r="F38" s="795">
        <v>98000</v>
      </c>
      <c r="G38" s="794"/>
      <c r="H38" s="17"/>
      <c r="I38" s="773">
        <v>80850.320000000007</v>
      </c>
    </row>
    <row r="39" spans="1:9">
      <c r="A39" s="769">
        <v>13</v>
      </c>
      <c r="B39" s="1327" t="s">
        <v>1019</v>
      </c>
      <c r="C39" s="1329" t="s">
        <v>1000</v>
      </c>
      <c r="D39" s="1331">
        <v>11010400106</v>
      </c>
      <c r="E39" s="1331" t="s">
        <v>284</v>
      </c>
      <c r="F39" s="1331">
        <v>598175.68999999994</v>
      </c>
      <c r="G39" s="1329"/>
      <c r="H39" s="17"/>
      <c r="I39" s="773">
        <v>598175.68999999994</v>
      </c>
    </row>
    <row r="40" spans="1:9" ht="15" customHeight="1" thickBot="1">
      <c r="A40" s="769">
        <v>16</v>
      </c>
      <c r="B40" s="1328"/>
      <c r="C40" s="1330"/>
      <c r="D40" s="1332"/>
      <c r="E40" s="1332"/>
      <c r="F40" s="1332"/>
      <c r="G40" s="1330"/>
      <c r="H40" s="17"/>
      <c r="I40" s="768">
        <v>39298.720000000001</v>
      </c>
    </row>
    <row r="41" spans="1:9">
      <c r="A41" s="769">
        <v>14</v>
      </c>
      <c r="B41" s="796" t="s">
        <v>1020</v>
      </c>
      <c r="C41" s="1329" t="s">
        <v>1000</v>
      </c>
      <c r="D41" s="1329">
        <v>1101040081</v>
      </c>
      <c r="E41" s="1329">
        <v>2010</v>
      </c>
      <c r="F41" s="1329">
        <v>23068</v>
      </c>
      <c r="G41" s="1329"/>
      <c r="H41" s="1327" t="s">
        <v>3519</v>
      </c>
      <c r="I41" s="767">
        <v>23068</v>
      </c>
    </row>
    <row r="42" spans="1:9" ht="15.75" thickBot="1">
      <c r="A42" s="769"/>
      <c r="B42" s="793" t="s">
        <v>1021</v>
      </c>
      <c r="C42" s="1330"/>
      <c r="D42" s="1330"/>
      <c r="E42" s="1330"/>
      <c r="F42" s="1330"/>
      <c r="G42" s="1330"/>
      <c r="H42" s="1328"/>
      <c r="I42" s="773"/>
    </row>
    <row r="43" spans="1:9" ht="25.5" customHeight="1" thickBot="1">
      <c r="A43" s="769">
        <v>15</v>
      </c>
      <c r="B43" s="793" t="s">
        <v>1022</v>
      </c>
      <c r="C43" s="767" t="s">
        <v>1000</v>
      </c>
      <c r="D43" s="794">
        <v>1101040089</v>
      </c>
      <c r="E43" s="794">
        <v>2010</v>
      </c>
      <c r="F43" s="794">
        <v>20830</v>
      </c>
      <c r="G43" s="794"/>
      <c r="H43" s="770" t="s">
        <v>3519</v>
      </c>
      <c r="I43" s="773">
        <v>20830</v>
      </c>
    </row>
    <row r="44" spans="1:9" ht="25.5">
      <c r="A44" s="769">
        <v>16</v>
      </c>
      <c r="B44" s="797" t="s">
        <v>1023</v>
      </c>
      <c r="C44" s="1329" t="s">
        <v>1000</v>
      </c>
      <c r="D44" s="1329">
        <v>1101040084</v>
      </c>
      <c r="E44" s="1329">
        <v>2010</v>
      </c>
      <c r="F44" s="1329">
        <v>20470</v>
      </c>
      <c r="G44" s="1329"/>
      <c r="H44" s="1327" t="s">
        <v>3519</v>
      </c>
      <c r="I44" s="773">
        <v>20470</v>
      </c>
    </row>
    <row r="45" spans="1:9" ht="25.5" customHeight="1" thickBot="1">
      <c r="A45" s="769"/>
      <c r="B45" s="793" t="s">
        <v>1024</v>
      </c>
      <c r="C45" s="1330"/>
      <c r="D45" s="1330"/>
      <c r="E45" s="1330"/>
      <c r="F45" s="1330"/>
      <c r="G45" s="1330"/>
      <c r="H45" s="1328"/>
      <c r="I45" s="767"/>
    </row>
    <row r="46" spans="1:9" ht="25.5">
      <c r="A46" s="769">
        <v>17</v>
      </c>
      <c r="B46" s="797" t="s">
        <v>1023</v>
      </c>
      <c r="C46" s="1329" t="s">
        <v>1000</v>
      </c>
      <c r="D46" s="1329">
        <v>1101040044</v>
      </c>
      <c r="E46" s="1329">
        <v>2010</v>
      </c>
      <c r="F46" s="1329">
        <v>22816.5</v>
      </c>
      <c r="G46" s="1329"/>
      <c r="H46" s="1327" t="s">
        <v>3519</v>
      </c>
      <c r="I46" s="767">
        <v>22816.5</v>
      </c>
    </row>
    <row r="47" spans="1:9" ht="25.5" customHeight="1" thickBot="1">
      <c r="A47" s="769"/>
      <c r="B47" s="793" t="s">
        <v>1025</v>
      </c>
      <c r="C47" s="1330"/>
      <c r="D47" s="1330"/>
      <c r="E47" s="1330"/>
      <c r="F47" s="1330"/>
      <c r="G47" s="1330"/>
      <c r="H47" s="1328"/>
      <c r="I47" s="767"/>
    </row>
    <row r="48" spans="1:9" ht="25.5">
      <c r="A48" s="769">
        <v>18</v>
      </c>
      <c r="B48" s="797" t="s">
        <v>1023</v>
      </c>
      <c r="C48" s="1329" t="s">
        <v>1000</v>
      </c>
      <c r="D48" s="1329">
        <v>1101040045</v>
      </c>
      <c r="E48" s="1336">
        <v>2010</v>
      </c>
      <c r="F48" s="1336">
        <v>23777.75</v>
      </c>
      <c r="G48" s="1329"/>
      <c r="H48" s="1327" t="s">
        <v>3519</v>
      </c>
      <c r="I48" s="767">
        <v>23777.75</v>
      </c>
    </row>
    <row r="49" spans="1:9" ht="25.5" customHeight="1" thickBot="1">
      <c r="A49" s="769"/>
      <c r="B49" s="793" t="s">
        <v>1026</v>
      </c>
      <c r="C49" s="1330"/>
      <c r="D49" s="1330"/>
      <c r="E49" s="1337"/>
      <c r="F49" s="1337"/>
      <c r="G49" s="1330"/>
      <c r="H49" s="1328"/>
      <c r="I49" s="76"/>
    </row>
    <row r="50" spans="1:9" ht="25.5">
      <c r="A50" s="769">
        <v>19</v>
      </c>
      <c r="B50" s="797" t="s">
        <v>1023</v>
      </c>
      <c r="C50" s="1329" t="s">
        <v>1000</v>
      </c>
      <c r="D50" s="1329">
        <v>1101040046</v>
      </c>
      <c r="E50" s="1336">
        <v>2010</v>
      </c>
      <c r="F50" s="1336">
        <v>23777.75</v>
      </c>
      <c r="G50" s="1329"/>
      <c r="H50" s="1327" t="s">
        <v>3519</v>
      </c>
      <c r="I50" s="76">
        <v>23777.75</v>
      </c>
    </row>
    <row r="51" spans="1:9" ht="38.25" customHeight="1" thickBot="1">
      <c r="A51" s="769"/>
      <c r="B51" s="793" t="s">
        <v>1026</v>
      </c>
      <c r="C51" s="1330"/>
      <c r="D51" s="1330"/>
      <c r="E51" s="1337"/>
      <c r="F51" s="1337"/>
      <c r="G51" s="1330"/>
      <c r="H51" s="1328"/>
      <c r="I51" s="76"/>
    </row>
    <row r="52" spans="1:9" ht="39" thickBot="1">
      <c r="A52" s="769">
        <v>20</v>
      </c>
      <c r="B52" s="793" t="s">
        <v>1027</v>
      </c>
      <c r="C52" s="1329" t="s">
        <v>1000</v>
      </c>
      <c r="D52" s="794">
        <v>11010400101</v>
      </c>
      <c r="E52" s="794">
        <v>2011</v>
      </c>
      <c r="F52" s="794">
        <v>89375</v>
      </c>
      <c r="G52" s="794"/>
      <c r="H52" s="798"/>
      <c r="I52" s="76">
        <v>89375</v>
      </c>
    </row>
    <row r="53" spans="1:9" ht="25.5" customHeight="1" thickBot="1">
      <c r="A53" s="769">
        <v>21</v>
      </c>
      <c r="B53" s="797" t="s">
        <v>1028</v>
      </c>
      <c r="C53" s="1330"/>
      <c r="D53" s="1329">
        <v>10104036</v>
      </c>
      <c r="E53" s="1329">
        <v>2009</v>
      </c>
      <c r="F53" s="1329">
        <v>25300</v>
      </c>
      <c r="G53" s="1329" t="s">
        <v>1014</v>
      </c>
      <c r="H53" s="1327" t="s">
        <v>3519</v>
      </c>
      <c r="I53" s="76">
        <v>25300</v>
      </c>
    </row>
    <row r="54" spans="1:9" ht="25.5">
      <c r="A54" s="769">
        <v>22</v>
      </c>
      <c r="B54" s="797" t="s">
        <v>1029</v>
      </c>
      <c r="C54" s="1329" t="s">
        <v>1000</v>
      </c>
      <c r="D54" s="1333"/>
      <c r="E54" s="1333"/>
      <c r="F54" s="1333"/>
      <c r="G54" s="1333"/>
      <c r="H54" s="1334"/>
      <c r="I54" s="76"/>
    </row>
    <row r="55" spans="1:9" ht="25.5" customHeight="1" thickBot="1">
      <c r="A55" s="769"/>
      <c r="B55" s="793" t="s">
        <v>1030</v>
      </c>
      <c r="C55" s="1330"/>
      <c r="D55" s="1330"/>
      <c r="E55" s="1330"/>
      <c r="F55" s="1330"/>
      <c r="G55" s="1330"/>
      <c r="H55" s="1328"/>
      <c r="I55" s="76"/>
    </row>
    <row r="56" spans="1:9" ht="25.5">
      <c r="A56" s="769">
        <v>23</v>
      </c>
      <c r="B56" s="797" t="s">
        <v>1031</v>
      </c>
      <c r="C56" s="1329" t="s">
        <v>1000</v>
      </c>
      <c r="D56" s="1329">
        <v>1101040291</v>
      </c>
      <c r="E56" s="1329">
        <v>2007</v>
      </c>
      <c r="F56" s="1329">
        <v>16521.189999999999</v>
      </c>
      <c r="G56" s="1329"/>
      <c r="H56" s="1327" t="s">
        <v>3519</v>
      </c>
      <c r="I56" s="76">
        <v>16521.189999999999</v>
      </c>
    </row>
    <row r="57" spans="1:9" ht="25.5" customHeight="1" thickBot="1">
      <c r="A57" s="769"/>
      <c r="B57" s="793" t="s">
        <v>1032</v>
      </c>
      <c r="C57" s="1330"/>
      <c r="D57" s="1330"/>
      <c r="E57" s="1330"/>
      <c r="F57" s="1330"/>
      <c r="G57" s="1330"/>
      <c r="H57" s="1328"/>
      <c r="I57" s="76"/>
    </row>
    <row r="58" spans="1:9" ht="25.5">
      <c r="A58" s="769">
        <v>24</v>
      </c>
      <c r="B58" s="797" t="s">
        <v>1031</v>
      </c>
      <c r="C58" s="1329" t="s">
        <v>1000</v>
      </c>
      <c r="D58" s="1329">
        <v>1101040292</v>
      </c>
      <c r="E58" s="1329">
        <v>2007</v>
      </c>
      <c r="F58" s="1329">
        <v>16521.189999999999</v>
      </c>
      <c r="G58" s="1329"/>
      <c r="H58" s="1327" t="s">
        <v>3519</v>
      </c>
      <c r="I58" s="76">
        <v>16521.189999999999</v>
      </c>
    </row>
    <row r="59" spans="1:9" ht="25.5" customHeight="1" thickBot="1">
      <c r="A59" s="769"/>
      <c r="B59" s="793" t="s">
        <v>1032</v>
      </c>
      <c r="C59" s="1330"/>
      <c r="D59" s="1330"/>
      <c r="E59" s="1330"/>
      <c r="F59" s="1330"/>
      <c r="G59" s="1330"/>
      <c r="H59" s="1328"/>
      <c r="I59" s="76"/>
    </row>
    <row r="60" spans="1:9" ht="25.5">
      <c r="A60" s="769">
        <v>25</v>
      </c>
      <c r="B60" s="797" t="s">
        <v>1031</v>
      </c>
      <c r="C60" s="1329" t="s">
        <v>1000</v>
      </c>
      <c r="D60" s="1329">
        <v>1101040293</v>
      </c>
      <c r="E60" s="1329">
        <v>2007</v>
      </c>
      <c r="F60" s="1329">
        <v>16521.189999999999</v>
      </c>
      <c r="G60" s="1329"/>
      <c r="H60" s="1327" t="s">
        <v>3519</v>
      </c>
      <c r="I60" s="76">
        <v>16521.189999999999</v>
      </c>
    </row>
    <row r="61" spans="1:9" ht="25.5" customHeight="1" thickBot="1">
      <c r="A61" s="769"/>
      <c r="B61" s="793" t="s">
        <v>1032</v>
      </c>
      <c r="C61" s="1330"/>
      <c r="D61" s="1330"/>
      <c r="E61" s="1330"/>
      <c r="F61" s="1330"/>
      <c r="G61" s="1330"/>
      <c r="H61" s="1328"/>
      <c r="I61" s="76"/>
    </row>
    <row r="62" spans="1:9" ht="25.5">
      <c r="A62" s="769">
        <v>26</v>
      </c>
      <c r="B62" s="797" t="s">
        <v>1031</v>
      </c>
      <c r="C62" s="1329" t="s">
        <v>1000</v>
      </c>
      <c r="D62" s="1329">
        <v>1101040294</v>
      </c>
      <c r="E62" s="1329">
        <v>2007</v>
      </c>
      <c r="F62" s="1329">
        <v>16521.189999999999</v>
      </c>
      <c r="G62" s="1329"/>
      <c r="H62" s="1327" t="s">
        <v>3519</v>
      </c>
      <c r="I62" s="76">
        <v>16521.189999999999</v>
      </c>
    </row>
    <row r="63" spans="1:9" ht="25.5" customHeight="1" thickBot="1">
      <c r="A63" s="769"/>
      <c r="B63" s="793" t="s">
        <v>1032</v>
      </c>
      <c r="C63" s="1330"/>
      <c r="D63" s="1330"/>
      <c r="E63" s="1330"/>
      <c r="F63" s="1330"/>
      <c r="G63" s="1330"/>
      <c r="H63" s="1328"/>
      <c r="I63" s="76"/>
    </row>
    <row r="64" spans="1:9" ht="25.5">
      <c r="A64" s="769">
        <v>27</v>
      </c>
      <c r="B64" s="797" t="s">
        <v>1031</v>
      </c>
      <c r="C64" s="1329" t="s">
        <v>1000</v>
      </c>
      <c r="D64" s="1329">
        <v>1101040295</v>
      </c>
      <c r="E64" s="1329">
        <v>2007</v>
      </c>
      <c r="F64" s="1329">
        <v>16521.189999999999</v>
      </c>
      <c r="G64" s="1329"/>
      <c r="H64" s="1327" t="s">
        <v>3519</v>
      </c>
      <c r="I64" s="76">
        <v>16521.189999999999</v>
      </c>
    </row>
    <row r="65" spans="1:9" ht="15" customHeight="1" thickBot="1">
      <c r="A65" s="769"/>
      <c r="B65" s="793" t="s">
        <v>1032</v>
      </c>
      <c r="C65" s="1330"/>
      <c r="D65" s="1330"/>
      <c r="E65" s="1330"/>
      <c r="F65" s="1330"/>
      <c r="G65" s="1330"/>
      <c r="H65" s="1328"/>
      <c r="I65" s="76"/>
    </row>
    <row r="66" spans="1:9" ht="21.75" thickBot="1">
      <c r="A66" s="769">
        <v>28</v>
      </c>
      <c r="B66" s="793" t="s">
        <v>1033</v>
      </c>
      <c r="C66" s="1329" t="s">
        <v>1000</v>
      </c>
      <c r="D66" s="794">
        <v>101040301</v>
      </c>
      <c r="E66" s="794">
        <v>2007</v>
      </c>
      <c r="F66" s="794">
        <v>29665.78</v>
      </c>
      <c r="G66" s="794"/>
      <c r="H66" s="770" t="s">
        <v>3519</v>
      </c>
      <c r="I66" s="76">
        <v>29665.78</v>
      </c>
    </row>
    <row r="67" spans="1:9" ht="25.5" customHeight="1" thickBot="1">
      <c r="A67" s="769">
        <v>29</v>
      </c>
      <c r="B67" s="793" t="s">
        <v>1033</v>
      </c>
      <c r="C67" s="1330"/>
      <c r="D67" s="794">
        <v>101040302</v>
      </c>
      <c r="E67" s="794">
        <v>2007</v>
      </c>
      <c r="F67" s="794">
        <v>29665.78</v>
      </c>
      <c r="G67" s="794"/>
      <c r="H67" s="770" t="s">
        <v>3519</v>
      </c>
      <c r="I67" s="76">
        <v>29665.78</v>
      </c>
    </row>
    <row r="68" spans="1:9" ht="25.5">
      <c r="A68" s="769">
        <v>30</v>
      </c>
      <c r="B68" s="797" t="s">
        <v>1023</v>
      </c>
      <c r="C68" s="1329" t="s">
        <v>1000</v>
      </c>
      <c r="D68" s="1329">
        <v>101040303</v>
      </c>
      <c r="E68" s="1329">
        <v>2007</v>
      </c>
      <c r="F68" s="1329">
        <v>28067</v>
      </c>
      <c r="G68" s="1329"/>
      <c r="H68" s="1327" t="s">
        <v>3519</v>
      </c>
      <c r="I68" s="76">
        <v>28067</v>
      </c>
    </row>
    <row r="69" spans="1:9" ht="15" customHeight="1" thickBot="1">
      <c r="A69" s="769"/>
      <c r="B69" s="793" t="s">
        <v>1034</v>
      </c>
      <c r="C69" s="1330"/>
      <c r="D69" s="1330"/>
      <c r="E69" s="1330"/>
      <c r="F69" s="1330"/>
      <c r="G69" s="1330"/>
      <c r="H69" s="1328"/>
      <c r="I69" s="76"/>
    </row>
    <row r="70" spans="1:9">
      <c r="A70" s="769">
        <v>31</v>
      </c>
      <c r="B70" s="797" t="s">
        <v>1035</v>
      </c>
      <c r="C70" s="1329" t="s">
        <v>1000</v>
      </c>
      <c r="D70" s="1329">
        <v>10140027</v>
      </c>
      <c r="E70" s="1329">
        <v>2007</v>
      </c>
      <c r="F70" s="1329">
        <v>19667.259999999998</v>
      </c>
      <c r="G70" s="1329"/>
      <c r="H70" s="1327" t="s">
        <v>3519</v>
      </c>
      <c r="I70" s="76">
        <v>19667.259999999998</v>
      </c>
    </row>
    <row r="71" spans="1:9" ht="25.5" customHeight="1" thickBot="1">
      <c r="A71" s="769"/>
      <c r="B71" s="793" t="s">
        <v>1034</v>
      </c>
      <c r="C71" s="1330"/>
      <c r="D71" s="1330"/>
      <c r="E71" s="1330"/>
      <c r="F71" s="1330"/>
      <c r="G71" s="1330"/>
      <c r="H71" s="1328"/>
      <c r="I71" s="76"/>
    </row>
    <row r="72" spans="1:9" ht="25.5">
      <c r="A72" s="769">
        <v>32</v>
      </c>
      <c r="B72" s="797" t="s">
        <v>1023</v>
      </c>
      <c r="C72" s="1329" t="s">
        <v>1000</v>
      </c>
      <c r="D72" s="1329">
        <v>110104035</v>
      </c>
      <c r="E72" s="1329">
        <v>2008</v>
      </c>
      <c r="F72" s="1329">
        <v>19649.36</v>
      </c>
      <c r="G72" s="1329"/>
      <c r="H72" s="1327" t="s">
        <v>3519</v>
      </c>
      <c r="I72" s="76">
        <v>19649.36</v>
      </c>
    </row>
    <row r="73" spans="1:9" ht="25.5" customHeight="1" thickBot="1">
      <c r="A73" s="769"/>
      <c r="B73" s="793" t="s">
        <v>1036</v>
      </c>
      <c r="C73" s="1330"/>
      <c r="D73" s="1330"/>
      <c r="E73" s="1330"/>
      <c r="F73" s="1330"/>
      <c r="G73" s="1330"/>
      <c r="H73" s="1328"/>
      <c r="I73" s="76"/>
    </row>
    <row r="74" spans="1:9" ht="25.5">
      <c r="A74" s="769">
        <v>33</v>
      </c>
      <c r="B74" s="797" t="s">
        <v>1023</v>
      </c>
      <c r="C74" s="1329" t="s">
        <v>1000</v>
      </c>
      <c r="D74" s="1329">
        <v>110104033</v>
      </c>
      <c r="E74" s="1329">
        <v>2008</v>
      </c>
      <c r="F74" s="1329">
        <v>19649.36</v>
      </c>
      <c r="G74" s="1329"/>
      <c r="H74" s="1327" t="s">
        <v>3519</v>
      </c>
      <c r="I74" s="76">
        <v>19649.36</v>
      </c>
    </row>
    <row r="75" spans="1:9" ht="25.5" customHeight="1" thickBot="1">
      <c r="A75" s="769"/>
      <c r="B75" s="793" t="s">
        <v>1036</v>
      </c>
      <c r="C75" s="1330"/>
      <c r="D75" s="1330"/>
      <c r="E75" s="1330"/>
      <c r="F75" s="1330"/>
      <c r="G75" s="1330"/>
      <c r="H75" s="1328"/>
      <c r="I75" s="76"/>
    </row>
    <row r="76" spans="1:9" ht="26.25" thickBot="1">
      <c r="A76" s="769">
        <v>34</v>
      </c>
      <c r="B76" s="791" t="s">
        <v>1037</v>
      </c>
      <c r="C76" s="1329" t="s">
        <v>1000</v>
      </c>
      <c r="D76" s="792">
        <v>10104028</v>
      </c>
      <c r="E76" s="792">
        <v>2007</v>
      </c>
      <c r="F76" s="792">
        <v>16246.9</v>
      </c>
      <c r="G76" s="792"/>
      <c r="H76" s="770" t="s">
        <v>3519</v>
      </c>
      <c r="I76" s="76">
        <v>16246.9</v>
      </c>
    </row>
    <row r="77" spans="1:9" ht="15" customHeight="1" thickBot="1">
      <c r="A77" s="769">
        <v>35</v>
      </c>
      <c r="B77" s="793" t="s">
        <v>1038</v>
      </c>
      <c r="C77" s="1330"/>
      <c r="D77" s="794">
        <v>1101040088</v>
      </c>
      <c r="E77" s="794">
        <v>2010</v>
      </c>
      <c r="F77" s="794">
        <v>8000</v>
      </c>
      <c r="G77" s="794"/>
      <c r="H77" s="770" t="s">
        <v>3519</v>
      </c>
      <c r="I77" s="76">
        <v>8000</v>
      </c>
    </row>
    <row r="78" spans="1:9" ht="21">
      <c r="A78" s="769">
        <v>36</v>
      </c>
      <c r="B78" s="1327" t="s">
        <v>1039</v>
      </c>
      <c r="C78" s="1329" t="s">
        <v>1000</v>
      </c>
      <c r="D78" s="1329">
        <v>1101040087</v>
      </c>
      <c r="E78" s="1329">
        <v>2010</v>
      </c>
      <c r="F78" s="1329">
        <v>5000</v>
      </c>
      <c r="G78" s="1329"/>
      <c r="H78" s="770" t="s">
        <v>3519</v>
      </c>
      <c r="I78" s="76">
        <v>5000</v>
      </c>
    </row>
    <row r="79" spans="1:9" ht="15" customHeight="1" thickBot="1">
      <c r="A79" s="769"/>
      <c r="B79" s="1328"/>
      <c r="C79" s="1330"/>
      <c r="D79" s="1330"/>
      <c r="E79" s="1330"/>
      <c r="F79" s="1330"/>
      <c r="G79" s="1330"/>
      <c r="H79" s="17"/>
      <c r="I79" s="76"/>
    </row>
    <row r="80" spans="1:9" ht="21">
      <c r="A80" s="769">
        <v>37</v>
      </c>
      <c r="B80" s="1327" t="s">
        <v>1040</v>
      </c>
      <c r="C80" s="1329" t="s">
        <v>1000</v>
      </c>
      <c r="D80" s="1329">
        <v>1101040086</v>
      </c>
      <c r="E80" s="1329">
        <v>2010</v>
      </c>
      <c r="F80" s="1329">
        <v>6200</v>
      </c>
      <c r="G80" s="1329"/>
      <c r="H80" s="770" t="s">
        <v>3519</v>
      </c>
      <c r="I80" s="76">
        <v>6200</v>
      </c>
    </row>
    <row r="81" spans="1:9" ht="25.5" customHeight="1" thickBot="1">
      <c r="A81" s="769"/>
      <c r="B81" s="1328"/>
      <c r="C81" s="1330"/>
      <c r="D81" s="1330"/>
      <c r="E81" s="1330"/>
      <c r="F81" s="1330"/>
      <c r="G81" s="1330"/>
      <c r="H81" s="17"/>
      <c r="I81" s="76"/>
    </row>
    <row r="82" spans="1:9" ht="26.25" thickBot="1">
      <c r="A82" s="769">
        <v>38</v>
      </c>
      <c r="B82" s="793" t="s">
        <v>1041</v>
      </c>
      <c r="C82" s="1329" t="s">
        <v>1000</v>
      </c>
      <c r="D82" s="794">
        <v>1101040083</v>
      </c>
      <c r="E82" s="794">
        <v>2010</v>
      </c>
      <c r="F82" s="794">
        <v>4200</v>
      </c>
      <c r="G82" s="794"/>
      <c r="H82" s="770" t="s">
        <v>3519</v>
      </c>
      <c r="I82" s="76">
        <v>4200</v>
      </c>
    </row>
    <row r="83" spans="1:9" ht="25.5" customHeight="1" thickBot="1">
      <c r="A83" s="769">
        <v>39</v>
      </c>
      <c r="B83" s="793" t="s">
        <v>1042</v>
      </c>
      <c r="C83" s="1330"/>
      <c r="D83" s="794">
        <v>1101040082</v>
      </c>
      <c r="E83" s="794">
        <v>2010</v>
      </c>
      <c r="F83" s="794">
        <v>6800</v>
      </c>
      <c r="G83" s="794" t="s">
        <v>1014</v>
      </c>
      <c r="H83" s="770" t="s">
        <v>3519</v>
      </c>
      <c r="I83" s="76">
        <v>6800</v>
      </c>
    </row>
    <row r="84" spans="1:9" ht="26.25" thickBot="1">
      <c r="A84" s="769">
        <v>40</v>
      </c>
      <c r="B84" s="793" t="s">
        <v>1042</v>
      </c>
      <c r="C84" s="1329" t="s">
        <v>1000</v>
      </c>
      <c r="D84" s="794">
        <v>1101040043</v>
      </c>
      <c r="E84" s="794">
        <v>2010</v>
      </c>
      <c r="F84" s="794">
        <v>10300</v>
      </c>
      <c r="G84" s="794"/>
      <c r="H84" s="770" t="s">
        <v>3519</v>
      </c>
      <c r="I84" s="76">
        <v>10300</v>
      </c>
    </row>
    <row r="85" spans="1:9" ht="25.5" customHeight="1" thickBot="1">
      <c r="A85" s="769">
        <v>41</v>
      </c>
      <c r="B85" s="793" t="s">
        <v>1043</v>
      </c>
      <c r="C85" s="1330"/>
      <c r="D85" s="794">
        <v>1101040051</v>
      </c>
      <c r="E85" s="794">
        <v>2010</v>
      </c>
      <c r="F85" s="794">
        <v>17900</v>
      </c>
      <c r="G85" s="794"/>
      <c r="H85" s="770" t="s">
        <v>3519</v>
      </c>
      <c r="I85" s="76">
        <v>17900</v>
      </c>
    </row>
    <row r="86" spans="1:9" ht="26.25" thickBot="1">
      <c r="A86" s="769">
        <v>42</v>
      </c>
      <c r="B86" s="793" t="s">
        <v>1044</v>
      </c>
      <c r="C86" s="1329" t="s">
        <v>1000</v>
      </c>
      <c r="D86" s="794">
        <v>1101040047</v>
      </c>
      <c r="E86" s="794">
        <v>2010</v>
      </c>
      <c r="F86" s="794">
        <v>19500</v>
      </c>
      <c r="G86" s="794"/>
      <c r="H86" s="770" t="s">
        <v>3519</v>
      </c>
      <c r="I86" s="76">
        <v>19500</v>
      </c>
    </row>
    <row r="87" spans="1:9" ht="15" customHeight="1" thickBot="1">
      <c r="A87" s="769">
        <v>43</v>
      </c>
      <c r="B87" s="793" t="s">
        <v>1045</v>
      </c>
      <c r="C87" s="1330"/>
      <c r="D87" s="794">
        <v>1101040090</v>
      </c>
      <c r="E87" s="794">
        <v>2010</v>
      </c>
      <c r="F87" s="794">
        <v>3000</v>
      </c>
      <c r="G87" s="794"/>
      <c r="H87" s="770" t="s">
        <v>3519</v>
      </c>
      <c r="I87" s="76">
        <v>3000</v>
      </c>
    </row>
    <row r="88" spans="1:9" ht="21.75" thickBot="1">
      <c r="A88" s="769">
        <v>44</v>
      </c>
      <c r="B88" s="793" t="s">
        <v>1046</v>
      </c>
      <c r="C88" s="1329" t="s">
        <v>1000</v>
      </c>
      <c r="D88" s="794">
        <v>1101040042</v>
      </c>
      <c r="E88" s="794">
        <v>2010</v>
      </c>
      <c r="F88" s="794">
        <v>13100</v>
      </c>
      <c r="G88" s="794"/>
      <c r="H88" s="770" t="s">
        <v>3519</v>
      </c>
      <c r="I88" s="76">
        <v>13100</v>
      </c>
    </row>
    <row r="89" spans="1:9" ht="25.5" customHeight="1" thickBot="1">
      <c r="A89" s="769">
        <v>45</v>
      </c>
      <c r="B89" s="793" t="s">
        <v>1047</v>
      </c>
      <c r="C89" s="1330"/>
      <c r="D89" s="794">
        <v>1101040041</v>
      </c>
      <c r="E89" s="794">
        <v>2010</v>
      </c>
      <c r="F89" s="794">
        <v>10000</v>
      </c>
      <c r="G89" s="794"/>
      <c r="H89" s="770" t="s">
        <v>3519</v>
      </c>
      <c r="I89" s="76">
        <v>10000</v>
      </c>
    </row>
    <row r="90" spans="1:9" ht="26.25" thickBot="1">
      <c r="A90" s="769">
        <v>46</v>
      </c>
      <c r="B90" s="793" t="s">
        <v>1048</v>
      </c>
      <c r="C90" s="1329" t="s">
        <v>1000</v>
      </c>
      <c r="D90" s="794">
        <v>1101040040</v>
      </c>
      <c r="E90" s="794">
        <v>2010</v>
      </c>
      <c r="F90" s="794">
        <v>5000</v>
      </c>
      <c r="G90" s="794"/>
      <c r="H90" s="770" t="s">
        <v>3519</v>
      </c>
      <c r="I90" s="76">
        <v>5000</v>
      </c>
    </row>
    <row r="91" spans="1:9" ht="30" customHeight="1" thickBot="1">
      <c r="A91" s="769">
        <v>47</v>
      </c>
      <c r="B91" s="791" t="s">
        <v>1049</v>
      </c>
      <c r="C91" s="1330"/>
      <c r="D91" s="792">
        <v>13000017</v>
      </c>
      <c r="E91" s="792">
        <v>1992</v>
      </c>
      <c r="F91" s="792">
        <v>15340.68</v>
      </c>
      <c r="G91" s="792"/>
      <c r="H91" s="770" t="s">
        <v>3519</v>
      </c>
      <c r="I91" s="76">
        <v>15340.68</v>
      </c>
    </row>
    <row r="92" spans="1:9" ht="30.75" thickBot="1">
      <c r="A92" s="769">
        <v>48</v>
      </c>
      <c r="B92" s="793" t="s">
        <v>1050</v>
      </c>
      <c r="C92" s="1329" t="s">
        <v>1000</v>
      </c>
      <c r="D92" s="795" t="s">
        <v>1051</v>
      </c>
      <c r="E92" s="795">
        <v>2013</v>
      </c>
      <c r="F92" s="795">
        <v>17500</v>
      </c>
      <c r="G92" s="794"/>
      <c r="H92" s="17"/>
      <c r="I92" s="76">
        <v>17500</v>
      </c>
    </row>
    <row r="93" spans="1:9" ht="15" customHeight="1" thickBot="1">
      <c r="A93" s="769">
        <v>49</v>
      </c>
      <c r="B93" s="793" t="s">
        <v>1052</v>
      </c>
      <c r="C93" s="1330"/>
      <c r="D93" s="795">
        <v>11013400110</v>
      </c>
      <c r="E93" s="795">
        <v>2013</v>
      </c>
      <c r="F93" s="795">
        <v>4250</v>
      </c>
      <c r="G93" s="794"/>
      <c r="H93" s="17"/>
      <c r="I93" s="76">
        <v>4250</v>
      </c>
    </row>
    <row r="94" spans="1:9" ht="15" customHeight="1" thickBot="1">
      <c r="A94" s="769">
        <v>50</v>
      </c>
      <c r="B94" s="793" t="s">
        <v>1053</v>
      </c>
      <c r="C94" s="1329" t="s">
        <v>1000</v>
      </c>
      <c r="D94" s="795">
        <v>11010400113</v>
      </c>
      <c r="E94" s="795">
        <v>2015</v>
      </c>
      <c r="F94" s="795">
        <v>31094.42</v>
      </c>
      <c r="G94" s="794"/>
      <c r="H94" s="17" t="s">
        <v>3524</v>
      </c>
      <c r="I94" s="76">
        <v>31094.42</v>
      </c>
    </row>
    <row r="95" spans="1:9" ht="15" customHeight="1" thickBot="1">
      <c r="A95" s="769">
        <v>51</v>
      </c>
      <c r="B95" s="1327" t="s">
        <v>1054</v>
      </c>
      <c r="C95" s="1330"/>
      <c r="D95" s="1331">
        <v>11010400108</v>
      </c>
      <c r="E95" s="1331">
        <v>2014</v>
      </c>
      <c r="F95" s="1331">
        <v>20616.93</v>
      </c>
      <c r="G95" s="1329"/>
      <c r="H95" s="17" t="s">
        <v>3524</v>
      </c>
      <c r="I95" s="76">
        <v>20616.93</v>
      </c>
    </row>
    <row r="96" spans="1:9">
      <c r="A96" s="769"/>
      <c r="B96" s="1334"/>
      <c r="C96" s="1329" t="s">
        <v>1000</v>
      </c>
      <c r="D96" s="1335"/>
      <c r="E96" s="1335"/>
      <c r="F96" s="1335"/>
      <c r="G96" s="1333"/>
      <c r="H96" s="17"/>
      <c r="I96" s="76"/>
    </row>
    <row r="97" spans="1:9" ht="15.75" thickBot="1">
      <c r="A97" s="769"/>
      <c r="B97" s="1328"/>
      <c r="C97" s="1330"/>
      <c r="D97" s="1332"/>
      <c r="E97" s="1332"/>
      <c r="F97" s="1332"/>
      <c r="G97" s="1330"/>
      <c r="H97" s="17"/>
      <c r="I97" s="76"/>
    </row>
    <row r="98" spans="1:9" ht="15" customHeight="1" thickBot="1">
      <c r="A98" s="769">
        <v>52</v>
      </c>
      <c r="B98" s="793" t="s">
        <v>1054</v>
      </c>
      <c r="C98" s="794"/>
      <c r="D98" s="795">
        <v>11010400109</v>
      </c>
      <c r="E98" s="795">
        <v>2014</v>
      </c>
      <c r="F98" s="795">
        <v>20616.93</v>
      </c>
      <c r="G98" s="794"/>
      <c r="H98" s="17" t="s">
        <v>3524</v>
      </c>
      <c r="I98" s="76">
        <v>20616.93</v>
      </c>
    </row>
    <row r="99" spans="1:9" ht="25.5">
      <c r="A99" s="769">
        <v>53</v>
      </c>
      <c r="B99" s="1327" t="s">
        <v>1054</v>
      </c>
      <c r="C99" s="1329" t="s">
        <v>1000</v>
      </c>
      <c r="D99" s="1331">
        <v>11010400110</v>
      </c>
      <c r="E99" s="1331">
        <v>2014</v>
      </c>
      <c r="F99" s="1331">
        <v>20616.93</v>
      </c>
      <c r="G99" s="1329"/>
      <c r="H99" s="17" t="s">
        <v>3524</v>
      </c>
      <c r="I99" s="76">
        <v>20616.93</v>
      </c>
    </row>
    <row r="100" spans="1:9" ht="15" customHeight="1" thickBot="1">
      <c r="A100" s="769"/>
      <c r="B100" s="1328"/>
      <c r="C100" s="1330"/>
      <c r="D100" s="1332"/>
      <c r="E100" s="1332"/>
      <c r="F100" s="1332"/>
      <c r="G100" s="1330"/>
      <c r="H100" s="17"/>
      <c r="I100" s="76"/>
    </row>
    <row r="101" spans="1:9" ht="25.5">
      <c r="A101" s="769">
        <v>54</v>
      </c>
      <c r="B101" s="1327" t="s">
        <v>1055</v>
      </c>
      <c r="C101" s="1329" t="s">
        <v>1000</v>
      </c>
      <c r="D101" s="1331">
        <v>11010400111</v>
      </c>
      <c r="E101" s="1331">
        <v>2014</v>
      </c>
      <c r="F101" s="1331">
        <v>20616.93</v>
      </c>
      <c r="G101" s="1329"/>
      <c r="H101" s="17" t="s">
        <v>3524</v>
      </c>
      <c r="I101" s="76">
        <v>20616.93</v>
      </c>
    </row>
    <row r="102" spans="1:9">
      <c r="A102" s="769"/>
      <c r="B102" s="1334"/>
      <c r="C102" s="1333"/>
      <c r="D102" s="1335"/>
      <c r="E102" s="1335"/>
      <c r="F102" s="1335"/>
      <c r="G102" s="1333"/>
      <c r="H102" s="17"/>
      <c r="I102" s="76"/>
    </row>
    <row r="103" spans="1:9" ht="15" customHeight="1" thickBot="1">
      <c r="A103" s="769"/>
      <c r="B103" s="1328"/>
      <c r="C103" s="1330"/>
      <c r="D103" s="1332"/>
      <c r="E103" s="1332"/>
      <c r="F103" s="1332"/>
      <c r="G103" s="1330"/>
      <c r="H103" s="17"/>
      <c r="I103" s="76"/>
    </row>
    <row r="104" spans="1:9" ht="25.5">
      <c r="A104" s="799">
        <v>55</v>
      </c>
      <c r="B104" s="1327" t="s">
        <v>1055</v>
      </c>
      <c r="C104" s="1329" t="s">
        <v>1000</v>
      </c>
      <c r="D104" s="1331">
        <v>11010400112</v>
      </c>
      <c r="E104" s="1331">
        <v>2014</v>
      </c>
      <c r="F104" s="1331">
        <v>20616.93</v>
      </c>
      <c r="G104" s="1329"/>
      <c r="H104" s="17" t="s">
        <v>3524</v>
      </c>
      <c r="I104" s="76">
        <v>20616.93</v>
      </c>
    </row>
    <row r="105" spans="1:9" ht="15" customHeight="1" thickBot="1">
      <c r="A105" s="769"/>
      <c r="B105" s="1328"/>
      <c r="C105" s="1330"/>
      <c r="D105" s="1332"/>
      <c r="E105" s="1332"/>
      <c r="F105" s="1332"/>
      <c r="G105" s="1330"/>
      <c r="H105" s="17"/>
      <c r="I105" s="76"/>
    </row>
    <row r="106" spans="1:9" ht="77.25" thickBot="1">
      <c r="A106" s="769">
        <v>56</v>
      </c>
      <c r="B106" s="793" t="s">
        <v>3525</v>
      </c>
      <c r="C106" s="800" t="s">
        <v>1000</v>
      </c>
      <c r="D106" s="795">
        <v>41013400120</v>
      </c>
      <c r="E106" s="795">
        <v>2017</v>
      </c>
      <c r="F106" s="795">
        <v>30357</v>
      </c>
      <c r="G106" s="794"/>
      <c r="H106" s="17" t="s">
        <v>3526</v>
      </c>
      <c r="I106" s="801">
        <v>30357</v>
      </c>
    </row>
    <row r="107" spans="1:9" ht="15" customHeight="1" thickBot="1">
      <c r="A107" s="769">
        <v>57</v>
      </c>
      <c r="B107" s="793" t="s">
        <v>1056</v>
      </c>
      <c r="C107" s="1329" t="s">
        <v>1000</v>
      </c>
      <c r="D107" s="795">
        <v>11010400115</v>
      </c>
      <c r="E107" s="795">
        <v>2015</v>
      </c>
      <c r="F107" s="795">
        <v>5390</v>
      </c>
      <c r="G107" s="794"/>
      <c r="H107" s="17"/>
      <c r="I107" s="76">
        <v>5390</v>
      </c>
    </row>
    <row r="108" spans="1:9" ht="38.25" customHeight="1">
      <c r="A108" s="769">
        <v>58</v>
      </c>
      <c r="B108" s="802" t="s">
        <v>3527</v>
      </c>
      <c r="C108" s="1333"/>
      <c r="D108" s="803" t="s">
        <v>3528</v>
      </c>
      <c r="E108" s="803">
        <v>2021</v>
      </c>
      <c r="F108" s="803">
        <v>163252</v>
      </c>
      <c r="G108" s="804"/>
      <c r="H108" s="17" t="s">
        <v>3529</v>
      </c>
      <c r="I108" s="76">
        <v>163252</v>
      </c>
    </row>
    <row r="109" spans="1:9" ht="51">
      <c r="A109" s="769">
        <v>59</v>
      </c>
      <c r="B109" s="802" t="s">
        <v>3530</v>
      </c>
      <c r="C109" s="1333"/>
      <c r="D109" s="803" t="s">
        <v>3531</v>
      </c>
      <c r="E109" s="803">
        <v>2021</v>
      </c>
      <c r="F109" s="803">
        <v>63786</v>
      </c>
      <c r="G109" s="804"/>
      <c r="H109" s="17" t="s">
        <v>3529</v>
      </c>
      <c r="I109" s="76">
        <v>63786</v>
      </c>
    </row>
    <row r="110" spans="1:9" ht="15.75" thickBot="1">
      <c r="A110" s="769"/>
      <c r="B110" s="5"/>
      <c r="C110" s="1330"/>
      <c r="D110" s="7" t="s">
        <v>17</v>
      </c>
      <c r="E110" s="774"/>
      <c r="F110" s="38">
        <v>2879913.03</v>
      </c>
      <c r="G110" s="38"/>
      <c r="H110" s="17"/>
      <c r="I110" s="16">
        <v>2862763.35</v>
      </c>
    </row>
    <row r="111" spans="1:9" ht="15" customHeight="1" thickBot="1">
      <c r="A111" s="1133" t="s">
        <v>260</v>
      </c>
      <c r="B111" s="1097"/>
      <c r="C111" s="1097"/>
      <c r="D111" s="1097"/>
      <c r="E111" s="1097"/>
      <c r="F111" s="1097"/>
      <c r="G111" s="1097"/>
      <c r="H111" s="1103"/>
      <c r="I111" s="1134"/>
    </row>
    <row r="112" spans="1:9" ht="39" thickBot="1">
      <c r="A112" s="769">
        <v>60</v>
      </c>
      <c r="B112" s="791" t="s">
        <v>1057</v>
      </c>
      <c r="C112" s="1329" t="s">
        <v>1000</v>
      </c>
      <c r="D112" s="792">
        <v>1101060061</v>
      </c>
      <c r="E112" s="792">
        <v>2010</v>
      </c>
      <c r="F112" s="792">
        <v>5180</v>
      </c>
      <c r="G112" s="792"/>
      <c r="H112" s="770" t="s">
        <v>3519</v>
      </c>
      <c r="I112" s="773">
        <v>5180</v>
      </c>
    </row>
    <row r="113" spans="1:9" ht="15" customHeight="1" thickBot="1">
      <c r="A113" s="769">
        <v>61</v>
      </c>
      <c r="B113" s="793" t="s">
        <v>1058</v>
      </c>
      <c r="C113" s="1330"/>
      <c r="D113" s="794">
        <v>1101060060</v>
      </c>
      <c r="E113" s="794">
        <v>2010</v>
      </c>
      <c r="F113" s="794">
        <v>5280</v>
      </c>
      <c r="G113" s="794"/>
      <c r="H113" s="770" t="s">
        <v>3519</v>
      </c>
      <c r="I113" s="773">
        <v>5280</v>
      </c>
    </row>
    <row r="114" spans="1:9" ht="21.75" thickBot="1">
      <c r="A114" s="769">
        <v>62</v>
      </c>
      <c r="B114" s="793" t="s">
        <v>1059</v>
      </c>
      <c r="C114" s="794"/>
      <c r="D114" s="794">
        <v>1101060059</v>
      </c>
      <c r="E114" s="794">
        <v>2010</v>
      </c>
      <c r="F114" s="794">
        <v>8500</v>
      </c>
      <c r="G114" s="794"/>
      <c r="H114" s="770" t="s">
        <v>3519</v>
      </c>
      <c r="I114" s="773">
        <v>8500</v>
      </c>
    </row>
    <row r="115" spans="1:9" ht="15" customHeight="1">
      <c r="A115" s="769">
        <v>63</v>
      </c>
      <c r="B115" s="1327" t="s">
        <v>1060</v>
      </c>
      <c r="C115" s="1329" t="s">
        <v>1000</v>
      </c>
      <c r="D115" s="1329">
        <v>1101060056</v>
      </c>
      <c r="E115" s="1329">
        <v>2010</v>
      </c>
      <c r="F115" s="1329">
        <v>4700</v>
      </c>
      <c r="G115" s="1329"/>
      <c r="H115" s="770" t="s">
        <v>3519</v>
      </c>
      <c r="I115" s="773">
        <v>4700</v>
      </c>
    </row>
    <row r="116" spans="1:9" ht="15.75" thickBot="1">
      <c r="A116" s="769"/>
      <c r="B116" s="1328"/>
      <c r="C116" s="1330"/>
      <c r="D116" s="1330"/>
      <c r="E116" s="1330"/>
      <c r="F116" s="1330"/>
      <c r="G116" s="1330"/>
      <c r="H116" s="17"/>
      <c r="I116" s="773"/>
    </row>
    <row r="117" spans="1:9" ht="15" customHeight="1">
      <c r="A117" s="769">
        <v>64</v>
      </c>
      <c r="B117" s="1327" t="s">
        <v>1060</v>
      </c>
      <c r="C117" s="1329" t="s">
        <v>1000</v>
      </c>
      <c r="D117" s="1329">
        <v>1101060055</v>
      </c>
      <c r="E117" s="1329">
        <v>2010</v>
      </c>
      <c r="F117" s="1329">
        <v>4700</v>
      </c>
      <c r="G117" s="1329"/>
      <c r="H117" s="770" t="s">
        <v>3519</v>
      </c>
      <c r="I117" s="773">
        <v>4700</v>
      </c>
    </row>
    <row r="118" spans="1:9" ht="15.75" thickBot="1">
      <c r="A118" s="769"/>
      <c r="B118" s="1328"/>
      <c r="C118" s="1330"/>
      <c r="D118" s="1330"/>
      <c r="E118" s="1330"/>
      <c r="F118" s="1330"/>
      <c r="G118" s="1330"/>
      <c r="H118" s="17"/>
      <c r="I118" s="773"/>
    </row>
    <row r="119" spans="1:9" ht="15" customHeight="1">
      <c r="A119" s="769">
        <v>65</v>
      </c>
      <c r="B119" s="1327" t="s">
        <v>1060</v>
      </c>
      <c r="C119" s="1329" t="s">
        <v>1000</v>
      </c>
      <c r="D119" s="1329">
        <v>1101060052</v>
      </c>
      <c r="E119" s="1329">
        <v>2010</v>
      </c>
      <c r="F119" s="1329">
        <v>4700</v>
      </c>
      <c r="G119" s="1329"/>
      <c r="H119" s="770" t="s">
        <v>3519</v>
      </c>
      <c r="I119" s="773">
        <v>4700</v>
      </c>
    </row>
    <row r="120" spans="1:9" ht="15.75" thickBot="1">
      <c r="A120" s="769"/>
      <c r="B120" s="1328"/>
      <c r="C120" s="1330"/>
      <c r="D120" s="1330"/>
      <c r="E120" s="1330"/>
      <c r="F120" s="1330"/>
      <c r="G120" s="1330"/>
      <c r="H120" s="17"/>
      <c r="I120" s="773"/>
    </row>
    <row r="121" spans="1:9" ht="15" customHeight="1">
      <c r="A121" s="769">
        <v>66</v>
      </c>
      <c r="B121" s="1327" t="s">
        <v>1060</v>
      </c>
      <c r="C121" s="1329" t="s">
        <v>1000</v>
      </c>
      <c r="D121" s="1329">
        <v>1101060053</v>
      </c>
      <c r="E121" s="1329">
        <v>2010</v>
      </c>
      <c r="F121" s="1329">
        <v>4700</v>
      </c>
      <c r="G121" s="1329"/>
      <c r="H121" s="770" t="s">
        <v>3519</v>
      </c>
      <c r="I121" s="773"/>
    </row>
    <row r="122" spans="1:9" ht="15.75" thickBot="1">
      <c r="A122" s="769"/>
      <c r="B122" s="1328"/>
      <c r="C122" s="1330"/>
      <c r="D122" s="1330"/>
      <c r="E122" s="1330"/>
      <c r="F122" s="1330"/>
      <c r="G122" s="1330"/>
      <c r="H122" s="17"/>
      <c r="I122" s="773">
        <v>4700</v>
      </c>
    </row>
    <row r="123" spans="1:9" ht="15" customHeight="1">
      <c r="A123" s="769">
        <v>67</v>
      </c>
      <c r="B123" s="1327" t="s">
        <v>1060</v>
      </c>
      <c r="C123" s="1329" t="s">
        <v>1000</v>
      </c>
      <c r="D123" s="1329">
        <v>1101060054</v>
      </c>
      <c r="E123" s="1329">
        <v>2010</v>
      </c>
      <c r="F123" s="1329">
        <v>4700</v>
      </c>
      <c r="G123" s="1329"/>
      <c r="H123" s="770" t="s">
        <v>3519</v>
      </c>
      <c r="I123" s="773">
        <v>4700</v>
      </c>
    </row>
    <row r="124" spans="1:9" ht="15.75" thickBot="1">
      <c r="A124" s="769"/>
      <c r="B124" s="1328"/>
      <c r="C124" s="1330"/>
      <c r="D124" s="1330"/>
      <c r="E124" s="1330"/>
      <c r="F124" s="1330"/>
      <c r="G124" s="1330"/>
      <c r="H124" s="17"/>
      <c r="I124" s="773"/>
    </row>
    <row r="125" spans="1:9" ht="15" customHeight="1" thickBot="1">
      <c r="A125" s="769">
        <v>68</v>
      </c>
      <c r="B125" s="793" t="s">
        <v>1061</v>
      </c>
      <c r="C125" s="1329" t="s">
        <v>1000</v>
      </c>
      <c r="D125" s="794">
        <v>1101060050</v>
      </c>
      <c r="E125" s="794">
        <v>2010</v>
      </c>
      <c r="F125" s="794">
        <v>9300</v>
      </c>
      <c r="G125" s="794"/>
      <c r="H125" s="770" t="s">
        <v>3519</v>
      </c>
      <c r="I125" s="773">
        <v>9300</v>
      </c>
    </row>
    <row r="126" spans="1:9" ht="26.25" thickBot="1">
      <c r="A126" s="769">
        <v>69</v>
      </c>
      <c r="B126" s="793" t="s">
        <v>1062</v>
      </c>
      <c r="C126" s="1330"/>
      <c r="D126" s="794">
        <v>1101060049</v>
      </c>
      <c r="E126" s="794">
        <v>2010</v>
      </c>
      <c r="F126" s="794">
        <v>16500</v>
      </c>
      <c r="G126" s="794"/>
      <c r="H126" s="770" t="s">
        <v>3519</v>
      </c>
      <c r="I126" s="773">
        <v>16500</v>
      </c>
    </row>
    <row r="127" spans="1:9" ht="15" customHeight="1">
      <c r="A127" s="769">
        <v>70</v>
      </c>
      <c r="B127" s="1327" t="s">
        <v>1063</v>
      </c>
      <c r="C127" s="1329" t="s">
        <v>1000</v>
      </c>
      <c r="D127" s="1329">
        <v>1101060048</v>
      </c>
      <c r="E127" s="1329">
        <v>2010</v>
      </c>
      <c r="F127" s="1329">
        <v>27000</v>
      </c>
      <c r="G127" s="1329"/>
      <c r="H127" s="770" t="s">
        <v>3519</v>
      </c>
      <c r="I127" s="773"/>
    </row>
    <row r="128" spans="1:9" ht="15.75" thickBot="1">
      <c r="A128" s="769"/>
      <c r="B128" s="1328"/>
      <c r="C128" s="1330"/>
      <c r="D128" s="1330"/>
      <c r="E128" s="1330"/>
      <c r="F128" s="1330"/>
      <c r="G128" s="1330"/>
      <c r="H128" s="17"/>
      <c r="I128" s="773">
        <v>27000</v>
      </c>
    </row>
    <row r="129" spans="1:9" ht="15" customHeight="1">
      <c r="A129" s="769">
        <v>71</v>
      </c>
      <c r="B129" s="1327" t="s">
        <v>1064</v>
      </c>
      <c r="C129" s="1329" t="s">
        <v>1000</v>
      </c>
      <c r="D129" s="1329">
        <v>1101060090</v>
      </c>
      <c r="E129" s="1329">
        <v>2004</v>
      </c>
      <c r="F129" s="1329">
        <v>9000</v>
      </c>
      <c r="G129" s="1329"/>
      <c r="H129" s="770" t="s">
        <v>3519</v>
      </c>
      <c r="I129" s="773">
        <v>9000</v>
      </c>
    </row>
    <row r="130" spans="1:9" ht="15.75" thickBot="1">
      <c r="A130" s="769"/>
      <c r="B130" s="1328"/>
      <c r="C130" s="1330"/>
      <c r="D130" s="1330"/>
      <c r="E130" s="1330"/>
      <c r="F130" s="1330"/>
      <c r="G130" s="1330"/>
      <c r="H130" s="17"/>
      <c r="I130" s="773"/>
    </row>
    <row r="131" spans="1:9" ht="21.75" thickBot="1">
      <c r="A131" s="769">
        <v>72</v>
      </c>
      <c r="B131" s="793" t="s">
        <v>1065</v>
      </c>
      <c r="C131" s="1329" t="s">
        <v>1000</v>
      </c>
      <c r="D131" s="794">
        <v>1101060093</v>
      </c>
      <c r="E131" s="794">
        <v>2008</v>
      </c>
      <c r="F131" s="794">
        <v>42394.81</v>
      </c>
      <c r="G131" s="794"/>
      <c r="H131" s="770" t="s">
        <v>3519</v>
      </c>
      <c r="I131" s="773">
        <v>42394.81</v>
      </c>
    </row>
    <row r="132" spans="1:9" ht="15" customHeight="1" thickBot="1">
      <c r="A132" s="769">
        <v>73</v>
      </c>
      <c r="B132" s="793" t="s">
        <v>1066</v>
      </c>
      <c r="C132" s="1330"/>
      <c r="D132" s="794">
        <v>1101060094</v>
      </c>
      <c r="E132" s="794">
        <v>1998</v>
      </c>
      <c r="F132" s="794">
        <v>13976.83</v>
      </c>
      <c r="G132" s="794"/>
      <c r="H132" s="770" t="s">
        <v>3519</v>
      </c>
      <c r="I132" s="773">
        <v>13976.83</v>
      </c>
    </row>
    <row r="133" spans="1:9" ht="21.75" thickBot="1">
      <c r="A133" s="769">
        <v>74</v>
      </c>
      <c r="B133" s="793" t="s">
        <v>1067</v>
      </c>
      <c r="C133" s="1329" t="s">
        <v>1000</v>
      </c>
      <c r="D133" s="794">
        <v>1101060095</v>
      </c>
      <c r="E133" s="794">
        <v>1998</v>
      </c>
      <c r="F133" s="794">
        <v>10515.5</v>
      </c>
      <c r="G133" s="794"/>
      <c r="H133" s="770" t="s">
        <v>3519</v>
      </c>
      <c r="I133" s="773">
        <v>10515.5</v>
      </c>
    </row>
    <row r="134" spans="1:9" ht="15" customHeight="1" thickBot="1">
      <c r="A134" s="769">
        <v>75</v>
      </c>
      <c r="B134" s="793" t="s">
        <v>1067</v>
      </c>
      <c r="C134" s="1330"/>
      <c r="D134" s="794">
        <v>1101060096</v>
      </c>
      <c r="E134" s="794">
        <v>1998</v>
      </c>
      <c r="F134" s="794">
        <v>8528.68</v>
      </c>
      <c r="G134" s="794"/>
      <c r="H134" s="770" t="s">
        <v>3519</v>
      </c>
      <c r="I134" s="773">
        <v>8528.68</v>
      </c>
    </row>
    <row r="135" spans="1:9" ht="26.25" thickBot="1">
      <c r="A135" s="769">
        <v>76</v>
      </c>
      <c r="B135" s="793" t="s">
        <v>1068</v>
      </c>
      <c r="C135" s="794"/>
      <c r="D135" s="794">
        <v>1101060085</v>
      </c>
      <c r="E135" s="794">
        <v>2010</v>
      </c>
      <c r="F135" s="794">
        <v>5500</v>
      </c>
      <c r="G135" s="794"/>
      <c r="H135" s="770" t="s">
        <v>3519</v>
      </c>
      <c r="I135" s="773">
        <v>5500</v>
      </c>
    </row>
    <row r="136" spans="1:9" ht="15" customHeight="1">
      <c r="A136" s="769">
        <v>77</v>
      </c>
      <c r="B136" s="1327" t="s">
        <v>1064</v>
      </c>
      <c r="C136" s="1329" t="s">
        <v>1000</v>
      </c>
      <c r="D136" s="1329">
        <v>1101060091</v>
      </c>
      <c r="E136" s="1329">
        <v>2004</v>
      </c>
      <c r="F136" s="1329">
        <v>9000</v>
      </c>
      <c r="G136" s="1329"/>
      <c r="H136" s="770" t="s">
        <v>3519</v>
      </c>
      <c r="I136" s="773">
        <v>9000</v>
      </c>
    </row>
    <row r="137" spans="1:9" ht="15.75" thickBot="1">
      <c r="A137" s="769"/>
      <c r="B137" s="1328"/>
      <c r="C137" s="1330"/>
      <c r="D137" s="1330"/>
      <c r="E137" s="1330"/>
      <c r="F137" s="1330"/>
      <c r="G137" s="1330"/>
      <c r="H137" s="17"/>
      <c r="I137" s="773"/>
    </row>
    <row r="138" spans="1:9" ht="15" customHeight="1">
      <c r="A138" s="769">
        <v>78</v>
      </c>
      <c r="B138" s="797" t="s">
        <v>1069</v>
      </c>
      <c r="C138" s="1329" t="s">
        <v>1000</v>
      </c>
      <c r="D138" s="1329">
        <v>1101060092</v>
      </c>
      <c r="E138" s="1329">
        <v>2004</v>
      </c>
      <c r="F138" s="1329">
        <v>5500</v>
      </c>
      <c r="G138" s="1329"/>
      <c r="H138" s="770" t="s">
        <v>3519</v>
      </c>
      <c r="I138" s="773">
        <v>5500</v>
      </c>
    </row>
    <row r="139" spans="1:9" ht="15.75" thickBot="1">
      <c r="A139" s="769"/>
      <c r="B139" s="793" t="s">
        <v>1070</v>
      </c>
      <c r="C139" s="1330"/>
      <c r="D139" s="1330"/>
      <c r="E139" s="1330"/>
      <c r="F139" s="1330"/>
      <c r="G139" s="1330"/>
      <c r="H139" s="17"/>
      <c r="I139" s="773"/>
    </row>
    <row r="140" spans="1:9" ht="15" customHeight="1" thickBot="1">
      <c r="A140" s="769">
        <v>79</v>
      </c>
      <c r="B140" s="793" t="s">
        <v>1071</v>
      </c>
      <c r="C140" s="1329" t="s">
        <v>1000</v>
      </c>
      <c r="D140" s="794">
        <v>1101060097</v>
      </c>
      <c r="E140" s="794">
        <v>2008</v>
      </c>
      <c r="F140" s="794">
        <v>4700</v>
      </c>
      <c r="G140" s="794"/>
      <c r="H140" s="770" t="s">
        <v>3519</v>
      </c>
      <c r="I140" s="773">
        <v>4700</v>
      </c>
    </row>
    <row r="141" spans="1:9" ht="21.75" thickBot="1">
      <c r="A141" s="769">
        <v>80</v>
      </c>
      <c r="B141" s="793" t="s">
        <v>1072</v>
      </c>
      <c r="C141" s="1330"/>
      <c r="D141" s="794">
        <v>1101060098</v>
      </c>
      <c r="E141" s="794">
        <v>2008</v>
      </c>
      <c r="F141" s="794">
        <v>8155</v>
      </c>
      <c r="G141" s="794"/>
      <c r="H141" s="770" t="s">
        <v>3519</v>
      </c>
      <c r="I141" s="773">
        <v>8155</v>
      </c>
    </row>
    <row r="142" spans="1:9" ht="25.5" customHeight="1" thickBot="1">
      <c r="A142" s="769">
        <v>81</v>
      </c>
      <c r="B142" s="793" t="s">
        <v>1073</v>
      </c>
      <c r="C142" s="1329" t="s">
        <v>1000</v>
      </c>
      <c r="D142" s="794">
        <v>11010600100</v>
      </c>
      <c r="E142" s="794">
        <v>2011</v>
      </c>
      <c r="F142" s="794">
        <v>7462</v>
      </c>
      <c r="G142" s="794"/>
      <c r="H142" s="17"/>
      <c r="I142" s="773">
        <v>7462</v>
      </c>
    </row>
    <row r="143" spans="1:9" ht="15.75" thickBot="1">
      <c r="A143" s="769">
        <v>82</v>
      </c>
      <c r="B143" s="793" t="s">
        <v>1074</v>
      </c>
      <c r="C143" s="1330"/>
      <c r="D143" s="795">
        <v>11010400114</v>
      </c>
      <c r="E143" s="795">
        <v>2014</v>
      </c>
      <c r="F143" s="795">
        <v>4000</v>
      </c>
      <c r="G143" s="794"/>
      <c r="H143" s="17"/>
      <c r="I143" s="773">
        <v>4000</v>
      </c>
    </row>
    <row r="144" spans="1:9" ht="38.25" customHeight="1" thickBot="1">
      <c r="A144" s="769">
        <v>83</v>
      </c>
      <c r="B144" s="793" t="s">
        <v>1075</v>
      </c>
      <c r="C144" s="1329" t="s">
        <v>1000</v>
      </c>
      <c r="D144" s="795">
        <v>11010600116</v>
      </c>
      <c r="E144" s="795">
        <v>2015</v>
      </c>
      <c r="F144" s="795">
        <v>10000</v>
      </c>
      <c r="G144" s="794"/>
      <c r="H144" s="17"/>
      <c r="I144" s="773">
        <v>10000</v>
      </c>
    </row>
    <row r="145" spans="1:9" ht="15.75" thickBot="1">
      <c r="A145" s="769">
        <v>84</v>
      </c>
      <c r="B145" s="793" t="s">
        <v>1076</v>
      </c>
      <c r="C145" s="1330"/>
      <c r="D145" s="795">
        <v>11010600119</v>
      </c>
      <c r="E145" s="795">
        <v>2015</v>
      </c>
      <c r="F145" s="795">
        <v>5700</v>
      </c>
      <c r="G145" s="794"/>
      <c r="H145" s="17"/>
      <c r="I145" s="773">
        <v>5700</v>
      </c>
    </row>
    <row r="146" spans="1:9" ht="15" customHeight="1" thickBot="1">
      <c r="A146" s="769">
        <v>85</v>
      </c>
      <c r="B146" s="793" t="s">
        <v>1077</v>
      </c>
      <c r="C146" s="1329" t="s">
        <v>1000</v>
      </c>
      <c r="D146" s="795">
        <v>11010600117</v>
      </c>
      <c r="E146" s="795">
        <v>2015</v>
      </c>
      <c r="F146" s="795">
        <v>4500</v>
      </c>
      <c r="G146" s="794"/>
      <c r="H146" s="17"/>
      <c r="I146" s="773">
        <v>4500</v>
      </c>
    </row>
    <row r="147" spans="1:9" ht="26.25" thickBot="1">
      <c r="A147" s="769">
        <v>86</v>
      </c>
      <c r="B147" s="793" t="s">
        <v>1077</v>
      </c>
      <c r="C147" s="1330"/>
      <c r="D147" s="795">
        <v>11010600118</v>
      </c>
      <c r="E147" s="795">
        <v>2015</v>
      </c>
      <c r="F147" s="795">
        <v>4500</v>
      </c>
      <c r="G147" s="794"/>
      <c r="H147" s="17"/>
      <c r="I147" s="773">
        <v>4500</v>
      </c>
    </row>
    <row r="148" spans="1:9" ht="39" thickBot="1">
      <c r="A148" s="769">
        <v>87</v>
      </c>
      <c r="B148" s="793" t="s">
        <v>1078</v>
      </c>
      <c r="C148" s="1329" t="s">
        <v>1000</v>
      </c>
      <c r="D148" s="795">
        <v>11010600120</v>
      </c>
      <c r="E148" s="795">
        <v>2015</v>
      </c>
      <c r="F148" s="795">
        <v>15814.9</v>
      </c>
      <c r="G148" s="794"/>
      <c r="H148" s="17"/>
      <c r="I148" s="773">
        <v>15814.9</v>
      </c>
    </row>
    <row r="149" spans="1:9" ht="25.5" customHeight="1" thickBot="1">
      <c r="A149" s="769">
        <v>88</v>
      </c>
      <c r="B149" s="793" t="s">
        <v>1079</v>
      </c>
      <c r="C149" s="1330"/>
      <c r="D149" s="795">
        <v>41013600124</v>
      </c>
      <c r="E149" s="795">
        <v>2017</v>
      </c>
      <c r="F149" s="795">
        <v>8900</v>
      </c>
      <c r="G149" s="794"/>
      <c r="H149" s="17" t="s">
        <v>3526</v>
      </c>
      <c r="I149" s="773">
        <v>8900</v>
      </c>
    </row>
    <row r="150" spans="1:9" ht="39" thickBot="1">
      <c r="A150" s="769">
        <v>89</v>
      </c>
      <c r="B150" s="793" t="s">
        <v>1079</v>
      </c>
      <c r="C150" s="1329" t="s">
        <v>1000</v>
      </c>
      <c r="D150" s="795">
        <v>41013600123</v>
      </c>
      <c r="E150" s="795">
        <v>2017</v>
      </c>
      <c r="F150" s="795">
        <v>8900</v>
      </c>
      <c r="G150" s="794"/>
      <c r="H150" s="17" t="s">
        <v>3526</v>
      </c>
      <c r="I150" s="773">
        <v>8900</v>
      </c>
    </row>
    <row r="151" spans="1:9" ht="39" thickBot="1">
      <c r="A151" s="769">
        <v>90</v>
      </c>
      <c r="B151" s="793" t="s">
        <v>1080</v>
      </c>
      <c r="C151" s="1330"/>
      <c r="D151" s="795">
        <v>41013600122</v>
      </c>
      <c r="E151" s="795">
        <v>2017</v>
      </c>
      <c r="F151" s="795">
        <v>4200</v>
      </c>
      <c r="G151" s="794"/>
      <c r="H151" s="17" t="s">
        <v>3526</v>
      </c>
      <c r="I151" s="773">
        <v>4200</v>
      </c>
    </row>
    <row r="152" spans="1:9" ht="15" customHeight="1" thickBot="1">
      <c r="A152" s="769">
        <v>91</v>
      </c>
      <c r="B152" s="793" t="s">
        <v>1081</v>
      </c>
      <c r="C152" s="800"/>
      <c r="D152" s="795">
        <v>41013600125</v>
      </c>
      <c r="E152" s="795">
        <v>2020</v>
      </c>
      <c r="F152" s="795">
        <v>26999</v>
      </c>
      <c r="G152" s="794"/>
      <c r="H152" s="17" t="s">
        <v>3532</v>
      </c>
      <c r="I152" s="773">
        <v>26999</v>
      </c>
    </row>
    <row r="153" spans="1:9" ht="39" thickBot="1">
      <c r="A153" s="769">
        <v>92</v>
      </c>
      <c r="B153" s="793" t="s">
        <v>1082</v>
      </c>
      <c r="C153" s="1329" t="s">
        <v>1000</v>
      </c>
      <c r="D153" s="795">
        <v>41013600121</v>
      </c>
      <c r="E153" s="795">
        <v>2017</v>
      </c>
      <c r="F153" s="795">
        <v>8000</v>
      </c>
      <c r="G153" s="794"/>
      <c r="H153" s="17" t="s">
        <v>3526</v>
      </c>
      <c r="I153" s="773">
        <v>8000</v>
      </c>
    </row>
    <row r="154" spans="1:9" ht="38.25" customHeight="1" thickBot="1">
      <c r="A154" s="769"/>
      <c r="B154" s="5"/>
      <c r="C154" s="1330"/>
      <c r="D154" s="7"/>
      <c r="E154" s="774"/>
      <c r="F154" s="775"/>
      <c r="G154" s="775"/>
      <c r="H154" s="17"/>
      <c r="I154" s="775"/>
    </row>
    <row r="155" spans="1:9" ht="38.25">
      <c r="A155" s="769">
        <v>93</v>
      </c>
      <c r="B155" s="5" t="s">
        <v>3533</v>
      </c>
      <c r="C155" s="804"/>
      <c r="D155" s="7" t="s">
        <v>3534</v>
      </c>
      <c r="E155" s="774">
        <v>2021</v>
      </c>
      <c r="F155" s="775">
        <v>245300</v>
      </c>
      <c r="G155" s="775"/>
      <c r="H155" s="17" t="s">
        <v>3535</v>
      </c>
      <c r="I155" s="183">
        <v>245300</v>
      </c>
    </row>
    <row r="156" spans="1:9" ht="38.25" customHeight="1" thickBot="1">
      <c r="A156" s="769"/>
      <c r="B156" s="5"/>
      <c r="C156" s="804"/>
      <c r="D156" s="7" t="s">
        <v>17</v>
      </c>
      <c r="E156" s="774"/>
      <c r="F156" s="775">
        <v>566806.44999999995</v>
      </c>
      <c r="G156" s="775"/>
      <c r="H156" s="17"/>
      <c r="I156" s="183">
        <v>566806.44999999995</v>
      </c>
    </row>
    <row r="157" spans="1:9" ht="21.75" thickBot="1">
      <c r="A157" s="769">
        <v>94</v>
      </c>
      <c r="B157" s="791" t="s">
        <v>1083</v>
      </c>
      <c r="C157" s="1329" t="s">
        <v>1000</v>
      </c>
      <c r="D157" s="792"/>
      <c r="E157" s="792">
        <v>2010</v>
      </c>
      <c r="F157" s="792">
        <v>20542.25</v>
      </c>
      <c r="G157" s="792"/>
      <c r="H157" s="770" t="s">
        <v>3519</v>
      </c>
      <c r="I157" s="183">
        <v>20542.25</v>
      </c>
    </row>
    <row r="158" spans="1:9" ht="15" customHeight="1" thickBot="1">
      <c r="A158" s="769">
        <v>95</v>
      </c>
      <c r="B158" s="793" t="s">
        <v>1084</v>
      </c>
      <c r="C158" s="1330"/>
      <c r="D158" s="794"/>
      <c r="E158" s="794">
        <v>2011</v>
      </c>
      <c r="F158" s="794">
        <v>85565.81</v>
      </c>
      <c r="G158" s="794"/>
      <c r="H158" s="798" t="s">
        <v>1085</v>
      </c>
      <c r="I158" s="183">
        <v>85565.81</v>
      </c>
    </row>
    <row r="159" spans="1:9" ht="39" thickBot="1">
      <c r="A159" s="769">
        <v>96</v>
      </c>
      <c r="B159" s="793" t="s">
        <v>1086</v>
      </c>
      <c r="C159" s="1329" t="s">
        <v>1000</v>
      </c>
      <c r="D159" s="794"/>
      <c r="E159" s="794">
        <v>2011</v>
      </c>
      <c r="F159" s="794">
        <v>5340</v>
      </c>
      <c r="G159" s="794"/>
      <c r="H159" s="798" t="s">
        <v>1087</v>
      </c>
      <c r="I159" s="183">
        <v>5340</v>
      </c>
    </row>
    <row r="160" spans="1:9" ht="15" customHeight="1" thickBot="1">
      <c r="A160" s="769">
        <v>97</v>
      </c>
      <c r="B160" s="793" t="s">
        <v>1088</v>
      </c>
      <c r="C160" s="1330"/>
      <c r="D160" s="794"/>
      <c r="E160" s="794">
        <v>2012</v>
      </c>
      <c r="F160" s="794">
        <v>22582</v>
      </c>
      <c r="G160" s="794"/>
      <c r="H160" s="798" t="s">
        <v>1089</v>
      </c>
      <c r="I160" s="183">
        <v>22582</v>
      </c>
    </row>
    <row r="161" spans="1:9" ht="39" thickBot="1">
      <c r="A161" s="769">
        <v>98</v>
      </c>
      <c r="B161" s="793" t="s">
        <v>1090</v>
      </c>
      <c r="C161" s="1329" t="s">
        <v>1000</v>
      </c>
      <c r="D161" s="794"/>
      <c r="E161" s="794">
        <v>2012</v>
      </c>
      <c r="F161" s="794">
        <v>2340</v>
      </c>
      <c r="G161" s="794"/>
      <c r="H161" s="798" t="s">
        <v>1091</v>
      </c>
      <c r="I161" s="183">
        <v>2340</v>
      </c>
    </row>
    <row r="162" spans="1:9" ht="15" customHeight="1" thickBot="1">
      <c r="A162" s="769">
        <v>99</v>
      </c>
      <c r="B162" s="793" t="s">
        <v>1092</v>
      </c>
      <c r="C162" s="1330"/>
      <c r="D162" s="795"/>
      <c r="E162" s="795">
        <v>2014</v>
      </c>
      <c r="F162" s="795">
        <v>160580</v>
      </c>
      <c r="G162" s="794"/>
      <c r="H162" s="798" t="s">
        <v>3536</v>
      </c>
      <c r="I162" s="183">
        <v>160580</v>
      </c>
    </row>
    <row r="163" spans="1:9" ht="26.25" thickBot="1">
      <c r="A163" s="769">
        <v>100</v>
      </c>
      <c r="B163" s="793" t="s">
        <v>1083</v>
      </c>
      <c r="C163" s="1329" t="s">
        <v>1000</v>
      </c>
      <c r="D163" s="795"/>
      <c r="E163" s="795">
        <v>2015</v>
      </c>
      <c r="F163" s="795">
        <v>109495.1</v>
      </c>
      <c r="G163" s="794"/>
      <c r="H163" s="798" t="s">
        <v>3537</v>
      </c>
      <c r="I163" s="183">
        <v>109495.1</v>
      </c>
    </row>
    <row r="164" spans="1:9" ht="26.25" thickBot="1">
      <c r="A164" s="769">
        <v>101</v>
      </c>
      <c r="B164" s="793" t="s">
        <v>1083</v>
      </c>
      <c r="C164" s="1330"/>
      <c r="D164" s="795"/>
      <c r="E164" s="795">
        <v>2016</v>
      </c>
      <c r="F164" s="795">
        <v>33825</v>
      </c>
      <c r="G164" s="794"/>
      <c r="H164" s="798" t="s">
        <v>3538</v>
      </c>
      <c r="I164" s="183">
        <v>33825</v>
      </c>
    </row>
    <row r="165" spans="1:9">
      <c r="A165" s="769">
        <v>102</v>
      </c>
      <c r="B165" s="1327" t="s">
        <v>1083</v>
      </c>
      <c r="C165" s="1329" t="s">
        <v>1000</v>
      </c>
      <c r="D165" s="1331"/>
      <c r="E165" s="1331">
        <v>2017</v>
      </c>
      <c r="F165" s="1331">
        <v>81906</v>
      </c>
      <c r="G165" s="1329"/>
      <c r="H165" s="1327" t="s">
        <v>3539</v>
      </c>
      <c r="I165" s="183">
        <v>81906</v>
      </c>
    </row>
    <row r="166" spans="1:9" ht="15.75" thickBot="1">
      <c r="A166" s="769"/>
      <c r="B166" s="1328"/>
      <c r="C166" s="1330"/>
      <c r="D166" s="1332"/>
      <c r="E166" s="1332"/>
      <c r="F166" s="1332"/>
      <c r="G166" s="1330"/>
      <c r="H166" s="1328"/>
      <c r="I166" s="183"/>
    </row>
    <row r="167" spans="1:9" ht="26.25" thickBot="1">
      <c r="A167" s="769">
        <v>103</v>
      </c>
      <c r="B167" s="793" t="s">
        <v>1083</v>
      </c>
      <c r="C167" s="1329" t="s">
        <v>1000</v>
      </c>
      <c r="D167" s="795"/>
      <c r="E167" s="795">
        <v>2019</v>
      </c>
      <c r="F167" s="795">
        <v>127644.68</v>
      </c>
      <c r="G167" s="794"/>
      <c r="H167" s="798" t="s">
        <v>3540</v>
      </c>
      <c r="I167" s="183">
        <v>127644.68</v>
      </c>
    </row>
    <row r="168" spans="1:9" ht="26.25" thickBot="1">
      <c r="A168" s="769">
        <v>104</v>
      </c>
      <c r="B168" s="793" t="s">
        <v>1083</v>
      </c>
      <c r="C168" s="1330"/>
      <c r="D168" s="7"/>
      <c r="E168" s="774">
        <v>2020</v>
      </c>
      <c r="F168" s="775">
        <v>69312</v>
      </c>
      <c r="G168" s="775"/>
      <c r="H168" s="17" t="s">
        <v>3541</v>
      </c>
      <c r="I168" s="183">
        <v>69312</v>
      </c>
    </row>
    <row r="169" spans="1:9" ht="15" customHeight="1" thickBot="1">
      <c r="A169" s="769">
        <v>105</v>
      </c>
      <c r="B169" s="793" t="s">
        <v>1083</v>
      </c>
      <c r="C169" s="800"/>
      <c r="D169" s="7"/>
      <c r="E169" s="774">
        <v>2021</v>
      </c>
      <c r="F169" s="775">
        <v>4550</v>
      </c>
      <c r="G169" s="775"/>
      <c r="H169" s="17" t="s">
        <v>3535</v>
      </c>
      <c r="I169" s="183">
        <v>4550</v>
      </c>
    </row>
    <row r="170" spans="1:9" ht="15" customHeight="1" thickBot="1">
      <c r="A170" s="769">
        <v>106</v>
      </c>
      <c r="B170" s="793" t="s">
        <v>1083</v>
      </c>
      <c r="C170" s="1329" t="s">
        <v>1000</v>
      </c>
      <c r="D170" s="7"/>
      <c r="E170" s="774">
        <v>2021</v>
      </c>
      <c r="F170" s="775">
        <v>56760</v>
      </c>
      <c r="G170" s="775"/>
      <c r="H170" s="17" t="s">
        <v>3542</v>
      </c>
      <c r="I170" s="183">
        <v>56860</v>
      </c>
    </row>
    <row r="171" spans="1:9" ht="15.75" customHeight="1" thickBot="1">
      <c r="A171" s="769"/>
      <c r="B171" s="5"/>
      <c r="C171" s="1330"/>
      <c r="D171" s="7" t="s">
        <v>17</v>
      </c>
      <c r="E171" s="774"/>
      <c r="F171" s="775">
        <v>780442.84</v>
      </c>
      <c r="G171" s="775"/>
      <c r="H171" s="17"/>
      <c r="I171" s="183">
        <v>780442.84</v>
      </c>
    </row>
    <row r="172" spans="1:9" ht="15" customHeight="1">
      <c r="A172" s="769"/>
      <c r="B172" s="5"/>
      <c r="C172" s="774"/>
      <c r="D172" s="9" t="s">
        <v>806</v>
      </c>
      <c r="E172" s="774"/>
      <c r="F172" s="10">
        <v>11587933.779999999</v>
      </c>
      <c r="G172" s="10"/>
      <c r="H172" s="17"/>
      <c r="I172" s="75">
        <v>8507704.1199999992</v>
      </c>
    </row>
    <row r="173" spans="1:9">
      <c r="A173" s="1135" t="s">
        <v>1093</v>
      </c>
      <c r="B173" s="1135"/>
      <c r="C173" s="1135"/>
      <c r="D173" s="1135"/>
      <c r="E173" s="1135"/>
      <c r="F173" s="1135"/>
      <c r="G173" s="1135"/>
      <c r="H173" s="1135"/>
      <c r="I173" s="1135"/>
    </row>
    <row r="174" spans="1:9">
      <c r="A174" s="1054" t="s">
        <v>63</v>
      </c>
      <c r="B174" s="1055"/>
      <c r="C174" s="1055"/>
      <c r="D174" s="1055"/>
      <c r="E174" s="1055"/>
      <c r="F174" s="1055"/>
      <c r="G174" s="1055"/>
      <c r="H174" s="1055"/>
      <c r="I174" s="1056"/>
    </row>
    <row r="175" spans="1:9">
      <c r="A175" s="1113" t="s">
        <v>64</v>
      </c>
      <c r="B175" s="1114" t="s">
        <v>65</v>
      </c>
      <c r="C175" s="1049" t="s">
        <v>4</v>
      </c>
      <c r="D175" s="1049" t="s">
        <v>5</v>
      </c>
      <c r="E175" s="1049" t="s">
        <v>6</v>
      </c>
      <c r="F175" s="1049" t="s">
        <v>7</v>
      </c>
      <c r="G175" s="1049" t="s">
        <v>8</v>
      </c>
      <c r="H175" s="1049" t="s">
        <v>9</v>
      </c>
      <c r="I175" s="1049" t="s">
        <v>232</v>
      </c>
    </row>
    <row r="176" spans="1:9">
      <c r="A176" s="1113"/>
      <c r="B176" s="1114"/>
      <c r="C176" s="1071"/>
      <c r="D176" s="1046"/>
      <c r="E176" s="1049"/>
      <c r="F176" s="1046"/>
      <c r="G176" s="1049"/>
      <c r="H176" s="1046"/>
      <c r="I176" s="1046"/>
    </row>
    <row r="177" spans="1:9" ht="15.75">
      <c r="A177" s="1115" t="s">
        <v>67</v>
      </c>
      <c r="B177" s="1116"/>
      <c r="C177" s="1116"/>
      <c r="D177" s="1116"/>
      <c r="E177" s="1116"/>
      <c r="F177" s="1116"/>
      <c r="G177" s="1116"/>
      <c r="H177" s="1116"/>
      <c r="I177" s="1117"/>
    </row>
    <row r="178" spans="1:9">
      <c r="A178" s="1118" t="s">
        <v>1094</v>
      </c>
      <c r="B178" s="1118"/>
      <c r="C178" s="1118"/>
      <c r="D178" s="1118"/>
      <c r="E178" s="1118"/>
      <c r="F178" s="1118"/>
      <c r="G178" s="1118"/>
      <c r="H178" s="1118"/>
      <c r="I178" s="1118"/>
    </row>
    <row r="179" spans="1:9" ht="84.75" thickBot="1">
      <c r="A179" s="21" t="s">
        <v>69</v>
      </c>
      <c r="B179" s="22" t="s">
        <v>70</v>
      </c>
      <c r="C179" s="22" t="s">
        <v>71</v>
      </c>
      <c r="D179" s="23" t="s">
        <v>72</v>
      </c>
      <c r="E179" s="24" t="s">
        <v>73</v>
      </c>
      <c r="F179" s="25"/>
      <c r="G179" s="26"/>
      <c r="H179" s="27"/>
      <c r="I179" s="28"/>
    </row>
    <row r="180" spans="1:9">
      <c r="A180" s="770">
        <v>1</v>
      </c>
      <c r="B180" s="5">
        <v>2</v>
      </c>
      <c r="C180" s="774">
        <v>3</v>
      </c>
      <c r="D180" s="9">
        <v>4</v>
      </c>
      <c r="E180" s="774">
        <v>5</v>
      </c>
      <c r="F180" s="26"/>
      <c r="G180" s="26"/>
      <c r="H180" s="27"/>
      <c r="I180" s="28"/>
    </row>
    <row r="181" spans="1:9">
      <c r="A181" s="1108" t="s">
        <v>74</v>
      </c>
      <c r="B181" s="1109"/>
      <c r="C181" s="1109"/>
      <c r="D181" s="1109"/>
      <c r="E181" s="1110"/>
    </row>
    <row r="185" spans="1:9">
      <c r="A185" s="776"/>
      <c r="B185" s="776"/>
      <c r="C185" s="776"/>
      <c r="D185" s="776"/>
      <c r="E185" s="776"/>
    </row>
    <row r="186" spans="1:9">
      <c r="A186" s="776"/>
      <c r="B186" s="776"/>
      <c r="C186" s="776"/>
      <c r="D186" s="776"/>
      <c r="E186" s="776"/>
    </row>
    <row r="187" spans="1:9">
      <c r="A187" s="776"/>
      <c r="B187" s="776"/>
      <c r="C187" s="776"/>
      <c r="D187" s="776"/>
      <c r="E187" s="776"/>
    </row>
    <row r="188" spans="1:9">
      <c r="B188" t="s">
        <v>645</v>
      </c>
      <c r="C188" t="s">
        <v>1095</v>
      </c>
    </row>
  </sheetData>
  <mergeCells count="264">
    <mergeCell ref="A2:I2"/>
    <mergeCell ref="A3:I3"/>
    <mergeCell ref="A4:I4"/>
    <mergeCell ref="A5:I5"/>
    <mergeCell ref="A6:A7"/>
    <mergeCell ref="B6:B7"/>
    <mergeCell ref="C6:C7"/>
    <mergeCell ref="D6:D7"/>
    <mergeCell ref="E6:E7"/>
    <mergeCell ref="F6:F7"/>
    <mergeCell ref="A14:I14"/>
    <mergeCell ref="A18:I18"/>
    <mergeCell ref="A22:I22"/>
    <mergeCell ref="A23:I23"/>
    <mergeCell ref="A24:I24"/>
    <mergeCell ref="G6:G7"/>
    <mergeCell ref="H6:H7"/>
    <mergeCell ref="I6:I7"/>
    <mergeCell ref="A9:I9"/>
    <mergeCell ref="A10:I10"/>
    <mergeCell ref="A11:I11"/>
    <mergeCell ref="H41:H42"/>
    <mergeCell ref="A31:I31"/>
    <mergeCell ref="A32:I32"/>
    <mergeCell ref="B36:B37"/>
    <mergeCell ref="C36:C37"/>
    <mergeCell ref="D36:D37"/>
    <mergeCell ref="E36:E37"/>
    <mergeCell ref="F36:F37"/>
    <mergeCell ref="G36:G37"/>
    <mergeCell ref="B39:B40"/>
    <mergeCell ref="C39:C40"/>
    <mergeCell ref="D39:D40"/>
    <mergeCell ref="E39:E40"/>
    <mergeCell ref="F39:F40"/>
    <mergeCell ref="G39:G40"/>
    <mergeCell ref="C41:C42"/>
    <mergeCell ref="D41:D42"/>
    <mergeCell ref="E41:E42"/>
    <mergeCell ref="F41:F42"/>
    <mergeCell ref="G41:G42"/>
    <mergeCell ref="C44:C45"/>
    <mergeCell ref="D44:D45"/>
    <mergeCell ref="E44:E45"/>
    <mergeCell ref="F44:F45"/>
    <mergeCell ref="G44:G45"/>
    <mergeCell ref="H44:H45"/>
    <mergeCell ref="C46:C47"/>
    <mergeCell ref="D46:D47"/>
    <mergeCell ref="E46:E47"/>
    <mergeCell ref="F46:F47"/>
    <mergeCell ref="G46:G47"/>
    <mergeCell ref="H46:H47"/>
    <mergeCell ref="C48:C49"/>
    <mergeCell ref="D48:D49"/>
    <mergeCell ref="E48:E49"/>
    <mergeCell ref="F48:F49"/>
    <mergeCell ref="G48:G49"/>
    <mergeCell ref="H48:H49"/>
    <mergeCell ref="C50:C51"/>
    <mergeCell ref="D50:D51"/>
    <mergeCell ref="E50:E51"/>
    <mergeCell ref="F50:F51"/>
    <mergeCell ref="G50:G51"/>
    <mergeCell ref="H50:H51"/>
    <mergeCell ref="C58:C59"/>
    <mergeCell ref="D58:D59"/>
    <mergeCell ref="E58:E59"/>
    <mergeCell ref="F58:F59"/>
    <mergeCell ref="G58:G59"/>
    <mergeCell ref="H58:H59"/>
    <mergeCell ref="C60:C61"/>
    <mergeCell ref="D60:D61"/>
    <mergeCell ref="E60:E61"/>
    <mergeCell ref="F60:F61"/>
    <mergeCell ref="G60:G61"/>
    <mergeCell ref="H60:H61"/>
    <mergeCell ref="C66:C67"/>
    <mergeCell ref="C68:C69"/>
    <mergeCell ref="D68:D69"/>
    <mergeCell ref="E68:E69"/>
    <mergeCell ref="F68:F69"/>
    <mergeCell ref="G68:G69"/>
    <mergeCell ref="H68:H69"/>
    <mergeCell ref="C70:C71"/>
    <mergeCell ref="D70:D71"/>
    <mergeCell ref="E70:E71"/>
    <mergeCell ref="F70:F71"/>
    <mergeCell ref="G70:G71"/>
    <mergeCell ref="H70:H71"/>
    <mergeCell ref="C92:C93"/>
    <mergeCell ref="C94:C95"/>
    <mergeCell ref="B95:B97"/>
    <mergeCell ref="D95:D97"/>
    <mergeCell ref="E95:E97"/>
    <mergeCell ref="F95:F97"/>
    <mergeCell ref="G95:G97"/>
    <mergeCell ref="C96:C97"/>
    <mergeCell ref="B80:B81"/>
    <mergeCell ref="C80:C81"/>
    <mergeCell ref="D80:D81"/>
    <mergeCell ref="E80:E81"/>
    <mergeCell ref="F80:F81"/>
    <mergeCell ref="G80:G81"/>
    <mergeCell ref="C82:C83"/>
    <mergeCell ref="C84:C85"/>
    <mergeCell ref="C86:C87"/>
    <mergeCell ref="C88:C89"/>
    <mergeCell ref="C90:C91"/>
    <mergeCell ref="B99:B100"/>
    <mergeCell ref="C99:C100"/>
    <mergeCell ref="D99:D100"/>
    <mergeCell ref="E99:E100"/>
    <mergeCell ref="F99:F100"/>
    <mergeCell ref="G99:G100"/>
    <mergeCell ref="B101:B103"/>
    <mergeCell ref="C101:C103"/>
    <mergeCell ref="D101:D103"/>
    <mergeCell ref="E101:E103"/>
    <mergeCell ref="F101:F103"/>
    <mergeCell ref="G101:G103"/>
    <mergeCell ref="B115:B116"/>
    <mergeCell ref="C115:C116"/>
    <mergeCell ref="D115:D116"/>
    <mergeCell ref="E115:E116"/>
    <mergeCell ref="F115:F116"/>
    <mergeCell ref="G115:G116"/>
    <mergeCell ref="C112:C113"/>
    <mergeCell ref="B104:B105"/>
    <mergeCell ref="C104:C105"/>
    <mergeCell ref="D104:D105"/>
    <mergeCell ref="E104:E105"/>
    <mergeCell ref="F104:F105"/>
    <mergeCell ref="G104:G105"/>
    <mergeCell ref="C107:C110"/>
    <mergeCell ref="A111:I111"/>
    <mergeCell ref="B119:B120"/>
    <mergeCell ref="C119:C120"/>
    <mergeCell ref="D119:D120"/>
    <mergeCell ref="E119:E120"/>
    <mergeCell ref="F119:F120"/>
    <mergeCell ref="G119:G120"/>
    <mergeCell ref="B117:B118"/>
    <mergeCell ref="C117:C118"/>
    <mergeCell ref="D117:D118"/>
    <mergeCell ref="E117:E118"/>
    <mergeCell ref="F117:F118"/>
    <mergeCell ref="G117:G118"/>
    <mergeCell ref="G127:G128"/>
    <mergeCell ref="B129:B130"/>
    <mergeCell ref="D129:D130"/>
    <mergeCell ref="E129:E130"/>
    <mergeCell ref="F129:F130"/>
    <mergeCell ref="G129:G130"/>
    <mergeCell ref="G123:G124"/>
    <mergeCell ref="C125:C126"/>
    <mergeCell ref="C121:C122"/>
    <mergeCell ref="B123:B124"/>
    <mergeCell ref="C123:C124"/>
    <mergeCell ref="D123:D124"/>
    <mergeCell ref="E123:E124"/>
    <mergeCell ref="F123:F124"/>
    <mergeCell ref="B121:B122"/>
    <mergeCell ref="D121:D122"/>
    <mergeCell ref="E121:E122"/>
    <mergeCell ref="F121:F122"/>
    <mergeCell ref="G121:G122"/>
    <mergeCell ref="C131:C132"/>
    <mergeCell ref="C133:C134"/>
    <mergeCell ref="B136:B137"/>
    <mergeCell ref="D136:D137"/>
    <mergeCell ref="E136:E137"/>
    <mergeCell ref="F136:F137"/>
    <mergeCell ref="C127:C128"/>
    <mergeCell ref="C129:C130"/>
    <mergeCell ref="B127:B128"/>
    <mergeCell ref="D127:D128"/>
    <mergeCell ref="E127:E128"/>
    <mergeCell ref="F127:F128"/>
    <mergeCell ref="C159:C160"/>
    <mergeCell ref="C161:C162"/>
    <mergeCell ref="C163:C164"/>
    <mergeCell ref="C136:C137"/>
    <mergeCell ref="C138:C139"/>
    <mergeCell ref="C140:C141"/>
    <mergeCell ref="C142:C143"/>
    <mergeCell ref="C144:C145"/>
    <mergeCell ref="C146:C147"/>
    <mergeCell ref="C52:C53"/>
    <mergeCell ref="D53:D55"/>
    <mergeCell ref="E53:E55"/>
    <mergeCell ref="F53:F55"/>
    <mergeCell ref="G53:G55"/>
    <mergeCell ref="H53:H55"/>
    <mergeCell ref="C54:C55"/>
    <mergeCell ref="C56:C57"/>
    <mergeCell ref="D56:D57"/>
    <mergeCell ref="E56:E57"/>
    <mergeCell ref="F56:F57"/>
    <mergeCell ref="G56:G57"/>
    <mergeCell ref="H56:H57"/>
    <mergeCell ref="C62:C63"/>
    <mergeCell ref="D62:D63"/>
    <mergeCell ref="E62:E63"/>
    <mergeCell ref="F62:F63"/>
    <mergeCell ref="G62:G63"/>
    <mergeCell ref="H62:H63"/>
    <mergeCell ref="C64:C65"/>
    <mergeCell ref="D64:D65"/>
    <mergeCell ref="E64:E65"/>
    <mergeCell ref="F64:F65"/>
    <mergeCell ref="G64:G65"/>
    <mergeCell ref="H64:H65"/>
    <mergeCell ref="C72:C73"/>
    <mergeCell ref="D72:D73"/>
    <mergeCell ref="E72:E73"/>
    <mergeCell ref="F72:F73"/>
    <mergeCell ref="G72:G73"/>
    <mergeCell ref="H72:H73"/>
    <mergeCell ref="G74:G75"/>
    <mergeCell ref="H74:H75"/>
    <mergeCell ref="C76:C77"/>
    <mergeCell ref="B78:B79"/>
    <mergeCell ref="C78:C79"/>
    <mergeCell ref="D78:D79"/>
    <mergeCell ref="E78:E79"/>
    <mergeCell ref="F78:F79"/>
    <mergeCell ref="G78:G79"/>
    <mergeCell ref="C74:C75"/>
    <mergeCell ref="D74:D75"/>
    <mergeCell ref="E74:E75"/>
    <mergeCell ref="F74:F75"/>
    <mergeCell ref="G136:G137"/>
    <mergeCell ref="D138:D139"/>
    <mergeCell ref="E138:E139"/>
    <mergeCell ref="F138:F139"/>
    <mergeCell ref="G138:G139"/>
    <mergeCell ref="C148:C149"/>
    <mergeCell ref="C150:C151"/>
    <mergeCell ref="C153:C154"/>
    <mergeCell ref="C157:C158"/>
    <mergeCell ref="A177:I177"/>
    <mergeCell ref="A178:I178"/>
    <mergeCell ref="A181:E181"/>
    <mergeCell ref="B165:B166"/>
    <mergeCell ref="C165:C166"/>
    <mergeCell ref="D165:D166"/>
    <mergeCell ref="E165:E166"/>
    <mergeCell ref="F165:F166"/>
    <mergeCell ref="G165:G166"/>
    <mergeCell ref="H165:H166"/>
    <mergeCell ref="C167:C168"/>
    <mergeCell ref="C170:C171"/>
    <mergeCell ref="A173:I173"/>
    <mergeCell ref="A174:I174"/>
    <mergeCell ref="A175:A176"/>
    <mergeCell ref="B175:B176"/>
    <mergeCell ref="C175:C176"/>
    <mergeCell ref="D175:D176"/>
    <mergeCell ref="E175:E176"/>
    <mergeCell ref="F175:F176"/>
    <mergeCell ref="G175:G176"/>
    <mergeCell ref="H175:H176"/>
    <mergeCell ref="I175:I176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>
  <sheetPr>
    <tabColor rgb="FF00B050"/>
  </sheetPr>
  <dimension ref="A2:I108"/>
  <sheetViews>
    <sheetView topLeftCell="A97" workbookViewId="0">
      <selection activeCell="G107" sqref="G107"/>
    </sheetView>
  </sheetViews>
  <sheetFormatPr defaultRowHeight="26.25" customHeight="1"/>
  <cols>
    <col min="2" max="2" width="20.140625" customWidth="1"/>
    <col min="3" max="3" width="34.28515625" customWidth="1"/>
    <col min="4" max="4" width="21.140625" customWidth="1"/>
    <col min="5" max="5" width="17.5703125" customWidth="1"/>
    <col min="6" max="6" width="15.42578125" customWidth="1"/>
  </cols>
  <sheetData>
    <row r="2" spans="1:9" ht="26.25" customHeight="1">
      <c r="A2" s="1043" t="s">
        <v>81</v>
      </c>
      <c r="B2" s="1043"/>
      <c r="C2" s="1043"/>
      <c r="D2" s="1043"/>
      <c r="E2" s="1043"/>
      <c r="F2" s="1043"/>
      <c r="G2" s="1043"/>
      <c r="H2" s="1043"/>
      <c r="I2" s="1043"/>
    </row>
    <row r="3" spans="1:9" ht="26.25" customHeight="1">
      <c r="A3" s="1044" t="s">
        <v>3495</v>
      </c>
      <c r="B3" s="1043"/>
      <c r="C3" s="1043"/>
      <c r="D3" s="1043"/>
      <c r="E3" s="1043"/>
      <c r="F3" s="1043"/>
      <c r="G3" s="1043"/>
      <c r="H3" s="1043"/>
      <c r="I3" s="1043"/>
    </row>
    <row r="4" spans="1:9" ht="26.25" customHeight="1">
      <c r="A4" s="1130" t="s">
        <v>2350</v>
      </c>
      <c r="B4" s="1130"/>
      <c r="C4" s="1130"/>
      <c r="D4" s="1130"/>
      <c r="E4" s="1130"/>
      <c r="F4" s="1130"/>
      <c r="G4" s="1130"/>
      <c r="H4" s="1130"/>
      <c r="I4" s="1130"/>
    </row>
    <row r="5" spans="1:9" ht="26.25" customHeight="1">
      <c r="A5" s="1130" t="s">
        <v>1</v>
      </c>
      <c r="B5" s="1130"/>
      <c r="C5" s="1130"/>
      <c r="D5" s="1130"/>
      <c r="E5" s="1130"/>
      <c r="F5" s="1130"/>
      <c r="G5" s="1130"/>
      <c r="H5" s="1130"/>
      <c r="I5" s="1130"/>
    </row>
    <row r="6" spans="1:9" ht="26.25" customHeight="1">
      <c r="A6" s="1046" t="s">
        <v>2</v>
      </c>
      <c r="B6" s="1047" t="s">
        <v>3</v>
      </c>
      <c r="C6" s="1047" t="s">
        <v>231</v>
      </c>
      <c r="D6" s="1049" t="s">
        <v>5</v>
      </c>
      <c r="E6" s="1049" t="s">
        <v>6</v>
      </c>
      <c r="F6" s="1049" t="s">
        <v>7</v>
      </c>
      <c r="G6" s="1047" t="s">
        <v>8</v>
      </c>
      <c r="H6" s="1049" t="s">
        <v>9</v>
      </c>
      <c r="I6" s="1049" t="s">
        <v>232</v>
      </c>
    </row>
    <row r="7" spans="1:9" ht="26.25" customHeight="1">
      <c r="A7" s="1046"/>
      <c r="B7" s="1048"/>
      <c r="C7" s="1048"/>
      <c r="D7" s="1046"/>
      <c r="E7" s="1049"/>
      <c r="F7" s="1046"/>
      <c r="G7" s="1050"/>
      <c r="H7" s="1046"/>
      <c r="I7" s="1046"/>
    </row>
    <row r="8" spans="1:9" ht="26.25" customHeight="1">
      <c r="A8" s="1">
        <v>1</v>
      </c>
      <c r="B8" s="2">
        <v>2</v>
      </c>
      <c r="C8" s="3">
        <v>3</v>
      </c>
      <c r="D8" s="3">
        <v>4</v>
      </c>
      <c r="E8" s="3">
        <v>5</v>
      </c>
      <c r="F8" s="3">
        <v>6</v>
      </c>
      <c r="G8" s="3">
        <v>7</v>
      </c>
      <c r="H8" s="2">
        <v>8</v>
      </c>
      <c r="I8" s="4">
        <v>9</v>
      </c>
    </row>
    <row r="9" spans="1:9" ht="26.25" customHeight="1">
      <c r="A9" s="1051"/>
      <c r="B9" s="1052"/>
      <c r="C9" s="1052"/>
      <c r="D9" s="1052"/>
      <c r="E9" s="1052"/>
      <c r="F9" s="1052"/>
      <c r="G9" s="1052"/>
      <c r="H9" s="1052"/>
      <c r="I9" s="1053"/>
    </row>
    <row r="10" spans="1:9" ht="26.25" customHeight="1">
      <c r="A10" s="1051" t="s">
        <v>233</v>
      </c>
      <c r="B10" s="1052"/>
      <c r="C10" s="1052"/>
      <c r="D10" s="1052"/>
      <c r="E10" s="1052"/>
      <c r="F10" s="1052"/>
      <c r="G10" s="1052"/>
      <c r="H10" s="1052"/>
      <c r="I10" s="1053"/>
    </row>
    <row r="11" spans="1:9" ht="26.25" customHeight="1">
      <c r="A11" s="1051" t="s">
        <v>234</v>
      </c>
      <c r="B11" s="1061"/>
      <c r="C11" s="1061"/>
      <c r="D11" s="1061"/>
      <c r="E11" s="1061"/>
      <c r="F11" s="1061"/>
      <c r="G11" s="1061"/>
      <c r="H11" s="1052"/>
      <c r="I11" s="1053"/>
    </row>
    <row r="12" spans="1:9" ht="26.25" customHeight="1">
      <c r="A12" s="744">
        <v>1</v>
      </c>
      <c r="B12" s="5" t="s">
        <v>2351</v>
      </c>
      <c r="C12" s="741" t="s">
        <v>2352</v>
      </c>
      <c r="D12" s="747">
        <v>1010005</v>
      </c>
      <c r="E12" s="6" t="s">
        <v>2353</v>
      </c>
      <c r="F12" s="746" t="s">
        <v>2354</v>
      </c>
      <c r="G12" s="746"/>
      <c r="H12" s="745"/>
      <c r="I12" s="742">
        <v>3519068.59</v>
      </c>
    </row>
    <row r="13" spans="1:9" ht="26.25" customHeight="1">
      <c r="A13" s="744">
        <v>2</v>
      </c>
      <c r="B13" s="5" t="s">
        <v>2351</v>
      </c>
      <c r="C13" s="741"/>
      <c r="D13" s="747">
        <v>1010001</v>
      </c>
      <c r="E13" s="6" t="s">
        <v>2355</v>
      </c>
      <c r="F13" s="746" t="s">
        <v>2356</v>
      </c>
      <c r="G13" s="746"/>
      <c r="H13" s="745"/>
      <c r="I13" s="742">
        <v>163668.9</v>
      </c>
    </row>
    <row r="14" spans="1:9" ht="26.25" customHeight="1">
      <c r="A14" s="744"/>
      <c r="B14" s="5"/>
      <c r="C14" s="740"/>
      <c r="D14" s="7" t="s">
        <v>17</v>
      </c>
      <c r="E14" s="747"/>
      <c r="F14" s="749" t="s">
        <v>2357</v>
      </c>
      <c r="G14" s="749"/>
      <c r="H14" s="745"/>
      <c r="I14" s="748"/>
    </row>
    <row r="15" spans="1:9" ht="26.25" customHeight="1">
      <c r="A15" s="1059" t="s">
        <v>239</v>
      </c>
      <c r="B15" s="1059"/>
      <c r="C15" s="1059"/>
      <c r="D15" s="1059"/>
      <c r="E15" s="1059"/>
      <c r="F15" s="1059"/>
      <c r="G15" s="1059"/>
      <c r="H15" s="1059"/>
      <c r="I15" s="1059"/>
    </row>
    <row r="16" spans="1:9" ht="26.25" customHeight="1">
      <c r="A16" s="740">
        <v>3</v>
      </c>
      <c r="B16" s="5" t="s">
        <v>2358</v>
      </c>
      <c r="C16" s="741" t="s">
        <v>2352</v>
      </c>
      <c r="D16" s="747">
        <v>1010002</v>
      </c>
      <c r="E16" s="747" t="s">
        <v>2359</v>
      </c>
      <c r="F16" s="746" t="s">
        <v>2360</v>
      </c>
      <c r="G16" s="746"/>
      <c r="H16" s="740"/>
      <c r="I16" s="741">
        <v>612449.96</v>
      </c>
    </row>
    <row r="17" spans="1:9" ht="26.25" customHeight="1">
      <c r="A17" s="740"/>
      <c r="B17" s="740" t="s">
        <v>2361</v>
      </c>
      <c r="C17" s="740" t="s">
        <v>2352</v>
      </c>
      <c r="D17" s="7">
        <v>1010004</v>
      </c>
      <c r="E17" s="747" t="s">
        <v>2362</v>
      </c>
      <c r="F17" s="749" t="s">
        <v>2363</v>
      </c>
      <c r="G17" s="749"/>
      <c r="H17" s="740"/>
      <c r="I17" s="740">
        <v>530002.44999999995</v>
      </c>
    </row>
    <row r="18" spans="1:9" ht="26.25" customHeight="1">
      <c r="A18" s="740"/>
      <c r="B18" s="740"/>
      <c r="C18" s="740"/>
      <c r="D18" s="7" t="s">
        <v>17</v>
      </c>
      <c r="E18" s="747"/>
      <c r="F18" s="749" t="s">
        <v>2364</v>
      </c>
      <c r="G18" s="749"/>
      <c r="H18" s="740"/>
      <c r="I18" s="740"/>
    </row>
    <row r="19" spans="1:9" ht="26.25" customHeight="1">
      <c r="A19" s="1051" t="s">
        <v>241</v>
      </c>
      <c r="B19" s="1052"/>
      <c r="C19" s="1052"/>
      <c r="D19" s="1052"/>
      <c r="E19" s="1052"/>
      <c r="F19" s="1052"/>
      <c r="G19" s="1052"/>
      <c r="H19" s="1052"/>
      <c r="I19" s="1053"/>
    </row>
    <row r="20" spans="1:9" ht="26.25" customHeight="1">
      <c r="A20" s="740">
        <v>4</v>
      </c>
      <c r="B20" s="740" t="s">
        <v>1720</v>
      </c>
      <c r="C20" s="740" t="s">
        <v>2352</v>
      </c>
      <c r="D20" s="740"/>
      <c r="E20" s="740"/>
      <c r="F20" s="740">
        <v>988905</v>
      </c>
      <c r="G20" s="740"/>
      <c r="H20" s="740"/>
      <c r="I20" s="740">
        <v>988905</v>
      </c>
    </row>
    <row r="21" spans="1:9" ht="26.25" customHeight="1">
      <c r="A21" s="740"/>
      <c r="B21" s="740"/>
      <c r="C21" s="740"/>
      <c r="D21" s="740"/>
      <c r="E21" s="740"/>
      <c r="F21" s="740"/>
      <c r="G21" s="740"/>
      <c r="H21" s="740"/>
      <c r="I21" s="740"/>
    </row>
    <row r="22" spans="1:9" ht="26.25" customHeight="1">
      <c r="A22" s="740"/>
      <c r="B22" s="5"/>
      <c r="C22" s="747"/>
      <c r="D22" s="7" t="s">
        <v>17</v>
      </c>
      <c r="E22" s="747"/>
      <c r="F22" s="749">
        <v>988905</v>
      </c>
      <c r="G22" s="749"/>
      <c r="H22" s="14"/>
      <c r="I22" s="69"/>
    </row>
    <row r="23" spans="1:9" ht="26.25" customHeight="1">
      <c r="A23" s="740"/>
      <c r="B23" s="5"/>
      <c r="C23" s="747" t="s">
        <v>240</v>
      </c>
      <c r="D23" s="7" t="s">
        <v>240</v>
      </c>
      <c r="E23" s="747" t="s">
        <v>240</v>
      </c>
      <c r="F23" s="749" t="s">
        <v>240</v>
      </c>
      <c r="G23" s="749" t="s">
        <v>240</v>
      </c>
      <c r="H23" s="14"/>
      <c r="I23" s="69"/>
    </row>
    <row r="24" spans="1:9" ht="26.25" customHeight="1">
      <c r="A24" s="1123" t="s">
        <v>2365</v>
      </c>
      <c r="B24" s="1124"/>
      <c r="C24" s="1124"/>
      <c r="D24" s="1124"/>
      <c r="E24" s="1124"/>
      <c r="F24" s="1124"/>
      <c r="G24" s="1124"/>
      <c r="H24" s="1124"/>
      <c r="I24" s="1125"/>
    </row>
    <row r="25" spans="1:9" ht="26.25" customHeight="1">
      <c r="A25" s="1126" t="s">
        <v>37</v>
      </c>
      <c r="B25" s="1127"/>
      <c r="C25" s="1127"/>
      <c r="D25" s="1127"/>
      <c r="E25" s="1127"/>
      <c r="F25" s="1127"/>
      <c r="G25" s="1127"/>
      <c r="H25" s="1127"/>
      <c r="I25" s="1132"/>
    </row>
    <row r="26" spans="1:9" ht="26.25" customHeight="1">
      <c r="A26" s="1059" t="s">
        <v>247</v>
      </c>
      <c r="B26" s="1059"/>
      <c r="C26" s="1059"/>
      <c r="D26" s="1059"/>
      <c r="E26" s="1059"/>
      <c r="F26" s="1059"/>
      <c r="G26" s="1059"/>
      <c r="H26" s="1059"/>
      <c r="I26" s="1059"/>
    </row>
    <row r="27" spans="1:9" ht="26.25" customHeight="1">
      <c r="A27" s="740">
        <v>5</v>
      </c>
      <c r="B27" s="5" t="s">
        <v>2366</v>
      </c>
      <c r="C27" s="741" t="s">
        <v>2367</v>
      </c>
      <c r="D27" s="747">
        <v>1101040011</v>
      </c>
      <c r="E27" s="747" t="s">
        <v>993</v>
      </c>
      <c r="F27" s="746">
        <v>69500</v>
      </c>
      <c r="G27" s="746"/>
      <c r="H27" s="740"/>
      <c r="I27" s="741">
        <v>69500</v>
      </c>
    </row>
    <row r="28" spans="1:9" ht="26.25" customHeight="1">
      <c r="A28" s="740">
        <v>6</v>
      </c>
      <c r="B28" s="5" t="s">
        <v>288</v>
      </c>
      <c r="C28" s="741" t="s">
        <v>2367</v>
      </c>
      <c r="D28" s="747">
        <v>1101040014</v>
      </c>
      <c r="E28" s="747" t="s">
        <v>827</v>
      </c>
      <c r="F28" s="746">
        <v>29055</v>
      </c>
      <c r="G28" s="746"/>
      <c r="H28" s="740"/>
      <c r="I28" s="741">
        <v>29055</v>
      </c>
    </row>
    <row r="29" spans="1:9" ht="26.25" customHeight="1">
      <c r="A29" s="740">
        <v>7</v>
      </c>
      <c r="B29" s="5" t="s">
        <v>2368</v>
      </c>
      <c r="C29" s="741" t="s">
        <v>2352</v>
      </c>
      <c r="D29" s="747">
        <v>1101240029</v>
      </c>
      <c r="E29" s="747" t="s">
        <v>2369</v>
      </c>
      <c r="F29" s="746">
        <v>933487</v>
      </c>
      <c r="G29" s="746"/>
      <c r="H29" s="14"/>
      <c r="I29" s="741">
        <v>933487</v>
      </c>
    </row>
    <row r="30" spans="1:9" ht="26.25" customHeight="1">
      <c r="A30" s="743">
        <v>8</v>
      </c>
      <c r="B30" s="5" t="s">
        <v>2370</v>
      </c>
      <c r="C30" s="741" t="s">
        <v>2352</v>
      </c>
      <c r="D30" s="747">
        <v>1101040015</v>
      </c>
      <c r="E30" s="747" t="s">
        <v>994</v>
      </c>
      <c r="F30" s="746">
        <v>474248.79</v>
      </c>
      <c r="G30" s="746"/>
      <c r="H30" s="15"/>
      <c r="I30" s="741">
        <v>474248.79</v>
      </c>
    </row>
    <row r="31" spans="1:9" ht="26.25" customHeight="1">
      <c r="A31" s="743"/>
      <c r="B31" s="5"/>
      <c r="C31" s="747"/>
      <c r="D31" s="7" t="s">
        <v>17</v>
      </c>
      <c r="E31" s="747"/>
      <c r="F31" s="749">
        <v>1506290.79</v>
      </c>
      <c r="G31" s="749"/>
      <c r="H31" s="15"/>
      <c r="I31" s="69"/>
    </row>
    <row r="32" spans="1:9" ht="26.25" customHeight="1">
      <c r="A32" s="740"/>
      <c r="B32" s="5"/>
      <c r="C32" s="747"/>
      <c r="D32" s="7" t="s">
        <v>240</v>
      </c>
      <c r="E32" s="747" t="s">
        <v>240</v>
      </c>
      <c r="F32" s="749" t="s">
        <v>240</v>
      </c>
      <c r="G32" s="749" t="s">
        <v>240</v>
      </c>
      <c r="H32" s="14"/>
      <c r="I32" s="69"/>
    </row>
    <row r="33" spans="1:9" ht="26.25" customHeight="1">
      <c r="A33" s="1051" t="s">
        <v>248</v>
      </c>
      <c r="B33" s="1052"/>
      <c r="C33" s="1052"/>
      <c r="D33" s="1052"/>
      <c r="E33" s="1052"/>
      <c r="F33" s="1052"/>
      <c r="G33" s="1052"/>
      <c r="H33" s="1052"/>
      <c r="I33" s="1053"/>
    </row>
    <row r="34" spans="1:9" ht="26.25" customHeight="1">
      <c r="A34" s="1051" t="s">
        <v>249</v>
      </c>
      <c r="B34" s="1061"/>
      <c r="C34" s="1061"/>
      <c r="D34" s="1061"/>
      <c r="E34" s="1061"/>
      <c r="F34" s="1061"/>
      <c r="G34" s="1061"/>
      <c r="H34" s="1052"/>
      <c r="I34" s="1053"/>
    </row>
    <row r="35" spans="1:9" ht="26.25" customHeight="1">
      <c r="A35" s="743">
        <v>7</v>
      </c>
      <c r="B35" s="5" t="s">
        <v>311</v>
      </c>
      <c r="C35" s="741" t="s">
        <v>2352</v>
      </c>
      <c r="D35" s="747">
        <v>11010401</v>
      </c>
      <c r="E35" s="747" t="s">
        <v>277</v>
      </c>
      <c r="F35" s="746">
        <v>20489.009999999998</v>
      </c>
      <c r="G35" s="746"/>
      <c r="H35" s="17"/>
      <c r="I35" s="742">
        <v>20489.009999999998</v>
      </c>
    </row>
    <row r="36" spans="1:9" ht="26.25" customHeight="1">
      <c r="A36" s="743">
        <v>8</v>
      </c>
      <c r="B36" s="5" t="s">
        <v>311</v>
      </c>
      <c r="C36" s="741" t="s">
        <v>2352</v>
      </c>
      <c r="D36" s="747">
        <v>11010402</v>
      </c>
      <c r="E36" s="747" t="s">
        <v>277</v>
      </c>
      <c r="F36" s="746">
        <v>28067</v>
      </c>
      <c r="G36" s="746"/>
      <c r="H36" s="17"/>
      <c r="I36" s="742">
        <v>28067</v>
      </c>
    </row>
    <row r="37" spans="1:9" ht="26.25" customHeight="1">
      <c r="A37" s="743">
        <v>9</v>
      </c>
      <c r="B37" s="5" t="s">
        <v>279</v>
      </c>
      <c r="C37" s="741" t="s">
        <v>2352</v>
      </c>
      <c r="D37" s="747">
        <v>11010403</v>
      </c>
      <c r="E37" s="747" t="s">
        <v>314</v>
      </c>
      <c r="F37" s="746">
        <v>4545</v>
      </c>
      <c r="G37" s="746"/>
      <c r="H37" s="17"/>
      <c r="I37" s="742">
        <v>4545</v>
      </c>
    </row>
    <row r="38" spans="1:9" ht="26.25" customHeight="1">
      <c r="A38" s="743">
        <v>10</v>
      </c>
      <c r="B38" s="5" t="s">
        <v>2371</v>
      </c>
      <c r="C38" s="741" t="s">
        <v>2352</v>
      </c>
      <c r="D38" s="747">
        <v>1101040010</v>
      </c>
      <c r="E38" s="747" t="s">
        <v>993</v>
      </c>
      <c r="F38" s="746">
        <v>6421</v>
      </c>
      <c r="G38" s="746"/>
      <c r="H38" s="17"/>
      <c r="I38" s="742">
        <v>6421</v>
      </c>
    </row>
    <row r="39" spans="1:9" ht="26.25" customHeight="1">
      <c r="A39" s="743">
        <v>11</v>
      </c>
      <c r="B39" s="5" t="s">
        <v>2372</v>
      </c>
      <c r="C39" s="741" t="s">
        <v>2352</v>
      </c>
      <c r="D39" s="747">
        <v>1101040012</v>
      </c>
      <c r="E39" s="747" t="s">
        <v>993</v>
      </c>
      <c r="F39" s="746">
        <v>23068</v>
      </c>
      <c r="G39" s="746"/>
      <c r="H39" s="17"/>
      <c r="I39" s="742">
        <v>23068</v>
      </c>
    </row>
    <row r="40" spans="1:9" ht="26.25" customHeight="1">
      <c r="A40" s="743">
        <v>12</v>
      </c>
      <c r="B40" s="5" t="s">
        <v>2373</v>
      </c>
      <c r="C40" s="741" t="s">
        <v>2352</v>
      </c>
      <c r="D40" s="747">
        <v>1101040013</v>
      </c>
      <c r="E40" s="747" t="s">
        <v>827</v>
      </c>
      <c r="F40" s="746">
        <v>17945</v>
      </c>
      <c r="G40" s="746"/>
      <c r="H40" s="17"/>
      <c r="I40" s="742">
        <v>17945</v>
      </c>
    </row>
    <row r="41" spans="1:9" ht="26.25" customHeight="1">
      <c r="A41" s="743">
        <v>13</v>
      </c>
      <c r="B41" s="5" t="s">
        <v>2374</v>
      </c>
      <c r="C41" s="741" t="s">
        <v>2352</v>
      </c>
      <c r="D41" s="747">
        <v>712201218</v>
      </c>
      <c r="E41" s="747" t="s">
        <v>2369</v>
      </c>
      <c r="F41" s="746">
        <v>24800</v>
      </c>
      <c r="G41" s="746"/>
      <c r="H41" s="17"/>
      <c r="I41" s="742">
        <v>24800</v>
      </c>
    </row>
    <row r="42" spans="1:9" ht="26.25" customHeight="1">
      <c r="A42" s="743">
        <v>14</v>
      </c>
      <c r="B42" s="5" t="s">
        <v>2375</v>
      </c>
      <c r="C42" s="741" t="s">
        <v>2352</v>
      </c>
      <c r="D42" s="747">
        <v>1101040016</v>
      </c>
      <c r="E42" s="747" t="s">
        <v>994</v>
      </c>
      <c r="F42" s="746">
        <v>8295</v>
      </c>
      <c r="G42" s="746"/>
      <c r="H42" s="17"/>
      <c r="I42" s="742">
        <v>8295</v>
      </c>
    </row>
    <row r="43" spans="1:9" ht="26.25" customHeight="1">
      <c r="A43" s="743">
        <v>15</v>
      </c>
      <c r="B43" s="5" t="s">
        <v>2376</v>
      </c>
      <c r="C43" s="741" t="s">
        <v>2352</v>
      </c>
      <c r="D43" s="747">
        <v>1101040022</v>
      </c>
      <c r="E43" s="747" t="s">
        <v>2377</v>
      </c>
      <c r="F43" s="746">
        <v>9797</v>
      </c>
      <c r="G43" s="746"/>
      <c r="H43" s="17"/>
      <c r="I43" s="742">
        <v>9797</v>
      </c>
    </row>
    <row r="44" spans="1:9" ht="26.25" customHeight="1">
      <c r="A44" s="743">
        <v>16</v>
      </c>
      <c r="B44" s="5" t="s">
        <v>2376</v>
      </c>
      <c r="C44" s="741" t="s">
        <v>2352</v>
      </c>
      <c r="D44" s="747">
        <v>1101040023</v>
      </c>
      <c r="E44" s="747" t="s">
        <v>2377</v>
      </c>
      <c r="F44" s="746">
        <v>9797</v>
      </c>
      <c r="G44" s="746"/>
      <c r="H44" s="17"/>
      <c r="I44" s="742">
        <v>9797</v>
      </c>
    </row>
    <row r="45" spans="1:9" ht="26.25" customHeight="1">
      <c r="A45" s="743">
        <v>17</v>
      </c>
      <c r="B45" s="5" t="s">
        <v>2376</v>
      </c>
      <c r="C45" s="741" t="s">
        <v>2352</v>
      </c>
      <c r="D45" s="747">
        <v>1101040024</v>
      </c>
      <c r="E45" s="747" t="s">
        <v>2378</v>
      </c>
      <c r="F45" s="746">
        <v>9797</v>
      </c>
      <c r="G45" s="746"/>
      <c r="H45" s="17"/>
      <c r="I45" s="742">
        <v>9797</v>
      </c>
    </row>
    <row r="46" spans="1:9" ht="26.25" customHeight="1">
      <c r="A46" s="743">
        <v>18</v>
      </c>
      <c r="B46" s="5" t="s">
        <v>2379</v>
      </c>
      <c r="C46" s="741" t="s">
        <v>2352</v>
      </c>
      <c r="D46" s="747">
        <v>1101040025</v>
      </c>
      <c r="E46" s="747" t="s">
        <v>2377</v>
      </c>
      <c r="F46" s="746">
        <v>9312</v>
      </c>
      <c r="G46" s="746"/>
      <c r="H46" s="17"/>
      <c r="I46" s="742">
        <v>9312</v>
      </c>
    </row>
    <row r="47" spans="1:9" ht="26.25" customHeight="1">
      <c r="A47" s="743">
        <v>19</v>
      </c>
      <c r="B47" s="5" t="s">
        <v>2380</v>
      </c>
      <c r="C47" s="741" t="s">
        <v>2381</v>
      </c>
      <c r="D47" s="747">
        <v>1101040026</v>
      </c>
      <c r="E47" s="747" t="s">
        <v>2377</v>
      </c>
      <c r="F47" s="746">
        <v>12610</v>
      </c>
      <c r="G47" s="746"/>
      <c r="H47" s="17"/>
      <c r="I47" s="742">
        <v>12610</v>
      </c>
    </row>
    <row r="48" spans="1:9" ht="26.25" customHeight="1">
      <c r="A48" s="743">
        <v>20</v>
      </c>
      <c r="B48" s="5" t="s">
        <v>1117</v>
      </c>
      <c r="C48" s="741" t="s">
        <v>2352</v>
      </c>
      <c r="D48" s="747">
        <v>23020144</v>
      </c>
      <c r="E48" s="747" t="s">
        <v>2377</v>
      </c>
      <c r="F48" s="746">
        <v>48202.34</v>
      </c>
      <c r="G48" s="746"/>
      <c r="H48" s="17"/>
      <c r="I48" s="742">
        <v>48202.34</v>
      </c>
    </row>
    <row r="49" spans="1:9" ht="26.25" customHeight="1">
      <c r="A49" s="743">
        <v>21</v>
      </c>
      <c r="B49" s="5" t="s">
        <v>2382</v>
      </c>
      <c r="C49" s="741" t="s">
        <v>2352</v>
      </c>
      <c r="D49" s="747">
        <v>23102014233</v>
      </c>
      <c r="E49" s="747" t="s">
        <v>2377</v>
      </c>
      <c r="F49" s="746">
        <v>31162</v>
      </c>
      <c r="G49" s="746"/>
      <c r="H49" s="17"/>
      <c r="I49" s="742">
        <v>31162</v>
      </c>
    </row>
    <row r="50" spans="1:9" ht="26.25" customHeight="1">
      <c r="A50" s="743">
        <v>22</v>
      </c>
      <c r="B50" s="5" t="s">
        <v>2383</v>
      </c>
      <c r="C50" s="741" t="s">
        <v>2352</v>
      </c>
      <c r="D50" s="747">
        <v>1101040029</v>
      </c>
      <c r="E50" s="747" t="s">
        <v>988</v>
      </c>
      <c r="F50" s="746">
        <v>30000</v>
      </c>
      <c r="G50" s="746"/>
      <c r="H50" s="17"/>
      <c r="I50" s="742">
        <v>30000</v>
      </c>
    </row>
    <row r="51" spans="1:9" ht="26.25" customHeight="1">
      <c r="A51" s="743">
        <v>23</v>
      </c>
      <c r="B51" s="5" t="s">
        <v>2384</v>
      </c>
      <c r="C51" s="741" t="s">
        <v>2352</v>
      </c>
      <c r="D51" s="747">
        <v>1101040033</v>
      </c>
      <c r="E51" s="747" t="s">
        <v>281</v>
      </c>
      <c r="F51" s="746">
        <v>14599</v>
      </c>
      <c r="G51" s="746"/>
      <c r="H51" s="17"/>
      <c r="I51" s="742">
        <v>14599</v>
      </c>
    </row>
    <row r="52" spans="1:9" ht="26.25" customHeight="1">
      <c r="A52" s="743">
        <v>24</v>
      </c>
      <c r="B52" s="5" t="s">
        <v>2385</v>
      </c>
      <c r="C52" s="741" t="s">
        <v>2352</v>
      </c>
      <c r="D52" s="747">
        <v>1101040032</v>
      </c>
      <c r="E52" s="747" t="s">
        <v>281</v>
      </c>
      <c r="F52" s="746">
        <v>11999</v>
      </c>
      <c r="G52" s="746"/>
      <c r="H52" s="17"/>
      <c r="I52" s="742">
        <v>11999</v>
      </c>
    </row>
    <row r="53" spans="1:9" ht="26.25" customHeight="1">
      <c r="A53" s="743">
        <v>25</v>
      </c>
      <c r="B53" s="5" t="s">
        <v>2386</v>
      </c>
      <c r="C53" s="741" t="s">
        <v>2352</v>
      </c>
      <c r="D53" s="763">
        <v>1101040031</v>
      </c>
      <c r="E53" s="747" t="s">
        <v>281</v>
      </c>
      <c r="F53" s="764">
        <v>24999</v>
      </c>
      <c r="G53" s="746"/>
      <c r="H53" s="17"/>
      <c r="I53" s="742">
        <v>24999</v>
      </c>
    </row>
    <row r="54" spans="1:9" ht="26.25" customHeight="1">
      <c r="A54" s="743">
        <v>26</v>
      </c>
      <c r="B54" s="5" t="s">
        <v>288</v>
      </c>
      <c r="C54" s="741" t="s">
        <v>2352</v>
      </c>
      <c r="D54" s="763">
        <v>1101040034</v>
      </c>
      <c r="E54" s="747" t="s">
        <v>3379</v>
      </c>
      <c r="F54" s="764">
        <v>43742</v>
      </c>
      <c r="G54" s="746"/>
      <c r="H54" s="17"/>
      <c r="I54" s="742">
        <v>43742</v>
      </c>
    </row>
    <row r="55" spans="1:9" ht="26.25" customHeight="1">
      <c r="A55" s="743">
        <v>27</v>
      </c>
      <c r="B55" s="5" t="s">
        <v>288</v>
      </c>
      <c r="C55" s="741" t="s">
        <v>2352</v>
      </c>
      <c r="D55" s="763">
        <v>1101040035</v>
      </c>
      <c r="E55" s="747" t="s">
        <v>3379</v>
      </c>
      <c r="F55" s="764">
        <v>43742</v>
      </c>
      <c r="G55" s="746"/>
      <c r="H55" s="17"/>
      <c r="I55" s="742">
        <v>43742</v>
      </c>
    </row>
    <row r="56" spans="1:9" ht="26.25" customHeight="1">
      <c r="A56" s="743">
        <v>28</v>
      </c>
      <c r="B56" s="5" t="s">
        <v>288</v>
      </c>
      <c r="C56" s="741" t="s">
        <v>2352</v>
      </c>
      <c r="D56" s="763">
        <v>1101040036</v>
      </c>
      <c r="E56" s="747" t="s">
        <v>3379</v>
      </c>
      <c r="F56" s="764">
        <v>43742</v>
      </c>
      <c r="G56" s="746"/>
      <c r="H56" s="17"/>
      <c r="I56" s="742">
        <v>43742</v>
      </c>
    </row>
    <row r="57" spans="1:9" ht="26.25" customHeight="1">
      <c r="A57" s="743">
        <v>29</v>
      </c>
      <c r="B57" s="5" t="s">
        <v>3496</v>
      </c>
      <c r="C57" s="741" t="s">
        <v>2352</v>
      </c>
      <c r="D57" s="763">
        <v>1101040037</v>
      </c>
      <c r="E57" s="747" t="s">
        <v>3379</v>
      </c>
      <c r="F57" s="764">
        <v>42005</v>
      </c>
      <c r="G57" s="746"/>
      <c r="H57" s="17"/>
      <c r="I57" s="742">
        <v>42005</v>
      </c>
    </row>
    <row r="58" spans="1:9" ht="26.25" customHeight="1">
      <c r="A58" s="743">
        <v>30</v>
      </c>
      <c r="B58" s="5" t="s">
        <v>779</v>
      </c>
      <c r="C58" s="741" t="s">
        <v>2352</v>
      </c>
      <c r="D58" s="763">
        <v>1101040038</v>
      </c>
      <c r="E58" s="747" t="s">
        <v>3379</v>
      </c>
      <c r="F58" s="764">
        <v>44803</v>
      </c>
      <c r="G58" s="746"/>
      <c r="H58" s="17"/>
      <c r="I58" s="742">
        <v>44803</v>
      </c>
    </row>
    <row r="59" spans="1:9" ht="26.25" customHeight="1">
      <c r="A59" s="743">
        <v>30</v>
      </c>
      <c r="B59" s="5" t="s">
        <v>783</v>
      </c>
      <c r="C59" s="741" t="s">
        <v>2352</v>
      </c>
      <c r="D59" s="763">
        <v>1101040039</v>
      </c>
      <c r="E59" s="747" t="s">
        <v>3379</v>
      </c>
      <c r="F59" s="764">
        <v>50056</v>
      </c>
      <c r="G59" s="746"/>
      <c r="H59" s="17"/>
      <c r="I59" s="742">
        <v>50056</v>
      </c>
    </row>
    <row r="60" spans="1:9" ht="26.25" customHeight="1">
      <c r="A60" s="743"/>
      <c r="B60" s="5"/>
      <c r="C60" s="747"/>
      <c r="D60" s="7" t="s">
        <v>17</v>
      </c>
      <c r="E60" s="747"/>
      <c r="F60" s="765">
        <v>605699.35</v>
      </c>
      <c r="G60" s="765"/>
      <c r="H60" s="17"/>
      <c r="I60" s="70"/>
    </row>
    <row r="61" spans="1:9" ht="26.25" customHeight="1">
      <c r="A61" s="1133" t="s">
        <v>260</v>
      </c>
      <c r="B61" s="1097"/>
      <c r="C61" s="1097"/>
      <c r="D61" s="1097"/>
      <c r="E61" s="1097"/>
      <c r="F61" s="1097"/>
      <c r="G61" s="1097"/>
      <c r="H61" s="1103"/>
      <c r="I61" s="1134"/>
    </row>
    <row r="62" spans="1:9" ht="26.25" customHeight="1">
      <c r="A62" s="743">
        <v>27</v>
      </c>
      <c r="B62" s="5" t="s">
        <v>2387</v>
      </c>
      <c r="C62" s="741" t="s">
        <v>2352</v>
      </c>
      <c r="D62" s="747">
        <v>1101060017</v>
      </c>
      <c r="E62" s="747" t="s">
        <v>993</v>
      </c>
      <c r="F62" s="746">
        <v>5180</v>
      </c>
      <c r="G62" s="746"/>
      <c r="H62" s="17"/>
      <c r="I62" s="742">
        <v>5180</v>
      </c>
    </row>
    <row r="63" spans="1:9" ht="26.25" customHeight="1">
      <c r="A63" s="743">
        <v>28</v>
      </c>
      <c r="B63" s="5" t="s">
        <v>2388</v>
      </c>
      <c r="C63" s="741" t="s">
        <v>2352</v>
      </c>
      <c r="D63" s="747">
        <v>1101060016</v>
      </c>
      <c r="E63" s="747" t="s">
        <v>993</v>
      </c>
      <c r="F63" s="746">
        <v>5280</v>
      </c>
      <c r="G63" s="746"/>
      <c r="H63" s="17"/>
      <c r="I63" s="742">
        <v>5280</v>
      </c>
    </row>
    <row r="64" spans="1:9" ht="26.25" customHeight="1">
      <c r="A64" s="743">
        <v>29</v>
      </c>
      <c r="B64" s="5" t="s">
        <v>2389</v>
      </c>
      <c r="C64" s="741" t="s">
        <v>2352</v>
      </c>
      <c r="D64" s="747">
        <v>1101060013</v>
      </c>
      <c r="E64" s="747" t="s">
        <v>993</v>
      </c>
      <c r="F64" s="746">
        <v>4700</v>
      </c>
      <c r="G64" s="746"/>
      <c r="H64" s="17"/>
      <c r="I64" s="742">
        <v>4700</v>
      </c>
    </row>
    <row r="65" spans="1:9" ht="26.25" customHeight="1">
      <c r="A65" s="743">
        <v>30</v>
      </c>
      <c r="B65" s="5" t="s">
        <v>2389</v>
      </c>
      <c r="C65" s="741" t="s">
        <v>2352</v>
      </c>
      <c r="D65" s="747">
        <v>1101060014</v>
      </c>
      <c r="E65" s="747" t="s">
        <v>993</v>
      </c>
      <c r="F65" s="746">
        <v>4700</v>
      </c>
      <c r="G65" s="746"/>
      <c r="H65" s="17"/>
      <c r="I65" s="742">
        <v>4700</v>
      </c>
    </row>
    <row r="66" spans="1:9" ht="26.25" customHeight="1">
      <c r="A66" s="743">
        <v>31</v>
      </c>
      <c r="B66" s="5" t="s">
        <v>2389</v>
      </c>
      <c r="C66" s="741" t="s">
        <v>2381</v>
      </c>
      <c r="D66" s="747">
        <v>1101060015</v>
      </c>
      <c r="E66" s="747" t="s">
        <v>993</v>
      </c>
      <c r="F66" s="746">
        <v>4700</v>
      </c>
      <c r="G66" s="746"/>
      <c r="H66" s="17"/>
      <c r="I66" s="742">
        <v>4700</v>
      </c>
    </row>
    <row r="67" spans="1:9" ht="26.25" customHeight="1">
      <c r="A67" s="743">
        <v>32</v>
      </c>
      <c r="B67" s="5" t="s">
        <v>1852</v>
      </c>
      <c r="C67" s="741" t="s">
        <v>2352</v>
      </c>
      <c r="D67" s="747">
        <v>1101060018</v>
      </c>
      <c r="E67" s="747" t="s">
        <v>314</v>
      </c>
      <c r="F67" s="746">
        <v>18290</v>
      </c>
      <c r="G67" s="746"/>
      <c r="H67" s="17"/>
      <c r="I67" s="742">
        <v>18290</v>
      </c>
    </row>
    <row r="68" spans="1:9" ht="26.25" customHeight="1">
      <c r="A68" s="743">
        <v>33</v>
      </c>
      <c r="B68" s="5" t="s">
        <v>2390</v>
      </c>
      <c r="C68" s="741" t="s">
        <v>2352</v>
      </c>
      <c r="D68" s="747">
        <v>1101060019</v>
      </c>
      <c r="E68" s="747" t="s">
        <v>2391</v>
      </c>
      <c r="F68" s="746">
        <v>4035.37</v>
      </c>
      <c r="G68" s="746"/>
      <c r="H68" s="17"/>
      <c r="I68" s="742">
        <v>4035.37</v>
      </c>
    </row>
    <row r="69" spans="1:9" ht="26.25" customHeight="1">
      <c r="A69" s="743">
        <v>34</v>
      </c>
      <c r="B69" s="5" t="s">
        <v>2392</v>
      </c>
      <c r="C69" s="741" t="s">
        <v>2352</v>
      </c>
      <c r="D69" s="747">
        <v>1101060020</v>
      </c>
      <c r="E69" s="747" t="s">
        <v>2391</v>
      </c>
      <c r="F69" s="746">
        <v>15390.21</v>
      </c>
      <c r="G69" s="746"/>
      <c r="H69" s="17"/>
      <c r="I69" s="742">
        <v>15390.21</v>
      </c>
    </row>
    <row r="70" spans="1:9" ht="26.25" customHeight="1">
      <c r="A70" s="743">
        <v>35</v>
      </c>
      <c r="B70" s="5" t="s">
        <v>2393</v>
      </c>
      <c r="C70" s="741" t="s">
        <v>2352</v>
      </c>
      <c r="D70" s="747">
        <v>1101060021</v>
      </c>
      <c r="E70" s="747" t="s">
        <v>2394</v>
      </c>
      <c r="F70" s="746">
        <v>816</v>
      </c>
      <c r="G70" s="746"/>
      <c r="H70" s="17"/>
      <c r="I70" s="742">
        <v>816</v>
      </c>
    </row>
    <row r="71" spans="1:9" ht="26.25" customHeight="1">
      <c r="A71" s="743">
        <v>36</v>
      </c>
      <c r="B71" s="5" t="s">
        <v>329</v>
      </c>
      <c r="C71" s="741" t="s">
        <v>2352</v>
      </c>
      <c r="D71" s="747">
        <v>1101060022</v>
      </c>
      <c r="E71" s="747" t="s">
        <v>275</v>
      </c>
      <c r="F71" s="746">
        <v>4200</v>
      </c>
      <c r="G71" s="746"/>
      <c r="H71" s="17"/>
      <c r="I71" s="742">
        <v>4200</v>
      </c>
    </row>
    <row r="72" spans="1:9" ht="26.25" customHeight="1">
      <c r="A72" s="743">
        <v>37</v>
      </c>
      <c r="B72" s="5" t="s">
        <v>959</v>
      </c>
      <c r="C72" s="741" t="s">
        <v>2352</v>
      </c>
      <c r="D72" s="747">
        <v>1101060023</v>
      </c>
      <c r="E72" s="747" t="s">
        <v>275</v>
      </c>
      <c r="F72" s="746">
        <v>4350</v>
      </c>
      <c r="G72" s="746"/>
      <c r="H72" s="17"/>
      <c r="I72" s="742">
        <v>4350</v>
      </c>
    </row>
    <row r="73" spans="1:9" ht="26.25" customHeight="1">
      <c r="A73" s="743">
        <v>38</v>
      </c>
      <c r="B73" s="5" t="s">
        <v>2395</v>
      </c>
      <c r="C73" s="741" t="s">
        <v>2352</v>
      </c>
      <c r="D73" s="747">
        <v>1101060025</v>
      </c>
      <c r="E73" s="747" t="s">
        <v>314</v>
      </c>
      <c r="F73" s="746">
        <v>3750</v>
      </c>
      <c r="G73" s="746"/>
      <c r="H73" s="17"/>
      <c r="I73" s="742">
        <v>3750</v>
      </c>
    </row>
    <row r="74" spans="1:9" ht="26.25" customHeight="1">
      <c r="A74" s="743">
        <v>39</v>
      </c>
      <c r="B74" s="5" t="s">
        <v>952</v>
      </c>
      <c r="C74" s="741" t="s">
        <v>2352</v>
      </c>
      <c r="D74" s="747">
        <v>1101060026</v>
      </c>
      <c r="E74" s="747" t="s">
        <v>275</v>
      </c>
      <c r="F74" s="746">
        <v>4990</v>
      </c>
      <c r="G74" s="746"/>
      <c r="H74" s="17"/>
      <c r="I74" s="742">
        <v>4990</v>
      </c>
    </row>
    <row r="75" spans="1:9" ht="26.25" customHeight="1">
      <c r="A75" s="743">
        <v>40</v>
      </c>
      <c r="B75" s="5" t="s">
        <v>2396</v>
      </c>
      <c r="C75" s="741" t="s">
        <v>2352</v>
      </c>
      <c r="D75" s="747">
        <v>1101060027</v>
      </c>
      <c r="E75" s="747" t="s">
        <v>2397</v>
      </c>
      <c r="F75" s="746">
        <v>7102</v>
      </c>
      <c r="G75" s="746"/>
      <c r="H75" s="17"/>
      <c r="I75" s="742">
        <v>7102</v>
      </c>
    </row>
    <row r="76" spans="1:9" ht="26.25" customHeight="1">
      <c r="A76" s="743">
        <v>41</v>
      </c>
      <c r="B76" s="5" t="s">
        <v>325</v>
      </c>
      <c r="C76" s="741" t="s">
        <v>2352</v>
      </c>
      <c r="D76" s="747">
        <v>1101360028</v>
      </c>
      <c r="E76" s="747" t="s">
        <v>827</v>
      </c>
      <c r="F76" s="746">
        <v>5438</v>
      </c>
      <c r="G76" s="746"/>
      <c r="H76" s="17"/>
      <c r="I76" s="742">
        <v>5438</v>
      </c>
    </row>
    <row r="77" spans="1:9" ht="26.25" customHeight="1">
      <c r="A77" s="743">
        <v>42</v>
      </c>
      <c r="B77" s="5" t="s">
        <v>2398</v>
      </c>
      <c r="C77" s="741" t="s">
        <v>2352</v>
      </c>
      <c r="D77" s="747">
        <v>24122011626</v>
      </c>
      <c r="E77" s="747" t="s">
        <v>827</v>
      </c>
      <c r="F77" s="746">
        <v>27540</v>
      </c>
      <c r="G77" s="746"/>
      <c r="H77" s="17"/>
      <c r="I77" s="742">
        <v>27540</v>
      </c>
    </row>
    <row r="78" spans="1:9" ht="26.25" customHeight="1">
      <c r="A78" s="743">
        <v>43</v>
      </c>
      <c r="B78" s="5" t="s">
        <v>992</v>
      </c>
      <c r="C78" s="741" t="s">
        <v>2352</v>
      </c>
      <c r="D78" s="747">
        <v>1101060017</v>
      </c>
      <c r="E78" s="747" t="s">
        <v>2377</v>
      </c>
      <c r="F78" s="746">
        <v>46538</v>
      </c>
      <c r="G78" s="746"/>
      <c r="H78" s="17"/>
      <c r="I78" s="742">
        <v>46538</v>
      </c>
    </row>
    <row r="79" spans="1:9" ht="26.25" customHeight="1">
      <c r="A79" s="743">
        <v>44</v>
      </c>
      <c r="B79" s="5" t="s">
        <v>868</v>
      </c>
      <c r="C79" s="741" t="s">
        <v>2352</v>
      </c>
      <c r="D79" s="747">
        <v>11010600182</v>
      </c>
      <c r="E79" s="747" t="s">
        <v>2377</v>
      </c>
      <c r="F79" s="746">
        <v>2799.4</v>
      </c>
      <c r="G79" s="746"/>
      <c r="H79" s="17"/>
      <c r="I79" s="742">
        <v>2799.4</v>
      </c>
    </row>
    <row r="80" spans="1:9" ht="26.25" customHeight="1">
      <c r="A80" s="743">
        <v>45</v>
      </c>
      <c r="B80" s="5" t="s">
        <v>2399</v>
      </c>
      <c r="C80" s="741" t="s">
        <v>2352</v>
      </c>
      <c r="D80" s="747">
        <v>11010600192</v>
      </c>
      <c r="E80" s="747" t="s">
        <v>2377</v>
      </c>
      <c r="F80" s="746">
        <v>1000</v>
      </c>
      <c r="G80" s="746"/>
      <c r="H80" s="17"/>
      <c r="I80" s="742">
        <v>1000</v>
      </c>
    </row>
    <row r="81" spans="1:9" ht="26.25" customHeight="1">
      <c r="A81" s="743">
        <v>46</v>
      </c>
      <c r="B81" s="5" t="s">
        <v>2399</v>
      </c>
      <c r="C81" s="741" t="s">
        <v>2352</v>
      </c>
      <c r="D81" s="747">
        <v>11010600202</v>
      </c>
      <c r="E81" s="747" t="s">
        <v>2377</v>
      </c>
      <c r="F81" s="746">
        <v>1000</v>
      </c>
      <c r="G81" s="746"/>
      <c r="H81" s="17"/>
      <c r="I81" s="742">
        <v>1000</v>
      </c>
    </row>
    <row r="82" spans="1:9" ht="26.25" customHeight="1">
      <c r="A82" s="743">
        <v>47</v>
      </c>
      <c r="B82" s="5" t="s">
        <v>2400</v>
      </c>
      <c r="C82" s="741" t="s">
        <v>2352</v>
      </c>
      <c r="D82" s="747">
        <v>11010600212</v>
      </c>
      <c r="E82" s="747" t="s">
        <v>2377</v>
      </c>
      <c r="F82" s="746">
        <v>14648</v>
      </c>
      <c r="G82" s="746"/>
      <c r="H82" s="17"/>
      <c r="I82" s="742">
        <v>14648</v>
      </c>
    </row>
    <row r="83" spans="1:9" ht="26.25" customHeight="1">
      <c r="A83" s="743">
        <v>48</v>
      </c>
      <c r="B83" s="5" t="s">
        <v>2401</v>
      </c>
      <c r="C83" s="741" t="s">
        <v>2352</v>
      </c>
      <c r="D83" s="747">
        <v>1101040030</v>
      </c>
      <c r="E83" s="747" t="s">
        <v>2402</v>
      </c>
      <c r="F83" s="746">
        <v>7699</v>
      </c>
      <c r="G83" s="746"/>
      <c r="H83" s="17"/>
      <c r="I83" s="742">
        <v>7699</v>
      </c>
    </row>
    <row r="84" spans="1:9" ht="26.25" customHeight="1">
      <c r="A84" s="743">
        <v>49</v>
      </c>
      <c r="B84" s="5" t="s">
        <v>2373</v>
      </c>
      <c r="C84" s="741" t="s">
        <v>2352</v>
      </c>
      <c r="D84" s="747">
        <v>1101060034</v>
      </c>
      <c r="E84" s="747" t="s">
        <v>281</v>
      </c>
      <c r="F84" s="746">
        <v>32000</v>
      </c>
      <c r="G84" s="746"/>
      <c r="H84" s="17"/>
      <c r="I84" s="742">
        <v>32000</v>
      </c>
    </row>
    <row r="85" spans="1:9" ht="26.25" customHeight="1">
      <c r="A85" s="743">
        <v>50</v>
      </c>
      <c r="B85" s="5" t="s">
        <v>3497</v>
      </c>
      <c r="C85" s="741" t="s">
        <v>2352</v>
      </c>
      <c r="D85" s="763">
        <v>1101040040</v>
      </c>
      <c r="E85" s="747" t="s">
        <v>3379</v>
      </c>
      <c r="F85" s="764">
        <v>112575</v>
      </c>
      <c r="G85" s="746"/>
      <c r="H85" s="17"/>
      <c r="I85" s="742">
        <v>112575</v>
      </c>
    </row>
    <row r="86" spans="1:9" ht="26.25" customHeight="1">
      <c r="A86" s="743">
        <v>51</v>
      </c>
      <c r="B86" s="5" t="s">
        <v>3498</v>
      </c>
      <c r="C86" s="741" t="s">
        <v>2352</v>
      </c>
      <c r="D86" s="763">
        <v>1101040041</v>
      </c>
      <c r="E86" s="747" t="s">
        <v>3379</v>
      </c>
      <c r="F86" s="764">
        <v>121500</v>
      </c>
      <c r="G86" s="746"/>
      <c r="H86" s="17"/>
      <c r="I86" s="742">
        <v>121500</v>
      </c>
    </row>
    <row r="87" spans="1:9" ht="26.25" customHeight="1">
      <c r="A87" s="743">
        <v>52</v>
      </c>
      <c r="B87" s="5" t="s">
        <v>3499</v>
      </c>
      <c r="C87" s="741" t="s">
        <v>2352</v>
      </c>
      <c r="D87" s="763">
        <v>1101040042</v>
      </c>
      <c r="E87" s="747" t="s">
        <v>3379</v>
      </c>
      <c r="F87" s="764">
        <v>41670</v>
      </c>
      <c r="G87" s="746"/>
      <c r="H87" s="17"/>
      <c r="I87" s="742">
        <v>41670</v>
      </c>
    </row>
    <row r="88" spans="1:9" ht="26.25" customHeight="1">
      <c r="A88" s="743"/>
      <c r="B88" s="5"/>
      <c r="C88" s="747"/>
      <c r="D88" s="7" t="s">
        <v>17</v>
      </c>
      <c r="E88" s="747"/>
      <c r="F88" s="765">
        <v>551287.98</v>
      </c>
      <c r="G88" s="749"/>
      <c r="H88" s="17"/>
      <c r="I88" s="70"/>
    </row>
    <row r="89" spans="1:9" ht="26.25" customHeight="1">
      <c r="A89" s="743">
        <v>53</v>
      </c>
      <c r="B89" s="5" t="s">
        <v>967</v>
      </c>
      <c r="C89" s="747"/>
      <c r="D89" s="7"/>
      <c r="E89" s="747"/>
      <c r="F89" s="765" t="s">
        <v>3500</v>
      </c>
      <c r="G89" s="749"/>
      <c r="H89" s="17"/>
      <c r="I89" s="70"/>
    </row>
    <row r="90" spans="1:9" ht="26.25" customHeight="1">
      <c r="A90" s="743"/>
      <c r="B90" s="5"/>
      <c r="C90" s="747"/>
      <c r="D90" s="7"/>
      <c r="E90" s="747"/>
      <c r="F90" s="765"/>
      <c r="G90" s="749"/>
      <c r="H90" s="17"/>
      <c r="I90" s="70"/>
    </row>
    <row r="91" spans="1:9" ht="26.25" customHeight="1">
      <c r="A91" s="743"/>
      <c r="B91" s="5"/>
      <c r="C91" s="747"/>
      <c r="D91" s="7"/>
      <c r="E91" s="747"/>
      <c r="F91" s="765"/>
      <c r="G91" s="749"/>
      <c r="H91" s="17"/>
      <c r="I91" s="70"/>
    </row>
    <row r="92" spans="1:9" ht="26.25" customHeight="1">
      <c r="A92" s="743"/>
      <c r="B92" s="5"/>
      <c r="C92" s="747"/>
      <c r="D92" s="9" t="s">
        <v>295</v>
      </c>
      <c r="E92" s="747"/>
      <c r="F92" s="766">
        <v>7933538.0199999996</v>
      </c>
      <c r="G92" s="10"/>
      <c r="H92" s="17"/>
      <c r="I92" s="70"/>
    </row>
    <row r="93" spans="1:9" ht="26.25" customHeight="1">
      <c r="A93" s="1135" t="s">
        <v>2403</v>
      </c>
      <c r="B93" s="1135"/>
      <c r="C93" s="1135"/>
      <c r="D93" s="1135"/>
      <c r="E93" s="1135"/>
      <c r="F93" s="1135"/>
      <c r="G93" s="1135"/>
      <c r="H93" s="1135"/>
      <c r="I93" s="1135"/>
    </row>
    <row r="94" spans="1:9" ht="26.25" customHeight="1">
      <c r="A94" s="1054" t="s">
        <v>63</v>
      </c>
      <c r="B94" s="1055"/>
      <c r="C94" s="1055"/>
      <c r="D94" s="1055"/>
      <c r="E94" s="1055"/>
      <c r="F94" s="1055"/>
      <c r="G94" s="1055"/>
      <c r="H94" s="1055"/>
      <c r="I94" s="1056"/>
    </row>
    <row r="95" spans="1:9" ht="26.25" customHeight="1">
      <c r="A95" s="1113" t="s">
        <v>64</v>
      </c>
      <c r="B95" s="1114" t="s">
        <v>65</v>
      </c>
      <c r="C95" s="1049" t="s">
        <v>4</v>
      </c>
      <c r="D95" s="1049" t="s">
        <v>5</v>
      </c>
      <c r="E95" s="1049" t="s">
        <v>6</v>
      </c>
      <c r="F95" s="1049" t="s">
        <v>7</v>
      </c>
      <c r="G95" s="1049" t="s">
        <v>8</v>
      </c>
      <c r="H95" s="1049" t="s">
        <v>9</v>
      </c>
      <c r="I95" s="1049" t="s">
        <v>232</v>
      </c>
    </row>
    <row r="96" spans="1:9" ht="26.25" customHeight="1">
      <c r="A96" s="1113"/>
      <c r="B96" s="1114"/>
      <c r="C96" s="1071"/>
      <c r="D96" s="1046"/>
      <c r="E96" s="1049"/>
      <c r="F96" s="1046"/>
      <c r="G96" s="1049"/>
      <c r="H96" s="1046"/>
      <c r="I96" s="1046"/>
    </row>
    <row r="97" spans="1:9" ht="26.25" customHeight="1">
      <c r="A97" s="1115" t="s">
        <v>67</v>
      </c>
      <c r="B97" s="1116"/>
      <c r="C97" s="1116"/>
      <c r="D97" s="1116"/>
      <c r="E97" s="1116"/>
      <c r="F97" s="1116"/>
      <c r="G97" s="1116"/>
      <c r="H97" s="1116"/>
      <c r="I97" s="1117"/>
    </row>
    <row r="98" spans="1:9" ht="26.25" customHeight="1">
      <c r="A98" s="1118" t="s">
        <v>2404</v>
      </c>
      <c r="B98" s="1118"/>
      <c r="C98" s="1118"/>
      <c r="D98" s="1118"/>
      <c r="E98" s="1118"/>
      <c r="F98" s="1118"/>
      <c r="G98" s="1118"/>
      <c r="H98" s="1118"/>
      <c r="I98" s="1118"/>
    </row>
    <row r="99" spans="1:9" ht="26.25" customHeight="1" thickBot="1">
      <c r="A99" s="21" t="s">
        <v>69</v>
      </c>
      <c r="B99" s="22" t="s">
        <v>70</v>
      </c>
      <c r="C99" s="22" t="s">
        <v>71</v>
      </c>
      <c r="D99" s="23" t="s">
        <v>72</v>
      </c>
      <c r="E99" s="24" t="s">
        <v>73</v>
      </c>
      <c r="F99" s="25"/>
      <c r="G99" s="26"/>
      <c r="H99" s="27"/>
      <c r="I99" s="28"/>
    </row>
    <row r="100" spans="1:9" ht="26.25" customHeight="1">
      <c r="A100" s="740">
        <v>1</v>
      </c>
      <c r="B100" s="5">
        <v>2</v>
      </c>
      <c r="C100" s="747">
        <v>3</v>
      </c>
      <c r="D100" s="9">
        <v>4</v>
      </c>
      <c r="E100" s="747">
        <v>5</v>
      </c>
      <c r="F100" s="26"/>
      <c r="G100" s="26"/>
      <c r="H100" s="27"/>
      <c r="I100" s="28"/>
    </row>
    <row r="101" spans="1:9" ht="26.25" customHeight="1">
      <c r="A101" s="1108" t="s">
        <v>74</v>
      </c>
      <c r="B101" s="1109"/>
      <c r="C101" s="1109"/>
      <c r="D101" s="1109"/>
      <c r="E101" s="1110"/>
    </row>
    <row r="105" spans="1:9" ht="26.25" customHeight="1">
      <c r="A105" s="750"/>
      <c r="B105" s="750"/>
      <c r="C105" s="750"/>
      <c r="D105" s="750"/>
      <c r="E105" s="750"/>
    </row>
    <row r="106" spans="1:9" ht="26.25" customHeight="1">
      <c r="A106" s="750"/>
      <c r="B106" s="750"/>
      <c r="C106" s="750"/>
      <c r="D106" s="750"/>
      <c r="E106" s="750"/>
    </row>
    <row r="107" spans="1:9" ht="26.25" customHeight="1">
      <c r="A107" s="750"/>
      <c r="B107" s="750"/>
      <c r="C107" s="750"/>
      <c r="D107" s="750"/>
      <c r="E107" s="750"/>
    </row>
    <row r="108" spans="1:9" ht="26.25" customHeight="1">
      <c r="B108" t="s">
        <v>3501</v>
      </c>
      <c r="D108" t="s">
        <v>3502</v>
      </c>
    </row>
  </sheetData>
  <mergeCells count="38">
    <mergeCell ref="A2:I2"/>
    <mergeCell ref="A3:I3"/>
    <mergeCell ref="A4:I4"/>
    <mergeCell ref="A5:I5"/>
    <mergeCell ref="A6:A7"/>
    <mergeCell ref="B6:B7"/>
    <mergeCell ref="C6:C7"/>
    <mergeCell ref="D6:D7"/>
    <mergeCell ref="E6:E7"/>
    <mergeCell ref="F6:F7"/>
    <mergeCell ref="A34:I34"/>
    <mergeCell ref="A33:I33"/>
    <mergeCell ref="G6:G7"/>
    <mergeCell ref="H6:H7"/>
    <mergeCell ref="I6:I7"/>
    <mergeCell ref="A9:I9"/>
    <mergeCell ref="A10:I10"/>
    <mergeCell ref="A11:I11"/>
    <mergeCell ref="A15:I15"/>
    <mergeCell ref="A19:I19"/>
    <mergeCell ref="A24:I24"/>
    <mergeCell ref="A25:I25"/>
    <mergeCell ref="A26:I26"/>
    <mergeCell ref="A97:I97"/>
    <mergeCell ref="A98:I98"/>
    <mergeCell ref="A101:E101"/>
    <mergeCell ref="A61:I61"/>
    <mergeCell ref="A93:I93"/>
    <mergeCell ref="A94:I94"/>
    <mergeCell ref="A95:A96"/>
    <mergeCell ref="B95:B96"/>
    <mergeCell ref="C95:C96"/>
    <mergeCell ref="D95:D96"/>
    <mergeCell ref="E95:E96"/>
    <mergeCell ref="F95:F96"/>
    <mergeCell ref="G95:G96"/>
    <mergeCell ref="H95:H96"/>
    <mergeCell ref="I95:I96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>
  <sheetPr>
    <tabColor rgb="FF00B050"/>
  </sheetPr>
  <dimension ref="A2:I130"/>
  <sheetViews>
    <sheetView topLeftCell="A109" workbookViewId="0">
      <selection activeCell="L123" sqref="L123"/>
    </sheetView>
  </sheetViews>
  <sheetFormatPr defaultRowHeight="21" customHeight="1"/>
  <cols>
    <col min="1" max="1" width="6.7109375" customWidth="1"/>
    <col min="2" max="2" width="23.140625" customWidth="1"/>
    <col min="3" max="3" width="31.42578125" customWidth="1"/>
    <col min="4" max="4" width="15.140625" customWidth="1"/>
    <col min="5" max="5" width="16.5703125" customWidth="1"/>
    <col min="6" max="6" width="14.85546875" customWidth="1"/>
    <col min="7" max="7" width="17.7109375" customWidth="1"/>
    <col min="8" max="8" width="19.28515625" customWidth="1"/>
    <col min="9" max="9" width="17.42578125" customWidth="1"/>
  </cols>
  <sheetData>
    <row r="2" spans="1:9" ht="21" customHeight="1">
      <c r="A2" s="1043" t="s">
        <v>81</v>
      </c>
      <c r="B2" s="1043"/>
      <c r="C2" s="1043"/>
      <c r="D2" s="1043"/>
      <c r="E2" s="1043"/>
      <c r="F2" s="1043"/>
      <c r="G2" s="1043"/>
      <c r="H2" s="1043"/>
      <c r="I2" s="1043"/>
    </row>
    <row r="3" spans="1:9" ht="21" customHeight="1">
      <c r="A3" s="1044" t="s">
        <v>3324</v>
      </c>
      <c r="B3" s="1043"/>
      <c r="C3" s="1043"/>
      <c r="D3" s="1043"/>
      <c r="E3" s="1043"/>
      <c r="F3" s="1043"/>
      <c r="G3" s="1043"/>
      <c r="H3" s="1043"/>
      <c r="I3" s="1043"/>
    </row>
    <row r="4" spans="1:9" ht="21" customHeight="1">
      <c r="A4" s="1130" t="s">
        <v>2405</v>
      </c>
      <c r="B4" s="1130"/>
      <c r="C4" s="1130"/>
      <c r="D4" s="1130"/>
      <c r="E4" s="1130"/>
      <c r="F4" s="1130"/>
      <c r="G4" s="1130"/>
      <c r="H4" s="1130"/>
      <c r="I4" s="1130"/>
    </row>
    <row r="5" spans="1:9" ht="21" customHeight="1">
      <c r="A5" s="1130" t="s">
        <v>1</v>
      </c>
      <c r="B5" s="1130"/>
      <c r="C5" s="1130"/>
      <c r="D5" s="1130"/>
      <c r="E5" s="1130"/>
      <c r="F5" s="1130"/>
      <c r="G5" s="1130"/>
      <c r="H5" s="1130"/>
      <c r="I5" s="1130"/>
    </row>
    <row r="6" spans="1:9" ht="21" customHeight="1">
      <c r="A6" s="1046" t="s">
        <v>2</v>
      </c>
      <c r="B6" s="1047" t="s">
        <v>3</v>
      </c>
      <c r="C6" s="1047" t="s">
        <v>231</v>
      </c>
      <c r="D6" s="1049" t="s">
        <v>5</v>
      </c>
      <c r="E6" s="1049" t="s">
        <v>6</v>
      </c>
      <c r="F6" s="1049" t="s">
        <v>7</v>
      </c>
      <c r="G6" s="1047" t="s">
        <v>8</v>
      </c>
      <c r="H6" s="1049" t="s">
        <v>9</v>
      </c>
      <c r="I6" s="1049" t="s">
        <v>232</v>
      </c>
    </row>
    <row r="7" spans="1:9" ht="21" customHeight="1">
      <c r="A7" s="1046"/>
      <c r="B7" s="1048"/>
      <c r="C7" s="1048"/>
      <c r="D7" s="1046"/>
      <c r="E7" s="1049"/>
      <c r="F7" s="1046"/>
      <c r="G7" s="1050"/>
      <c r="H7" s="1046"/>
      <c r="I7" s="1046"/>
    </row>
    <row r="8" spans="1:9" ht="21" customHeight="1">
      <c r="A8" s="1">
        <v>1</v>
      </c>
      <c r="B8" s="2">
        <v>2</v>
      </c>
      <c r="C8" s="3">
        <v>3</v>
      </c>
      <c r="D8" s="3">
        <v>4</v>
      </c>
      <c r="E8" s="3">
        <v>5</v>
      </c>
      <c r="F8" s="3">
        <v>6</v>
      </c>
      <c r="G8" s="3">
        <v>7</v>
      </c>
      <c r="H8" s="2">
        <v>8</v>
      </c>
      <c r="I8" s="4">
        <v>9</v>
      </c>
    </row>
    <row r="9" spans="1:9" ht="21" customHeight="1">
      <c r="A9" s="1051"/>
      <c r="B9" s="1052"/>
      <c r="C9" s="1052"/>
      <c r="D9" s="1052"/>
      <c r="E9" s="1052"/>
      <c r="F9" s="1052"/>
      <c r="G9" s="1052"/>
      <c r="H9" s="1052"/>
      <c r="I9" s="1053"/>
    </row>
    <row r="10" spans="1:9" ht="21" customHeight="1">
      <c r="A10" s="1051" t="s">
        <v>233</v>
      </c>
      <c r="B10" s="1052"/>
      <c r="C10" s="1052"/>
      <c r="D10" s="1052"/>
      <c r="E10" s="1052"/>
      <c r="F10" s="1052"/>
      <c r="G10" s="1052"/>
      <c r="H10" s="1052"/>
      <c r="I10" s="1053"/>
    </row>
    <row r="11" spans="1:9" ht="21" customHeight="1">
      <c r="A11" s="1051"/>
      <c r="B11" s="1061"/>
      <c r="C11" s="1061"/>
      <c r="D11" s="1061"/>
      <c r="E11" s="1061"/>
      <c r="F11" s="1061"/>
      <c r="G11" s="1061"/>
      <c r="H11" s="1052"/>
      <c r="I11" s="1053"/>
    </row>
    <row r="12" spans="1:9" ht="21" customHeight="1">
      <c r="A12" s="581">
        <v>1</v>
      </c>
      <c r="B12" s="5" t="s">
        <v>271</v>
      </c>
      <c r="C12" s="577" t="s">
        <v>2406</v>
      </c>
      <c r="D12" s="584">
        <v>1010002</v>
      </c>
      <c r="E12" s="6" t="s">
        <v>2407</v>
      </c>
      <c r="F12" s="583">
        <v>47936.46</v>
      </c>
      <c r="G12" s="583"/>
      <c r="H12" s="582"/>
      <c r="I12" s="583">
        <v>47936.46</v>
      </c>
    </row>
    <row r="13" spans="1:9" ht="21" customHeight="1">
      <c r="A13" s="581">
        <v>2</v>
      </c>
      <c r="B13" s="5" t="s">
        <v>271</v>
      </c>
      <c r="C13" s="577" t="s">
        <v>2408</v>
      </c>
      <c r="D13" s="584">
        <v>1010007</v>
      </c>
      <c r="E13" s="6" t="s">
        <v>2409</v>
      </c>
      <c r="F13" s="583">
        <v>2363338.75</v>
      </c>
      <c r="G13" s="583"/>
      <c r="H13" s="582"/>
      <c r="I13" s="583">
        <v>2363338.75</v>
      </c>
    </row>
    <row r="14" spans="1:9" ht="21" customHeight="1">
      <c r="A14" s="581">
        <v>3</v>
      </c>
      <c r="B14" s="5" t="s">
        <v>2410</v>
      </c>
      <c r="C14" s="577" t="s">
        <v>2406</v>
      </c>
      <c r="D14" s="584">
        <v>10102055</v>
      </c>
      <c r="E14" s="6" t="s">
        <v>984</v>
      </c>
      <c r="F14" s="583">
        <v>827686</v>
      </c>
      <c r="G14" s="583">
        <v>827686</v>
      </c>
      <c r="H14" s="582"/>
      <c r="I14" s="578">
        <v>0</v>
      </c>
    </row>
    <row r="15" spans="1:9" ht="21" customHeight="1">
      <c r="A15" s="581"/>
      <c r="B15" s="5"/>
      <c r="C15" s="580"/>
      <c r="D15" s="87" t="s">
        <v>17</v>
      </c>
      <c r="E15" s="584"/>
      <c r="F15" s="8">
        <v>3238961.21</v>
      </c>
      <c r="G15" s="8">
        <v>827686</v>
      </c>
      <c r="H15" s="582"/>
      <c r="I15" s="20">
        <f>SUM(I12:I14)</f>
        <v>2411275.21</v>
      </c>
    </row>
    <row r="16" spans="1:9" ht="21" customHeight="1">
      <c r="A16" s="1059" t="s">
        <v>239</v>
      </c>
      <c r="B16" s="1059"/>
      <c r="C16" s="1059"/>
      <c r="D16" s="1059"/>
      <c r="E16" s="1059"/>
      <c r="F16" s="1059"/>
      <c r="G16" s="1059"/>
      <c r="H16" s="1059"/>
      <c r="I16" s="1059"/>
    </row>
    <row r="17" spans="1:9" ht="21" customHeight="1">
      <c r="A17" s="580"/>
      <c r="B17" s="5"/>
      <c r="C17" s="577"/>
      <c r="D17" s="584"/>
      <c r="E17" s="584"/>
      <c r="F17" s="583"/>
      <c r="G17" s="583"/>
      <c r="H17" s="580"/>
      <c r="I17" s="577"/>
    </row>
    <row r="18" spans="1:9" ht="21" customHeight="1">
      <c r="A18" s="580"/>
      <c r="B18" s="580"/>
      <c r="C18" s="580"/>
      <c r="D18" s="7"/>
      <c r="E18" s="584"/>
      <c r="F18" s="8"/>
      <c r="G18" s="8"/>
      <c r="H18" s="580"/>
      <c r="I18" s="580"/>
    </row>
    <row r="19" spans="1:9" ht="21" customHeight="1">
      <c r="A19" s="580"/>
      <c r="B19" s="580"/>
      <c r="C19" s="580"/>
      <c r="D19" s="7" t="s">
        <v>240</v>
      </c>
      <c r="E19" s="584" t="s">
        <v>240</v>
      </c>
      <c r="F19" s="8" t="s">
        <v>240</v>
      </c>
      <c r="G19" s="8"/>
      <c r="H19" s="580"/>
      <c r="I19" s="580"/>
    </row>
    <row r="20" spans="1:9" ht="21" customHeight="1">
      <c r="A20" s="1051" t="s">
        <v>241</v>
      </c>
      <c r="B20" s="1052"/>
      <c r="C20" s="1052"/>
      <c r="D20" s="1052"/>
      <c r="E20" s="1052"/>
      <c r="F20" s="1052"/>
      <c r="G20" s="1052"/>
      <c r="H20" s="1052"/>
      <c r="I20" s="1053"/>
    </row>
    <row r="21" spans="1:9" ht="21" customHeight="1">
      <c r="A21" s="580">
        <v>4</v>
      </c>
      <c r="B21" s="577" t="s">
        <v>1720</v>
      </c>
      <c r="C21" s="577" t="s">
        <v>2408</v>
      </c>
      <c r="D21" s="580"/>
      <c r="E21" s="577" t="s">
        <v>3325</v>
      </c>
      <c r="F21" s="580">
        <v>186033</v>
      </c>
      <c r="G21" s="577" t="s">
        <v>2411</v>
      </c>
      <c r="H21" s="580"/>
      <c r="I21" s="580">
        <v>186033</v>
      </c>
    </row>
    <row r="22" spans="1:9" ht="21" customHeight="1">
      <c r="A22" s="580"/>
      <c r="B22" s="580"/>
      <c r="C22" s="580"/>
      <c r="D22" s="580"/>
      <c r="E22" s="580"/>
      <c r="F22" s="580"/>
      <c r="G22" s="580"/>
      <c r="H22" s="580"/>
      <c r="I22" s="580"/>
    </row>
    <row r="23" spans="1:9" ht="21" customHeight="1">
      <c r="A23" s="580"/>
      <c r="B23" s="5" t="s">
        <v>245</v>
      </c>
      <c r="C23" s="584" t="s">
        <v>240</v>
      </c>
      <c r="D23" s="7" t="s">
        <v>240</v>
      </c>
      <c r="E23" s="584" t="s">
        <v>240</v>
      </c>
      <c r="F23" s="8" t="s">
        <v>240</v>
      </c>
      <c r="G23" s="8" t="s">
        <v>240</v>
      </c>
      <c r="H23" s="14"/>
      <c r="I23" s="69"/>
    </row>
    <row r="24" spans="1:9" ht="21" customHeight="1">
      <c r="A24" s="580"/>
      <c r="B24" s="5" t="s">
        <v>35</v>
      </c>
      <c r="C24" s="584" t="s">
        <v>240</v>
      </c>
      <c r="D24" s="7" t="s">
        <v>240</v>
      </c>
      <c r="E24" s="584" t="s">
        <v>240</v>
      </c>
      <c r="F24" s="8" t="s">
        <v>240</v>
      </c>
      <c r="G24" s="8" t="s">
        <v>240</v>
      </c>
      <c r="H24" s="14"/>
      <c r="I24" s="69"/>
    </row>
    <row r="25" spans="1:9" ht="21" customHeight="1">
      <c r="A25" s="1123" t="s">
        <v>2412</v>
      </c>
      <c r="B25" s="1124"/>
      <c r="C25" s="1124"/>
      <c r="D25" s="1124"/>
      <c r="E25" s="1124"/>
      <c r="F25" s="1124"/>
      <c r="G25" s="1124"/>
      <c r="H25" s="1124"/>
      <c r="I25" s="1125"/>
    </row>
    <row r="26" spans="1:9" ht="21" customHeight="1">
      <c r="A26" s="1126" t="s">
        <v>37</v>
      </c>
      <c r="B26" s="1127"/>
      <c r="C26" s="1127"/>
      <c r="D26" s="1127"/>
      <c r="E26" s="1127"/>
      <c r="F26" s="1127"/>
      <c r="G26" s="1127"/>
      <c r="H26" s="1127"/>
      <c r="I26" s="1132"/>
    </row>
    <row r="27" spans="1:9" ht="21" customHeight="1">
      <c r="A27" s="1059" t="s">
        <v>247</v>
      </c>
      <c r="B27" s="1059"/>
      <c r="C27" s="1059"/>
      <c r="D27" s="1059"/>
      <c r="E27" s="1059"/>
      <c r="F27" s="1059"/>
      <c r="G27" s="1059"/>
      <c r="H27" s="1059"/>
      <c r="I27" s="1059"/>
    </row>
    <row r="28" spans="1:9" ht="21" customHeight="1">
      <c r="A28" s="580">
        <v>4</v>
      </c>
      <c r="B28" s="5" t="s">
        <v>305</v>
      </c>
      <c r="C28" s="577" t="s">
        <v>2408</v>
      </c>
      <c r="D28" s="584">
        <v>110104007</v>
      </c>
      <c r="E28" s="584">
        <v>2010</v>
      </c>
      <c r="F28" s="583">
        <v>69136</v>
      </c>
      <c r="G28" s="583"/>
      <c r="H28" s="580"/>
      <c r="I28" s="583">
        <v>69136</v>
      </c>
    </row>
    <row r="29" spans="1:9" ht="21" customHeight="1">
      <c r="A29" s="580">
        <v>5</v>
      </c>
      <c r="B29" s="5" t="s">
        <v>2413</v>
      </c>
      <c r="C29" s="577" t="s">
        <v>2408</v>
      </c>
      <c r="D29" s="584">
        <v>110104008</v>
      </c>
      <c r="E29" s="584">
        <v>2010</v>
      </c>
      <c r="F29" s="583">
        <v>20304</v>
      </c>
      <c r="G29" s="583"/>
      <c r="H29" s="580"/>
      <c r="I29" s="583">
        <v>20304</v>
      </c>
    </row>
    <row r="30" spans="1:9" ht="21" customHeight="1">
      <c r="A30" s="580">
        <v>6</v>
      </c>
      <c r="B30" s="5" t="s">
        <v>288</v>
      </c>
      <c r="C30" s="577" t="s">
        <v>2406</v>
      </c>
      <c r="D30" s="584">
        <v>110104009</v>
      </c>
      <c r="E30" s="584">
        <v>2012</v>
      </c>
      <c r="F30" s="583">
        <v>14732</v>
      </c>
      <c r="G30" s="583"/>
      <c r="H30" s="14"/>
      <c r="I30" s="583">
        <v>14732</v>
      </c>
    </row>
    <row r="31" spans="1:9" ht="21" customHeight="1">
      <c r="A31" s="579">
        <v>7</v>
      </c>
      <c r="B31" s="5" t="s">
        <v>2414</v>
      </c>
      <c r="C31" s="577" t="s">
        <v>2408</v>
      </c>
      <c r="D31" s="584">
        <v>110104010</v>
      </c>
      <c r="E31" s="584">
        <v>2013</v>
      </c>
      <c r="F31" s="583">
        <v>97925</v>
      </c>
      <c r="G31" s="583"/>
      <c r="H31" s="15"/>
      <c r="I31" s="583">
        <v>97925</v>
      </c>
    </row>
    <row r="32" spans="1:9" ht="21" customHeight="1">
      <c r="A32" s="579">
        <v>8</v>
      </c>
      <c r="B32" s="5" t="s">
        <v>3326</v>
      </c>
      <c r="C32" s="577" t="s">
        <v>2406</v>
      </c>
      <c r="D32" s="584">
        <v>110104011</v>
      </c>
      <c r="E32" s="584">
        <v>2021</v>
      </c>
      <c r="F32" s="583">
        <v>50056</v>
      </c>
      <c r="G32" s="583"/>
      <c r="H32" s="15"/>
      <c r="I32" s="583">
        <v>50056</v>
      </c>
    </row>
    <row r="33" spans="1:9" ht="21" customHeight="1">
      <c r="A33" s="579">
        <v>9</v>
      </c>
      <c r="B33" s="5" t="s">
        <v>2718</v>
      </c>
      <c r="C33" s="577" t="s">
        <v>2408</v>
      </c>
      <c r="D33" s="584">
        <v>110104012</v>
      </c>
      <c r="E33" s="584">
        <v>2021</v>
      </c>
      <c r="F33" s="583">
        <v>44803</v>
      </c>
      <c r="G33" s="583"/>
      <c r="H33" s="15"/>
      <c r="I33" s="583">
        <v>44803</v>
      </c>
    </row>
    <row r="34" spans="1:9" ht="21" customHeight="1">
      <c r="A34" s="579">
        <v>10</v>
      </c>
      <c r="B34" s="5" t="s">
        <v>3327</v>
      </c>
      <c r="C34" s="577" t="s">
        <v>2408</v>
      </c>
      <c r="D34" s="584">
        <v>110104013</v>
      </c>
      <c r="E34" s="584">
        <v>2021</v>
      </c>
      <c r="F34" s="583">
        <v>5679</v>
      </c>
      <c r="G34" s="583"/>
      <c r="H34" s="15"/>
      <c r="I34" s="583">
        <v>5679</v>
      </c>
    </row>
    <row r="35" spans="1:9" ht="21" customHeight="1">
      <c r="A35" s="579">
        <v>11</v>
      </c>
      <c r="B35" s="5" t="s">
        <v>3328</v>
      </c>
      <c r="C35" s="577" t="s">
        <v>2408</v>
      </c>
      <c r="D35" s="584">
        <v>110104014</v>
      </c>
      <c r="E35" s="584">
        <v>2021</v>
      </c>
      <c r="F35" s="583">
        <v>3786</v>
      </c>
      <c r="G35" s="583"/>
      <c r="H35" s="15"/>
      <c r="I35" s="583">
        <v>3786</v>
      </c>
    </row>
    <row r="36" spans="1:9" ht="21" customHeight="1">
      <c r="A36" s="579">
        <v>12</v>
      </c>
      <c r="B36" s="5" t="s">
        <v>288</v>
      </c>
      <c r="C36" s="577" t="s">
        <v>2408</v>
      </c>
      <c r="D36" s="584">
        <v>110104015</v>
      </c>
      <c r="E36" s="584">
        <v>2021</v>
      </c>
      <c r="F36" s="583">
        <v>43742</v>
      </c>
      <c r="G36" s="583"/>
      <c r="H36" s="15"/>
      <c r="I36" s="583">
        <v>43742</v>
      </c>
    </row>
    <row r="37" spans="1:9" ht="21" customHeight="1">
      <c r="A37" s="579">
        <v>13</v>
      </c>
      <c r="B37" s="5" t="s">
        <v>288</v>
      </c>
      <c r="C37" s="577" t="s">
        <v>2408</v>
      </c>
      <c r="D37" s="584">
        <v>110104016</v>
      </c>
      <c r="E37" s="584">
        <v>2021</v>
      </c>
      <c r="F37" s="583">
        <v>43742</v>
      </c>
      <c r="G37" s="583"/>
      <c r="H37" s="15"/>
      <c r="I37" s="583">
        <v>43742</v>
      </c>
    </row>
    <row r="38" spans="1:9" ht="21" customHeight="1">
      <c r="A38" s="579">
        <v>14</v>
      </c>
      <c r="B38" s="5" t="s">
        <v>288</v>
      </c>
      <c r="C38" s="577" t="s">
        <v>2408</v>
      </c>
      <c r="D38" s="584">
        <v>110104017</v>
      </c>
      <c r="E38" s="584">
        <v>2021</v>
      </c>
      <c r="F38" s="583">
        <v>43742</v>
      </c>
      <c r="G38" s="583"/>
      <c r="H38" s="15"/>
      <c r="I38" s="583">
        <v>43742</v>
      </c>
    </row>
    <row r="39" spans="1:9" ht="21" customHeight="1">
      <c r="A39" s="579">
        <v>15</v>
      </c>
      <c r="B39" s="5" t="s">
        <v>3329</v>
      </c>
      <c r="C39" s="577" t="s">
        <v>2408</v>
      </c>
      <c r="D39" s="584">
        <v>110104018</v>
      </c>
      <c r="E39" s="584">
        <v>2021</v>
      </c>
      <c r="F39" s="583">
        <v>66816</v>
      </c>
      <c r="G39" s="583"/>
      <c r="H39" s="15"/>
      <c r="I39" s="583">
        <v>66816</v>
      </c>
    </row>
    <row r="40" spans="1:9" ht="21" customHeight="1">
      <c r="A40" s="579"/>
      <c r="B40" s="5"/>
      <c r="C40" s="584"/>
      <c r="D40" s="7" t="s">
        <v>17</v>
      </c>
      <c r="E40" s="584"/>
      <c r="F40" s="8">
        <v>504463</v>
      </c>
      <c r="G40" s="8"/>
      <c r="H40" s="15"/>
      <c r="I40" s="8">
        <v>504463</v>
      </c>
    </row>
    <row r="41" spans="1:9" ht="21" customHeight="1">
      <c r="A41" s="580"/>
      <c r="B41" s="5"/>
      <c r="C41" s="584"/>
      <c r="D41" s="7" t="s">
        <v>240</v>
      </c>
      <c r="E41" s="584" t="s">
        <v>240</v>
      </c>
      <c r="F41" s="8" t="s">
        <v>240</v>
      </c>
      <c r="G41" s="8" t="s">
        <v>240</v>
      </c>
      <c r="H41" s="14"/>
      <c r="I41" s="69"/>
    </row>
    <row r="42" spans="1:9" ht="21" customHeight="1">
      <c r="A42" s="1051" t="s">
        <v>248</v>
      </c>
      <c r="B42" s="1052"/>
      <c r="C42" s="1052"/>
      <c r="D42" s="1052"/>
      <c r="E42" s="1052"/>
      <c r="F42" s="1052"/>
      <c r="G42" s="1052"/>
      <c r="H42" s="1052"/>
      <c r="I42" s="1053"/>
    </row>
    <row r="43" spans="1:9" ht="21" customHeight="1">
      <c r="A43" s="1051" t="s">
        <v>249</v>
      </c>
      <c r="B43" s="1061"/>
      <c r="C43" s="1061"/>
      <c r="D43" s="1061"/>
      <c r="E43" s="1061"/>
      <c r="F43" s="1061"/>
      <c r="G43" s="1061"/>
      <c r="H43" s="1052"/>
      <c r="I43" s="1053"/>
    </row>
    <row r="44" spans="1:9" ht="21" customHeight="1">
      <c r="A44" s="579">
        <v>8</v>
      </c>
      <c r="B44" s="5" t="s">
        <v>1851</v>
      </c>
      <c r="C44" s="577" t="s">
        <v>2406</v>
      </c>
      <c r="D44" s="584">
        <v>110104001</v>
      </c>
      <c r="E44" s="584">
        <v>2008</v>
      </c>
      <c r="F44" s="583">
        <v>10800</v>
      </c>
      <c r="G44" s="583"/>
      <c r="H44" s="17"/>
      <c r="I44" s="583">
        <v>10800</v>
      </c>
    </row>
    <row r="45" spans="1:9" ht="21" customHeight="1">
      <c r="A45" s="579">
        <v>9</v>
      </c>
      <c r="B45" s="5" t="s">
        <v>279</v>
      </c>
      <c r="C45" s="577" t="s">
        <v>2408</v>
      </c>
      <c r="D45" s="584">
        <v>110104002</v>
      </c>
      <c r="E45" s="584">
        <v>2010</v>
      </c>
      <c r="F45" s="583">
        <v>6421</v>
      </c>
      <c r="G45" s="583"/>
      <c r="H45" s="17"/>
      <c r="I45" s="583">
        <v>6421</v>
      </c>
    </row>
    <row r="46" spans="1:9" ht="21" customHeight="1">
      <c r="A46" s="579">
        <v>10</v>
      </c>
      <c r="B46" s="5" t="s">
        <v>2415</v>
      </c>
      <c r="C46" s="577" t="s">
        <v>2408</v>
      </c>
      <c r="D46" s="584">
        <v>110104003</v>
      </c>
      <c r="E46" s="584">
        <v>2010</v>
      </c>
      <c r="F46" s="583">
        <v>7003</v>
      </c>
      <c r="G46" s="583"/>
      <c r="H46" s="17"/>
      <c r="I46" s="583">
        <v>7003</v>
      </c>
    </row>
    <row r="47" spans="1:9" ht="21" customHeight="1">
      <c r="A47" s="579">
        <v>11</v>
      </c>
      <c r="B47" s="5" t="s">
        <v>2416</v>
      </c>
      <c r="C47" s="577" t="s">
        <v>2408</v>
      </c>
      <c r="D47" s="584">
        <v>110104004</v>
      </c>
      <c r="E47" s="584">
        <v>2010</v>
      </c>
      <c r="F47" s="583">
        <v>4997</v>
      </c>
      <c r="G47" s="583"/>
      <c r="H47" s="17"/>
      <c r="I47" s="583">
        <v>4997</v>
      </c>
    </row>
    <row r="48" spans="1:9" ht="21" customHeight="1">
      <c r="A48" s="579">
        <v>12</v>
      </c>
      <c r="B48" s="5" t="s">
        <v>51</v>
      </c>
      <c r="C48" s="577" t="s">
        <v>2408</v>
      </c>
      <c r="D48" s="584">
        <v>110104001</v>
      </c>
      <c r="E48" s="584">
        <v>2007</v>
      </c>
      <c r="F48" s="583">
        <v>28067</v>
      </c>
      <c r="G48" s="583"/>
      <c r="H48" s="17"/>
      <c r="I48" s="583">
        <v>28067</v>
      </c>
    </row>
    <row r="49" spans="1:9" ht="21" customHeight="1">
      <c r="A49" s="579">
        <v>13</v>
      </c>
      <c r="B49" s="5" t="s">
        <v>51</v>
      </c>
      <c r="C49" s="577" t="s">
        <v>2408</v>
      </c>
      <c r="D49" s="584">
        <v>10104002</v>
      </c>
      <c r="E49" s="584">
        <v>2008</v>
      </c>
      <c r="F49" s="583">
        <v>34453</v>
      </c>
      <c r="G49" s="583"/>
      <c r="H49" s="17"/>
      <c r="I49" s="583">
        <v>34453</v>
      </c>
    </row>
    <row r="50" spans="1:9" ht="21" customHeight="1">
      <c r="A50" s="579">
        <v>14</v>
      </c>
      <c r="B50" s="5" t="s">
        <v>51</v>
      </c>
      <c r="C50" s="577" t="s">
        <v>2408</v>
      </c>
      <c r="D50" s="584">
        <v>110104003</v>
      </c>
      <c r="E50" s="584">
        <v>2008</v>
      </c>
      <c r="F50" s="583">
        <v>30433</v>
      </c>
      <c r="G50" s="583"/>
      <c r="H50" s="17"/>
      <c r="I50" s="583">
        <v>30433</v>
      </c>
    </row>
    <row r="51" spans="1:9" ht="21" customHeight="1">
      <c r="A51" s="579">
        <v>15</v>
      </c>
      <c r="B51" s="5" t="s">
        <v>1146</v>
      </c>
      <c r="C51" s="577" t="s">
        <v>2408</v>
      </c>
      <c r="D51" s="584">
        <v>110104005</v>
      </c>
      <c r="E51" s="584">
        <v>2010</v>
      </c>
      <c r="F51" s="583">
        <v>10500</v>
      </c>
      <c r="G51" s="583"/>
      <c r="H51" s="17"/>
      <c r="I51" s="583">
        <v>10500</v>
      </c>
    </row>
    <row r="52" spans="1:9" ht="21" customHeight="1">
      <c r="A52" s="579">
        <v>16</v>
      </c>
      <c r="B52" s="5" t="s">
        <v>282</v>
      </c>
      <c r="C52" s="577" t="s">
        <v>2406</v>
      </c>
      <c r="D52" s="584">
        <v>110104006</v>
      </c>
      <c r="E52" s="584">
        <v>2010</v>
      </c>
      <c r="F52" s="583">
        <v>7500</v>
      </c>
      <c r="G52" s="583"/>
      <c r="H52" s="17"/>
      <c r="I52" s="583">
        <v>7500</v>
      </c>
    </row>
    <row r="53" spans="1:9" ht="21" customHeight="1">
      <c r="A53" s="579">
        <v>17</v>
      </c>
      <c r="B53" s="5" t="s">
        <v>2417</v>
      </c>
      <c r="C53" s="577" t="s">
        <v>2408</v>
      </c>
      <c r="D53" s="584">
        <v>1101040011</v>
      </c>
      <c r="E53" s="584">
        <v>2010</v>
      </c>
      <c r="F53" s="583">
        <v>3000</v>
      </c>
      <c r="G53" s="583"/>
      <c r="H53" s="17"/>
      <c r="I53" s="583">
        <v>3000</v>
      </c>
    </row>
    <row r="54" spans="1:9" ht="21" customHeight="1">
      <c r="A54" s="579">
        <v>18</v>
      </c>
      <c r="B54" s="5" t="s">
        <v>2418</v>
      </c>
      <c r="C54" s="577" t="s">
        <v>2408</v>
      </c>
      <c r="D54" s="584">
        <v>1101040012</v>
      </c>
      <c r="E54" s="584">
        <v>2014</v>
      </c>
      <c r="F54" s="583">
        <v>20616.93</v>
      </c>
      <c r="G54" s="583"/>
      <c r="H54" s="17"/>
      <c r="I54" s="583">
        <v>20616.93</v>
      </c>
    </row>
    <row r="55" spans="1:9" ht="21" customHeight="1">
      <c r="A55" s="579">
        <v>19</v>
      </c>
      <c r="B55" s="5" t="s">
        <v>2418</v>
      </c>
      <c r="C55" s="577" t="s">
        <v>2408</v>
      </c>
      <c r="D55" s="584">
        <v>1101040013</v>
      </c>
      <c r="E55" s="584">
        <v>2014</v>
      </c>
      <c r="F55" s="583">
        <v>20616.93</v>
      </c>
      <c r="G55" s="583"/>
      <c r="H55" s="17"/>
      <c r="I55" s="583">
        <v>20616.93</v>
      </c>
    </row>
    <row r="56" spans="1:9" ht="21" customHeight="1">
      <c r="A56" s="579">
        <v>20</v>
      </c>
      <c r="B56" s="5" t="s">
        <v>323</v>
      </c>
      <c r="C56" s="577" t="s">
        <v>2408</v>
      </c>
      <c r="D56" s="584">
        <v>110104009</v>
      </c>
      <c r="E56" s="584">
        <v>2015</v>
      </c>
      <c r="F56" s="583">
        <v>10300</v>
      </c>
      <c r="G56" s="583"/>
      <c r="H56" s="17"/>
      <c r="I56" s="583">
        <v>10300</v>
      </c>
    </row>
    <row r="57" spans="1:9" ht="21" customHeight="1">
      <c r="A57" s="579">
        <v>21</v>
      </c>
      <c r="B57" s="5" t="s">
        <v>2419</v>
      </c>
      <c r="C57" s="577" t="s">
        <v>2408</v>
      </c>
      <c r="D57" s="584" t="s">
        <v>2420</v>
      </c>
      <c r="E57" s="584">
        <v>2015</v>
      </c>
      <c r="F57" s="583">
        <v>10276</v>
      </c>
      <c r="G57" s="583"/>
      <c r="H57" s="17"/>
      <c r="I57" s="583">
        <v>10276</v>
      </c>
    </row>
    <row r="58" spans="1:9" ht="21" customHeight="1">
      <c r="A58" s="579">
        <v>22</v>
      </c>
      <c r="B58" s="5" t="s">
        <v>2419</v>
      </c>
      <c r="C58" s="577" t="s">
        <v>2408</v>
      </c>
      <c r="D58" s="584">
        <v>1101040114</v>
      </c>
      <c r="E58" s="584">
        <v>2015</v>
      </c>
      <c r="F58" s="583">
        <v>10276</v>
      </c>
      <c r="G58" s="583"/>
      <c r="H58" s="17"/>
      <c r="I58" s="583">
        <v>10276</v>
      </c>
    </row>
    <row r="59" spans="1:9" ht="21" customHeight="1">
      <c r="A59" s="579">
        <v>23</v>
      </c>
      <c r="B59" s="5" t="s">
        <v>857</v>
      </c>
      <c r="C59" s="577" t="s">
        <v>2406</v>
      </c>
      <c r="D59" s="584">
        <v>110106016</v>
      </c>
      <c r="E59" s="584">
        <v>2015</v>
      </c>
      <c r="F59" s="583">
        <v>17000</v>
      </c>
      <c r="G59" s="583"/>
      <c r="H59" s="17"/>
      <c r="I59" s="583">
        <v>17000</v>
      </c>
    </row>
    <row r="60" spans="1:9" ht="21" customHeight="1">
      <c r="A60" s="579">
        <v>24</v>
      </c>
      <c r="B60" s="5" t="s">
        <v>2421</v>
      </c>
      <c r="C60" s="577" t="s">
        <v>2408</v>
      </c>
      <c r="D60" s="584">
        <v>110104015</v>
      </c>
      <c r="E60" s="584">
        <v>2015</v>
      </c>
      <c r="F60" s="583">
        <v>12000</v>
      </c>
      <c r="G60" s="583"/>
      <c r="H60" s="17"/>
      <c r="I60" s="583">
        <v>12000</v>
      </c>
    </row>
    <row r="61" spans="1:9" ht="21" customHeight="1">
      <c r="A61" s="579">
        <v>25</v>
      </c>
      <c r="B61" s="5" t="s">
        <v>2422</v>
      </c>
      <c r="C61" s="577" t="s">
        <v>2408</v>
      </c>
      <c r="D61" s="584">
        <v>110104046</v>
      </c>
      <c r="E61" s="584">
        <v>2019</v>
      </c>
      <c r="F61" s="583">
        <v>31999</v>
      </c>
      <c r="G61" s="583"/>
      <c r="H61" s="17"/>
      <c r="I61" s="583">
        <v>31999</v>
      </c>
    </row>
    <row r="62" spans="1:9" ht="21" customHeight="1">
      <c r="A62" s="579">
        <v>26</v>
      </c>
      <c r="B62" s="5" t="s">
        <v>288</v>
      </c>
      <c r="C62" s="577" t="s">
        <v>2408</v>
      </c>
      <c r="D62" s="584">
        <v>110104047</v>
      </c>
      <c r="E62" s="584">
        <v>2019</v>
      </c>
      <c r="F62" s="583">
        <v>14999</v>
      </c>
      <c r="G62" s="583"/>
      <c r="H62" s="17"/>
      <c r="I62" s="583">
        <v>14999</v>
      </c>
    </row>
    <row r="63" spans="1:9" ht="21" customHeight="1">
      <c r="A63" s="579">
        <v>27</v>
      </c>
      <c r="B63" s="5" t="s">
        <v>2423</v>
      </c>
      <c r="C63" s="577" t="s">
        <v>2408</v>
      </c>
      <c r="D63" s="584">
        <v>110104048</v>
      </c>
      <c r="E63" s="584">
        <v>2019</v>
      </c>
      <c r="F63" s="583">
        <v>1099</v>
      </c>
      <c r="G63" s="583"/>
      <c r="H63" s="17"/>
      <c r="I63" s="583">
        <v>1099</v>
      </c>
    </row>
    <row r="64" spans="1:9" ht="21" customHeight="1">
      <c r="A64" s="579">
        <v>28</v>
      </c>
      <c r="B64" s="5" t="s">
        <v>3330</v>
      </c>
      <c r="C64" s="577" t="s">
        <v>2408</v>
      </c>
      <c r="D64" s="584">
        <v>110104049</v>
      </c>
      <c r="E64" s="584">
        <v>2021</v>
      </c>
      <c r="F64" s="583">
        <v>7115</v>
      </c>
      <c r="G64" s="583"/>
      <c r="H64" s="17"/>
      <c r="I64" s="583">
        <v>7115</v>
      </c>
    </row>
    <row r="65" spans="1:9" ht="21" customHeight="1">
      <c r="A65" s="579">
        <v>29</v>
      </c>
      <c r="B65" s="5" t="s">
        <v>3330</v>
      </c>
      <c r="C65" s="577" t="s">
        <v>3331</v>
      </c>
      <c r="D65" s="584">
        <v>110104050</v>
      </c>
      <c r="E65" s="584">
        <v>2021</v>
      </c>
      <c r="F65" s="583">
        <v>7115</v>
      </c>
      <c r="G65" s="583"/>
      <c r="H65" s="17"/>
      <c r="I65" s="583">
        <v>7115</v>
      </c>
    </row>
    <row r="66" spans="1:9" ht="21" customHeight="1">
      <c r="A66" s="579"/>
      <c r="B66" s="5"/>
      <c r="C66" s="584"/>
      <c r="D66" s="7" t="s">
        <v>17</v>
      </c>
      <c r="E66" s="584"/>
      <c r="F66" s="8">
        <v>306586.86</v>
      </c>
      <c r="G66" s="8"/>
      <c r="H66" s="17"/>
      <c r="I66" s="8">
        <v>306586.86</v>
      </c>
    </row>
    <row r="67" spans="1:9" ht="21" customHeight="1">
      <c r="A67" s="1133" t="s">
        <v>260</v>
      </c>
      <c r="B67" s="1097"/>
      <c r="C67" s="1097"/>
      <c r="D67" s="1097"/>
      <c r="E67" s="1097"/>
      <c r="F67" s="1097"/>
      <c r="G67" s="1097"/>
      <c r="H67" s="1103"/>
      <c r="I67" s="1134"/>
    </row>
    <row r="68" spans="1:9" ht="21" customHeight="1">
      <c r="A68" s="579">
        <v>28</v>
      </c>
      <c r="B68" s="5" t="s">
        <v>2424</v>
      </c>
      <c r="C68" s="577" t="s">
        <v>2406</v>
      </c>
      <c r="D68" s="584">
        <v>209201015</v>
      </c>
      <c r="E68" s="584">
        <v>2011</v>
      </c>
      <c r="F68" s="583">
        <v>12980</v>
      </c>
      <c r="G68" s="583"/>
      <c r="H68" s="17"/>
      <c r="I68" s="583">
        <v>12980</v>
      </c>
    </row>
    <row r="69" spans="1:9" ht="21" customHeight="1">
      <c r="A69" s="579">
        <v>29</v>
      </c>
      <c r="B69" s="5" t="s">
        <v>1729</v>
      </c>
      <c r="C69" s="577" t="s">
        <v>2408</v>
      </c>
      <c r="D69" s="584">
        <v>209201016</v>
      </c>
      <c r="E69" s="584">
        <v>2012</v>
      </c>
      <c r="F69" s="583">
        <v>9920</v>
      </c>
      <c r="G69" s="583"/>
      <c r="H69" s="17"/>
      <c r="I69" s="583">
        <v>9920</v>
      </c>
    </row>
    <row r="70" spans="1:9" ht="21" customHeight="1">
      <c r="A70" s="579">
        <v>30</v>
      </c>
      <c r="B70" s="5" t="s">
        <v>2425</v>
      </c>
      <c r="C70" s="577" t="s">
        <v>2408</v>
      </c>
      <c r="D70" s="584">
        <v>209201017</v>
      </c>
      <c r="E70" s="584">
        <v>2015</v>
      </c>
      <c r="F70" s="583">
        <v>5850</v>
      </c>
      <c r="G70" s="583"/>
      <c r="H70" s="17"/>
      <c r="I70" s="583">
        <v>5850</v>
      </c>
    </row>
    <row r="71" spans="1:9" ht="21" customHeight="1">
      <c r="A71" s="579">
        <v>31</v>
      </c>
      <c r="B71" s="5" t="s">
        <v>2426</v>
      </c>
      <c r="C71" s="577" t="s">
        <v>2408</v>
      </c>
      <c r="D71" s="584">
        <v>209201018</v>
      </c>
      <c r="E71" s="584">
        <v>2012</v>
      </c>
      <c r="F71" s="583">
        <v>4215</v>
      </c>
      <c r="G71" s="583"/>
      <c r="H71" s="17"/>
      <c r="I71" s="583">
        <v>4215</v>
      </c>
    </row>
    <row r="72" spans="1:9" ht="21" customHeight="1">
      <c r="A72" s="579">
        <v>32</v>
      </c>
      <c r="B72" s="5" t="s">
        <v>2427</v>
      </c>
      <c r="C72" s="577" t="s">
        <v>2408</v>
      </c>
      <c r="D72" s="584">
        <v>209201019</v>
      </c>
      <c r="E72" s="584">
        <v>2012</v>
      </c>
      <c r="F72" s="583">
        <v>4580</v>
      </c>
      <c r="G72" s="583"/>
      <c r="H72" s="17"/>
      <c r="I72" s="583">
        <v>4580</v>
      </c>
    </row>
    <row r="73" spans="1:9" ht="21" customHeight="1">
      <c r="A73" s="579">
        <v>33</v>
      </c>
      <c r="B73" s="5" t="s">
        <v>2428</v>
      </c>
      <c r="C73" s="577" t="s">
        <v>2408</v>
      </c>
      <c r="D73" s="584">
        <v>209201020</v>
      </c>
      <c r="E73" s="584">
        <v>2012</v>
      </c>
      <c r="F73" s="583">
        <v>4730</v>
      </c>
      <c r="G73" s="583"/>
      <c r="H73" s="17"/>
      <c r="I73" s="583">
        <v>4730</v>
      </c>
    </row>
    <row r="74" spans="1:9" ht="21" customHeight="1">
      <c r="A74" s="579">
        <v>34</v>
      </c>
      <c r="B74" s="5" t="s">
        <v>2429</v>
      </c>
      <c r="C74" s="577" t="s">
        <v>2408</v>
      </c>
      <c r="D74" s="584">
        <v>209201021</v>
      </c>
      <c r="E74" s="584">
        <v>2012</v>
      </c>
      <c r="F74" s="583">
        <v>6490</v>
      </c>
      <c r="G74" s="583"/>
      <c r="H74" s="17"/>
      <c r="I74" s="583">
        <v>6490</v>
      </c>
    </row>
    <row r="75" spans="1:9" ht="21" customHeight="1">
      <c r="A75" s="579">
        <v>35</v>
      </c>
      <c r="B75" s="5" t="s">
        <v>992</v>
      </c>
      <c r="C75" s="577" t="s">
        <v>2408</v>
      </c>
      <c r="D75" s="584">
        <v>110106002</v>
      </c>
      <c r="E75" s="584">
        <v>2010</v>
      </c>
      <c r="F75" s="583">
        <v>9000</v>
      </c>
      <c r="G75" s="583"/>
      <c r="H75" s="17"/>
      <c r="I75" s="583">
        <v>9000</v>
      </c>
    </row>
    <row r="76" spans="1:9" ht="21" customHeight="1">
      <c r="A76" s="579">
        <v>36</v>
      </c>
      <c r="B76" s="5" t="s">
        <v>2430</v>
      </c>
      <c r="C76" s="577" t="s">
        <v>2408</v>
      </c>
      <c r="D76" s="584">
        <v>110106003</v>
      </c>
      <c r="E76" s="584">
        <v>2014</v>
      </c>
      <c r="F76" s="583">
        <v>18900</v>
      </c>
      <c r="G76" s="583"/>
      <c r="H76" s="17"/>
      <c r="I76" s="583">
        <v>18900</v>
      </c>
    </row>
    <row r="77" spans="1:9" ht="21" customHeight="1">
      <c r="A77" s="579">
        <v>37</v>
      </c>
      <c r="B77" s="5" t="s">
        <v>2431</v>
      </c>
      <c r="C77" s="577" t="s">
        <v>2408</v>
      </c>
      <c r="D77" s="584">
        <v>110106004</v>
      </c>
      <c r="E77" s="584">
        <v>2014</v>
      </c>
      <c r="F77" s="583">
        <v>7650</v>
      </c>
      <c r="G77" s="583"/>
      <c r="H77" s="17"/>
      <c r="I77" s="583">
        <v>7650</v>
      </c>
    </row>
    <row r="78" spans="1:9" ht="21" customHeight="1">
      <c r="A78" s="579">
        <v>38</v>
      </c>
      <c r="B78" s="5" t="s">
        <v>2431</v>
      </c>
      <c r="C78" s="577" t="s">
        <v>2408</v>
      </c>
      <c r="D78" s="584">
        <v>110106005</v>
      </c>
      <c r="E78" s="584">
        <v>2014</v>
      </c>
      <c r="F78" s="583">
        <v>7650</v>
      </c>
      <c r="G78" s="583"/>
      <c r="H78" s="17"/>
      <c r="I78" s="583">
        <v>7650</v>
      </c>
    </row>
    <row r="79" spans="1:9" ht="21" customHeight="1">
      <c r="A79" s="579">
        <v>39</v>
      </c>
      <c r="B79" s="5" t="s">
        <v>2432</v>
      </c>
      <c r="C79" s="577" t="s">
        <v>2408</v>
      </c>
      <c r="D79" s="584">
        <v>110106006</v>
      </c>
      <c r="E79" s="584">
        <v>2014</v>
      </c>
      <c r="F79" s="583">
        <v>9500</v>
      </c>
      <c r="G79" s="583"/>
      <c r="H79" s="17"/>
      <c r="I79" s="583">
        <v>9500</v>
      </c>
    </row>
    <row r="80" spans="1:9" ht="21" customHeight="1">
      <c r="A80" s="579">
        <v>40</v>
      </c>
      <c r="B80" s="5" t="s">
        <v>2433</v>
      </c>
      <c r="C80" s="577" t="s">
        <v>2408</v>
      </c>
      <c r="D80" s="584">
        <v>1101056007</v>
      </c>
      <c r="E80" s="584">
        <v>2014</v>
      </c>
      <c r="F80" s="583">
        <v>5700</v>
      </c>
      <c r="G80" s="583"/>
      <c r="H80" s="17"/>
      <c r="I80" s="583">
        <v>5700</v>
      </c>
    </row>
    <row r="81" spans="1:9" ht="21" customHeight="1">
      <c r="A81" s="579">
        <v>41</v>
      </c>
      <c r="B81" s="5" t="s">
        <v>2434</v>
      </c>
      <c r="C81" s="577" t="s">
        <v>2408</v>
      </c>
      <c r="D81" s="584">
        <v>110106008</v>
      </c>
      <c r="E81" s="584">
        <v>2014</v>
      </c>
      <c r="F81" s="583">
        <v>3600</v>
      </c>
      <c r="G81" s="583"/>
      <c r="H81" s="17"/>
      <c r="I81" s="583">
        <v>3600</v>
      </c>
    </row>
    <row r="82" spans="1:9" ht="21" customHeight="1">
      <c r="A82" s="579">
        <v>42</v>
      </c>
      <c r="B82" s="5" t="s">
        <v>2435</v>
      </c>
      <c r="C82" s="577" t="s">
        <v>2408</v>
      </c>
      <c r="D82" s="584">
        <v>110106017</v>
      </c>
      <c r="E82" s="584">
        <v>2015</v>
      </c>
      <c r="F82" s="583">
        <v>4800</v>
      </c>
      <c r="G82" s="583"/>
      <c r="H82" s="17"/>
      <c r="I82" s="583">
        <v>4800</v>
      </c>
    </row>
    <row r="83" spans="1:9" ht="21" customHeight="1">
      <c r="A83" s="579">
        <v>43</v>
      </c>
      <c r="B83" s="5" t="s">
        <v>2436</v>
      </c>
      <c r="C83" s="577" t="s">
        <v>2408</v>
      </c>
      <c r="D83" s="584">
        <v>110106018</v>
      </c>
      <c r="E83" s="584">
        <v>2015</v>
      </c>
      <c r="F83" s="583">
        <v>5948</v>
      </c>
      <c r="G83" s="583"/>
      <c r="H83" s="17"/>
      <c r="I83" s="583">
        <v>5948</v>
      </c>
    </row>
    <row r="84" spans="1:9" ht="21" customHeight="1">
      <c r="A84" s="579">
        <v>44</v>
      </c>
      <c r="B84" s="5" t="s">
        <v>2437</v>
      </c>
      <c r="C84" s="577" t="s">
        <v>2438</v>
      </c>
      <c r="D84" s="584">
        <v>110106045</v>
      </c>
      <c r="E84" s="584">
        <v>2017</v>
      </c>
      <c r="F84" s="583">
        <v>3341.27</v>
      </c>
      <c r="G84" s="583"/>
      <c r="H84" s="17"/>
      <c r="I84" s="583">
        <v>3341.27</v>
      </c>
    </row>
    <row r="85" spans="1:9" ht="21" customHeight="1">
      <c r="A85" s="579">
        <v>45</v>
      </c>
      <c r="B85" s="5" t="s">
        <v>2439</v>
      </c>
      <c r="C85" s="577" t="s">
        <v>2408</v>
      </c>
      <c r="D85" s="584">
        <v>110106044</v>
      </c>
      <c r="E85" s="584">
        <v>2017</v>
      </c>
      <c r="F85" s="583">
        <v>5509.35</v>
      </c>
      <c r="G85" s="583"/>
      <c r="H85" s="17"/>
      <c r="I85" s="583">
        <v>5509.35</v>
      </c>
    </row>
    <row r="86" spans="1:9" ht="21" customHeight="1">
      <c r="A86" s="579">
        <v>46</v>
      </c>
      <c r="B86" s="5" t="s">
        <v>2440</v>
      </c>
      <c r="C86" s="577" t="s">
        <v>2408</v>
      </c>
      <c r="D86" s="584">
        <v>110106043</v>
      </c>
      <c r="E86" s="584">
        <v>2017</v>
      </c>
      <c r="F86" s="583">
        <v>15300</v>
      </c>
      <c r="G86" s="583"/>
      <c r="H86" s="17"/>
      <c r="I86" s="583">
        <v>15300</v>
      </c>
    </row>
    <row r="87" spans="1:9" ht="21" customHeight="1">
      <c r="A87" s="579">
        <v>47</v>
      </c>
      <c r="B87" s="5" t="s">
        <v>2441</v>
      </c>
      <c r="C87" s="577" t="s">
        <v>2408</v>
      </c>
      <c r="D87" s="584">
        <v>110106049</v>
      </c>
      <c r="E87" s="584">
        <v>2019</v>
      </c>
      <c r="F87" s="583">
        <v>53000</v>
      </c>
      <c r="G87" s="583">
        <v>44160</v>
      </c>
      <c r="H87" s="17"/>
      <c r="I87" s="578">
        <v>8840</v>
      </c>
    </row>
    <row r="88" spans="1:9" ht="21" customHeight="1">
      <c r="A88" s="579">
        <v>48</v>
      </c>
      <c r="B88" s="5" t="s">
        <v>2442</v>
      </c>
      <c r="C88" s="577" t="s">
        <v>2408</v>
      </c>
      <c r="D88" s="584">
        <v>110106054</v>
      </c>
      <c r="E88" s="584">
        <v>2019</v>
      </c>
      <c r="F88" s="583">
        <v>26400</v>
      </c>
      <c r="G88" s="583"/>
      <c r="H88" s="17"/>
      <c r="I88" s="583">
        <v>26400</v>
      </c>
    </row>
    <row r="89" spans="1:9" ht="21" customHeight="1">
      <c r="A89" s="579">
        <v>49</v>
      </c>
      <c r="B89" s="5" t="s">
        <v>2443</v>
      </c>
      <c r="C89" s="577" t="s">
        <v>2408</v>
      </c>
      <c r="D89" s="584">
        <v>110106053</v>
      </c>
      <c r="E89" s="584">
        <v>2019</v>
      </c>
      <c r="F89" s="583">
        <v>13200</v>
      </c>
      <c r="G89" s="583"/>
      <c r="H89" s="17"/>
      <c r="I89" s="583">
        <v>13200</v>
      </c>
    </row>
    <row r="90" spans="1:9" ht="21" customHeight="1">
      <c r="A90" s="579">
        <v>50</v>
      </c>
      <c r="B90" s="5" t="s">
        <v>2444</v>
      </c>
      <c r="C90" s="577" t="s">
        <v>2408</v>
      </c>
      <c r="D90" s="584">
        <v>110106052</v>
      </c>
      <c r="E90" s="584">
        <v>2019</v>
      </c>
      <c r="F90" s="583">
        <v>26400</v>
      </c>
      <c r="G90" s="583"/>
      <c r="H90" s="17"/>
      <c r="I90" s="583">
        <v>26400</v>
      </c>
    </row>
    <row r="91" spans="1:9" ht="21" customHeight="1">
      <c r="A91" s="579">
        <v>51</v>
      </c>
      <c r="B91" s="5" t="s">
        <v>2445</v>
      </c>
      <c r="C91" s="577" t="s">
        <v>2408</v>
      </c>
      <c r="D91" s="584">
        <v>110106051</v>
      </c>
      <c r="E91" s="584">
        <v>2019</v>
      </c>
      <c r="F91" s="583">
        <v>13200</v>
      </c>
      <c r="G91" s="583"/>
      <c r="H91" s="17"/>
      <c r="I91" s="583">
        <v>13200</v>
      </c>
    </row>
    <row r="92" spans="1:9" ht="21" customHeight="1">
      <c r="A92" s="579">
        <v>52</v>
      </c>
      <c r="B92" s="5" t="s">
        <v>1851</v>
      </c>
      <c r="C92" s="577" t="s">
        <v>2408</v>
      </c>
      <c r="D92" s="584">
        <v>110106050</v>
      </c>
      <c r="E92" s="584">
        <v>2019</v>
      </c>
      <c r="F92" s="583">
        <v>17800</v>
      </c>
      <c r="G92" s="583"/>
      <c r="H92" s="17"/>
      <c r="I92" s="583">
        <v>17800</v>
      </c>
    </row>
    <row r="93" spans="1:9" ht="21" customHeight="1">
      <c r="A93" s="579">
        <v>53</v>
      </c>
      <c r="B93" s="5" t="s">
        <v>3332</v>
      </c>
      <c r="C93" s="577" t="s">
        <v>2408</v>
      </c>
      <c r="D93" s="584">
        <v>110106055</v>
      </c>
      <c r="E93" s="584">
        <v>2021</v>
      </c>
      <c r="F93" s="583">
        <v>13084</v>
      </c>
      <c r="G93" s="583"/>
      <c r="H93" s="17"/>
      <c r="I93" s="585">
        <v>13084</v>
      </c>
    </row>
    <row r="94" spans="1:9" ht="21" customHeight="1">
      <c r="A94" s="579">
        <v>54</v>
      </c>
      <c r="B94" s="5" t="s">
        <v>3332</v>
      </c>
      <c r="C94" s="577" t="s">
        <v>2406</v>
      </c>
      <c r="D94" s="584">
        <v>110106056</v>
      </c>
      <c r="E94" s="584">
        <v>2021</v>
      </c>
      <c r="F94" s="583">
        <v>13084</v>
      </c>
      <c r="G94" s="583"/>
      <c r="H94" s="17"/>
      <c r="I94" s="585">
        <v>13084</v>
      </c>
    </row>
    <row r="95" spans="1:9" ht="21" customHeight="1">
      <c r="A95" s="579">
        <v>55</v>
      </c>
      <c r="B95" s="5" t="s">
        <v>1132</v>
      </c>
      <c r="C95" s="577" t="s">
        <v>2408</v>
      </c>
      <c r="D95" s="584">
        <v>110106057</v>
      </c>
      <c r="E95" s="584">
        <v>2021</v>
      </c>
      <c r="F95" s="583">
        <v>8222</v>
      </c>
      <c r="G95" s="583"/>
      <c r="H95" s="17"/>
      <c r="I95" s="585">
        <v>8222</v>
      </c>
    </row>
    <row r="96" spans="1:9" ht="21" customHeight="1">
      <c r="A96" s="579">
        <v>56</v>
      </c>
      <c r="B96" s="5" t="s">
        <v>1132</v>
      </c>
      <c r="C96" s="577" t="s">
        <v>2408</v>
      </c>
      <c r="D96" s="584">
        <v>110106058</v>
      </c>
      <c r="E96" s="584">
        <v>2021</v>
      </c>
      <c r="F96" s="583">
        <v>8222</v>
      </c>
      <c r="G96" s="583"/>
      <c r="H96" s="17"/>
      <c r="I96" s="585">
        <v>8222</v>
      </c>
    </row>
    <row r="97" spans="1:9" ht="21" customHeight="1">
      <c r="A97" s="579">
        <v>57</v>
      </c>
      <c r="B97" s="5" t="s">
        <v>1132</v>
      </c>
      <c r="C97" s="577" t="s">
        <v>2408</v>
      </c>
      <c r="D97" s="584">
        <v>110106059</v>
      </c>
      <c r="E97" s="584">
        <v>2021</v>
      </c>
      <c r="F97" s="583">
        <v>8222</v>
      </c>
      <c r="G97" s="583"/>
      <c r="H97" s="17"/>
      <c r="I97" s="585">
        <v>8222</v>
      </c>
    </row>
    <row r="98" spans="1:9" ht="21" customHeight="1">
      <c r="A98" s="579">
        <v>58</v>
      </c>
      <c r="B98" s="5" t="s">
        <v>1132</v>
      </c>
      <c r="C98" s="577" t="s">
        <v>2408</v>
      </c>
      <c r="D98" s="584">
        <v>110106060</v>
      </c>
      <c r="E98" s="584">
        <v>2021</v>
      </c>
      <c r="F98" s="583">
        <v>8222</v>
      </c>
      <c r="G98" s="583"/>
      <c r="H98" s="17"/>
      <c r="I98" s="585">
        <v>8222</v>
      </c>
    </row>
    <row r="99" spans="1:9" ht="21" customHeight="1">
      <c r="A99" s="579">
        <v>59</v>
      </c>
      <c r="B99" s="5" t="s">
        <v>1132</v>
      </c>
      <c r="C99" s="577" t="s">
        <v>2408</v>
      </c>
      <c r="D99" s="584">
        <v>110106061</v>
      </c>
      <c r="E99" s="584">
        <v>2021</v>
      </c>
      <c r="F99" s="583">
        <v>8222</v>
      </c>
      <c r="G99" s="583"/>
      <c r="H99" s="17"/>
      <c r="I99" s="585">
        <v>8222</v>
      </c>
    </row>
    <row r="100" spans="1:9" ht="21" customHeight="1">
      <c r="A100" s="579">
        <v>60</v>
      </c>
      <c r="B100" s="5" t="s">
        <v>3333</v>
      </c>
      <c r="C100" s="577" t="s">
        <v>2408</v>
      </c>
      <c r="D100" s="584">
        <v>110106062</v>
      </c>
      <c r="E100" s="584">
        <v>2021</v>
      </c>
      <c r="F100" s="583">
        <v>36582</v>
      </c>
      <c r="G100" s="583"/>
      <c r="H100" s="17"/>
      <c r="I100" s="585">
        <v>36582</v>
      </c>
    </row>
    <row r="101" spans="1:9" ht="21" customHeight="1">
      <c r="A101" s="579">
        <v>61</v>
      </c>
      <c r="B101" s="5" t="s">
        <v>3334</v>
      </c>
      <c r="C101" s="577" t="s">
        <v>3335</v>
      </c>
      <c r="D101" s="584">
        <v>110106063</v>
      </c>
      <c r="E101" s="584">
        <v>2021</v>
      </c>
      <c r="F101" s="583">
        <v>1280</v>
      </c>
      <c r="G101" s="583"/>
      <c r="H101" s="17"/>
      <c r="I101" s="585">
        <v>1280</v>
      </c>
    </row>
    <row r="102" spans="1:9" ht="21" customHeight="1">
      <c r="A102" s="579">
        <v>62</v>
      </c>
      <c r="B102" s="5" t="s">
        <v>3336</v>
      </c>
      <c r="C102" s="577" t="s">
        <v>2408</v>
      </c>
      <c r="D102" s="584">
        <v>110106064</v>
      </c>
      <c r="E102" s="584">
        <v>2021</v>
      </c>
      <c r="F102" s="583">
        <v>5828</v>
      </c>
      <c r="G102" s="583"/>
      <c r="H102" s="17"/>
      <c r="I102" s="585">
        <v>5828</v>
      </c>
    </row>
    <row r="103" spans="1:9" ht="21" customHeight="1">
      <c r="A103" s="579">
        <v>63</v>
      </c>
      <c r="B103" s="5" t="s">
        <v>3337</v>
      </c>
      <c r="C103" s="577" t="s">
        <v>2408</v>
      </c>
      <c r="D103" s="584">
        <v>110106063</v>
      </c>
      <c r="E103" s="584">
        <v>2021</v>
      </c>
      <c r="F103" s="583">
        <v>13626</v>
      </c>
      <c r="G103" s="583"/>
      <c r="H103" s="17"/>
      <c r="I103" s="585">
        <v>13626</v>
      </c>
    </row>
    <row r="104" spans="1:9" ht="21" customHeight="1">
      <c r="A104" s="579">
        <v>64</v>
      </c>
      <c r="B104" s="5" t="s">
        <v>3338</v>
      </c>
      <c r="C104" s="577" t="s">
        <v>3339</v>
      </c>
      <c r="D104" s="584">
        <v>110106064</v>
      </c>
      <c r="E104" s="584">
        <v>2021</v>
      </c>
      <c r="F104" s="583">
        <v>11694</v>
      </c>
      <c r="G104" s="583"/>
      <c r="H104" s="17"/>
      <c r="I104" s="585">
        <v>11694</v>
      </c>
    </row>
    <row r="105" spans="1:9" ht="21" customHeight="1">
      <c r="A105" s="579">
        <v>65</v>
      </c>
      <c r="B105" s="5" t="s">
        <v>3340</v>
      </c>
      <c r="C105" s="577" t="s">
        <v>2408</v>
      </c>
      <c r="D105" s="584">
        <v>110106065</v>
      </c>
      <c r="E105" s="584">
        <v>2021</v>
      </c>
      <c r="F105" s="583">
        <v>3732</v>
      </c>
      <c r="G105" s="583"/>
      <c r="H105" s="17"/>
      <c r="I105" s="585">
        <v>3732</v>
      </c>
    </row>
    <row r="106" spans="1:9" ht="21" customHeight="1">
      <c r="A106" s="579">
        <v>66</v>
      </c>
      <c r="B106" s="5" t="s">
        <v>3341</v>
      </c>
      <c r="C106" s="577" t="s">
        <v>2408</v>
      </c>
      <c r="D106" s="584">
        <v>110106066</v>
      </c>
      <c r="E106" s="584">
        <v>2021</v>
      </c>
      <c r="F106" s="583">
        <v>2562</v>
      </c>
      <c r="G106" s="583"/>
      <c r="H106" s="17"/>
      <c r="I106" s="585">
        <v>2562</v>
      </c>
    </row>
    <row r="107" spans="1:9" ht="21" customHeight="1">
      <c r="A107" s="579">
        <v>67</v>
      </c>
      <c r="B107" s="5" t="s">
        <v>3342</v>
      </c>
      <c r="C107" s="577" t="s">
        <v>2408</v>
      </c>
      <c r="D107" s="584">
        <v>110106067</v>
      </c>
      <c r="E107" s="584">
        <v>2021</v>
      </c>
      <c r="F107" s="583">
        <v>3750</v>
      </c>
      <c r="G107" s="583"/>
      <c r="H107" s="17"/>
      <c r="I107" s="585">
        <v>3750</v>
      </c>
    </row>
    <row r="108" spans="1:9" ht="21" customHeight="1">
      <c r="A108" s="579">
        <v>68</v>
      </c>
      <c r="B108" s="5" t="s">
        <v>3343</v>
      </c>
      <c r="C108" s="577" t="s">
        <v>2408</v>
      </c>
      <c r="D108" s="584">
        <v>110106068</v>
      </c>
      <c r="E108" s="584">
        <v>2021</v>
      </c>
      <c r="F108" s="583">
        <v>40932</v>
      </c>
      <c r="G108" s="583"/>
      <c r="H108" s="17"/>
      <c r="I108" s="585">
        <v>40932</v>
      </c>
    </row>
    <row r="109" spans="1:9" ht="21" customHeight="1">
      <c r="A109" s="579">
        <v>69</v>
      </c>
      <c r="B109" s="5" t="s">
        <v>3344</v>
      </c>
      <c r="C109" s="577" t="s">
        <v>3345</v>
      </c>
      <c r="D109" s="584">
        <v>110106069</v>
      </c>
      <c r="E109" s="584">
        <v>2021</v>
      </c>
      <c r="F109" s="583">
        <v>22040</v>
      </c>
      <c r="G109" s="583"/>
      <c r="H109" s="17"/>
      <c r="I109" s="585">
        <v>22040</v>
      </c>
    </row>
    <row r="110" spans="1:9" ht="21" customHeight="1">
      <c r="A110" s="579">
        <v>70</v>
      </c>
      <c r="B110" s="5" t="s">
        <v>3346</v>
      </c>
      <c r="C110" s="577" t="s">
        <v>2408</v>
      </c>
      <c r="D110" s="584">
        <v>110106070</v>
      </c>
      <c r="E110" s="584">
        <v>2021</v>
      </c>
      <c r="F110" s="583">
        <v>19490</v>
      </c>
      <c r="G110" s="583"/>
      <c r="H110" s="17"/>
      <c r="I110" s="585">
        <v>19490</v>
      </c>
    </row>
    <row r="111" spans="1:9" ht="21" customHeight="1">
      <c r="A111" s="579">
        <v>71</v>
      </c>
      <c r="B111" s="5" t="s">
        <v>3347</v>
      </c>
      <c r="C111" s="577" t="s">
        <v>2408</v>
      </c>
      <c r="D111" s="584">
        <v>110106071</v>
      </c>
      <c r="E111" s="584">
        <v>2021</v>
      </c>
      <c r="F111" s="583">
        <v>12160</v>
      </c>
      <c r="G111" s="583"/>
      <c r="H111" s="17"/>
      <c r="I111" s="585">
        <v>12160</v>
      </c>
    </row>
    <row r="112" spans="1:9" ht="21" customHeight="1">
      <c r="A112" s="579"/>
      <c r="B112" s="5"/>
      <c r="C112" s="584"/>
      <c r="D112" s="7" t="s">
        <v>17</v>
      </c>
      <c r="E112" s="584"/>
      <c r="F112" s="8">
        <v>536617.62</v>
      </c>
      <c r="G112" s="8">
        <v>871846</v>
      </c>
      <c r="H112" s="17"/>
      <c r="I112" s="70">
        <v>492457.62</v>
      </c>
    </row>
    <row r="113" spans="1:9" ht="21" customHeight="1">
      <c r="A113" s="579">
        <v>53</v>
      </c>
      <c r="B113" s="5" t="s">
        <v>967</v>
      </c>
      <c r="C113" s="584" t="s">
        <v>2408</v>
      </c>
      <c r="D113" s="7"/>
      <c r="E113" s="584"/>
      <c r="F113" s="583">
        <v>535151.18999999994</v>
      </c>
      <c r="G113" s="8"/>
      <c r="H113" s="17"/>
      <c r="I113" s="583">
        <v>535151.18999999994</v>
      </c>
    </row>
    <row r="114" spans="1:9" ht="21" customHeight="1">
      <c r="A114" s="579"/>
      <c r="B114" s="5"/>
      <c r="C114" s="584"/>
      <c r="D114" s="9" t="s">
        <v>295</v>
      </c>
      <c r="E114" s="584"/>
      <c r="F114" s="10">
        <v>5121779.88</v>
      </c>
      <c r="G114" s="10"/>
      <c r="H114" s="17"/>
      <c r="I114" s="75">
        <v>4435966.88</v>
      </c>
    </row>
    <row r="115" spans="1:9" ht="21" customHeight="1">
      <c r="A115" s="1135" t="s">
        <v>2446</v>
      </c>
      <c r="B115" s="1135"/>
      <c r="C115" s="1135"/>
      <c r="D115" s="1135"/>
      <c r="E115" s="1135"/>
      <c r="F115" s="1135"/>
      <c r="G115" s="1135"/>
      <c r="H115" s="1135"/>
      <c r="I115" s="1135"/>
    </row>
    <row r="116" spans="1:9" ht="21" customHeight="1">
      <c r="A116" s="1054" t="s">
        <v>63</v>
      </c>
      <c r="B116" s="1055"/>
      <c r="C116" s="1055"/>
      <c r="D116" s="1055"/>
      <c r="E116" s="1055"/>
      <c r="F116" s="1055"/>
      <c r="G116" s="1055"/>
      <c r="H116" s="1055"/>
      <c r="I116" s="1056"/>
    </row>
    <row r="117" spans="1:9" ht="21" customHeight="1">
      <c r="A117" s="1113" t="s">
        <v>64</v>
      </c>
      <c r="B117" s="1114" t="s">
        <v>65</v>
      </c>
      <c r="C117" s="1049" t="s">
        <v>4</v>
      </c>
      <c r="D117" s="1049" t="s">
        <v>5</v>
      </c>
      <c r="E117" s="1049" t="s">
        <v>6</v>
      </c>
      <c r="F117" s="1049" t="s">
        <v>7</v>
      </c>
      <c r="G117" s="1049" t="s">
        <v>8</v>
      </c>
      <c r="H117" s="1049" t="s">
        <v>9</v>
      </c>
      <c r="I117" s="1049" t="s">
        <v>232</v>
      </c>
    </row>
    <row r="118" spans="1:9" ht="21" customHeight="1">
      <c r="A118" s="1113"/>
      <c r="B118" s="1114"/>
      <c r="C118" s="1071"/>
      <c r="D118" s="1046"/>
      <c r="E118" s="1049"/>
      <c r="F118" s="1046"/>
      <c r="G118" s="1049"/>
      <c r="H118" s="1046"/>
      <c r="I118" s="1046"/>
    </row>
    <row r="119" spans="1:9" ht="21" customHeight="1">
      <c r="A119" s="1115" t="s">
        <v>67</v>
      </c>
      <c r="B119" s="1116"/>
      <c r="C119" s="1116"/>
      <c r="D119" s="1116"/>
      <c r="E119" s="1116"/>
      <c r="F119" s="1116"/>
      <c r="G119" s="1116"/>
      <c r="H119" s="1116"/>
      <c r="I119" s="1117"/>
    </row>
    <row r="120" spans="1:9" ht="21" customHeight="1">
      <c r="A120" s="1118" t="s">
        <v>2447</v>
      </c>
      <c r="B120" s="1118"/>
      <c r="C120" s="1118"/>
      <c r="D120" s="1118"/>
      <c r="E120" s="1118"/>
      <c r="F120" s="1118"/>
      <c r="G120" s="1118"/>
      <c r="H120" s="1118"/>
      <c r="I120" s="1118"/>
    </row>
    <row r="121" spans="1:9" ht="21" customHeight="1" thickBot="1">
      <c r="A121" s="21" t="s">
        <v>69</v>
      </c>
      <c r="B121" s="22" t="s">
        <v>70</v>
      </c>
      <c r="C121" s="22" t="s">
        <v>71</v>
      </c>
      <c r="D121" s="23" t="s">
        <v>72</v>
      </c>
      <c r="E121" s="24" t="s">
        <v>73</v>
      </c>
      <c r="F121" s="25"/>
      <c r="G121" s="26"/>
      <c r="H121" s="27"/>
      <c r="I121" s="28"/>
    </row>
    <row r="122" spans="1:9" ht="21" customHeight="1">
      <c r="A122" s="580">
        <v>1</v>
      </c>
      <c r="B122" s="5">
        <v>2</v>
      </c>
      <c r="C122" s="584">
        <v>3</v>
      </c>
      <c r="D122" s="9">
        <v>4</v>
      </c>
      <c r="E122" s="584">
        <v>5</v>
      </c>
      <c r="F122" s="26"/>
      <c r="G122" s="26"/>
      <c r="H122" s="27"/>
      <c r="I122" s="28"/>
    </row>
    <row r="123" spans="1:9" ht="21" customHeight="1">
      <c r="A123" s="1108" t="s">
        <v>74</v>
      </c>
      <c r="B123" s="1109"/>
      <c r="C123" s="1109"/>
      <c r="D123" s="1109"/>
      <c r="E123" s="1110"/>
    </row>
    <row r="127" spans="1:9" ht="21" customHeight="1">
      <c r="A127" s="71"/>
      <c r="B127" s="71"/>
      <c r="C127" s="71"/>
      <c r="D127" s="71"/>
      <c r="E127" s="71"/>
    </row>
    <row r="128" spans="1:9" ht="21" customHeight="1">
      <c r="A128" s="71"/>
      <c r="B128" s="71"/>
      <c r="C128" s="71"/>
      <c r="D128" s="71"/>
      <c r="E128" s="71"/>
    </row>
    <row r="129" spans="1:5" ht="21" customHeight="1">
      <c r="A129" s="71"/>
      <c r="B129" s="71"/>
      <c r="C129" s="71"/>
      <c r="D129" s="71"/>
      <c r="E129" s="71"/>
    </row>
    <row r="130" spans="1:5" ht="21" customHeight="1">
      <c r="B130" t="s">
        <v>645</v>
      </c>
      <c r="C130" t="s">
        <v>2448</v>
      </c>
    </row>
  </sheetData>
  <mergeCells count="38">
    <mergeCell ref="A120:I120"/>
    <mergeCell ref="A123:E123"/>
    <mergeCell ref="F117:F118"/>
    <mergeCell ref="G117:G118"/>
    <mergeCell ref="H117:H118"/>
    <mergeCell ref="I117:I118"/>
    <mergeCell ref="A119:I119"/>
    <mergeCell ref="A117:A118"/>
    <mergeCell ref="B117:B118"/>
    <mergeCell ref="C117:C118"/>
    <mergeCell ref="D117:D118"/>
    <mergeCell ref="E117:E118"/>
    <mergeCell ref="A42:I42"/>
    <mergeCell ref="A43:I43"/>
    <mergeCell ref="A67:I67"/>
    <mergeCell ref="A115:I115"/>
    <mergeCell ref="A116:I116"/>
    <mergeCell ref="G6:G7"/>
    <mergeCell ref="H6:H7"/>
    <mergeCell ref="I6:I7"/>
    <mergeCell ref="A9:I9"/>
    <mergeCell ref="A10:I10"/>
    <mergeCell ref="A27:I27"/>
    <mergeCell ref="A2:I2"/>
    <mergeCell ref="A3:I3"/>
    <mergeCell ref="A4:I4"/>
    <mergeCell ref="A5:I5"/>
    <mergeCell ref="A6:A7"/>
    <mergeCell ref="B6:B7"/>
    <mergeCell ref="C6:C7"/>
    <mergeCell ref="D6:D7"/>
    <mergeCell ref="E6:E7"/>
    <mergeCell ref="F6:F7"/>
    <mergeCell ref="A11:I11"/>
    <mergeCell ref="A16:I16"/>
    <mergeCell ref="A20:I20"/>
    <mergeCell ref="A25:I25"/>
    <mergeCell ref="A26:I26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>
  <sheetPr>
    <tabColor rgb="FF00B050"/>
  </sheetPr>
  <dimension ref="A1:J121"/>
  <sheetViews>
    <sheetView workbookViewId="0">
      <selection activeCell="E16" sqref="E16"/>
    </sheetView>
  </sheetViews>
  <sheetFormatPr defaultRowHeight="23.25" customHeight="1"/>
  <cols>
    <col min="2" max="2" width="27.140625" customWidth="1"/>
    <col min="3" max="3" width="27.5703125" customWidth="1"/>
    <col min="4" max="4" width="19.5703125" customWidth="1"/>
    <col min="5" max="5" width="20.85546875" customWidth="1"/>
    <col min="6" max="6" width="15.28515625" customWidth="1"/>
    <col min="7" max="7" width="16.28515625" customWidth="1"/>
    <col min="8" max="8" width="18.42578125" customWidth="1"/>
    <col min="9" max="9" width="19.7109375" customWidth="1"/>
  </cols>
  <sheetData>
    <row r="1" spans="1:9" ht="15"/>
    <row r="2" spans="1:9" ht="15" customHeight="1">
      <c r="A2" s="1043" t="s">
        <v>81</v>
      </c>
      <c r="B2" s="1043"/>
      <c r="C2" s="1043"/>
      <c r="D2" s="1043"/>
      <c r="E2" s="1043"/>
      <c r="F2" s="1043"/>
      <c r="G2" s="1043"/>
      <c r="H2" s="1043"/>
      <c r="I2" s="1043"/>
    </row>
    <row r="3" spans="1:9" ht="25.5" customHeight="1">
      <c r="A3" s="1044" t="s">
        <v>3571</v>
      </c>
      <c r="B3" s="1043"/>
      <c r="C3" s="1043"/>
      <c r="D3" s="1043"/>
      <c r="E3" s="1043"/>
      <c r="F3" s="1043"/>
      <c r="G3" s="1043"/>
      <c r="H3" s="1043"/>
      <c r="I3" s="1043"/>
    </row>
    <row r="4" spans="1:9" ht="25.5" customHeight="1">
      <c r="A4" s="1130" t="s">
        <v>2690</v>
      </c>
      <c r="B4" s="1130"/>
      <c r="C4" s="1130"/>
      <c r="D4" s="1130"/>
      <c r="E4" s="1130"/>
      <c r="F4" s="1130"/>
      <c r="G4" s="1130"/>
      <c r="H4" s="1130"/>
      <c r="I4" s="1130"/>
    </row>
    <row r="5" spans="1:9" ht="15">
      <c r="A5" s="1130" t="s">
        <v>1</v>
      </c>
      <c r="B5" s="1130"/>
      <c r="C5" s="1130"/>
      <c r="D5" s="1130"/>
      <c r="E5" s="1130"/>
      <c r="F5" s="1130"/>
      <c r="G5" s="1130"/>
      <c r="H5" s="1130"/>
      <c r="I5" s="1130"/>
    </row>
    <row r="6" spans="1:9" ht="15" customHeight="1">
      <c r="A6" s="1046" t="s">
        <v>2</v>
      </c>
      <c r="B6" s="1047" t="s">
        <v>3</v>
      </c>
      <c r="C6" s="1047" t="s">
        <v>231</v>
      </c>
      <c r="D6" s="1049" t="s">
        <v>5</v>
      </c>
      <c r="E6" s="1049" t="s">
        <v>6</v>
      </c>
      <c r="F6" s="1049" t="s">
        <v>7</v>
      </c>
      <c r="G6" s="1047" t="s">
        <v>8</v>
      </c>
      <c r="H6" s="1049" t="s">
        <v>9</v>
      </c>
      <c r="I6" s="1049" t="s">
        <v>232</v>
      </c>
    </row>
    <row r="7" spans="1:9" ht="51" customHeight="1">
      <c r="A7" s="1046"/>
      <c r="B7" s="1048"/>
      <c r="C7" s="1048"/>
      <c r="D7" s="1046"/>
      <c r="E7" s="1049"/>
      <c r="F7" s="1046"/>
      <c r="G7" s="1050"/>
      <c r="H7" s="1046"/>
      <c r="I7" s="1046"/>
    </row>
    <row r="8" spans="1:9" ht="18" customHeight="1">
      <c r="A8" s="1">
        <v>1</v>
      </c>
      <c r="B8" s="2">
        <v>2</v>
      </c>
      <c r="C8" s="3">
        <v>3</v>
      </c>
      <c r="D8" s="3">
        <v>4</v>
      </c>
      <c r="E8" s="3">
        <v>5</v>
      </c>
      <c r="F8" s="3">
        <v>6</v>
      </c>
      <c r="G8" s="3">
        <v>7</v>
      </c>
      <c r="H8" s="2">
        <v>8</v>
      </c>
      <c r="I8" s="4">
        <v>9</v>
      </c>
    </row>
    <row r="9" spans="1:9" ht="18" customHeight="1">
      <c r="A9" s="1051"/>
      <c r="B9" s="1052"/>
      <c r="C9" s="1052"/>
      <c r="D9" s="1052"/>
      <c r="E9" s="1052"/>
      <c r="F9" s="1052"/>
      <c r="G9" s="1052"/>
      <c r="H9" s="1052"/>
      <c r="I9" s="1053"/>
    </row>
    <row r="10" spans="1:9" ht="18" customHeight="1">
      <c r="A10" s="1051" t="s">
        <v>233</v>
      </c>
      <c r="B10" s="1052"/>
      <c r="C10" s="1052"/>
      <c r="D10" s="1052"/>
      <c r="E10" s="1052"/>
      <c r="F10" s="1052"/>
      <c r="G10" s="1052"/>
      <c r="H10" s="1052"/>
      <c r="I10" s="1053"/>
    </row>
    <row r="11" spans="1:9" ht="18" customHeight="1">
      <c r="A11" s="1051" t="s">
        <v>234</v>
      </c>
      <c r="B11" s="1061"/>
      <c r="C11" s="1061"/>
      <c r="D11" s="1061"/>
      <c r="E11" s="1061"/>
      <c r="F11" s="1061"/>
      <c r="G11" s="1061"/>
      <c r="H11" s="1052"/>
      <c r="I11" s="1053"/>
    </row>
    <row r="12" spans="1:9" ht="41.25" customHeight="1">
      <c r="A12" s="809">
        <v>1</v>
      </c>
      <c r="B12" s="5" t="s">
        <v>271</v>
      </c>
      <c r="C12" s="805" t="s">
        <v>2691</v>
      </c>
      <c r="D12" s="812">
        <v>1010005</v>
      </c>
      <c r="E12" s="6" t="s">
        <v>2692</v>
      </c>
      <c r="F12" s="811">
        <v>108689.8</v>
      </c>
      <c r="G12" s="811"/>
      <c r="H12" s="810"/>
      <c r="I12" s="811">
        <v>108689.8</v>
      </c>
    </row>
    <row r="13" spans="1:9" ht="41.25" customHeight="1">
      <c r="A13" s="809">
        <v>2</v>
      </c>
      <c r="B13" s="5" t="s">
        <v>2693</v>
      </c>
      <c r="C13" s="805" t="s">
        <v>2691</v>
      </c>
      <c r="D13" s="812">
        <v>1010003</v>
      </c>
      <c r="E13" s="6" t="s">
        <v>2694</v>
      </c>
      <c r="F13" s="811">
        <v>314066.40999999997</v>
      </c>
      <c r="G13" s="811"/>
      <c r="H13" s="810"/>
      <c r="I13" s="811">
        <v>314066.40999999997</v>
      </c>
    </row>
    <row r="14" spans="1:9" ht="41.25" customHeight="1">
      <c r="A14" s="809">
        <v>3</v>
      </c>
      <c r="B14" s="5" t="s">
        <v>2695</v>
      </c>
      <c r="C14" s="805" t="s">
        <v>2691</v>
      </c>
      <c r="D14" s="812">
        <v>1010003</v>
      </c>
      <c r="E14" s="6" t="s">
        <v>2696</v>
      </c>
      <c r="F14" s="811">
        <v>14668.14</v>
      </c>
      <c r="G14" s="811"/>
      <c r="H14" s="810"/>
      <c r="I14" s="811">
        <v>14668.14</v>
      </c>
    </row>
    <row r="15" spans="1:9" ht="39.75" customHeight="1">
      <c r="A15" s="809">
        <v>4</v>
      </c>
      <c r="B15" s="5" t="s">
        <v>2697</v>
      </c>
      <c r="C15" s="805" t="s">
        <v>2691</v>
      </c>
      <c r="D15" s="812">
        <v>101001</v>
      </c>
      <c r="E15" s="6" t="s">
        <v>2698</v>
      </c>
      <c r="F15" s="811">
        <v>118882.3</v>
      </c>
      <c r="G15" s="811"/>
      <c r="H15" s="810"/>
      <c r="I15" s="811">
        <v>118882.3</v>
      </c>
    </row>
    <row r="16" spans="1:9" ht="18" customHeight="1">
      <c r="A16" s="809"/>
      <c r="B16" s="5"/>
      <c r="C16" s="808"/>
      <c r="D16" s="7" t="s">
        <v>17</v>
      </c>
      <c r="E16" s="812" t="s">
        <v>768</v>
      </c>
      <c r="F16" s="814">
        <v>556306.65</v>
      </c>
      <c r="G16" s="814"/>
      <c r="H16" s="810"/>
      <c r="I16" s="814">
        <v>556306.65</v>
      </c>
    </row>
    <row r="17" spans="1:10" ht="18" customHeight="1">
      <c r="A17" s="1059" t="s">
        <v>239</v>
      </c>
      <c r="B17" s="1059"/>
      <c r="C17" s="1059"/>
      <c r="D17" s="1059"/>
      <c r="E17" s="1059"/>
      <c r="F17" s="1059"/>
      <c r="G17" s="1059"/>
      <c r="H17" s="1059"/>
      <c r="I17" s="1059"/>
    </row>
    <row r="18" spans="1:10" ht="18" customHeight="1">
      <c r="A18" s="808">
        <v>5</v>
      </c>
      <c r="B18" s="5" t="s">
        <v>2699</v>
      </c>
      <c r="C18" s="805" t="s">
        <v>2691</v>
      </c>
      <c r="D18" s="812">
        <v>4101110074</v>
      </c>
      <c r="E18" s="812" t="s">
        <v>2700</v>
      </c>
      <c r="F18" s="811">
        <v>769151.2</v>
      </c>
      <c r="G18" s="811"/>
      <c r="H18" s="808" t="s">
        <v>2701</v>
      </c>
      <c r="I18" s="811">
        <v>153830.16</v>
      </c>
    </row>
    <row r="19" spans="1:10" ht="18" customHeight="1">
      <c r="A19" s="808"/>
      <c r="B19" s="808"/>
      <c r="C19" s="808"/>
      <c r="D19" s="7" t="s">
        <v>17</v>
      </c>
      <c r="E19" s="812"/>
      <c r="F19" s="814">
        <v>769151.2</v>
      </c>
      <c r="G19" s="814"/>
      <c r="H19" s="808"/>
      <c r="I19" s="811">
        <v>153830.16</v>
      </c>
    </row>
    <row r="20" spans="1:10" ht="18" customHeight="1">
      <c r="A20" s="808"/>
      <c r="B20" s="808"/>
      <c r="C20" s="808"/>
      <c r="D20" s="7" t="s">
        <v>240</v>
      </c>
      <c r="E20" s="812" t="s">
        <v>240</v>
      </c>
      <c r="F20" s="814" t="s">
        <v>240</v>
      </c>
      <c r="G20" s="814"/>
      <c r="H20" s="808"/>
      <c r="I20" s="808"/>
      <c r="J20" s="466"/>
    </row>
    <row r="21" spans="1:10" ht="18" customHeight="1">
      <c r="A21" s="1051" t="s">
        <v>241</v>
      </c>
      <c r="B21" s="1052"/>
      <c r="C21" s="1052"/>
      <c r="D21" s="1052"/>
      <c r="E21" s="1052"/>
      <c r="F21" s="1052"/>
      <c r="G21" s="1052"/>
      <c r="H21" s="1052"/>
      <c r="I21" s="1053"/>
    </row>
    <row r="22" spans="1:10" ht="18" customHeight="1">
      <c r="A22" s="808"/>
      <c r="B22" s="808"/>
      <c r="C22" s="808"/>
      <c r="D22" s="808"/>
      <c r="E22" s="808"/>
      <c r="F22" s="808"/>
      <c r="G22" s="808"/>
      <c r="H22" s="808"/>
      <c r="I22" s="808"/>
    </row>
    <row r="23" spans="1:10" ht="18" customHeight="1">
      <c r="A23" s="808"/>
      <c r="B23" s="808"/>
      <c r="C23" s="805"/>
      <c r="D23" s="808"/>
      <c r="E23" s="808"/>
      <c r="F23" s="808"/>
      <c r="G23" s="808"/>
      <c r="H23" s="808"/>
      <c r="I23" s="808"/>
    </row>
    <row r="24" spans="1:10" ht="18" customHeight="1">
      <c r="A24" s="808"/>
      <c r="B24" s="5" t="s">
        <v>245</v>
      </c>
      <c r="C24" s="812" t="s">
        <v>240</v>
      </c>
      <c r="D24" s="7" t="s">
        <v>240</v>
      </c>
      <c r="E24" s="812" t="s">
        <v>240</v>
      </c>
      <c r="F24" s="814" t="s">
        <v>240</v>
      </c>
      <c r="G24" s="814" t="s">
        <v>240</v>
      </c>
      <c r="H24" s="14"/>
      <c r="I24" s="69"/>
    </row>
    <row r="25" spans="1:10" ht="18" customHeight="1">
      <c r="A25" s="808"/>
      <c r="B25" s="5" t="s">
        <v>35</v>
      </c>
      <c r="C25" s="812" t="s">
        <v>240</v>
      </c>
      <c r="D25" s="7" t="s">
        <v>240</v>
      </c>
      <c r="E25" s="812" t="s">
        <v>240</v>
      </c>
      <c r="F25" s="814" t="s">
        <v>240</v>
      </c>
      <c r="G25" s="814" t="s">
        <v>240</v>
      </c>
      <c r="H25" s="14"/>
      <c r="I25" s="69"/>
    </row>
    <row r="26" spans="1:10" ht="18" customHeight="1">
      <c r="A26" s="1123" t="s">
        <v>2702</v>
      </c>
      <c r="B26" s="1124"/>
      <c r="C26" s="1124"/>
      <c r="D26" s="1124"/>
      <c r="E26" s="1124"/>
      <c r="F26" s="1124"/>
      <c r="G26" s="1124"/>
      <c r="H26" s="1124"/>
      <c r="I26" s="1125"/>
    </row>
    <row r="27" spans="1:10" ht="18" customHeight="1">
      <c r="A27" s="1126" t="s">
        <v>37</v>
      </c>
      <c r="B27" s="1127"/>
      <c r="C27" s="1127"/>
      <c r="D27" s="1127"/>
      <c r="E27" s="1127"/>
      <c r="F27" s="1127"/>
      <c r="G27" s="1127"/>
      <c r="H27" s="1127"/>
      <c r="I27" s="1132"/>
    </row>
    <row r="28" spans="1:10" ht="18" customHeight="1">
      <c r="A28" s="1059" t="s">
        <v>247</v>
      </c>
      <c r="B28" s="1059"/>
      <c r="C28" s="1059"/>
      <c r="D28" s="1059"/>
      <c r="E28" s="1059"/>
      <c r="F28" s="1059"/>
      <c r="G28" s="1059"/>
      <c r="H28" s="1059"/>
      <c r="I28" s="1059"/>
    </row>
    <row r="29" spans="1:10" ht="18" customHeight="1">
      <c r="A29" s="806">
        <v>6</v>
      </c>
      <c r="B29" s="5" t="s">
        <v>2703</v>
      </c>
      <c r="C29" s="805" t="s">
        <v>2691</v>
      </c>
      <c r="D29" s="812">
        <v>1500002</v>
      </c>
      <c r="E29" s="812">
        <v>1988</v>
      </c>
      <c r="F29" s="808">
        <v>42019.62</v>
      </c>
      <c r="G29" s="808"/>
      <c r="H29" s="807"/>
      <c r="I29" s="808">
        <v>42019.62</v>
      </c>
    </row>
    <row r="30" spans="1:10" ht="18" customHeight="1">
      <c r="A30" s="806">
        <v>7</v>
      </c>
      <c r="B30" s="5" t="s">
        <v>2704</v>
      </c>
      <c r="C30" s="805" t="s">
        <v>2691</v>
      </c>
      <c r="D30" s="812">
        <v>4101250003</v>
      </c>
      <c r="E30" s="812">
        <v>2013</v>
      </c>
      <c r="F30" s="811">
        <v>737500</v>
      </c>
      <c r="G30" s="811"/>
      <c r="H30" s="464" t="s">
        <v>2705</v>
      </c>
      <c r="I30" s="813">
        <v>534687.44999999995</v>
      </c>
    </row>
    <row r="31" spans="1:10" ht="18" customHeight="1">
      <c r="A31" s="806">
        <v>8</v>
      </c>
      <c r="B31" s="5" t="s">
        <v>2706</v>
      </c>
      <c r="C31" s="805" t="s">
        <v>2691</v>
      </c>
      <c r="D31" s="812">
        <v>410125092</v>
      </c>
      <c r="E31" s="812">
        <v>2013</v>
      </c>
      <c r="F31" s="811">
        <v>676919.47</v>
      </c>
      <c r="G31" s="811"/>
      <c r="H31" s="465" t="s">
        <v>2707</v>
      </c>
      <c r="I31" s="813">
        <v>660237.74</v>
      </c>
    </row>
    <row r="32" spans="1:10" ht="18" customHeight="1">
      <c r="A32" s="806"/>
      <c r="B32" s="5"/>
      <c r="C32" s="812"/>
      <c r="D32" s="7" t="s">
        <v>17</v>
      </c>
      <c r="E32" s="812"/>
      <c r="F32" s="814">
        <v>1456439.09</v>
      </c>
      <c r="G32" s="814"/>
      <c r="H32" s="15"/>
      <c r="I32" s="13">
        <v>1236944.81</v>
      </c>
    </row>
    <row r="33" spans="1:9" ht="18" customHeight="1">
      <c r="A33" s="808"/>
      <c r="B33" s="5"/>
      <c r="C33" s="812"/>
      <c r="D33" s="7" t="s">
        <v>240</v>
      </c>
      <c r="E33" s="812" t="s">
        <v>240</v>
      </c>
      <c r="F33" s="814" t="s">
        <v>240</v>
      </c>
      <c r="G33" s="814" t="s">
        <v>240</v>
      </c>
      <c r="H33" s="14"/>
      <c r="I33" s="69"/>
    </row>
    <row r="34" spans="1:9" ht="18" customHeight="1">
      <c r="A34" s="1051" t="s">
        <v>248</v>
      </c>
      <c r="B34" s="1052"/>
      <c r="C34" s="1052"/>
      <c r="D34" s="1052"/>
      <c r="E34" s="1052"/>
      <c r="F34" s="1052"/>
      <c r="G34" s="1052"/>
      <c r="H34" s="1052"/>
      <c r="I34" s="1053"/>
    </row>
    <row r="35" spans="1:9" ht="18" customHeight="1">
      <c r="A35" s="1051" t="s">
        <v>249</v>
      </c>
      <c r="B35" s="1061"/>
      <c r="C35" s="1061"/>
      <c r="D35" s="1061"/>
      <c r="E35" s="1061"/>
      <c r="F35" s="1061"/>
      <c r="G35" s="1061"/>
      <c r="H35" s="1052"/>
      <c r="I35" s="1053"/>
    </row>
    <row r="36" spans="1:9" ht="18" customHeight="1">
      <c r="A36" s="806">
        <v>9</v>
      </c>
      <c r="B36" s="5" t="s">
        <v>2708</v>
      </c>
      <c r="C36" s="805" t="s">
        <v>2691</v>
      </c>
      <c r="D36" s="812">
        <v>1300018</v>
      </c>
      <c r="E36" s="812">
        <v>1988</v>
      </c>
      <c r="F36" s="811">
        <v>94492.800000000003</v>
      </c>
      <c r="G36" s="811"/>
      <c r="H36" s="17"/>
      <c r="I36" s="811">
        <v>94492.800000000003</v>
      </c>
    </row>
    <row r="37" spans="1:9" ht="18" customHeight="1">
      <c r="A37" s="806">
        <v>10</v>
      </c>
      <c r="B37" s="5" t="s">
        <v>2709</v>
      </c>
      <c r="C37" s="805" t="s">
        <v>2691</v>
      </c>
      <c r="D37" s="812">
        <v>110134055</v>
      </c>
      <c r="E37" s="812">
        <v>2010</v>
      </c>
      <c r="F37" s="811">
        <v>235000</v>
      </c>
      <c r="G37" s="811"/>
      <c r="H37" s="17"/>
      <c r="I37" s="811">
        <v>235000</v>
      </c>
    </row>
    <row r="38" spans="1:9" ht="18" customHeight="1">
      <c r="A38" s="806">
        <v>11</v>
      </c>
      <c r="B38" s="5" t="s">
        <v>2710</v>
      </c>
      <c r="C38" s="805" t="s">
        <v>2691</v>
      </c>
      <c r="D38" s="812">
        <v>4101240064</v>
      </c>
      <c r="E38" s="812">
        <v>2012</v>
      </c>
      <c r="F38" s="811">
        <v>15811.25</v>
      </c>
      <c r="G38" s="811"/>
      <c r="H38" s="17"/>
      <c r="I38" s="811">
        <v>15811.25</v>
      </c>
    </row>
    <row r="39" spans="1:9" ht="18" customHeight="1">
      <c r="A39" s="806">
        <v>12</v>
      </c>
      <c r="B39" s="5" t="s">
        <v>2711</v>
      </c>
      <c r="C39" s="805" t="s">
        <v>2691</v>
      </c>
      <c r="D39" s="812">
        <v>4101240065</v>
      </c>
      <c r="E39" s="812">
        <v>2012</v>
      </c>
      <c r="F39" s="811">
        <v>27540</v>
      </c>
      <c r="G39" s="811"/>
      <c r="H39" s="17"/>
      <c r="I39" s="811">
        <v>27540</v>
      </c>
    </row>
    <row r="40" spans="1:9" ht="18" customHeight="1">
      <c r="A40" s="806">
        <v>13</v>
      </c>
      <c r="B40" s="5" t="s">
        <v>2712</v>
      </c>
      <c r="C40" s="805" t="s">
        <v>2691</v>
      </c>
      <c r="D40" s="812">
        <v>4101240067</v>
      </c>
      <c r="E40" s="812">
        <v>2012</v>
      </c>
      <c r="F40" s="811" t="s">
        <v>2713</v>
      </c>
      <c r="G40" s="811"/>
      <c r="H40" s="17"/>
      <c r="I40" s="811" t="s">
        <v>2713</v>
      </c>
    </row>
    <row r="41" spans="1:9" ht="18" customHeight="1">
      <c r="A41" s="806">
        <v>14</v>
      </c>
      <c r="B41" s="5" t="s">
        <v>2714</v>
      </c>
      <c r="C41" s="805" t="s">
        <v>2691</v>
      </c>
      <c r="D41" s="812">
        <v>4101240068</v>
      </c>
      <c r="E41" s="812">
        <v>2013</v>
      </c>
      <c r="F41" s="811">
        <v>130483.64</v>
      </c>
      <c r="G41" s="811"/>
      <c r="H41" s="17"/>
      <c r="I41" s="811">
        <v>130483.64</v>
      </c>
    </row>
    <row r="42" spans="1:9" ht="18" customHeight="1">
      <c r="A42" s="806">
        <v>15</v>
      </c>
      <c r="B42" s="5" t="s">
        <v>2715</v>
      </c>
      <c r="C42" s="805" t="s">
        <v>2691</v>
      </c>
      <c r="D42" s="812">
        <v>4101240069</v>
      </c>
      <c r="E42" s="812">
        <v>2013</v>
      </c>
      <c r="F42" s="811">
        <v>495638.89</v>
      </c>
      <c r="G42" s="811"/>
      <c r="H42" s="17"/>
      <c r="I42" s="811">
        <v>495638.89</v>
      </c>
    </row>
    <row r="43" spans="1:9" ht="18" customHeight="1">
      <c r="A43" s="806">
        <v>16</v>
      </c>
      <c r="B43" s="5" t="s">
        <v>2716</v>
      </c>
      <c r="C43" s="805" t="s">
        <v>2691</v>
      </c>
      <c r="D43" s="812">
        <v>4101240071</v>
      </c>
      <c r="E43" s="812">
        <v>2014</v>
      </c>
      <c r="F43" s="811">
        <v>95986.8</v>
      </c>
      <c r="G43" s="811"/>
      <c r="H43" s="17"/>
      <c r="I43" s="811">
        <v>95986.8</v>
      </c>
    </row>
    <row r="44" spans="1:9" ht="18" customHeight="1">
      <c r="A44" s="806">
        <v>17</v>
      </c>
      <c r="B44" s="5" t="s">
        <v>2717</v>
      </c>
      <c r="C44" s="805" t="s">
        <v>2691</v>
      </c>
      <c r="D44" s="812">
        <v>110134056</v>
      </c>
      <c r="E44" s="812">
        <v>2010</v>
      </c>
      <c r="F44" s="811">
        <v>13536</v>
      </c>
      <c r="G44" s="811"/>
      <c r="H44" s="17"/>
      <c r="I44" s="811">
        <v>13536</v>
      </c>
    </row>
    <row r="45" spans="1:9" ht="18" customHeight="1">
      <c r="A45" s="806">
        <v>18</v>
      </c>
      <c r="B45" s="5" t="s">
        <v>287</v>
      </c>
      <c r="C45" s="805" t="s">
        <v>2691</v>
      </c>
      <c r="D45" s="812">
        <v>110134057</v>
      </c>
      <c r="E45" s="812">
        <v>2010</v>
      </c>
      <c r="F45" s="811">
        <v>20016</v>
      </c>
      <c r="G45" s="811"/>
      <c r="H45" s="17"/>
      <c r="I45" s="811">
        <v>20016</v>
      </c>
    </row>
    <row r="46" spans="1:9" ht="18" customHeight="1">
      <c r="A46" s="806">
        <v>19</v>
      </c>
      <c r="B46" s="5" t="s">
        <v>287</v>
      </c>
      <c r="C46" s="805" t="s">
        <v>2691</v>
      </c>
      <c r="D46" s="812">
        <v>110134058</v>
      </c>
      <c r="E46" s="812">
        <v>2010</v>
      </c>
      <c r="F46" s="811">
        <v>20016</v>
      </c>
      <c r="G46" s="811"/>
      <c r="H46" s="17"/>
      <c r="I46" s="811">
        <v>20016</v>
      </c>
    </row>
    <row r="47" spans="1:9" ht="18" customHeight="1">
      <c r="A47" s="806">
        <v>20</v>
      </c>
      <c r="B47" s="5" t="s">
        <v>2718</v>
      </c>
      <c r="C47" s="805" t="s">
        <v>2691</v>
      </c>
      <c r="D47" s="812">
        <v>110134059</v>
      </c>
      <c r="E47" s="812">
        <v>2010</v>
      </c>
      <c r="F47" s="811">
        <v>23068</v>
      </c>
      <c r="G47" s="811"/>
      <c r="H47" s="17"/>
      <c r="I47" s="811">
        <v>23068</v>
      </c>
    </row>
    <row r="48" spans="1:9" ht="18" customHeight="1">
      <c r="A48" s="806">
        <v>21</v>
      </c>
      <c r="B48" s="5" t="s">
        <v>287</v>
      </c>
      <c r="C48" s="805" t="s">
        <v>2691</v>
      </c>
      <c r="D48" s="812">
        <v>110134060</v>
      </c>
      <c r="E48" s="812">
        <v>2010</v>
      </c>
      <c r="F48" s="811">
        <v>32365</v>
      </c>
      <c r="G48" s="811"/>
      <c r="H48" s="17"/>
      <c r="I48" s="811">
        <v>32365</v>
      </c>
    </row>
    <row r="49" spans="1:9" ht="18" customHeight="1">
      <c r="A49" s="806">
        <v>22</v>
      </c>
      <c r="B49" s="5" t="s">
        <v>287</v>
      </c>
      <c r="C49" s="805" t="s">
        <v>2691</v>
      </c>
      <c r="D49" s="812">
        <v>110134061</v>
      </c>
      <c r="E49" s="812">
        <v>2010</v>
      </c>
      <c r="F49" s="811">
        <v>32365</v>
      </c>
      <c r="G49" s="811"/>
      <c r="H49" s="17"/>
      <c r="I49" s="811">
        <v>32365</v>
      </c>
    </row>
    <row r="50" spans="1:9" ht="18" customHeight="1">
      <c r="A50" s="806">
        <v>23</v>
      </c>
      <c r="B50" s="5" t="s">
        <v>2719</v>
      </c>
      <c r="C50" s="805" t="s">
        <v>2691</v>
      </c>
      <c r="D50" s="812">
        <v>110134062</v>
      </c>
      <c r="E50" s="812">
        <v>2010</v>
      </c>
      <c r="F50" s="811">
        <v>9790</v>
      </c>
      <c r="G50" s="811"/>
      <c r="H50" s="17"/>
      <c r="I50" s="811">
        <v>9790</v>
      </c>
    </row>
    <row r="51" spans="1:9" ht="18" customHeight="1">
      <c r="A51" s="806">
        <v>24</v>
      </c>
      <c r="B51" s="5" t="s">
        <v>286</v>
      </c>
      <c r="C51" s="805" t="s">
        <v>2691</v>
      </c>
      <c r="D51" s="812" t="s">
        <v>2720</v>
      </c>
      <c r="E51" s="812">
        <v>2007</v>
      </c>
      <c r="F51" s="811">
        <v>11859.1</v>
      </c>
      <c r="G51" s="811"/>
      <c r="H51" s="17"/>
      <c r="I51" s="811">
        <v>11859.1</v>
      </c>
    </row>
    <row r="52" spans="1:9" ht="18" customHeight="1">
      <c r="A52" s="806">
        <v>25</v>
      </c>
      <c r="B52" s="5" t="s">
        <v>2721</v>
      </c>
      <c r="C52" s="805" t="s">
        <v>2691</v>
      </c>
      <c r="D52" s="812">
        <v>110104041</v>
      </c>
      <c r="E52" s="812">
        <v>2009</v>
      </c>
      <c r="F52" s="811">
        <v>27071</v>
      </c>
      <c r="G52" s="811"/>
      <c r="H52" s="17"/>
      <c r="I52" s="811">
        <v>27071</v>
      </c>
    </row>
    <row r="53" spans="1:9" ht="18" customHeight="1">
      <c r="A53" s="806">
        <v>26</v>
      </c>
      <c r="B53" s="5" t="s">
        <v>286</v>
      </c>
      <c r="C53" s="805" t="s">
        <v>2691</v>
      </c>
      <c r="D53" s="812">
        <v>110104031</v>
      </c>
      <c r="E53" s="812">
        <v>2007</v>
      </c>
      <c r="F53" s="811">
        <v>23658.07</v>
      </c>
      <c r="G53" s="811"/>
      <c r="H53" s="17"/>
      <c r="I53" s="811">
        <v>23658.07</v>
      </c>
    </row>
    <row r="54" spans="1:9" ht="18" customHeight="1">
      <c r="A54" s="806">
        <v>27</v>
      </c>
      <c r="B54" s="5" t="s">
        <v>286</v>
      </c>
      <c r="C54" s="805" t="s">
        <v>2691</v>
      </c>
      <c r="D54" s="812">
        <v>110104030</v>
      </c>
      <c r="E54" s="812">
        <v>2007</v>
      </c>
      <c r="F54" s="811">
        <v>25986.84</v>
      </c>
      <c r="G54" s="811"/>
      <c r="H54" s="17"/>
      <c r="I54" s="811">
        <v>25986.84</v>
      </c>
    </row>
    <row r="55" spans="1:9" ht="18" customHeight="1">
      <c r="A55" s="806">
        <v>28</v>
      </c>
      <c r="B55" s="5" t="s">
        <v>286</v>
      </c>
      <c r="C55" s="805" t="s">
        <v>2691</v>
      </c>
      <c r="D55" s="812">
        <v>110104034</v>
      </c>
      <c r="E55" s="812">
        <v>2007</v>
      </c>
      <c r="F55" s="811">
        <v>28062.77</v>
      </c>
      <c r="G55" s="811"/>
      <c r="H55" s="17"/>
      <c r="I55" s="811">
        <v>28062.77</v>
      </c>
    </row>
    <row r="56" spans="1:9" ht="18" customHeight="1">
      <c r="A56" s="806">
        <v>29</v>
      </c>
      <c r="B56" s="5" t="s">
        <v>286</v>
      </c>
      <c r="C56" s="805" t="s">
        <v>2691</v>
      </c>
      <c r="D56" s="812">
        <v>110104033</v>
      </c>
      <c r="E56" s="812">
        <v>2007</v>
      </c>
      <c r="F56" s="811">
        <v>23556.06</v>
      </c>
      <c r="G56" s="811"/>
      <c r="H56" s="17"/>
      <c r="I56" s="811">
        <v>23556.06</v>
      </c>
    </row>
    <row r="57" spans="1:9" ht="18" customHeight="1">
      <c r="A57" s="806">
        <v>30</v>
      </c>
      <c r="B57" s="5" t="s">
        <v>286</v>
      </c>
      <c r="C57" s="805" t="s">
        <v>2691</v>
      </c>
      <c r="D57" s="812">
        <v>110104032</v>
      </c>
      <c r="E57" s="812">
        <v>2007</v>
      </c>
      <c r="F57" s="811">
        <v>23826.06</v>
      </c>
      <c r="G57" s="811"/>
      <c r="H57" s="17"/>
      <c r="I57" s="811">
        <v>23826.06</v>
      </c>
    </row>
    <row r="58" spans="1:9" ht="18" customHeight="1">
      <c r="A58" s="806">
        <v>31</v>
      </c>
      <c r="B58" s="5" t="s">
        <v>286</v>
      </c>
      <c r="C58" s="805" t="s">
        <v>2691</v>
      </c>
      <c r="D58" s="812">
        <v>1300025</v>
      </c>
      <c r="E58" s="812">
        <v>2007</v>
      </c>
      <c r="F58" s="811">
        <v>34616.480000000003</v>
      </c>
      <c r="G58" s="811"/>
      <c r="H58" s="17"/>
      <c r="I58" s="811">
        <v>34616.480000000003</v>
      </c>
    </row>
    <row r="59" spans="1:9" ht="18" customHeight="1">
      <c r="A59" s="806">
        <v>32</v>
      </c>
      <c r="B59" s="5" t="s">
        <v>286</v>
      </c>
      <c r="C59" s="805" t="s">
        <v>2691</v>
      </c>
      <c r="D59" s="812">
        <v>110104029</v>
      </c>
      <c r="E59" s="812">
        <v>2007</v>
      </c>
      <c r="F59" s="811">
        <v>28067</v>
      </c>
      <c r="G59" s="811"/>
      <c r="H59" s="17"/>
      <c r="I59" s="811">
        <v>28067</v>
      </c>
    </row>
    <row r="60" spans="1:9" ht="18" customHeight="1">
      <c r="A60" s="806">
        <v>33</v>
      </c>
      <c r="B60" s="5" t="s">
        <v>286</v>
      </c>
      <c r="C60" s="805" t="s">
        <v>2691</v>
      </c>
      <c r="D60" s="812">
        <v>110104036</v>
      </c>
      <c r="E60" s="812">
        <v>2008</v>
      </c>
      <c r="F60" s="811">
        <v>43692.6</v>
      </c>
      <c r="G60" s="811"/>
      <c r="H60" s="17"/>
      <c r="I60" s="811">
        <v>43692.6</v>
      </c>
    </row>
    <row r="61" spans="1:9" ht="18" customHeight="1">
      <c r="A61" s="806">
        <v>34</v>
      </c>
      <c r="B61" s="5" t="s">
        <v>286</v>
      </c>
      <c r="C61" s="805" t="s">
        <v>2691</v>
      </c>
      <c r="D61" s="812">
        <v>110104040</v>
      </c>
      <c r="E61" s="812">
        <v>2008</v>
      </c>
      <c r="F61" s="811">
        <v>32472.6</v>
      </c>
      <c r="G61" s="811"/>
      <c r="H61" s="17"/>
      <c r="I61" s="811">
        <v>32472.6</v>
      </c>
    </row>
    <row r="62" spans="1:9" ht="18" customHeight="1">
      <c r="A62" s="806">
        <v>35</v>
      </c>
      <c r="B62" s="5" t="s">
        <v>286</v>
      </c>
      <c r="C62" s="805" t="s">
        <v>2691</v>
      </c>
      <c r="D62" s="812">
        <v>110104039</v>
      </c>
      <c r="E62" s="812">
        <v>2008</v>
      </c>
      <c r="F62" s="811">
        <v>32472.6</v>
      </c>
      <c r="G62" s="811"/>
      <c r="H62" s="17"/>
      <c r="I62" s="811">
        <v>32472.6</v>
      </c>
    </row>
    <row r="63" spans="1:9" ht="18" customHeight="1">
      <c r="A63" s="806">
        <v>36</v>
      </c>
      <c r="B63" s="5" t="s">
        <v>286</v>
      </c>
      <c r="C63" s="805" t="s">
        <v>2691</v>
      </c>
      <c r="D63" s="812">
        <v>110104038</v>
      </c>
      <c r="E63" s="812">
        <v>2008</v>
      </c>
      <c r="F63" s="811">
        <v>32472.6</v>
      </c>
      <c r="G63" s="811"/>
      <c r="H63" s="17"/>
      <c r="I63" s="811">
        <v>32472.6</v>
      </c>
    </row>
    <row r="64" spans="1:9" ht="18" customHeight="1">
      <c r="A64" s="806">
        <v>37</v>
      </c>
      <c r="B64" s="5" t="s">
        <v>286</v>
      </c>
      <c r="C64" s="805" t="s">
        <v>2691</v>
      </c>
      <c r="D64" s="812">
        <v>110104037</v>
      </c>
      <c r="E64" s="812">
        <v>2008</v>
      </c>
      <c r="F64" s="811">
        <v>32472.6</v>
      </c>
      <c r="G64" s="811"/>
      <c r="H64" s="17"/>
      <c r="I64" s="811">
        <v>32472.6</v>
      </c>
    </row>
    <row r="65" spans="1:9" ht="18" customHeight="1">
      <c r="A65" s="806">
        <v>38</v>
      </c>
      <c r="B65" s="5" t="s">
        <v>2722</v>
      </c>
      <c r="C65" s="805" t="s">
        <v>2691</v>
      </c>
      <c r="D65" s="812">
        <v>1300015</v>
      </c>
      <c r="E65" s="812">
        <v>1989</v>
      </c>
      <c r="F65" s="811">
        <v>35045.43</v>
      </c>
      <c r="G65" s="811"/>
      <c r="H65" s="17"/>
      <c r="I65" s="811">
        <v>35045.43</v>
      </c>
    </row>
    <row r="66" spans="1:9" ht="18" customHeight="1">
      <c r="A66" s="806">
        <v>39</v>
      </c>
      <c r="B66" s="5" t="s">
        <v>2723</v>
      </c>
      <c r="C66" s="805" t="s">
        <v>2691</v>
      </c>
      <c r="D66" s="812">
        <v>1300016</v>
      </c>
      <c r="E66" s="812">
        <v>1997</v>
      </c>
      <c r="F66" s="811">
        <v>25077.599999999999</v>
      </c>
      <c r="G66" s="811"/>
      <c r="H66" s="17"/>
      <c r="I66" s="811">
        <v>25077.599999999999</v>
      </c>
    </row>
    <row r="67" spans="1:9" ht="18" customHeight="1">
      <c r="A67" s="806">
        <v>40</v>
      </c>
      <c r="B67" s="5" t="s">
        <v>2709</v>
      </c>
      <c r="C67" s="805" t="s">
        <v>2691</v>
      </c>
      <c r="D67" s="812">
        <v>130019</v>
      </c>
      <c r="E67" s="812">
        <v>1999</v>
      </c>
      <c r="F67" s="811">
        <v>25800</v>
      </c>
      <c r="G67" s="811"/>
      <c r="H67" s="17"/>
      <c r="I67" s="811">
        <v>25800</v>
      </c>
    </row>
    <row r="68" spans="1:9" ht="18" customHeight="1">
      <c r="A68" s="806">
        <v>41</v>
      </c>
      <c r="B68" s="5" t="s">
        <v>2511</v>
      </c>
      <c r="C68" s="805" t="s">
        <v>2691</v>
      </c>
      <c r="D68" s="812">
        <v>1101040002</v>
      </c>
      <c r="E68" s="812">
        <v>2005</v>
      </c>
      <c r="F68" s="811">
        <v>5424</v>
      </c>
      <c r="G68" s="811"/>
      <c r="H68" s="17"/>
      <c r="I68" s="811">
        <v>5424</v>
      </c>
    </row>
    <row r="69" spans="1:9" ht="18" customHeight="1">
      <c r="A69" s="806">
        <v>42</v>
      </c>
      <c r="B69" s="5" t="s">
        <v>2724</v>
      </c>
      <c r="C69" s="805" t="s">
        <v>2691</v>
      </c>
      <c r="D69" s="812">
        <v>110104001</v>
      </c>
      <c r="E69" s="812">
        <v>2008</v>
      </c>
      <c r="F69" s="811">
        <v>11990</v>
      </c>
      <c r="G69" s="811"/>
      <c r="H69" s="17"/>
      <c r="I69" s="811">
        <v>11990</v>
      </c>
    </row>
    <row r="70" spans="1:9" ht="18" customHeight="1">
      <c r="A70" s="806">
        <v>43</v>
      </c>
      <c r="B70" s="5" t="s">
        <v>2725</v>
      </c>
      <c r="C70" s="805" t="s">
        <v>2691</v>
      </c>
      <c r="D70" s="812">
        <v>110104035</v>
      </c>
      <c r="E70" s="812">
        <v>2007</v>
      </c>
      <c r="F70" s="811">
        <v>10000</v>
      </c>
      <c r="G70" s="811"/>
      <c r="H70" s="17"/>
      <c r="I70" s="811">
        <v>10000</v>
      </c>
    </row>
    <row r="71" spans="1:9" ht="18" customHeight="1">
      <c r="A71" s="806">
        <v>44</v>
      </c>
      <c r="B71" s="5" t="s">
        <v>2726</v>
      </c>
      <c r="C71" s="805" t="s">
        <v>2691</v>
      </c>
      <c r="D71" s="812">
        <v>130022</v>
      </c>
      <c r="E71" s="812">
        <v>2004</v>
      </c>
      <c r="F71" s="811">
        <v>68555.88</v>
      </c>
      <c r="G71" s="811"/>
      <c r="H71" s="17"/>
      <c r="I71" s="811">
        <v>68555.88</v>
      </c>
    </row>
    <row r="72" spans="1:9" ht="18" customHeight="1">
      <c r="A72" s="806">
        <v>45</v>
      </c>
      <c r="B72" s="5" t="s">
        <v>2727</v>
      </c>
      <c r="C72" s="805" t="s">
        <v>2691</v>
      </c>
      <c r="D72" s="812">
        <v>1101040028</v>
      </c>
      <c r="E72" s="812">
        <v>2007</v>
      </c>
      <c r="F72" s="811">
        <v>16118</v>
      </c>
      <c r="G72" s="811"/>
      <c r="H72" s="17"/>
      <c r="I72" s="811">
        <v>16118</v>
      </c>
    </row>
    <row r="73" spans="1:9" ht="18" customHeight="1">
      <c r="A73" s="806">
        <v>46</v>
      </c>
      <c r="B73" s="5" t="s">
        <v>2728</v>
      </c>
      <c r="C73" s="805" t="s">
        <v>2691</v>
      </c>
      <c r="D73" s="812">
        <v>1300032</v>
      </c>
      <c r="E73" s="812">
        <v>2007</v>
      </c>
      <c r="F73" s="811">
        <v>15622.02</v>
      </c>
      <c r="G73" s="811"/>
      <c r="H73" s="17"/>
      <c r="I73" s="811">
        <v>15622.02</v>
      </c>
    </row>
    <row r="74" spans="1:9" ht="18" customHeight="1">
      <c r="A74" s="806">
        <v>47</v>
      </c>
      <c r="B74" s="5" t="s">
        <v>2729</v>
      </c>
      <c r="C74" s="805" t="s">
        <v>2691</v>
      </c>
      <c r="D74" s="812">
        <v>1101040027</v>
      </c>
      <c r="E74" s="812">
        <v>2007</v>
      </c>
      <c r="F74" s="811">
        <v>19667</v>
      </c>
      <c r="G74" s="811"/>
      <c r="H74" s="17"/>
      <c r="I74" s="811">
        <v>19667</v>
      </c>
    </row>
    <row r="75" spans="1:9" ht="18" customHeight="1">
      <c r="A75" s="806">
        <v>48</v>
      </c>
      <c r="B75" s="5" t="s">
        <v>2730</v>
      </c>
      <c r="C75" s="805" t="s">
        <v>2691</v>
      </c>
      <c r="D75" s="812">
        <v>110104040</v>
      </c>
      <c r="E75" s="812">
        <v>2008</v>
      </c>
      <c r="F75" s="811">
        <v>13344</v>
      </c>
      <c r="G75" s="811"/>
      <c r="H75" s="17"/>
      <c r="I75" s="811">
        <v>13344</v>
      </c>
    </row>
    <row r="76" spans="1:9" ht="18" customHeight="1">
      <c r="A76" s="806">
        <v>49</v>
      </c>
      <c r="B76" s="5" t="s">
        <v>2731</v>
      </c>
      <c r="C76" s="805" t="s">
        <v>2691</v>
      </c>
      <c r="D76" s="812">
        <v>1101040002</v>
      </c>
      <c r="E76" s="812">
        <v>2005</v>
      </c>
      <c r="F76" s="811">
        <v>3683.8</v>
      </c>
      <c r="G76" s="811"/>
      <c r="H76" s="17"/>
      <c r="I76" s="811">
        <v>3683.8</v>
      </c>
    </row>
    <row r="77" spans="1:9" ht="18" customHeight="1">
      <c r="A77" s="806">
        <v>50</v>
      </c>
      <c r="B77" s="5" t="s">
        <v>2732</v>
      </c>
      <c r="C77" s="805" t="s">
        <v>2691</v>
      </c>
      <c r="D77" s="812">
        <v>110104035</v>
      </c>
      <c r="E77" s="812">
        <v>2007</v>
      </c>
      <c r="F77" s="811">
        <v>5465.25</v>
      </c>
      <c r="G77" s="811"/>
      <c r="H77" s="17"/>
      <c r="I77" s="811">
        <v>5465.25</v>
      </c>
    </row>
    <row r="78" spans="1:9" ht="18" customHeight="1">
      <c r="A78" s="806">
        <v>51</v>
      </c>
      <c r="B78" s="5" t="s">
        <v>305</v>
      </c>
      <c r="C78" s="805" t="s">
        <v>2691</v>
      </c>
      <c r="D78" s="812">
        <v>110134050</v>
      </c>
      <c r="E78" s="812">
        <v>2009</v>
      </c>
      <c r="F78" s="811">
        <v>92568</v>
      </c>
      <c r="G78" s="811"/>
      <c r="H78" s="17"/>
      <c r="I78" s="811">
        <v>92568</v>
      </c>
    </row>
    <row r="79" spans="1:9" ht="18" customHeight="1">
      <c r="A79" s="806">
        <v>52</v>
      </c>
      <c r="B79" s="5" t="s">
        <v>2733</v>
      </c>
      <c r="C79" s="805" t="s">
        <v>2691</v>
      </c>
      <c r="D79" s="812">
        <v>4101340063</v>
      </c>
      <c r="E79" s="812">
        <v>2012</v>
      </c>
      <c r="F79" s="811">
        <v>20000</v>
      </c>
      <c r="G79" s="811"/>
      <c r="H79" s="17"/>
      <c r="I79" s="811">
        <v>20000</v>
      </c>
    </row>
    <row r="80" spans="1:9" ht="18" customHeight="1">
      <c r="A80" s="806">
        <v>53</v>
      </c>
      <c r="B80" s="5" t="s">
        <v>2734</v>
      </c>
      <c r="C80" s="805" t="s">
        <v>2691</v>
      </c>
      <c r="D80" s="812">
        <v>4101340064</v>
      </c>
      <c r="E80" s="812">
        <v>2012</v>
      </c>
      <c r="F80" s="811">
        <v>13000</v>
      </c>
      <c r="G80" s="811"/>
      <c r="H80" s="17"/>
      <c r="I80" s="811">
        <v>13000</v>
      </c>
    </row>
    <row r="81" spans="1:9" ht="18" customHeight="1">
      <c r="A81" s="806">
        <v>54</v>
      </c>
      <c r="B81" s="5" t="s">
        <v>2735</v>
      </c>
      <c r="C81" s="805" t="s">
        <v>2691</v>
      </c>
      <c r="D81" s="812">
        <v>27122011421</v>
      </c>
      <c r="E81" s="812">
        <v>2012</v>
      </c>
      <c r="F81" s="811">
        <v>13869</v>
      </c>
      <c r="G81" s="811"/>
      <c r="H81" s="17"/>
      <c r="I81" s="811">
        <v>13869</v>
      </c>
    </row>
    <row r="82" spans="1:9" ht="18" customHeight="1">
      <c r="A82" s="806">
        <v>55</v>
      </c>
      <c r="B82" s="5" t="s">
        <v>2736</v>
      </c>
      <c r="C82" s="805" t="s">
        <v>2691</v>
      </c>
      <c r="D82" s="812">
        <v>4101340065</v>
      </c>
      <c r="E82" s="812">
        <v>2012</v>
      </c>
      <c r="F82" s="811">
        <v>4629.5</v>
      </c>
      <c r="G82" s="811"/>
      <c r="H82" s="17"/>
      <c r="I82" s="811">
        <v>4629.5</v>
      </c>
    </row>
    <row r="83" spans="1:9" ht="18" customHeight="1">
      <c r="A83" s="806">
        <v>56</v>
      </c>
      <c r="B83" s="5" t="s">
        <v>2737</v>
      </c>
      <c r="C83" s="805" t="s">
        <v>2691</v>
      </c>
      <c r="D83" s="812">
        <v>4101340066</v>
      </c>
      <c r="E83" s="812">
        <v>2012</v>
      </c>
      <c r="F83" s="811">
        <v>9200</v>
      </c>
      <c r="G83" s="811"/>
      <c r="H83" s="17"/>
      <c r="I83" s="811">
        <v>9200</v>
      </c>
    </row>
    <row r="84" spans="1:9" ht="18" customHeight="1">
      <c r="A84" s="806">
        <v>57</v>
      </c>
      <c r="B84" s="5" t="s">
        <v>2719</v>
      </c>
      <c r="C84" s="805" t="s">
        <v>2691</v>
      </c>
      <c r="D84" s="812">
        <v>4101340067</v>
      </c>
      <c r="E84" s="812">
        <v>2012</v>
      </c>
      <c r="F84" s="811">
        <v>4600</v>
      </c>
      <c r="G84" s="811"/>
      <c r="H84" s="17"/>
      <c r="I84" s="811">
        <v>4600</v>
      </c>
    </row>
    <row r="85" spans="1:9" ht="18" customHeight="1">
      <c r="A85" s="806">
        <v>58</v>
      </c>
      <c r="B85" s="5" t="s">
        <v>2738</v>
      </c>
      <c r="C85" s="805" t="s">
        <v>2691</v>
      </c>
      <c r="D85" s="812">
        <v>4101340068</v>
      </c>
      <c r="E85" s="812">
        <v>2012</v>
      </c>
      <c r="F85" s="811">
        <v>24440</v>
      </c>
      <c r="G85" s="811"/>
      <c r="H85" s="17"/>
      <c r="I85" s="811">
        <v>24440</v>
      </c>
    </row>
    <row r="86" spans="1:9" ht="18" customHeight="1">
      <c r="A86" s="806">
        <v>59</v>
      </c>
      <c r="B86" s="5" t="s">
        <v>2725</v>
      </c>
      <c r="C86" s="805" t="s">
        <v>2691</v>
      </c>
      <c r="D86" s="812">
        <v>4101340073</v>
      </c>
      <c r="E86" s="812">
        <v>2014</v>
      </c>
      <c r="F86" s="811">
        <v>16500</v>
      </c>
      <c r="G86" s="811"/>
      <c r="H86" s="17"/>
      <c r="I86" s="811">
        <v>16500</v>
      </c>
    </row>
    <row r="87" spans="1:9" ht="18" customHeight="1">
      <c r="A87" s="806">
        <v>60</v>
      </c>
      <c r="B87" s="5" t="s">
        <v>2734</v>
      </c>
      <c r="C87" s="805" t="s">
        <v>2691</v>
      </c>
      <c r="D87" s="812">
        <v>4101240070</v>
      </c>
      <c r="E87" s="812">
        <v>2013</v>
      </c>
      <c r="F87" s="811">
        <v>43507</v>
      </c>
      <c r="G87" s="811"/>
      <c r="H87" s="17"/>
      <c r="I87" s="811">
        <v>43507</v>
      </c>
    </row>
    <row r="88" spans="1:9" ht="18" customHeight="1">
      <c r="A88" s="806">
        <v>61</v>
      </c>
      <c r="B88" s="5" t="s">
        <v>1117</v>
      </c>
      <c r="C88" s="805" t="s">
        <v>2691</v>
      </c>
      <c r="D88" s="812">
        <v>4101240066</v>
      </c>
      <c r="E88" s="812">
        <v>2012</v>
      </c>
      <c r="F88" s="811">
        <v>83000</v>
      </c>
      <c r="G88" s="811"/>
      <c r="H88" s="17"/>
      <c r="I88" s="811">
        <v>83000</v>
      </c>
    </row>
    <row r="89" spans="1:9" ht="18" customHeight="1">
      <c r="A89" s="806">
        <v>62</v>
      </c>
      <c r="B89" s="5" t="s">
        <v>2739</v>
      </c>
      <c r="C89" s="805" t="s">
        <v>2691</v>
      </c>
      <c r="D89" s="812">
        <v>4101340067</v>
      </c>
      <c r="E89" s="812">
        <v>2017</v>
      </c>
      <c r="F89" s="811">
        <v>14800</v>
      </c>
      <c r="G89" s="811"/>
      <c r="H89" s="17"/>
      <c r="I89" s="811">
        <v>14800</v>
      </c>
    </row>
    <row r="90" spans="1:9" ht="18" customHeight="1">
      <c r="A90" s="806">
        <v>63</v>
      </c>
      <c r="B90" s="5" t="s">
        <v>2740</v>
      </c>
      <c r="C90" s="805" t="s">
        <v>2691</v>
      </c>
      <c r="D90" s="812">
        <v>4101340068</v>
      </c>
      <c r="E90" s="812">
        <v>2017</v>
      </c>
      <c r="F90" s="811">
        <v>13400</v>
      </c>
      <c r="G90" s="811"/>
      <c r="H90" s="17"/>
      <c r="I90" s="811">
        <v>13400</v>
      </c>
    </row>
    <row r="91" spans="1:9" ht="18" customHeight="1">
      <c r="A91" s="806"/>
      <c r="B91" s="5"/>
      <c r="C91" s="812"/>
      <c r="D91" s="7" t="s">
        <v>17</v>
      </c>
      <c r="E91" s="812"/>
      <c r="F91" s="814">
        <v>2415702.2400000002</v>
      </c>
      <c r="G91" s="38"/>
      <c r="H91" s="17"/>
      <c r="I91" s="814">
        <v>2415702.2400000002</v>
      </c>
    </row>
    <row r="92" spans="1:9" ht="18" customHeight="1">
      <c r="A92" s="1133" t="s">
        <v>260</v>
      </c>
      <c r="B92" s="1097"/>
      <c r="C92" s="1097"/>
      <c r="D92" s="1097"/>
      <c r="E92" s="1097"/>
      <c r="F92" s="1097"/>
      <c r="G92" s="1097"/>
      <c r="H92" s="1103"/>
      <c r="I92" s="1134"/>
    </row>
    <row r="93" spans="1:9" ht="18" customHeight="1">
      <c r="A93" s="806">
        <v>64</v>
      </c>
      <c r="B93" s="5" t="s">
        <v>2741</v>
      </c>
      <c r="C93" s="805" t="s">
        <v>2691</v>
      </c>
      <c r="D93" s="812">
        <v>110136051</v>
      </c>
      <c r="E93" s="812">
        <v>2010</v>
      </c>
      <c r="F93" s="811">
        <v>6500</v>
      </c>
      <c r="G93" s="811"/>
      <c r="H93" s="17"/>
      <c r="I93" s="811">
        <v>6500</v>
      </c>
    </row>
    <row r="94" spans="1:9" ht="18" customHeight="1">
      <c r="A94" s="806">
        <v>65</v>
      </c>
      <c r="B94" s="5" t="s">
        <v>2741</v>
      </c>
      <c r="C94" s="805" t="s">
        <v>2691</v>
      </c>
      <c r="D94" s="812">
        <v>110136052</v>
      </c>
      <c r="E94" s="812">
        <v>2010</v>
      </c>
      <c r="F94" s="811">
        <v>6500</v>
      </c>
      <c r="G94" s="811"/>
      <c r="H94" s="17"/>
      <c r="I94" s="811">
        <v>6500</v>
      </c>
    </row>
    <row r="95" spans="1:9" ht="18" customHeight="1">
      <c r="A95" s="806">
        <v>66</v>
      </c>
      <c r="B95" s="5" t="s">
        <v>2741</v>
      </c>
      <c r="C95" s="805" t="s">
        <v>2691</v>
      </c>
      <c r="D95" s="812">
        <v>110136053</v>
      </c>
      <c r="E95" s="812">
        <v>2010</v>
      </c>
      <c r="F95" s="811">
        <v>6500</v>
      </c>
      <c r="G95" s="811"/>
      <c r="H95" s="17"/>
      <c r="I95" s="811">
        <v>6500</v>
      </c>
    </row>
    <row r="96" spans="1:9" ht="18" customHeight="1">
      <c r="A96" s="806">
        <v>67</v>
      </c>
      <c r="B96" s="5" t="s">
        <v>2741</v>
      </c>
      <c r="C96" s="805" t="s">
        <v>2691</v>
      </c>
      <c r="D96" s="812">
        <v>110136054</v>
      </c>
      <c r="E96" s="812">
        <v>2010</v>
      </c>
      <c r="F96" s="811">
        <v>6500</v>
      </c>
      <c r="G96" s="811"/>
      <c r="H96" s="17"/>
      <c r="I96" s="811">
        <v>6500</v>
      </c>
    </row>
    <row r="97" spans="1:9" ht="18" customHeight="1">
      <c r="A97" s="806">
        <v>68</v>
      </c>
      <c r="B97" s="5" t="s">
        <v>2742</v>
      </c>
      <c r="C97" s="805" t="s">
        <v>2691</v>
      </c>
      <c r="D97" s="812" t="s">
        <v>2743</v>
      </c>
      <c r="E97" s="812">
        <v>2007</v>
      </c>
      <c r="F97" s="811">
        <v>6150</v>
      </c>
      <c r="G97" s="811"/>
      <c r="H97" s="17"/>
      <c r="I97" s="811">
        <v>6150</v>
      </c>
    </row>
    <row r="98" spans="1:9" ht="18" customHeight="1">
      <c r="A98" s="806">
        <v>69</v>
      </c>
      <c r="B98" s="5" t="s">
        <v>2744</v>
      </c>
      <c r="C98" s="805" t="s">
        <v>2691</v>
      </c>
      <c r="D98" s="812" t="s">
        <v>2743</v>
      </c>
      <c r="E98" s="812">
        <v>2007</v>
      </c>
      <c r="F98" s="811">
        <v>11500</v>
      </c>
      <c r="G98" s="811"/>
      <c r="H98" s="17"/>
      <c r="I98" s="811">
        <v>11500</v>
      </c>
    </row>
    <row r="99" spans="1:9" ht="18" customHeight="1">
      <c r="A99" s="806">
        <v>70</v>
      </c>
      <c r="B99" s="5" t="s">
        <v>2745</v>
      </c>
      <c r="C99" s="805" t="s">
        <v>2691</v>
      </c>
      <c r="D99" s="812" t="s">
        <v>2743</v>
      </c>
      <c r="E99" s="812">
        <v>2007</v>
      </c>
      <c r="F99" s="811">
        <v>32850</v>
      </c>
      <c r="G99" s="811"/>
      <c r="H99" s="17"/>
      <c r="I99" s="811">
        <v>32850</v>
      </c>
    </row>
    <row r="100" spans="1:9" ht="18" customHeight="1">
      <c r="A100" s="806">
        <v>71</v>
      </c>
      <c r="B100" s="5" t="s">
        <v>2745</v>
      </c>
      <c r="C100" s="805" t="s">
        <v>2691</v>
      </c>
      <c r="D100" s="812" t="s">
        <v>2743</v>
      </c>
      <c r="E100" s="812">
        <v>2007</v>
      </c>
      <c r="F100" s="811">
        <v>29000</v>
      </c>
      <c r="G100" s="811"/>
      <c r="H100" s="17"/>
      <c r="I100" s="811">
        <v>29000</v>
      </c>
    </row>
    <row r="101" spans="1:9" ht="18" customHeight="1">
      <c r="A101" s="806">
        <v>72</v>
      </c>
      <c r="B101" s="5" t="s">
        <v>2746</v>
      </c>
      <c r="C101" s="805" t="s">
        <v>2691</v>
      </c>
      <c r="D101" s="812" t="s">
        <v>2743</v>
      </c>
      <c r="E101" s="812">
        <v>2007</v>
      </c>
      <c r="F101" s="811">
        <v>3240</v>
      </c>
      <c r="G101" s="811"/>
      <c r="H101" s="17"/>
      <c r="I101" s="811">
        <v>3240</v>
      </c>
    </row>
    <row r="102" spans="1:9" ht="18" customHeight="1">
      <c r="A102" s="806">
        <v>73</v>
      </c>
      <c r="B102" s="5" t="s">
        <v>2747</v>
      </c>
      <c r="C102" s="805" t="s">
        <v>2691</v>
      </c>
      <c r="D102" s="812" t="s">
        <v>2743</v>
      </c>
      <c r="E102" s="812">
        <v>2007</v>
      </c>
      <c r="F102" s="811">
        <v>4200</v>
      </c>
      <c r="G102" s="811"/>
      <c r="H102" s="17"/>
      <c r="I102" s="811">
        <v>4200</v>
      </c>
    </row>
    <row r="103" spans="1:9" ht="18" customHeight="1">
      <c r="A103" s="806">
        <v>74</v>
      </c>
      <c r="B103" s="5" t="s">
        <v>2748</v>
      </c>
      <c r="C103" s="805" t="s">
        <v>2691</v>
      </c>
      <c r="D103" s="812" t="s">
        <v>2743</v>
      </c>
      <c r="E103" s="812">
        <v>2007</v>
      </c>
      <c r="F103" s="811">
        <v>5832</v>
      </c>
      <c r="G103" s="811"/>
      <c r="H103" s="17"/>
      <c r="I103" s="811">
        <v>5832</v>
      </c>
    </row>
    <row r="104" spans="1:9" ht="18" customHeight="1">
      <c r="A104" s="806">
        <v>75</v>
      </c>
      <c r="B104" s="5" t="s">
        <v>2749</v>
      </c>
      <c r="C104" s="805" t="s">
        <v>2691</v>
      </c>
      <c r="D104" s="812" t="s">
        <v>2743</v>
      </c>
      <c r="E104" s="812">
        <v>2007</v>
      </c>
      <c r="F104" s="811">
        <v>4896</v>
      </c>
      <c r="G104" s="811"/>
      <c r="H104" s="17"/>
      <c r="I104" s="811">
        <v>4896</v>
      </c>
    </row>
    <row r="105" spans="1:9" ht="18" customHeight="1">
      <c r="A105" s="806"/>
      <c r="B105" s="5"/>
      <c r="C105" s="812" t="s">
        <v>768</v>
      </c>
      <c r="D105" s="7" t="s">
        <v>678</v>
      </c>
      <c r="E105" s="812"/>
      <c r="F105" s="814">
        <v>123668</v>
      </c>
      <c r="G105" s="814"/>
      <c r="H105" s="17"/>
      <c r="I105" s="814">
        <v>123668</v>
      </c>
    </row>
    <row r="106" spans="1:9" ht="18" customHeight="1">
      <c r="A106" s="806"/>
      <c r="B106" s="5"/>
      <c r="C106" s="812"/>
      <c r="D106" s="9" t="s">
        <v>295</v>
      </c>
      <c r="E106" s="812"/>
      <c r="F106" s="812">
        <v>5321267.33</v>
      </c>
      <c r="G106" s="10"/>
      <c r="H106" s="17"/>
      <c r="I106" s="75">
        <v>4486451.8600000003</v>
      </c>
    </row>
    <row r="107" spans="1:9" ht="18" customHeight="1">
      <c r="A107" s="1135" t="s">
        <v>2750</v>
      </c>
      <c r="B107" s="1135"/>
      <c r="C107" s="1135"/>
      <c r="D107" s="1135"/>
      <c r="E107" s="1135"/>
      <c r="F107" s="1135"/>
      <c r="G107" s="1135"/>
      <c r="H107" s="1135"/>
      <c r="I107" s="1135"/>
    </row>
    <row r="108" spans="1:9" ht="18" customHeight="1">
      <c r="A108" s="1054"/>
      <c r="B108" s="1055"/>
      <c r="C108" s="1055"/>
      <c r="D108" s="1055"/>
      <c r="E108" s="1055"/>
      <c r="F108" s="1055"/>
      <c r="G108" s="1055"/>
      <c r="H108" s="1055"/>
      <c r="I108" s="1056"/>
    </row>
    <row r="109" spans="1:9" ht="15.75" customHeight="1">
      <c r="A109" s="1113" t="s">
        <v>64</v>
      </c>
      <c r="B109" s="1114" t="s">
        <v>65</v>
      </c>
      <c r="C109" s="1049" t="s">
        <v>4</v>
      </c>
      <c r="D109" s="1049" t="s">
        <v>5</v>
      </c>
      <c r="E109" s="1049" t="s">
        <v>6</v>
      </c>
      <c r="F109" s="1049" t="s">
        <v>7</v>
      </c>
      <c r="G109" s="1049" t="s">
        <v>8</v>
      </c>
      <c r="H109" s="1049" t="s">
        <v>9</v>
      </c>
      <c r="I109" s="1049" t="s">
        <v>232</v>
      </c>
    </row>
    <row r="110" spans="1:9" ht="45" customHeight="1">
      <c r="A110" s="1113"/>
      <c r="B110" s="1114"/>
      <c r="C110" s="1071"/>
      <c r="D110" s="1046"/>
      <c r="E110" s="1049"/>
      <c r="F110" s="1046"/>
      <c r="G110" s="1049"/>
      <c r="H110" s="1046"/>
      <c r="I110" s="1046"/>
    </row>
    <row r="111" spans="1:9" ht="16.5" customHeight="1">
      <c r="A111" s="1115"/>
      <c r="B111" s="1116"/>
      <c r="C111" s="1116"/>
      <c r="D111" s="1116"/>
      <c r="E111" s="1116"/>
      <c r="F111" s="1116"/>
      <c r="G111" s="1116"/>
      <c r="H111" s="1116"/>
      <c r="I111" s="1117"/>
    </row>
    <row r="112" spans="1:9" ht="18" customHeight="1">
      <c r="A112" s="1118" t="s">
        <v>2751</v>
      </c>
      <c r="B112" s="1118"/>
      <c r="C112" s="1118"/>
      <c r="D112" s="1118"/>
      <c r="E112" s="1118"/>
      <c r="F112" s="1118"/>
      <c r="G112" s="1118"/>
      <c r="H112" s="1118"/>
      <c r="I112" s="1118"/>
    </row>
    <row r="113" spans="1:9" ht="115.5" customHeight="1" thickBot="1">
      <c r="A113" s="21" t="s">
        <v>69</v>
      </c>
      <c r="B113" s="22" t="s">
        <v>70</v>
      </c>
      <c r="C113" s="22" t="s">
        <v>71</v>
      </c>
      <c r="D113" s="23" t="s">
        <v>72</v>
      </c>
      <c r="E113" s="24" t="s">
        <v>73</v>
      </c>
      <c r="F113" s="25"/>
      <c r="G113" s="26"/>
      <c r="H113" s="27"/>
      <c r="I113" s="28"/>
    </row>
    <row r="114" spans="1:9" ht="18" customHeight="1">
      <c r="A114" s="808">
        <v>1</v>
      </c>
      <c r="B114" s="5">
        <v>2</v>
      </c>
      <c r="C114" s="812">
        <v>3</v>
      </c>
      <c r="D114" s="9">
        <v>4</v>
      </c>
      <c r="E114" s="812">
        <v>5</v>
      </c>
      <c r="F114" s="26"/>
      <c r="G114" s="26"/>
      <c r="H114" s="27"/>
      <c r="I114" s="28"/>
    </row>
    <row r="115" spans="1:9" ht="15">
      <c r="A115" s="1108" t="s">
        <v>74</v>
      </c>
      <c r="B115" s="1109"/>
      <c r="C115" s="1109"/>
      <c r="D115" s="1109"/>
      <c r="E115" s="1110"/>
    </row>
    <row r="116" spans="1:9" ht="15"/>
    <row r="117" spans="1:9" ht="15"/>
    <row r="118" spans="1:9" ht="15">
      <c r="D118" t="s">
        <v>2753</v>
      </c>
      <c r="E118" t="s">
        <v>2754</v>
      </c>
    </row>
    <row r="119" spans="1:9" ht="23.25" customHeight="1">
      <c r="A119" s="815"/>
      <c r="B119" s="815"/>
      <c r="C119" s="815"/>
      <c r="D119" s="815"/>
      <c r="E119" s="815"/>
    </row>
    <row r="120" spans="1:9" ht="23.25" customHeight="1">
      <c r="A120" s="815"/>
      <c r="B120" s="815"/>
      <c r="C120" s="815"/>
      <c r="D120" s="815"/>
      <c r="E120" s="815"/>
    </row>
    <row r="121" spans="1:9" ht="23.25" customHeight="1">
      <c r="A121" s="815"/>
      <c r="B121" s="815"/>
      <c r="C121" s="815"/>
      <c r="D121" s="815"/>
      <c r="E121" s="815"/>
    </row>
  </sheetData>
  <mergeCells count="38">
    <mergeCell ref="A115:E115"/>
    <mergeCell ref="A35:I35"/>
    <mergeCell ref="A92:I92"/>
    <mergeCell ref="A107:I107"/>
    <mergeCell ref="A108:I108"/>
    <mergeCell ref="A109:A110"/>
    <mergeCell ref="B109:B110"/>
    <mergeCell ref="C109:C110"/>
    <mergeCell ref="D109:D110"/>
    <mergeCell ref="E109:E110"/>
    <mergeCell ref="F109:F110"/>
    <mergeCell ref="G109:G110"/>
    <mergeCell ref="H109:H110"/>
    <mergeCell ref="I109:I110"/>
    <mergeCell ref="A111:I111"/>
    <mergeCell ref="A112:I112"/>
    <mergeCell ref="A34:I34"/>
    <mergeCell ref="G6:G7"/>
    <mergeCell ref="H6:H7"/>
    <mergeCell ref="I6:I7"/>
    <mergeCell ref="A9:I9"/>
    <mergeCell ref="A10:I10"/>
    <mergeCell ref="A11:I11"/>
    <mergeCell ref="A17:I17"/>
    <mergeCell ref="A21:I21"/>
    <mergeCell ref="A26:I26"/>
    <mergeCell ref="A27:I27"/>
    <mergeCell ref="A28:I28"/>
    <mergeCell ref="A2:I2"/>
    <mergeCell ref="A3:I3"/>
    <mergeCell ref="A4:I4"/>
    <mergeCell ref="A5:I5"/>
    <mergeCell ref="A6:A7"/>
    <mergeCell ref="B6:B7"/>
    <mergeCell ref="C6:C7"/>
    <mergeCell ref="D6:D7"/>
    <mergeCell ref="E6:E7"/>
    <mergeCell ref="F6:F7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>
  <sheetPr>
    <tabColor rgb="FF00B050"/>
  </sheetPr>
  <dimension ref="A2:I108"/>
  <sheetViews>
    <sheetView topLeftCell="A85" workbookViewId="0">
      <selection activeCell="D38" sqref="D38"/>
    </sheetView>
  </sheetViews>
  <sheetFormatPr defaultRowHeight="15"/>
  <cols>
    <col min="1" max="1" width="8.85546875" customWidth="1"/>
    <col min="2" max="2" width="27.140625" customWidth="1"/>
    <col min="3" max="3" width="20.28515625" customWidth="1"/>
    <col min="4" max="4" width="19.28515625" customWidth="1"/>
    <col min="5" max="5" width="11.140625" customWidth="1"/>
    <col min="8" max="8" width="13" customWidth="1"/>
    <col min="9" max="9" width="26.5703125" customWidth="1"/>
  </cols>
  <sheetData>
    <row r="2" spans="1:9" ht="15" customHeight="1">
      <c r="A2" s="1043" t="s">
        <v>81</v>
      </c>
      <c r="B2" s="1043"/>
      <c r="C2" s="1043"/>
      <c r="D2" s="1043"/>
      <c r="E2" s="1043"/>
      <c r="F2" s="1043"/>
      <c r="G2" s="1043"/>
      <c r="H2" s="1043"/>
      <c r="I2" s="1043"/>
    </row>
    <row r="3" spans="1:9" ht="15" customHeight="1">
      <c r="A3" s="1044" t="s">
        <v>3427</v>
      </c>
      <c r="B3" s="1043"/>
      <c r="C3" s="1043"/>
      <c r="D3" s="1043"/>
      <c r="E3" s="1043"/>
      <c r="F3" s="1043"/>
      <c r="G3" s="1043"/>
      <c r="H3" s="1043"/>
      <c r="I3" s="1043"/>
    </row>
    <row r="4" spans="1:9">
      <c r="A4" s="1130" t="s">
        <v>3428</v>
      </c>
      <c r="B4" s="1130"/>
      <c r="C4" s="1130"/>
      <c r="D4" s="1130"/>
      <c r="E4" s="1130"/>
      <c r="F4" s="1130"/>
      <c r="G4" s="1130"/>
      <c r="H4" s="1130"/>
      <c r="I4" s="1130"/>
    </row>
    <row r="5" spans="1:9">
      <c r="A5" s="1130" t="s">
        <v>1</v>
      </c>
      <c r="B5" s="1130"/>
      <c r="C5" s="1130"/>
      <c r="D5" s="1130"/>
      <c r="E5" s="1130"/>
      <c r="F5" s="1130"/>
      <c r="G5" s="1130"/>
      <c r="H5" s="1130"/>
      <c r="I5" s="1130"/>
    </row>
    <row r="6" spans="1:9" ht="15" customHeight="1">
      <c r="A6" s="1046" t="s">
        <v>2</v>
      </c>
      <c r="B6" s="1047" t="s">
        <v>3</v>
      </c>
      <c r="C6" s="1047" t="s">
        <v>231</v>
      </c>
      <c r="D6" s="1049" t="s">
        <v>5</v>
      </c>
      <c r="E6" s="1049" t="s">
        <v>6</v>
      </c>
      <c r="F6" s="1049" t="s">
        <v>7</v>
      </c>
      <c r="G6" s="1047" t="s">
        <v>8</v>
      </c>
      <c r="H6" s="1049" t="s">
        <v>9</v>
      </c>
      <c r="I6" s="1049" t="s">
        <v>232</v>
      </c>
    </row>
    <row r="7" spans="1:9">
      <c r="A7" s="1046"/>
      <c r="B7" s="1048"/>
      <c r="C7" s="1048"/>
      <c r="D7" s="1046"/>
      <c r="E7" s="1049"/>
      <c r="F7" s="1046"/>
      <c r="G7" s="1050"/>
      <c r="H7" s="1046"/>
      <c r="I7" s="1046"/>
    </row>
    <row r="8" spans="1:9">
      <c r="A8" s="1">
        <v>1</v>
      </c>
      <c r="B8" s="2">
        <v>2</v>
      </c>
      <c r="C8" s="3">
        <v>3</v>
      </c>
      <c r="D8" s="3">
        <v>4</v>
      </c>
      <c r="E8" s="3">
        <v>5</v>
      </c>
      <c r="F8" s="3">
        <v>6</v>
      </c>
      <c r="G8" s="3">
        <v>7</v>
      </c>
      <c r="H8" s="2">
        <v>8</v>
      </c>
      <c r="I8" s="4">
        <v>9</v>
      </c>
    </row>
    <row r="9" spans="1:9">
      <c r="A9" s="1051"/>
      <c r="B9" s="1052"/>
      <c r="C9" s="1052"/>
      <c r="D9" s="1052"/>
      <c r="E9" s="1052"/>
      <c r="F9" s="1052"/>
      <c r="G9" s="1052"/>
      <c r="H9" s="1052"/>
      <c r="I9" s="1053"/>
    </row>
    <row r="10" spans="1:9" ht="15" customHeight="1">
      <c r="A10" s="1051" t="s">
        <v>233</v>
      </c>
      <c r="B10" s="1052"/>
      <c r="C10" s="1052"/>
      <c r="D10" s="1052"/>
      <c r="E10" s="1052"/>
      <c r="F10" s="1052"/>
      <c r="G10" s="1052"/>
      <c r="H10" s="1052"/>
      <c r="I10" s="1053"/>
    </row>
    <row r="11" spans="1:9" ht="15" customHeight="1">
      <c r="A11" s="1051" t="s">
        <v>234</v>
      </c>
      <c r="B11" s="1061"/>
      <c r="C11" s="1061"/>
      <c r="D11" s="1061"/>
      <c r="E11" s="1061"/>
      <c r="F11" s="1061"/>
      <c r="G11" s="1061"/>
      <c r="H11" s="1052"/>
      <c r="I11" s="1053"/>
    </row>
    <row r="12" spans="1:9" ht="52.5">
      <c r="A12" s="699">
        <v>1</v>
      </c>
      <c r="B12" s="5" t="s">
        <v>271</v>
      </c>
      <c r="C12" s="696" t="s">
        <v>3429</v>
      </c>
      <c r="D12" s="702">
        <v>1011000</v>
      </c>
      <c r="E12" s="6" t="s">
        <v>3430</v>
      </c>
      <c r="F12" s="701">
        <v>117257.54</v>
      </c>
      <c r="G12" s="701"/>
      <c r="H12" s="700">
        <v>1968</v>
      </c>
      <c r="I12" s="697"/>
    </row>
    <row r="13" spans="1:9" ht="52.5">
      <c r="A13" s="699">
        <v>2</v>
      </c>
      <c r="B13" s="5" t="s">
        <v>907</v>
      </c>
      <c r="C13" s="696" t="s">
        <v>3429</v>
      </c>
      <c r="D13" s="702"/>
      <c r="E13" s="6"/>
      <c r="F13" s="701"/>
      <c r="G13" s="701"/>
      <c r="H13" s="700"/>
      <c r="I13" s="697"/>
    </row>
    <row r="14" spans="1:9">
      <c r="A14" s="699"/>
      <c r="B14" s="5"/>
      <c r="C14" s="695"/>
      <c r="D14" s="9" t="s">
        <v>17</v>
      </c>
      <c r="E14" s="9"/>
      <c r="F14" s="10">
        <v>117257.54</v>
      </c>
      <c r="G14" s="704"/>
      <c r="H14" s="700"/>
      <c r="I14" s="703"/>
    </row>
    <row r="15" spans="1:9" ht="15" customHeight="1">
      <c r="A15" s="1059" t="s">
        <v>239</v>
      </c>
      <c r="B15" s="1059"/>
      <c r="C15" s="1059"/>
      <c r="D15" s="1059"/>
      <c r="E15" s="1059"/>
      <c r="F15" s="1059"/>
      <c r="G15" s="1059"/>
      <c r="H15" s="1059"/>
      <c r="I15" s="1059"/>
    </row>
    <row r="16" spans="1:9">
      <c r="A16" s="695"/>
      <c r="B16" s="5"/>
      <c r="C16" s="696"/>
      <c r="D16" s="702"/>
      <c r="E16" s="702"/>
      <c r="F16" s="701"/>
      <c r="G16" s="701"/>
      <c r="H16" s="695"/>
      <c r="I16" s="696"/>
    </row>
    <row r="17" spans="1:9">
      <c r="A17" s="695"/>
      <c r="B17" s="695"/>
      <c r="C17" s="695"/>
      <c r="D17" s="7" t="s">
        <v>17</v>
      </c>
      <c r="E17" s="702"/>
      <c r="F17" s="704"/>
      <c r="G17" s="704"/>
      <c r="H17" s="695"/>
      <c r="I17" s="695"/>
    </row>
    <row r="18" spans="1:9">
      <c r="A18" s="695"/>
      <c r="B18" s="695"/>
      <c r="C18" s="695"/>
      <c r="D18" s="7" t="s">
        <v>240</v>
      </c>
      <c r="E18" s="702" t="s">
        <v>240</v>
      </c>
      <c r="F18" s="704" t="s">
        <v>240</v>
      </c>
      <c r="G18" s="704"/>
      <c r="H18" s="695"/>
      <c r="I18" s="695"/>
    </row>
    <row r="19" spans="1:9" ht="15" customHeight="1">
      <c r="A19" s="1051" t="s">
        <v>241</v>
      </c>
      <c r="B19" s="1052"/>
      <c r="C19" s="1052"/>
      <c r="D19" s="1052"/>
      <c r="E19" s="1052"/>
      <c r="F19" s="1052"/>
      <c r="G19" s="1052"/>
      <c r="H19" s="1052"/>
      <c r="I19" s="1053"/>
    </row>
    <row r="20" spans="1:9">
      <c r="A20" s="695"/>
      <c r="B20" s="695"/>
      <c r="C20" s="695"/>
      <c r="D20" s="695"/>
      <c r="E20" s="695"/>
      <c r="F20" s="695"/>
      <c r="G20" s="695"/>
      <c r="H20" s="695"/>
      <c r="I20" s="695"/>
    </row>
    <row r="21" spans="1:9">
      <c r="A21" s="695"/>
      <c r="B21" s="695"/>
      <c r="C21" s="695"/>
      <c r="D21" s="695"/>
      <c r="E21" s="695"/>
      <c r="F21" s="695"/>
      <c r="G21" s="695"/>
      <c r="H21" s="695"/>
      <c r="I21" s="695"/>
    </row>
    <row r="22" spans="1:9">
      <c r="A22" s="695"/>
      <c r="B22" s="5" t="s">
        <v>245</v>
      </c>
      <c r="C22" s="702" t="s">
        <v>240</v>
      </c>
      <c r="D22" s="7" t="s">
        <v>240</v>
      </c>
      <c r="E22" s="702" t="s">
        <v>240</v>
      </c>
      <c r="F22" s="704" t="s">
        <v>240</v>
      </c>
      <c r="G22" s="704" t="s">
        <v>240</v>
      </c>
      <c r="H22" s="14"/>
      <c r="I22" s="69"/>
    </row>
    <row r="23" spans="1:9">
      <c r="A23" s="695"/>
      <c r="B23" s="5" t="s">
        <v>35</v>
      </c>
      <c r="C23" s="702" t="s">
        <v>240</v>
      </c>
      <c r="D23" s="7" t="s">
        <v>240</v>
      </c>
      <c r="E23" s="702" t="s">
        <v>240</v>
      </c>
      <c r="F23" s="704" t="s">
        <v>240</v>
      </c>
      <c r="G23" s="704" t="s">
        <v>240</v>
      </c>
      <c r="H23" s="14"/>
      <c r="I23" s="69"/>
    </row>
    <row r="24" spans="1:9" ht="18.75" customHeight="1">
      <c r="A24" s="1123" t="s">
        <v>3431</v>
      </c>
      <c r="B24" s="1124"/>
      <c r="C24" s="1124"/>
      <c r="D24" s="1124"/>
      <c r="E24" s="1124"/>
      <c r="F24" s="1124"/>
      <c r="G24" s="1124"/>
      <c r="H24" s="1124"/>
      <c r="I24" s="1125"/>
    </row>
    <row r="25" spans="1:9" ht="15.75" customHeight="1">
      <c r="A25" s="1126" t="s">
        <v>37</v>
      </c>
      <c r="B25" s="1127"/>
      <c r="C25" s="1127"/>
      <c r="D25" s="1127"/>
      <c r="E25" s="1127"/>
      <c r="F25" s="1127"/>
      <c r="G25" s="1127"/>
      <c r="H25" s="1127"/>
      <c r="I25" s="1132"/>
    </row>
    <row r="26" spans="1:9" ht="15" customHeight="1">
      <c r="A26" s="1059" t="s">
        <v>247</v>
      </c>
      <c r="B26" s="1059"/>
      <c r="C26" s="1059"/>
      <c r="D26" s="1059"/>
      <c r="E26" s="1059"/>
      <c r="F26" s="1059"/>
      <c r="G26" s="1059"/>
      <c r="H26" s="1059"/>
      <c r="I26" s="1059"/>
    </row>
    <row r="27" spans="1:9">
      <c r="A27" s="695">
        <v>3</v>
      </c>
      <c r="B27" s="5"/>
      <c r="C27" s="696"/>
      <c r="D27" s="702">
        <v>1101344087</v>
      </c>
      <c r="E27" s="702"/>
      <c r="F27" s="701">
        <v>325000</v>
      </c>
      <c r="G27" s="701"/>
      <c r="H27" s="695"/>
      <c r="I27" s="696">
        <v>29791.63</v>
      </c>
    </row>
    <row r="28" spans="1:9">
      <c r="A28" s="695"/>
      <c r="B28" s="5" t="s">
        <v>1118</v>
      </c>
      <c r="C28" s="696"/>
      <c r="D28" s="702"/>
      <c r="E28" s="702"/>
      <c r="F28" s="701"/>
      <c r="G28" s="701"/>
      <c r="H28" s="695"/>
      <c r="I28" s="696"/>
    </row>
    <row r="29" spans="1:9">
      <c r="A29" s="695"/>
      <c r="B29" s="5"/>
      <c r="C29" s="696"/>
      <c r="D29" s="702"/>
      <c r="E29" s="702"/>
      <c r="F29" s="701"/>
      <c r="G29" s="701"/>
      <c r="H29" s="14"/>
      <c r="I29" s="696"/>
    </row>
    <row r="30" spans="1:9">
      <c r="A30" s="698"/>
      <c r="B30" s="5"/>
      <c r="C30" s="696"/>
      <c r="D30" s="702"/>
      <c r="E30" s="702"/>
      <c r="F30" s="701"/>
      <c r="G30" s="701"/>
      <c r="H30" s="15"/>
      <c r="I30" s="696"/>
    </row>
    <row r="31" spans="1:9">
      <c r="A31" s="698"/>
      <c r="B31" s="5"/>
      <c r="C31" s="702"/>
      <c r="D31" s="9" t="s">
        <v>17</v>
      </c>
      <c r="E31" s="9"/>
      <c r="F31" s="10">
        <v>325000</v>
      </c>
      <c r="G31" s="704"/>
      <c r="H31" s="15"/>
      <c r="I31" s="69"/>
    </row>
    <row r="32" spans="1:9">
      <c r="A32" s="695"/>
      <c r="B32" s="5"/>
      <c r="C32" s="702"/>
      <c r="D32" s="7" t="s">
        <v>240</v>
      </c>
      <c r="E32" s="702" t="s">
        <v>240</v>
      </c>
      <c r="F32" s="704" t="s">
        <v>240</v>
      </c>
      <c r="G32" s="704" t="s">
        <v>240</v>
      </c>
      <c r="H32" s="14"/>
      <c r="I32" s="69"/>
    </row>
    <row r="33" spans="1:9" ht="15" customHeight="1">
      <c r="A33" s="1051" t="s">
        <v>248</v>
      </c>
      <c r="B33" s="1052"/>
      <c r="C33" s="1052"/>
      <c r="D33" s="1052"/>
      <c r="E33" s="1052"/>
      <c r="F33" s="1052"/>
      <c r="G33" s="1052"/>
      <c r="H33" s="1052"/>
      <c r="I33" s="1053"/>
    </row>
    <row r="34" spans="1:9" ht="15" customHeight="1">
      <c r="A34" s="1051" t="s">
        <v>249</v>
      </c>
      <c r="B34" s="1061"/>
      <c r="C34" s="1061"/>
      <c r="D34" s="1061"/>
      <c r="E34" s="1061"/>
      <c r="F34" s="1061"/>
      <c r="G34" s="1061"/>
      <c r="H34" s="1052"/>
      <c r="I34" s="1053"/>
    </row>
    <row r="35" spans="1:9" ht="52.5">
      <c r="A35" s="698">
        <v>4</v>
      </c>
      <c r="B35" s="5" t="s">
        <v>1694</v>
      </c>
      <c r="C35" s="696" t="s">
        <v>3429</v>
      </c>
      <c r="D35" s="702">
        <v>1101344082</v>
      </c>
      <c r="E35" s="702">
        <v>2019</v>
      </c>
      <c r="F35" s="701">
        <v>23000</v>
      </c>
      <c r="G35" s="701"/>
      <c r="H35" s="17">
        <v>2019</v>
      </c>
      <c r="I35" s="697"/>
    </row>
    <row r="36" spans="1:9" ht="52.5">
      <c r="A36" s="698">
        <v>5</v>
      </c>
      <c r="B36" s="5" t="s">
        <v>58</v>
      </c>
      <c r="C36" s="696" t="s">
        <v>3429</v>
      </c>
      <c r="D36" s="702">
        <v>110104016</v>
      </c>
      <c r="E36" s="702">
        <v>2006</v>
      </c>
      <c r="F36" s="701">
        <v>17555.2</v>
      </c>
      <c r="G36" s="701"/>
      <c r="H36" s="17">
        <v>2006</v>
      </c>
      <c r="I36" s="697"/>
    </row>
    <row r="37" spans="1:9" ht="52.5">
      <c r="A37" s="698">
        <v>6</v>
      </c>
      <c r="B37" s="5" t="s">
        <v>276</v>
      </c>
      <c r="C37" s="696" t="s">
        <v>3429</v>
      </c>
      <c r="D37" s="702">
        <v>110104018</v>
      </c>
      <c r="E37" s="702">
        <v>2007</v>
      </c>
      <c r="F37" s="701">
        <v>28067</v>
      </c>
      <c r="G37" s="701"/>
      <c r="H37" s="17">
        <v>2007</v>
      </c>
      <c r="I37" s="697"/>
    </row>
    <row r="38" spans="1:9" ht="52.5">
      <c r="A38" s="698">
        <v>7</v>
      </c>
      <c r="B38" s="5" t="s">
        <v>278</v>
      </c>
      <c r="C38" s="696" t="s">
        <v>3429</v>
      </c>
      <c r="D38" s="702">
        <v>110104016</v>
      </c>
      <c r="E38" s="702">
        <v>2006</v>
      </c>
      <c r="F38" s="701">
        <v>9420.32</v>
      </c>
      <c r="G38" s="701"/>
      <c r="H38" s="17">
        <v>2006</v>
      </c>
      <c r="I38" s="697"/>
    </row>
    <row r="39" spans="1:9" ht="52.5">
      <c r="A39" s="698">
        <v>8</v>
      </c>
      <c r="B39" s="5" t="s">
        <v>279</v>
      </c>
      <c r="C39" s="696" t="s">
        <v>3429</v>
      </c>
      <c r="D39" s="702">
        <v>110104017</v>
      </c>
      <c r="E39" s="702">
        <v>2007</v>
      </c>
      <c r="F39" s="701">
        <v>5840.77</v>
      </c>
      <c r="G39" s="701"/>
      <c r="H39" s="17">
        <v>2007</v>
      </c>
      <c r="I39" s="697"/>
    </row>
    <row r="40" spans="1:9" ht="52.5">
      <c r="A40" s="698">
        <v>9</v>
      </c>
      <c r="B40" s="5" t="s">
        <v>280</v>
      </c>
      <c r="C40" s="696" t="s">
        <v>3429</v>
      </c>
      <c r="D40" s="702">
        <v>1101344086</v>
      </c>
      <c r="E40" s="702">
        <v>2020</v>
      </c>
      <c r="F40" s="701">
        <v>35000</v>
      </c>
      <c r="G40" s="701"/>
      <c r="H40" s="17">
        <v>2020</v>
      </c>
      <c r="I40" s="697"/>
    </row>
    <row r="41" spans="1:9" ht="52.5">
      <c r="A41" s="698">
        <v>10</v>
      </c>
      <c r="B41" s="5" t="s">
        <v>280</v>
      </c>
      <c r="C41" s="696" t="s">
        <v>3429</v>
      </c>
      <c r="D41" s="702">
        <v>110134060</v>
      </c>
      <c r="E41" s="702">
        <v>2012</v>
      </c>
      <c r="F41" s="701">
        <v>20000</v>
      </c>
      <c r="G41" s="701"/>
      <c r="H41" s="17">
        <v>2012</v>
      </c>
      <c r="I41" s="697"/>
    </row>
    <row r="42" spans="1:9" ht="52.5">
      <c r="A42" s="698">
        <v>11</v>
      </c>
      <c r="B42" s="5" t="s">
        <v>282</v>
      </c>
      <c r="C42" s="696" t="s">
        <v>3429</v>
      </c>
      <c r="D42" s="702">
        <v>110134050</v>
      </c>
      <c r="E42" s="702">
        <v>2010</v>
      </c>
      <c r="F42" s="701">
        <v>8000</v>
      </c>
      <c r="G42" s="701"/>
      <c r="H42" s="17">
        <v>2010</v>
      </c>
      <c r="I42" s="697"/>
    </row>
    <row r="43" spans="1:9" ht="52.5">
      <c r="A43" s="698">
        <v>12</v>
      </c>
      <c r="B43" s="5" t="s">
        <v>1694</v>
      </c>
      <c r="C43" s="696" t="s">
        <v>3429</v>
      </c>
      <c r="D43" s="702">
        <v>1101344085</v>
      </c>
      <c r="E43" s="702">
        <v>2020</v>
      </c>
      <c r="F43" s="701">
        <v>42000</v>
      </c>
      <c r="G43" s="701"/>
      <c r="H43" s="17">
        <v>2020</v>
      </c>
      <c r="I43" s="697"/>
    </row>
    <row r="44" spans="1:9" ht="63.75">
      <c r="A44" s="698">
        <v>13</v>
      </c>
      <c r="B44" s="5" t="s">
        <v>283</v>
      </c>
      <c r="C44" s="696" t="s">
        <v>3429</v>
      </c>
      <c r="D44" s="702">
        <v>110134063</v>
      </c>
      <c r="E44" s="702">
        <v>2013</v>
      </c>
      <c r="F44" s="701">
        <v>24800</v>
      </c>
      <c r="G44" s="701"/>
      <c r="H44" s="17" t="s">
        <v>3432</v>
      </c>
      <c r="I44" s="697"/>
    </row>
    <row r="45" spans="1:9" ht="52.5">
      <c r="A45" s="698">
        <v>14</v>
      </c>
      <c r="B45" s="5" t="s">
        <v>285</v>
      </c>
      <c r="C45" s="696" t="s">
        <v>3429</v>
      </c>
      <c r="D45" s="702">
        <v>110134067</v>
      </c>
      <c r="E45" s="702">
        <v>2014</v>
      </c>
      <c r="F45" s="701">
        <v>43507</v>
      </c>
      <c r="G45" s="701"/>
      <c r="H45" s="17">
        <v>2014</v>
      </c>
      <c r="I45" s="697"/>
    </row>
    <row r="46" spans="1:9" ht="52.5">
      <c r="A46" s="698">
        <v>15</v>
      </c>
      <c r="B46" s="5" t="s">
        <v>311</v>
      </c>
      <c r="C46" s="696" t="s">
        <v>3429</v>
      </c>
      <c r="D46" s="702">
        <v>110134064</v>
      </c>
      <c r="E46" s="702">
        <v>2014</v>
      </c>
      <c r="F46" s="701">
        <v>20616.93</v>
      </c>
      <c r="G46" s="701"/>
      <c r="H46" s="17">
        <v>2014</v>
      </c>
      <c r="I46" s="697"/>
    </row>
    <row r="47" spans="1:9" ht="52.5">
      <c r="A47" s="698">
        <v>16</v>
      </c>
      <c r="B47" s="5" t="s">
        <v>311</v>
      </c>
      <c r="C47" s="696" t="s">
        <v>3429</v>
      </c>
      <c r="D47" s="702">
        <v>110134065</v>
      </c>
      <c r="E47" s="702">
        <v>2014</v>
      </c>
      <c r="F47" s="701">
        <v>20616.93</v>
      </c>
      <c r="G47" s="701"/>
      <c r="H47" s="17">
        <v>2014</v>
      </c>
      <c r="I47" s="697"/>
    </row>
    <row r="48" spans="1:9" ht="52.5">
      <c r="A48" s="698">
        <v>17</v>
      </c>
      <c r="B48" s="5" t="s">
        <v>288</v>
      </c>
      <c r="C48" s="696" t="s">
        <v>3429</v>
      </c>
      <c r="D48" s="702">
        <v>110134066</v>
      </c>
      <c r="E48" s="702">
        <v>2014</v>
      </c>
      <c r="F48" s="701">
        <v>17591.599999999999</v>
      </c>
      <c r="G48" s="701"/>
      <c r="H48" s="17">
        <v>2014</v>
      </c>
      <c r="I48" s="697"/>
    </row>
    <row r="49" spans="1:9" ht="52.5">
      <c r="A49" s="698">
        <v>18</v>
      </c>
      <c r="B49" s="5" t="s">
        <v>3433</v>
      </c>
      <c r="C49" s="696" t="s">
        <v>3429</v>
      </c>
      <c r="D49" s="702">
        <v>110134074</v>
      </c>
      <c r="E49" s="702">
        <v>2015</v>
      </c>
      <c r="F49" s="701">
        <v>48202.34</v>
      </c>
      <c r="G49" s="701"/>
      <c r="H49" s="17">
        <v>2015</v>
      </c>
      <c r="I49" s="697"/>
    </row>
    <row r="50" spans="1:9" ht="52.5">
      <c r="A50" s="698">
        <v>19</v>
      </c>
      <c r="B50" s="5" t="s">
        <v>3434</v>
      </c>
      <c r="C50" s="696" t="s">
        <v>3429</v>
      </c>
      <c r="D50" s="702">
        <v>110134075</v>
      </c>
      <c r="E50" s="702">
        <v>2015</v>
      </c>
      <c r="F50" s="701">
        <v>31162</v>
      </c>
      <c r="G50" s="701"/>
      <c r="H50" s="17">
        <v>2015</v>
      </c>
      <c r="I50" s="697"/>
    </row>
    <row r="51" spans="1:9" ht="52.5">
      <c r="A51" s="698">
        <v>20</v>
      </c>
      <c r="B51" s="5" t="s">
        <v>3435</v>
      </c>
      <c r="C51" s="696" t="s">
        <v>3429</v>
      </c>
      <c r="D51" s="702">
        <v>110134077</v>
      </c>
      <c r="E51" s="702">
        <v>2017</v>
      </c>
      <c r="F51" s="701">
        <v>8499</v>
      </c>
      <c r="G51" s="701"/>
      <c r="H51" s="17">
        <v>2017</v>
      </c>
      <c r="I51" s="697"/>
    </row>
    <row r="52" spans="1:9" ht="52.5">
      <c r="A52" s="698">
        <v>21</v>
      </c>
      <c r="B52" s="5" t="s">
        <v>3436</v>
      </c>
      <c r="C52" s="696" t="s">
        <v>3429</v>
      </c>
      <c r="D52" s="702">
        <v>110134078</v>
      </c>
      <c r="E52" s="702">
        <v>2017</v>
      </c>
      <c r="F52" s="701">
        <v>7199</v>
      </c>
      <c r="G52" s="701"/>
      <c r="H52" s="17">
        <v>2017</v>
      </c>
      <c r="I52" s="697"/>
    </row>
    <row r="53" spans="1:9" ht="52.5">
      <c r="A53" s="698">
        <v>22</v>
      </c>
      <c r="B53" s="5" t="s">
        <v>3437</v>
      </c>
      <c r="C53" s="696" t="s">
        <v>3429</v>
      </c>
      <c r="D53" s="702">
        <v>1101344079</v>
      </c>
      <c r="E53" s="702">
        <v>2017</v>
      </c>
      <c r="F53" s="701">
        <v>3290</v>
      </c>
      <c r="G53" s="701"/>
      <c r="H53" s="17">
        <v>2017</v>
      </c>
      <c r="I53" s="697"/>
    </row>
    <row r="54" spans="1:9" ht="52.5">
      <c r="A54" s="698">
        <v>23</v>
      </c>
      <c r="B54" s="5" t="s">
        <v>288</v>
      </c>
      <c r="C54" s="696" t="s">
        <v>3429</v>
      </c>
      <c r="D54" s="702">
        <v>1101344080</v>
      </c>
      <c r="E54" s="702">
        <v>2018</v>
      </c>
      <c r="F54" s="701">
        <v>25000</v>
      </c>
      <c r="G54" s="701"/>
      <c r="H54" s="17">
        <v>2018</v>
      </c>
      <c r="I54" s="697"/>
    </row>
    <row r="55" spans="1:9" ht="52.5">
      <c r="A55" s="698">
        <v>24</v>
      </c>
      <c r="B55" s="5" t="s">
        <v>3438</v>
      </c>
      <c r="C55" s="696" t="s">
        <v>3429</v>
      </c>
      <c r="D55" s="702">
        <v>1101344081</v>
      </c>
      <c r="E55" s="702">
        <v>2018</v>
      </c>
      <c r="F55" s="701">
        <v>20000</v>
      </c>
      <c r="G55" s="701"/>
      <c r="H55" s="17" t="s">
        <v>3439</v>
      </c>
      <c r="I55" s="697"/>
    </row>
    <row r="56" spans="1:9" ht="52.5">
      <c r="A56" s="698">
        <v>25</v>
      </c>
      <c r="B56" s="5" t="s">
        <v>3440</v>
      </c>
      <c r="C56" s="696" t="s">
        <v>3429</v>
      </c>
      <c r="D56" s="702">
        <v>1101344083</v>
      </c>
      <c r="E56" s="702">
        <v>2019</v>
      </c>
      <c r="F56" s="701">
        <v>22000</v>
      </c>
      <c r="G56" s="701"/>
      <c r="H56" s="17">
        <v>2019</v>
      </c>
      <c r="I56" s="697"/>
    </row>
    <row r="57" spans="1:9" ht="52.5">
      <c r="A57" s="698">
        <v>26</v>
      </c>
      <c r="B57" s="5" t="s">
        <v>3440</v>
      </c>
      <c r="C57" s="696" t="s">
        <v>3429</v>
      </c>
      <c r="D57" s="702">
        <v>1101344084</v>
      </c>
      <c r="E57" s="702">
        <v>2019</v>
      </c>
      <c r="F57" s="701">
        <v>25000</v>
      </c>
      <c r="G57" s="701"/>
      <c r="H57" s="17">
        <v>2019</v>
      </c>
      <c r="I57" s="697"/>
    </row>
    <row r="58" spans="1:9" ht="52.5">
      <c r="A58" s="698">
        <v>27</v>
      </c>
      <c r="B58" s="5" t="s">
        <v>3441</v>
      </c>
      <c r="C58" s="696" t="s">
        <v>3429</v>
      </c>
      <c r="D58" s="702">
        <v>1103144096</v>
      </c>
      <c r="E58" s="702">
        <v>2021</v>
      </c>
      <c r="F58" s="701">
        <v>33586</v>
      </c>
      <c r="G58" s="701"/>
      <c r="H58" s="17">
        <v>2021</v>
      </c>
      <c r="I58" s="697"/>
    </row>
    <row r="59" spans="1:9" ht="15" customHeight="1">
      <c r="A59" s="698">
        <v>28</v>
      </c>
      <c r="B59" s="5" t="s">
        <v>779</v>
      </c>
      <c r="C59" s="696" t="s">
        <v>3429</v>
      </c>
      <c r="D59" s="702">
        <v>1101344097</v>
      </c>
      <c r="E59" s="702">
        <v>2021</v>
      </c>
      <c r="F59" s="701">
        <v>33586</v>
      </c>
      <c r="G59" s="701"/>
      <c r="H59" s="17">
        <v>2021</v>
      </c>
      <c r="I59" s="697"/>
    </row>
    <row r="60" spans="1:9" ht="52.5">
      <c r="A60" s="698">
        <v>29</v>
      </c>
      <c r="B60" s="5" t="s">
        <v>2294</v>
      </c>
      <c r="C60" s="696" t="s">
        <v>3429</v>
      </c>
      <c r="D60" s="702">
        <v>1101344098</v>
      </c>
      <c r="E60" s="702">
        <v>2021</v>
      </c>
      <c r="F60" s="701">
        <v>32000</v>
      </c>
      <c r="G60" s="701"/>
      <c r="H60" s="17">
        <v>2021</v>
      </c>
      <c r="I60" s="697"/>
    </row>
    <row r="61" spans="1:9" ht="52.5">
      <c r="A61" s="698">
        <v>30</v>
      </c>
      <c r="B61" s="5" t="s">
        <v>3442</v>
      </c>
      <c r="C61" s="696" t="s">
        <v>3429</v>
      </c>
      <c r="D61" s="702">
        <v>1101344099</v>
      </c>
      <c r="E61" s="702">
        <v>2021</v>
      </c>
      <c r="F61" s="701">
        <v>11850</v>
      </c>
      <c r="G61" s="701"/>
      <c r="H61" s="17">
        <v>2021</v>
      </c>
      <c r="I61" s="697"/>
    </row>
    <row r="62" spans="1:9" ht="52.5">
      <c r="A62" s="698">
        <v>31</v>
      </c>
      <c r="B62" s="5" t="s">
        <v>3443</v>
      </c>
      <c r="C62" s="696" t="s">
        <v>3429</v>
      </c>
      <c r="D62" s="702">
        <v>1101344100</v>
      </c>
      <c r="E62" s="702">
        <v>2021</v>
      </c>
      <c r="F62" s="701">
        <v>20000</v>
      </c>
      <c r="G62" s="701"/>
      <c r="H62" s="17">
        <v>2021</v>
      </c>
      <c r="I62" s="697"/>
    </row>
    <row r="63" spans="1:9" ht="52.5">
      <c r="A63" s="698">
        <v>32</v>
      </c>
      <c r="B63" s="5" t="s">
        <v>3444</v>
      </c>
      <c r="C63" s="696" t="s">
        <v>3429</v>
      </c>
      <c r="D63" s="702">
        <v>1101344088</v>
      </c>
      <c r="E63" s="702">
        <v>2020</v>
      </c>
      <c r="F63" s="701">
        <v>22300</v>
      </c>
      <c r="G63" s="701"/>
      <c r="H63" s="17">
        <v>2021</v>
      </c>
      <c r="I63" s="697"/>
    </row>
    <row r="64" spans="1:9" ht="52.5">
      <c r="A64" s="698">
        <v>33</v>
      </c>
      <c r="B64" s="5" t="s">
        <v>468</v>
      </c>
      <c r="C64" s="696" t="s">
        <v>3429</v>
      </c>
      <c r="D64" s="702">
        <v>1101344089</v>
      </c>
      <c r="E64" s="702">
        <v>2020</v>
      </c>
      <c r="F64" s="701">
        <v>22300</v>
      </c>
      <c r="G64" s="701"/>
      <c r="H64" s="17">
        <v>2021</v>
      </c>
      <c r="I64" s="697"/>
    </row>
    <row r="65" spans="1:9" ht="52.5">
      <c r="A65" s="698">
        <v>34</v>
      </c>
      <c r="B65" s="5" t="s">
        <v>468</v>
      </c>
      <c r="C65" s="696" t="s">
        <v>3429</v>
      </c>
      <c r="D65" s="702">
        <v>1101344090</v>
      </c>
      <c r="E65" s="702">
        <v>2020</v>
      </c>
      <c r="F65" s="701">
        <v>22300</v>
      </c>
      <c r="G65" s="701"/>
      <c r="H65" s="17">
        <v>2021</v>
      </c>
      <c r="I65" s="697"/>
    </row>
    <row r="66" spans="1:9" ht="52.5">
      <c r="A66" s="698">
        <v>35</v>
      </c>
      <c r="B66" s="5" t="s">
        <v>3445</v>
      </c>
      <c r="C66" s="696" t="s">
        <v>3429</v>
      </c>
      <c r="D66" s="702">
        <v>1101344091</v>
      </c>
      <c r="E66" s="702">
        <v>2020</v>
      </c>
      <c r="F66" s="701">
        <v>22300</v>
      </c>
      <c r="G66" s="701"/>
      <c r="H66" s="17">
        <v>2021</v>
      </c>
      <c r="I66" s="697"/>
    </row>
    <row r="67" spans="1:9" ht="52.5">
      <c r="A67" s="698">
        <v>36</v>
      </c>
      <c r="B67" s="5" t="s">
        <v>468</v>
      </c>
      <c r="C67" s="696" t="s">
        <v>3429</v>
      </c>
      <c r="D67" s="702">
        <v>1101344092</v>
      </c>
      <c r="E67" s="702">
        <v>2020</v>
      </c>
      <c r="F67" s="701">
        <v>22300</v>
      </c>
      <c r="G67" s="701"/>
      <c r="H67" s="17">
        <v>2021</v>
      </c>
      <c r="I67" s="697"/>
    </row>
    <row r="68" spans="1:9" ht="52.5">
      <c r="A68" s="698">
        <v>37</v>
      </c>
      <c r="B68" s="5" t="s">
        <v>468</v>
      </c>
      <c r="C68" s="696" t="s">
        <v>3429</v>
      </c>
      <c r="D68" s="702">
        <v>1101344093</v>
      </c>
      <c r="E68" s="702">
        <v>2020</v>
      </c>
      <c r="F68" s="701">
        <v>22300</v>
      </c>
      <c r="G68" s="701"/>
      <c r="H68" s="17">
        <v>2021</v>
      </c>
      <c r="I68" s="697"/>
    </row>
    <row r="69" spans="1:9" ht="52.5">
      <c r="A69" s="698">
        <v>38</v>
      </c>
      <c r="B69" s="5" t="s">
        <v>3444</v>
      </c>
      <c r="C69" s="696" t="s">
        <v>3429</v>
      </c>
      <c r="D69" s="702">
        <v>1101344094</v>
      </c>
      <c r="E69" s="702">
        <v>2020</v>
      </c>
      <c r="F69" s="701">
        <v>22300</v>
      </c>
      <c r="G69" s="701"/>
      <c r="H69" s="17">
        <v>2021</v>
      </c>
      <c r="I69" s="697"/>
    </row>
    <row r="70" spans="1:9">
      <c r="A70" s="698"/>
      <c r="B70" s="5"/>
      <c r="C70" s="702"/>
      <c r="D70" s="7"/>
      <c r="E70" s="7"/>
      <c r="F70" s="10">
        <v>793490.09</v>
      </c>
      <c r="G70" s="704"/>
      <c r="H70" s="17"/>
      <c r="I70" s="70"/>
    </row>
    <row r="71" spans="1:9">
      <c r="A71" s="1133" t="s">
        <v>260</v>
      </c>
      <c r="B71" s="1097"/>
      <c r="C71" s="1097"/>
      <c r="D71" s="1097"/>
      <c r="E71" s="1097"/>
      <c r="F71" s="1097"/>
      <c r="G71" s="1097"/>
      <c r="H71" s="1103"/>
      <c r="I71" s="1134"/>
    </row>
    <row r="72" spans="1:9" ht="52.5">
      <c r="A72" s="698">
        <v>39</v>
      </c>
      <c r="B72" s="5" t="s">
        <v>789</v>
      </c>
      <c r="C72" s="696" t="s">
        <v>3429</v>
      </c>
      <c r="D72" s="702">
        <v>110136052</v>
      </c>
      <c r="E72" s="702">
        <v>2010</v>
      </c>
      <c r="F72" s="701">
        <v>4010</v>
      </c>
      <c r="G72" s="701"/>
      <c r="H72" s="17">
        <v>2010</v>
      </c>
      <c r="I72" s="697"/>
    </row>
    <row r="73" spans="1:9" ht="52.5">
      <c r="A73" s="698">
        <v>40</v>
      </c>
      <c r="B73" s="5" t="s">
        <v>789</v>
      </c>
      <c r="C73" s="696" t="s">
        <v>3429</v>
      </c>
      <c r="D73" s="702">
        <v>110136053</v>
      </c>
      <c r="E73" s="702">
        <v>2010</v>
      </c>
      <c r="F73" s="701">
        <v>6266</v>
      </c>
      <c r="G73" s="701"/>
      <c r="H73" s="17">
        <v>2010</v>
      </c>
      <c r="I73" s="697"/>
    </row>
    <row r="74" spans="1:9" ht="52.5">
      <c r="A74" s="698">
        <v>41</v>
      </c>
      <c r="B74" s="5" t="s">
        <v>789</v>
      </c>
      <c r="C74" s="696" t="s">
        <v>3429</v>
      </c>
      <c r="D74" s="702">
        <v>110136054</v>
      </c>
      <c r="E74" s="702">
        <v>2010</v>
      </c>
      <c r="F74" s="701">
        <v>6266</v>
      </c>
      <c r="G74" s="701"/>
      <c r="H74" s="17">
        <v>2010</v>
      </c>
      <c r="I74" s="697"/>
    </row>
    <row r="75" spans="1:9" ht="52.5">
      <c r="A75" s="698">
        <v>42</v>
      </c>
      <c r="B75" s="5" t="s">
        <v>789</v>
      </c>
      <c r="C75" s="696" t="s">
        <v>3429</v>
      </c>
      <c r="D75" s="702">
        <v>110136055</v>
      </c>
      <c r="E75" s="702">
        <v>2010</v>
      </c>
      <c r="F75" s="701">
        <v>6266</v>
      </c>
      <c r="G75" s="701"/>
      <c r="H75" s="17">
        <v>2010</v>
      </c>
      <c r="I75" s="697"/>
    </row>
    <row r="76" spans="1:9" ht="52.5">
      <c r="A76" s="698">
        <v>43</v>
      </c>
      <c r="B76" s="5" t="s">
        <v>789</v>
      </c>
      <c r="C76" s="696" t="s">
        <v>3429</v>
      </c>
      <c r="D76" s="702">
        <v>110136056</v>
      </c>
      <c r="E76" s="702">
        <v>2010</v>
      </c>
      <c r="F76" s="701">
        <v>6266</v>
      </c>
      <c r="G76" s="701"/>
      <c r="H76" s="17">
        <v>2010</v>
      </c>
      <c r="I76" s="697"/>
    </row>
    <row r="77" spans="1:9" ht="52.5">
      <c r="A77" s="698">
        <v>44</v>
      </c>
      <c r="B77" s="5" t="s">
        <v>789</v>
      </c>
      <c r="C77" s="696" t="s">
        <v>3429</v>
      </c>
      <c r="D77" s="702">
        <v>110136057</v>
      </c>
      <c r="E77" s="702">
        <v>2010</v>
      </c>
      <c r="F77" s="701">
        <v>6266</v>
      </c>
      <c r="G77" s="701"/>
      <c r="H77" s="17">
        <v>2010</v>
      </c>
      <c r="I77" s="697"/>
    </row>
    <row r="78" spans="1:9" ht="52.5">
      <c r="A78" s="698">
        <v>45</v>
      </c>
      <c r="B78" s="5" t="s">
        <v>789</v>
      </c>
      <c r="C78" s="696" t="s">
        <v>3429</v>
      </c>
      <c r="D78" s="702">
        <v>110136058</v>
      </c>
      <c r="E78" s="702">
        <v>2010</v>
      </c>
      <c r="F78" s="701">
        <v>6266</v>
      </c>
      <c r="G78" s="701"/>
      <c r="H78" s="17">
        <v>2010</v>
      </c>
      <c r="I78" s="697"/>
    </row>
    <row r="79" spans="1:9" ht="41.25" customHeight="1">
      <c r="A79" s="698">
        <v>46</v>
      </c>
      <c r="B79" s="5" t="s">
        <v>289</v>
      </c>
      <c r="C79" s="696" t="s">
        <v>3429</v>
      </c>
      <c r="D79" s="702">
        <v>1300007</v>
      </c>
      <c r="E79" s="702">
        <v>1970</v>
      </c>
      <c r="F79" s="701">
        <v>6643.02</v>
      </c>
      <c r="G79" s="701"/>
      <c r="H79" s="17">
        <v>1970</v>
      </c>
      <c r="I79" s="697"/>
    </row>
    <row r="80" spans="1:9" ht="52.5">
      <c r="A80" s="698">
        <v>47</v>
      </c>
      <c r="B80" s="5" t="s">
        <v>290</v>
      </c>
      <c r="C80" s="696" t="s">
        <v>3429</v>
      </c>
      <c r="D80" s="702">
        <v>1300008</v>
      </c>
      <c r="E80" s="702">
        <v>1970</v>
      </c>
      <c r="F80" s="701">
        <v>8668.66</v>
      </c>
      <c r="G80" s="701"/>
      <c r="H80" s="17">
        <v>1970</v>
      </c>
      <c r="I80" s="697"/>
    </row>
    <row r="81" spans="1:9" ht="15" customHeight="1">
      <c r="A81" s="698">
        <v>48</v>
      </c>
      <c r="B81" s="5" t="s">
        <v>291</v>
      </c>
      <c r="C81" s="696" t="s">
        <v>3429</v>
      </c>
      <c r="D81" s="702">
        <v>1300009</v>
      </c>
      <c r="E81" s="702">
        <v>1970</v>
      </c>
      <c r="F81" s="701">
        <v>6851.85</v>
      </c>
      <c r="G81" s="701"/>
      <c r="H81" s="17">
        <v>1970</v>
      </c>
      <c r="I81" s="697"/>
    </row>
    <row r="82" spans="1:9" ht="15" customHeight="1">
      <c r="A82" s="698">
        <v>49</v>
      </c>
      <c r="B82" s="5" t="s">
        <v>292</v>
      </c>
      <c r="C82" s="696" t="s">
        <v>3429</v>
      </c>
      <c r="D82" s="702">
        <v>13000010</v>
      </c>
      <c r="E82" s="702">
        <v>1970</v>
      </c>
      <c r="F82" s="701">
        <v>3176.37</v>
      </c>
      <c r="G82" s="701"/>
      <c r="H82" s="17">
        <v>1970</v>
      </c>
      <c r="I82" s="697"/>
    </row>
    <row r="83" spans="1:9" ht="15.75" customHeight="1">
      <c r="A83" s="698">
        <v>50</v>
      </c>
      <c r="B83" s="5" t="s">
        <v>293</v>
      </c>
      <c r="C83" s="696" t="s">
        <v>3429</v>
      </c>
      <c r="D83" s="702">
        <v>1300006</v>
      </c>
      <c r="E83" s="702">
        <v>1970</v>
      </c>
      <c r="F83" s="701">
        <v>4062</v>
      </c>
      <c r="G83" s="701"/>
      <c r="H83" s="17">
        <v>1970</v>
      </c>
      <c r="I83" s="697"/>
    </row>
    <row r="84" spans="1:9" ht="15" customHeight="1">
      <c r="A84" s="698">
        <v>51</v>
      </c>
      <c r="B84" s="5" t="s">
        <v>3446</v>
      </c>
      <c r="C84" s="696" t="s">
        <v>3429</v>
      </c>
      <c r="D84" s="702">
        <v>110136068</v>
      </c>
      <c r="E84" s="702">
        <v>2015</v>
      </c>
      <c r="F84" s="701">
        <v>3500</v>
      </c>
      <c r="G84" s="701"/>
      <c r="H84" s="17">
        <v>2015</v>
      </c>
      <c r="I84" s="697"/>
    </row>
    <row r="85" spans="1:9" ht="52.5">
      <c r="A85" s="698">
        <v>52</v>
      </c>
      <c r="B85" s="5" t="s">
        <v>3446</v>
      </c>
      <c r="C85" s="696" t="s">
        <v>3429</v>
      </c>
      <c r="D85" s="702">
        <v>110136069</v>
      </c>
      <c r="E85" s="702">
        <v>2015</v>
      </c>
      <c r="F85" s="701">
        <v>3500</v>
      </c>
      <c r="G85" s="701"/>
      <c r="H85" s="17">
        <v>2015</v>
      </c>
      <c r="I85" s="697"/>
    </row>
    <row r="86" spans="1:9" ht="52.5">
      <c r="A86" s="698">
        <v>53</v>
      </c>
      <c r="B86" s="5" t="s">
        <v>3446</v>
      </c>
      <c r="C86" s="696" t="s">
        <v>3429</v>
      </c>
      <c r="D86" s="702">
        <v>110136070</v>
      </c>
      <c r="E86" s="702">
        <v>2015</v>
      </c>
      <c r="F86" s="701">
        <v>3500</v>
      </c>
      <c r="G86" s="701"/>
      <c r="H86" s="17">
        <v>2015</v>
      </c>
      <c r="I86" s="697"/>
    </row>
    <row r="87" spans="1:9" ht="52.5">
      <c r="A87" s="698">
        <v>54</v>
      </c>
      <c r="B87" s="5" t="s">
        <v>3446</v>
      </c>
      <c r="C87" s="696" t="s">
        <v>3429</v>
      </c>
      <c r="D87" s="702">
        <v>110136071</v>
      </c>
      <c r="E87" s="702">
        <v>2015</v>
      </c>
      <c r="F87" s="701">
        <v>3500</v>
      </c>
      <c r="G87" s="701"/>
      <c r="H87" s="17">
        <v>2015</v>
      </c>
      <c r="I87" s="697"/>
    </row>
    <row r="88" spans="1:9" ht="52.5">
      <c r="A88" s="698">
        <v>55</v>
      </c>
      <c r="B88" s="5" t="s">
        <v>3446</v>
      </c>
      <c r="C88" s="696" t="s">
        <v>3429</v>
      </c>
      <c r="D88" s="702">
        <v>110136072</v>
      </c>
      <c r="E88" s="702">
        <v>2015</v>
      </c>
      <c r="F88" s="701">
        <v>3500</v>
      </c>
      <c r="G88" s="701"/>
      <c r="H88" s="17">
        <v>2015</v>
      </c>
      <c r="I88" s="697"/>
    </row>
    <row r="89" spans="1:9" ht="52.5">
      <c r="A89" s="698">
        <v>56</v>
      </c>
      <c r="B89" s="5" t="s">
        <v>3447</v>
      </c>
      <c r="C89" s="696" t="s">
        <v>3429</v>
      </c>
      <c r="D89" s="702">
        <v>1101344101</v>
      </c>
      <c r="E89" s="702">
        <v>2021</v>
      </c>
      <c r="F89" s="701">
        <v>14483</v>
      </c>
      <c r="G89" s="701"/>
      <c r="H89" s="17">
        <v>2021</v>
      </c>
      <c r="I89" s="697"/>
    </row>
    <row r="90" spans="1:9" ht="52.5">
      <c r="A90" s="698">
        <v>57</v>
      </c>
      <c r="B90" s="5" t="s">
        <v>3448</v>
      </c>
      <c r="C90" s="696" t="s">
        <v>3429</v>
      </c>
      <c r="D90" s="702">
        <v>1101344102</v>
      </c>
      <c r="E90" s="702">
        <v>2021</v>
      </c>
      <c r="F90" s="701">
        <v>16584</v>
      </c>
      <c r="G90" s="701"/>
      <c r="H90" s="17">
        <v>2021</v>
      </c>
      <c r="I90" s="697"/>
    </row>
    <row r="91" spans="1:9">
      <c r="A91" s="698"/>
      <c r="B91" s="5"/>
      <c r="C91" s="702"/>
      <c r="D91" s="9" t="s">
        <v>17</v>
      </c>
      <c r="E91" s="9"/>
      <c r="F91" s="10">
        <v>119574.9</v>
      </c>
      <c r="G91" s="704"/>
      <c r="H91" s="17"/>
      <c r="I91" s="70"/>
    </row>
    <row r="92" spans="1:9">
      <c r="A92" s="698"/>
      <c r="B92" s="5"/>
      <c r="C92" s="702"/>
      <c r="D92" s="9" t="s">
        <v>295</v>
      </c>
      <c r="E92" s="702"/>
      <c r="F92" s="10">
        <v>1355322.53</v>
      </c>
      <c r="G92" s="10"/>
      <c r="H92" s="17"/>
      <c r="I92" s="70"/>
    </row>
    <row r="93" spans="1:9">
      <c r="A93" s="1135" t="s">
        <v>3449</v>
      </c>
      <c r="B93" s="1135"/>
      <c r="C93" s="1135"/>
      <c r="D93" s="1135"/>
      <c r="E93" s="1135"/>
      <c r="F93" s="1135"/>
      <c r="G93" s="1135"/>
      <c r="H93" s="1135"/>
      <c r="I93" s="1135"/>
    </row>
    <row r="94" spans="1:9">
      <c r="A94" s="1054" t="s">
        <v>63</v>
      </c>
      <c r="B94" s="1055"/>
      <c r="C94" s="1055"/>
      <c r="D94" s="1055"/>
      <c r="E94" s="1055"/>
      <c r="F94" s="1055"/>
      <c r="G94" s="1055"/>
      <c r="H94" s="1055"/>
      <c r="I94" s="1056"/>
    </row>
    <row r="95" spans="1:9">
      <c r="A95" s="1113" t="s">
        <v>64</v>
      </c>
      <c r="B95" s="1114" t="s">
        <v>65</v>
      </c>
      <c r="C95" s="1049" t="s">
        <v>4</v>
      </c>
      <c r="D95" s="1049" t="s">
        <v>5</v>
      </c>
      <c r="E95" s="1049" t="s">
        <v>6</v>
      </c>
      <c r="F95" s="1049" t="s">
        <v>7</v>
      </c>
      <c r="G95" s="1049" t="s">
        <v>8</v>
      </c>
      <c r="H95" s="1049" t="s">
        <v>9</v>
      </c>
      <c r="I95" s="1049" t="s">
        <v>232</v>
      </c>
    </row>
    <row r="96" spans="1:9">
      <c r="A96" s="1113"/>
      <c r="B96" s="1114"/>
      <c r="C96" s="1071"/>
      <c r="D96" s="1046"/>
      <c r="E96" s="1049"/>
      <c r="F96" s="1046"/>
      <c r="G96" s="1049"/>
      <c r="H96" s="1046"/>
      <c r="I96" s="1046"/>
    </row>
    <row r="97" spans="1:9" ht="15.75">
      <c r="A97" s="1115" t="s">
        <v>67</v>
      </c>
      <c r="B97" s="1116"/>
      <c r="C97" s="1116"/>
      <c r="D97" s="1116"/>
      <c r="E97" s="1116"/>
      <c r="F97" s="1116"/>
      <c r="G97" s="1116"/>
      <c r="H97" s="1116"/>
      <c r="I97" s="1117"/>
    </row>
    <row r="98" spans="1:9">
      <c r="A98" s="1118" t="s">
        <v>3450</v>
      </c>
      <c r="B98" s="1118"/>
      <c r="C98" s="1118"/>
      <c r="D98" s="1118"/>
      <c r="E98" s="1118"/>
      <c r="F98" s="1118"/>
      <c r="G98" s="1118"/>
      <c r="H98" s="1118"/>
      <c r="I98" s="1118"/>
    </row>
    <row r="99" spans="1:9" ht="72.75" thickBot="1">
      <c r="A99" s="21" t="s">
        <v>69</v>
      </c>
      <c r="B99" s="22" t="s">
        <v>70</v>
      </c>
      <c r="C99" s="22" t="s">
        <v>71</v>
      </c>
      <c r="D99" s="23" t="s">
        <v>72</v>
      </c>
      <c r="E99" s="24" t="s">
        <v>73</v>
      </c>
      <c r="F99" s="25"/>
      <c r="G99" s="26"/>
      <c r="H99" s="27"/>
      <c r="I99" s="28"/>
    </row>
    <row r="100" spans="1:9">
      <c r="A100" s="695">
        <v>1</v>
      </c>
      <c r="B100" s="5">
        <v>2</v>
      </c>
      <c r="C100" s="702">
        <v>3</v>
      </c>
      <c r="D100" s="9">
        <v>4</v>
      </c>
      <c r="E100" s="702">
        <v>5</v>
      </c>
      <c r="F100" s="26"/>
      <c r="G100" s="26"/>
      <c r="H100" s="27"/>
      <c r="I100" s="28"/>
    </row>
    <row r="101" spans="1:9">
      <c r="A101" s="1108" t="s">
        <v>74</v>
      </c>
      <c r="B101" s="1109"/>
      <c r="C101" s="1109"/>
      <c r="D101" s="1109"/>
      <c r="E101" s="1110"/>
    </row>
    <row r="105" spans="1:9">
      <c r="A105" s="705"/>
      <c r="B105" s="705"/>
      <c r="C105" s="705"/>
      <c r="D105" s="705"/>
      <c r="E105" s="705"/>
    </row>
    <row r="106" spans="1:9">
      <c r="A106" s="705"/>
      <c r="B106" s="705"/>
      <c r="C106" s="705"/>
      <c r="D106" s="705"/>
      <c r="E106" s="705"/>
    </row>
    <row r="107" spans="1:9">
      <c r="A107" s="705"/>
      <c r="B107" s="705"/>
      <c r="C107" s="705"/>
      <c r="D107" s="705"/>
      <c r="E107" s="705"/>
    </row>
    <row r="108" spans="1:9">
      <c r="B108" t="s">
        <v>645</v>
      </c>
      <c r="D108" t="s">
        <v>3451</v>
      </c>
    </row>
  </sheetData>
  <mergeCells count="38">
    <mergeCell ref="A34:I34"/>
    <mergeCell ref="A33:I33"/>
    <mergeCell ref="G6:G7"/>
    <mergeCell ref="H6:H7"/>
    <mergeCell ref="I6:I7"/>
    <mergeCell ref="A9:I9"/>
    <mergeCell ref="A10:I10"/>
    <mergeCell ref="A11:I11"/>
    <mergeCell ref="A15:I15"/>
    <mergeCell ref="A19:I19"/>
    <mergeCell ref="A24:I24"/>
    <mergeCell ref="A25:I25"/>
    <mergeCell ref="A26:I26"/>
    <mergeCell ref="A2:I2"/>
    <mergeCell ref="A3:I3"/>
    <mergeCell ref="A4:I4"/>
    <mergeCell ref="A5:I5"/>
    <mergeCell ref="A6:A7"/>
    <mergeCell ref="B6:B7"/>
    <mergeCell ref="C6:C7"/>
    <mergeCell ref="D6:D7"/>
    <mergeCell ref="E6:E7"/>
    <mergeCell ref="F6:F7"/>
    <mergeCell ref="A97:I97"/>
    <mergeCell ref="A98:I98"/>
    <mergeCell ref="A101:E101"/>
    <mergeCell ref="A71:I71"/>
    <mergeCell ref="A93:I93"/>
    <mergeCell ref="A94:I94"/>
    <mergeCell ref="A95:A96"/>
    <mergeCell ref="B95:B96"/>
    <mergeCell ref="C95:C96"/>
    <mergeCell ref="D95:D96"/>
    <mergeCell ref="E95:E96"/>
    <mergeCell ref="F95:F96"/>
    <mergeCell ref="G95:G96"/>
    <mergeCell ref="H95:H96"/>
    <mergeCell ref="I95:I96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>
  <sheetPr>
    <tabColor rgb="FF00B050"/>
  </sheetPr>
  <dimension ref="A2:I186"/>
  <sheetViews>
    <sheetView workbookViewId="0">
      <selection activeCell="J168" sqref="J168"/>
    </sheetView>
  </sheetViews>
  <sheetFormatPr defaultRowHeight="21" customHeight="1"/>
  <cols>
    <col min="2" max="2" width="21.42578125" customWidth="1"/>
    <col min="3" max="3" width="32.7109375" customWidth="1"/>
    <col min="4" max="4" width="19.28515625" customWidth="1"/>
    <col min="5" max="5" width="19.140625" customWidth="1"/>
    <col min="6" max="6" width="20.140625" customWidth="1"/>
    <col min="7" max="7" width="15.7109375" customWidth="1"/>
    <col min="8" max="8" width="14.28515625" customWidth="1"/>
    <col min="9" max="9" width="21.42578125" customWidth="1"/>
  </cols>
  <sheetData>
    <row r="2" spans="1:9" ht="21" customHeight="1">
      <c r="A2" s="1043" t="s">
        <v>81</v>
      </c>
      <c r="B2" s="1043"/>
      <c r="C2" s="1043"/>
      <c r="D2" s="1043"/>
      <c r="E2" s="1043"/>
      <c r="F2" s="1043"/>
      <c r="G2" s="1043"/>
      <c r="H2" s="1043"/>
      <c r="I2" s="1043"/>
    </row>
    <row r="3" spans="1:9" ht="21" customHeight="1">
      <c r="A3" s="1044" t="s">
        <v>3386</v>
      </c>
      <c r="B3" s="1043"/>
      <c r="C3" s="1043"/>
      <c r="D3" s="1043"/>
      <c r="E3" s="1043"/>
      <c r="F3" s="1043"/>
      <c r="G3" s="1043"/>
      <c r="H3" s="1043"/>
      <c r="I3" s="1043"/>
    </row>
    <row r="4" spans="1:9" ht="21" customHeight="1">
      <c r="A4" s="1045" t="s">
        <v>2449</v>
      </c>
      <c r="B4" s="1045"/>
      <c r="C4" s="1045"/>
      <c r="D4" s="1045"/>
      <c r="E4" s="1045"/>
      <c r="F4" s="1045"/>
      <c r="G4" s="1045"/>
      <c r="H4" s="1045"/>
      <c r="I4" s="1045"/>
    </row>
    <row r="5" spans="1:9" ht="21" customHeight="1">
      <c r="A5" s="1045" t="s">
        <v>1</v>
      </c>
      <c r="B5" s="1045"/>
      <c r="C5" s="1045"/>
      <c r="D5" s="1045"/>
      <c r="E5" s="1045"/>
      <c r="F5" s="1045"/>
      <c r="G5" s="1045"/>
      <c r="H5" s="1045"/>
      <c r="I5" s="1045"/>
    </row>
    <row r="6" spans="1:9" ht="21" customHeight="1">
      <c r="A6" s="1046" t="s">
        <v>2</v>
      </c>
      <c r="B6" s="1047" t="s">
        <v>3</v>
      </c>
      <c r="C6" s="1047" t="s">
        <v>231</v>
      </c>
      <c r="D6" s="1049" t="s">
        <v>5</v>
      </c>
      <c r="E6" s="1049" t="s">
        <v>6</v>
      </c>
      <c r="F6" s="1049" t="s">
        <v>7</v>
      </c>
      <c r="G6" s="1047" t="s">
        <v>8</v>
      </c>
      <c r="H6" s="1049" t="s">
        <v>9</v>
      </c>
      <c r="I6" s="1049" t="s">
        <v>2450</v>
      </c>
    </row>
    <row r="7" spans="1:9" ht="21" customHeight="1">
      <c r="A7" s="1046"/>
      <c r="B7" s="1048"/>
      <c r="C7" s="1048"/>
      <c r="D7" s="1046"/>
      <c r="E7" s="1049"/>
      <c r="F7" s="1046"/>
      <c r="G7" s="1050"/>
      <c r="H7" s="1046"/>
      <c r="I7" s="1046"/>
    </row>
    <row r="8" spans="1:9" ht="21" customHeight="1">
      <c r="A8" s="1">
        <v>1</v>
      </c>
      <c r="B8" s="2">
        <v>2</v>
      </c>
      <c r="C8" s="3">
        <v>3</v>
      </c>
      <c r="D8" s="3">
        <v>4</v>
      </c>
      <c r="E8" s="3">
        <v>5</v>
      </c>
      <c r="F8" s="3">
        <v>6</v>
      </c>
      <c r="G8" s="3">
        <v>7</v>
      </c>
      <c r="H8" s="2">
        <v>8</v>
      </c>
      <c r="I8" s="4">
        <v>9</v>
      </c>
    </row>
    <row r="9" spans="1:9" ht="21" customHeight="1">
      <c r="A9" s="1051"/>
      <c r="B9" s="1052"/>
      <c r="C9" s="1052"/>
      <c r="D9" s="1052"/>
      <c r="E9" s="1052"/>
      <c r="F9" s="1052"/>
      <c r="G9" s="1052"/>
      <c r="H9" s="1052"/>
      <c r="I9" s="1053"/>
    </row>
    <row r="10" spans="1:9" ht="21" customHeight="1">
      <c r="A10" s="1051" t="s">
        <v>233</v>
      </c>
      <c r="B10" s="1052"/>
      <c r="C10" s="1052"/>
      <c r="D10" s="1052"/>
      <c r="E10" s="1052"/>
      <c r="F10" s="1052"/>
      <c r="G10" s="1052"/>
      <c r="H10" s="1052"/>
      <c r="I10" s="1053"/>
    </row>
    <row r="11" spans="1:9" ht="21" customHeight="1">
      <c r="A11" s="1051" t="s">
        <v>234</v>
      </c>
      <c r="B11" s="1061"/>
      <c r="C11" s="1061"/>
      <c r="D11" s="1061"/>
      <c r="E11" s="1061"/>
      <c r="F11" s="1061"/>
      <c r="G11" s="1061"/>
      <c r="H11" s="1052"/>
      <c r="I11" s="1053"/>
    </row>
    <row r="12" spans="1:9" ht="21" customHeight="1">
      <c r="A12" s="659">
        <v>1</v>
      </c>
      <c r="B12" s="5" t="s">
        <v>271</v>
      </c>
      <c r="C12" s="655" t="s">
        <v>2451</v>
      </c>
      <c r="D12" s="663" t="s">
        <v>2452</v>
      </c>
      <c r="E12" s="6" t="s">
        <v>2453</v>
      </c>
      <c r="F12" s="662">
        <v>166020.38</v>
      </c>
      <c r="G12" s="662"/>
      <c r="H12" s="660"/>
      <c r="I12" s="656"/>
    </row>
    <row r="13" spans="1:9" ht="21" customHeight="1">
      <c r="A13" s="659">
        <v>2</v>
      </c>
      <c r="B13" s="5" t="s">
        <v>301</v>
      </c>
      <c r="C13" s="655" t="s">
        <v>2451</v>
      </c>
      <c r="D13" s="663">
        <v>110102001</v>
      </c>
      <c r="E13" s="6" t="s">
        <v>2454</v>
      </c>
      <c r="F13" s="662">
        <v>878000</v>
      </c>
      <c r="G13" s="662"/>
      <c r="H13" s="660"/>
      <c r="I13" s="656" t="s">
        <v>2455</v>
      </c>
    </row>
    <row r="14" spans="1:9" ht="21" customHeight="1">
      <c r="A14" s="659">
        <v>3</v>
      </c>
      <c r="B14" s="5" t="s">
        <v>2456</v>
      </c>
      <c r="C14" s="655" t="s">
        <v>2451</v>
      </c>
      <c r="D14" s="663">
        <v>1101120032</v>
      </c>
      <c r="E14" s="6" t="s">
        <v>2457</v>
      </c>
      <c r="F14" s="662">
        <v>150000</v>
      </c>
      <c r="G14" s="662"/>
      <c r="H14" s="660"/>
      <c r="I14" s="656"/>
    </row>
    <row r="15" spans="1:9" ht="21" customHeight="1">
      <c r="A15" s="659">
        <v>4</v>
      </c>
      <c r="B15" s="5" t="s">
        <v>271</v>
      </c>
      <c r="C15" s="655" t="s">
        <v>2458</v>
      </c>
      <c r="D15" s="663" t="s">
        <v>2459</v>
      </c>
      <c r="E15" s="6" t="s">
        <v>2460</v>
      </c>
      <c r="F15" s="662" t="s">
        <v>2461</v>
      </c>
      <c r="G15" s="662"/>
      <c r="H15" s="660"/>
      <c r="I15" s="656"/>
    </row>
    <row r="16" spans="1:9" ht="21" customHeight="1">
      <c r="A16" s="659">
        <v>5</v>
      </c>
      <c r="B16" s="5" t="s">
        <v>271</v>
      </c>
      <c r="C16" s="655" t="s">
        <v>2458</v>
      </c>
      <c r="D16" s="663">
        <v>1010001</v>
      </c>
      <c r="E16" s="6" t="s">
        <v>2462</v>
      </c>
      <c r="F16" s="662" t="s">
        <v>2463</v>
      </c>
      <c r="G16" s="662"/>
      <c r="H16" s="660"/>
      <c r="I16" s="656"/>
    </row>
    <row r="17" spans="1:9" ht="21" customHeight="1">
      <c r="A17" s="659">
        <v>6</v>
      </c>
      <c r="B17" s="5" t="s">
        <v>2464</v>
      </c>
      <c r="C17" s="655" t="s">
        <v>2458</v>
      </c>
      <c r="D17" s="663" t="s">
        <v>2465</v>
      </c>
      <c r="E17" s="6" t="s">
        <v>2466</v>
      </c>
      <c r="F17" s="662" t="s">
        <v>2467</v>
      </c>
      <c r="G17" s="662"/>
      <c r="H17" s="660"/>
      <c r="I17" s="656"/>
    </row>
    <row r="18" spans="1:9" ht="21" customHeight="1">
      <c r="A18" s="659">
        <v>7</v>
      </c>
      <c r="B18" s="5" t="s">
        <v>271</v>
      </c>
      <c r="C18" s="655" t="s">
        <v>2468</v>
      </c>
      <c r="D18" s="663" t="s">
        <v>2469</v>
      </c>
      <c r="E18" s="6" t="s">
        <v>2470</v>
      </c>
      <c r="F18" s="662" t="s">
        <v>2471</v>
      </c>
      <c r="G18" s="662"/>
      <c r="H18" s="660"/>
      <c r="I18" s="656"/>
    </row>
    <row r="19" spans="1:9" ht="21" customHeight="1">
      <c r="A19" s="659"/>
      <c r="B19" s="5"/>
      <c r="C19" s="654"/>
      <c r="D19" s="7" t="s">
        <v>17</v>
      </c>
      <c r="E19" s="663"/>
      <c r="F19" s="665" t="s">
        <v>2472</v>
      </c>
      <c r="G19" s="665"/>
      <c r="H19" s="660"/>
      <c r="I19" s="664"/>
    </row>
    <row r="20" spans="1:9" ht="21" customHeight="1">
      <c r="A20" s="1059" t="s">
        <v>239</v>
      </c>
      <c r="B20" s="1059"/>
      <c r="C20" s="1059"/>
      <c r="D20" s="1059"/>
      <c r="E20" s="1059"/>
      <c r="F20" s="1059"/>
      <c r="G20" s="1059"/>
      <c r="H20" s="1059"/>
      <c r="I20" s="1059"/>
    </row>
    <row r="21" spans="1:9" ht="21" customHeight="1">
      <c r="A21" s="654">
        <v>8</v>
      </c>
      <c r="B21" s="5" t="s">
        <v>1664</v>
      </c>
      <c r="C21" s="655" t="s">
        <v>2473</v>
      </c>
      <c r="D21" s="663">
        <v>1010002</v>
      </c>
      <c r="E21" s="663" t="s">
        <v>2474</v>
      </c>
      <c r="F21" s="662" t="s">
        <v>2475</v>
      </c>
      <c r="G21" s="662"/>
      <c r="H21" s="654"/>
      <c r="I21" s="656"/>
    </row>
    <row r="22" spans="1:9" ht="21" customHeight="1">
      <c r="A22" s="654">
        <v>9</v>
      </c>
      <c r="B22" s="5" t="s">
        <v>1664</v>
      </c>
      <c r="C22" s="655" t="s">
        <v>2476</v>
      </c>
      <c r="D22" s="399">
        <v>1010001</v>
      </c>
      <c r="E22" s="663" t="s">
        <v>2474</v>
      </c>
      <c r="F22" s="400" t="s">
        <v>2477</v>
      </c>
      <c r="G22" s="665"/>
      <c r="H22" s="654"/>
      <c r="I22" s="656"/>
    </row>
    <row r="23" spans="1:9" ht="21" customHeight="1">
      <c r="A23" s="654"/>
      <c r="B23" s="654"/>
      <c r="C23" s="654"/>
      <c r="D23" s="7" t="s">
        <v>17</v>
      </c>
      <c r="E23" s="663"/>
      <c r="F23" s="665" t="s">
        <v>2478</v>
      </c>
      <c r="G23" s="665"/>
      <c r="H23" s="654"/>
      <c r="I23" s="654"/>
    </row>
    <row r="24" spans="1:9" ht="21" customHeight="1">
      <c r="A24" s="1051" t="s">
        <v>241</v>
      </c>
      <c r="B24" s="1052"/>
      <c r="C24" s="1052"/>
      <c r="D24" s="1052"/>
      <c r="E24" s="1052"/>
      <c r="F24" s="1052"/>
      <c r="G24" s="1052"/>
      <c r="H24" s="1052"/>
      <c r="I24" s="1053"/>
    </row>
    <row r="25" spans="1:9" ht="21" customHeight="1">
      <c r="A25" s="654">
        <v>10</v>
      </c>
      <c r="B25" s="661" t="s">
        <v>2479</v>
      </c>
      <c r="C25" s="655" t="s">
        <v>2451</v>
      </c>
      <c r="D25" s="654" t="s">
        <v>2480</v>
      </c>
      <c r="E25" s="654" t="s">
        <v>2481</v>
      </c>
      <c r="F25" s="655" t="s">
        <v>2482</v>
      </c>
      <c r="G25" s="654"/>
      <c r="H25" s="654"/>
      <c r="I25" s="654"/>
    </row>
    <row r="26" spans="1:9" ht="21" customHeight="1">
      <c r="A26" s="654">
        <v>11</v>
      </c>
      <c r="B26" s="661" t="s">
        <v>2479</v>
      </c>
      <c r="C26" s="655" t="s">
        <v>2458</v>
      </c>
      <c r="D26" s="654" t="s">
        <v>2483</v>
      </c>
      <c r="E26" s="654" t="s">
        <v>2484</v>
      </c>
      <c r="F26" s="655" t="s">
        <v>2485</v>
      </c>
      <c r="G26" s="654"/>
      <c r="H26" s="654"/>
      <c r="I26" s="654"/>
    </row>
    <row r="27" spans="1:9" ht="21" customHeight="1">
      <c r="A27" s="654">
        <v>12</v>
      </c>
      <c r="B27" s="661" t="s">
        <v>2479</v>
      </c>
      <c r="C27" s="655" t="s">
        <v>2468</v>
      </c>
      <c r="D27" s="7" t="s">
        <v>2486</v>
      </c>
      <c r="E27" s="663" t="s">
        <v>2487</v>
      </c>
      <c r="F27" s="665" t="s">
        <v>2488</v>
      </c>
      <c r="G27" s="665"/>
      <c r="H27" s="14"/>
      <c r="I27" s="69"/>
    </row>
    <row r="28" spans="1:9" ht="21" customHeight="1">
      <c r="A28" s="654"/>
      <c r="B28" s="5"/>
      <c r="C28" s="663"/>
      <c r="D28" s="7" t="s">
        <v>17</v>
      </c>
      <c r="E28" s="663"/>
      <c r="F28" s="665" t="s">
        <v>2489</v>
      </c>
      <c r="G28" s="665"/>
      <c r="H28" s="14"/>
      <c r="I28" s="69"/>
    </row>
    <row r="29" spans="1:9" ht="21" customHeight="1">
      <c r="A29" s="1123" t="s">
        <v>2490</v>
      </c>
      <c r="B29" s="1124"/>
      <c r="C29" s="1124"/>
      <c r="D29" s="1124"/>
      <c r="E29" s="1124"/>
      <c r="F29" s="1124"/>
      <c r="G29" s="1124"/>
      <c r="H29" s="1124"/>
      <c r="I29" s="1125"/>
    </row>
    <row r="30" spans="1:9" ht="21" customHeight="1">
      <c r="A30" s="1126" t="s">
        <v>37</v>
      </c>
      <c r="B30" s="1127"/>
      <c r="C30" s="1127"/>
      <c r="D30" s="1127"/>
      <c r="E30" s="1127"/>
      <c r="F30" s="1127"/>
      <c r="G30" s="1127"/>
      <c r="H30" s="1127"/>
      <c r="I30" s="1132"/>
    </row>
    <row r="31" spans="1:9" ht="21" customHeight="1">
      <c r="A31" s="1059" t="s">
        <v>247</v>
      </c>
      <c r="B31" s="1059"/>
      <c r="C31" s="1059"/>
      <c r="D31" s="1059"/>
      <c r="E31" s="1059"/>
      <c r="F31" s="1059"/>
      <c r="G31" s="1059"/>
      <c r="H31" s="1059"/>
      <c r="I31" s="1059"/>
    </row>
    <row r="32" spans="1:9" ht="21" customHeight="1">
      <c r="A32" s="654">
        <v>13</v>
      </c>
      <c r="B32" s="5" t="s">
        <v>2491</v>
      </c>
      <c r="C32" s="655" t="s">
        <v>2451</v>
      </c>
      <c r="D32" s="663">
        <v>1809201219</v>
      </c>
      <c r="E32" s="663">
        <v>2012</v>
      </c>
      <c r="F32" s="662" t="s">
        <v>2492</v>
      </c>
      <c r="G32" s="662"/>
      <c r="H32" s="654"/>
      <c r="I32" s="656" t="s">
        <v>2493</v>
      </c>
    </row>
    <row r="33" spans="1:9" ht="21" customHeight="1">
      <c r="A33" s="654">
        <v>14</v>
      </c>
      <c r="B33" s="5" t="s">
        <v>2494</v>
      </c>
      <c r="C33" s="655" t="s">
        <v>2451</v>
      </c>
      <c r="D33" s="663">
        <v>1101250053</v>
      </c>
      <c r="E33" s="663">
        <v>2019</v>
      </c>
      <c r="F33" s="662" t="s">
        <v>2495</v>
      </c>
      <c r="G33" s="662"/>
      <c r="H33" s="654"/>
      <c r="I33" s="401">
        <v>344080</v>
      </c>
    </row>
    <row r="34" spans="1:9" ht="21" customHeight="1">
      <c r="A34" s="654">
        <v>15</v>
      </c>
      <c r="B34" s="5" t="s">
        <v>3387</v>
      </c>
      <c r="C34" s="655" t="s">
        <v>2451</v>
      </c>
      <c r="D34" s="145">
        <v>4.10135E+16</v>
      </c>
      <c r="E34" s="663">
        <v>2021</v>
      </c>
      <c r="F34" s="662" t="s">
        <v>3388</v>
      </c>
      <c r="G34" s="662"/>
      <c r="H34" s="654"/>
      <c r="I34" s="401"/>
    </row>
    <row r="35" spans="1:9" ht="21" customHeight="1">
      <c r="A35" s="654">
        <v>16</v>
      </c>
      <c r="B35" s="5" t="s">
        <v>308</v>
      </c>
      <c r="C35" s="655" t="s">
        <v>2468</v>
      </c>
      <c r="D35" s="663">
        <v>1500001</v>
      </c>
      <c r="E35" s="663">
        <v>1987</v>
      </c>
      <c r="F35" s="662">
        <v>64076.88</v>
      </c>
      <c r="G35" s="662"/>
      <c r="H35" s="14"/>
      <c r="I35" s="656"/>
    </row>
    <row r="36" spans="1:9" ht="21" customHeight="1">
      <c r="A36" s="657">
        <v>17</v>
      </c>
      <c r="B36" s="5" t="s">
        <v>310</v>
      </c>
      <c r="C36" s="655" t="s">
        <v>2451</v>
      </c>
      <c r="D36" s="663">
        <v>110104048</v>
      </c>
      <c r="E36" s="663">
        <v>2010</v>
      </c>
      <c r="F36" s="662" t="s">
        <v>2496</v>
      </c>
      <c r="G36" s="662"/>
      <c r="H36" s="15"/>
      <c r="I36" s="656"/>
    </row>
    <row r="37" spans="1:9" ht="21" customHeight="1">
      <c r="A37" s="657">
        <v>18</v>
      </c>
      <c r="B37" s="5" t="s">
        <v>310</v>
      </c>
      <c r="C37" s="655" t="s">
        <v>2458</v>
      </c>
      <c r="D37" s="663">
        <v>1101040031</v>
      </c>
      <c r="E37" s="663">
        <v>2010</v>
      </c>
      <c r="F37" s="662" t="s">
        <v>2496</v>
      </c>
      <c r="G37" s="665"/>
      <c r="H37" s="15"/>
      <c r="I37" s="656"/>
    </row>
    <row r="38" spans="1:9" ht="21" customHeight="1">
      <c r="A38" s="658">
        <v>19</v>
      </c>
      <c r="B38" s="5" t="s">
        <v>310</v>
      </c>
      <c r="C38" s="655" t="s">
        <v>2451</v>
      </c>
      <c r="D38" s="148">
        <v>1101104046</v>
      </c>
      <c r="E38" s="148">
        <v>2008</v>
      </c>
      <c r="F38" s="74" t="s">
        <v>2497</v>
      </c>
      <c r="G38" s="34"/>
      <c r="H38" s="14"/>
      <c r="I38" s="655"/>
    </row>
    <row r="39" spans="1:9" ht="21" customHeight="1">
      <c r="A39" s="658">
        <v>20</v>
      </c>
      <c r="B39" s="5" t="s">
        <v>310</v>
      </c>
      <c r="C39" s="655" t="s">
        <v>2451</v>
      </c>
      <c r="D39" s="148">
        <v>1411201134</v>
      </c>
      <c r="E39" s="148">
        <v>2011</v>
      </c>
      <c r="F39" s="74" t="s">
        <v>2498</v>
      </c>
      <c r="G39" s="402"/>
      <c r="I39" s="656"/>
    </row>
    <row r="40" spans="1:9" ht="21" customHeight="1">
      <c r="A40" s="658">
        <v>21</v>
      </c>
      <c r="B40" s="5" t="s">
        <v>2499</v>
      </c>
      <c r="C40" s="655" t="s">
        <v>2468</v>
      </c>
      <c r="D40" s="148">
        <v>10124023</v>
      </c>
      <c r="E40" s="148">
        <v>2015</v>
      </c>
      <c r="F40" s="74" t="s">
        <v>2500</v>
      </c>
      <c r="G40" s="402"/>
      <c r="I40" s="656" t="s">
        <v>2501</v>
      </c>
    </row>
    <row r="41" spans="1:9" ht="21" customHeight="1">
      <c r="A41" s="654"/>
      <c r="B41" s="5"/>
      <c r="C41" s="663"/>
      <c r="D41" s="7" t="s">
        <v>17</v>
      </c>
      <c r="E41" s="663"/>
      <c r="F41" s="665">
        <v>6188040.1900000004</v>
      </c>
      <c r="G41" s="665"/>
      <c r="H41" s="14"/>
      <c r="I41" s="69"/>
    </row>
    <row r="42" spans="1:9" ht="21" customHeight="1">
      <c r="A42" s="1051" t="s">
        <v>248</v>
      </c>
      <c r="B42" s="1052"/>
      <c r="C42" s="1052"/>
      <c r="D42" s="1052"/>
      <c r="E42" s="1052"/>
      <c r="F42" s="1052"/>
      <c r="G42" s="1052"/>
      <c r="H42" s="1052"/>
      <c r="I42" s="1053"/>
    </row>
    <row r="43" spans="1:9" ht="21" customHeight="1">
      <c r="A43" s="1051" t="s">
        <v>249</v>
      </c>
      <c r="B43" s="1061"/>
      <c r="C43" s="1061"/>
      <c r="D43" s="1061"/>
      <c r="E43" s="1061"/>
      <c r="F43" s="1061"/>
      <c r="G43" s="1061"/>
      <c r="H43" s="1052"/>
      <c r="I43" s="1053"/>
    </row>
    <row r="44" spans="1:9" ht="21" customHeight="1">
      <c r="A44" s="657">
        <v>22</v>
      </c>
      <c r="B44" s="5" t="s">
        <v>2502</v>
      </c>
      <c r="C44" s="655" t="s">
        <v>2451</v>
      </c>
      <c r="D44" s="663">
        <v>110104004</v>
      </c>
      <c r="E44" s="663">
        <v>2010</v>
      </c>
      <c r="F44" s="662" t="s">
        <v>2503</v>
      </c>
      <c r="G44" s="662"/>
      <c r="H44" s="17"/>
      <c r="I44" s="656"/>
    </row>
    <row r="45" spans="1:9" ht="21" customHeight="1">
      <c r="A45" s="657">
        <v>23</v>
      </c>
      <c r="B45" s="5" t="s">
        <v>2504</v>
      </c>
      <c r="C45" s="655" t="s">
        <v>2451</v>
      </c>
      <c r="D45" s="663">
        <v>110020008</v>
      </c>
      <c r="E45" s="663">
        <v>2010</v>
      </c>
      <c r="F45" s="662" t="s">
        <v>2505</v>
      </c>
      <c r="G45" s="662"/>
      <c r="H45" s="17"/>
      <c r="I45" s="656"/>
    </row>
    <row r="46" spans="1:9" ht="21" customHeight="1">
      <c r="A46" s="657">
        <v>24</v>
      </c>
      <c r="B46" s="5" t="s">
        <v>2506</v>
      </c>
      <c r="C46" s="655" t="s">
        <v>2451</v>
      </c>
      <c r="D46" s="663">
        <v>1020053</v>
      </c>
      <c r="E46" s="663">
        <v>2012</v>
      </c>
      <c r="F46" s="662" t="s">
        <v>2507</v>
      </c>
      <c r="G46" s="662"/>
      <c r="H46" s="17"/>
      <c r="I46" s="656"/>
    </row>
    <row r="47" spans="1:9" ht="21" customHeight="1">
      <c r="A47" s="657">
        <v>25</v>
      </c>
      <c r="B47" s="5" t="s">
        <v>2504</v>
      </c>
      <c r="C47" s="655" t="s">
        <v>2458</v>
      </c>
      <c r="D47" s="663">
        <v>1101040032</v>
      </c>
      <c r="E47" s="663">
        <v>2010</v>
      </c>
      <c r="F47" s="662" t="s">
        <v>2508</v>
      </c>
      <c r="G47" s="662"/>
      <c r="H47" s="17"/>
      <c r="I47" s="656"/>
    </row>
    <row r="48" spans="1:9" ht="21" customHeight="1">
      <c r="A48" s="657">
        <v>26</v>
      </c>
      <c r="B48" s="5" t="s">
        <v>202</v>
      </c>
      <c r="C48" s="655" t="s">
        <v>2451</v>
      </c>
      <c r="D48" s="663">
        <v>110104045</v>
      </c>
      <c r="E48" s="663">
        <v>2007</v>
      </c>
      <c r="F48" s="662" t="s">
        <v>2509</v>
      </c>
      <c r="G48" s="662"/>
      <c r="H48" s="17"/>
      <c r="I48" s="656"/>
    </row>
    <row r="49" spans="1:9" ht="21" customHeight="1">
      <c r="A49" s="657">
        <v>27</v>
      </c>
      <c r="B49" s="5" t="s">
        <v>311</v>
      </c>
      <c r="C49" s="655" t="s">
        <v>2451</v>
      </c>
      <c r="D49" s="663">
        <v>13600093</v>
      </c>
      <c r="E49" s="663">
        <v>2007</v>
      </c>
      <c r="F49" s="662" t="s">
        <v>2510</v>
      </c>
      <c r="G49" s="662"/>
      <c r="H49" s="17"/>
      <c r="I49" s="656"/>
    </row>
    <row r="50" spans="1:9" ht="21" customHeight="1">
      <c r="A50" s="657">
        <v>28</v>
      </c>
      <c r="B50" s="5" t="s">
        <v>2511</v>
      </c>
      <c r="C50" s="655" t="s">
        <v>2451</v>
      </c>
      <c r="D50" s="663">
        <v>1300038</v>
      </c>
      <c r="E50" s="663">
        <v>2007</v>
      </c>
      <c r="F50" s="662" t="s">
        <v>2512</v>
      </c>
      <c r="G50" s="662"/>
      <c r="H50" s="17"/>
      <c r="I50" s="656"/>
    </row>
    <row r="51" spans="1:9" ht="21" customHeight="1">
      <c r="A51" s="657">
        <v>29</v>
      </c>
      <c r="B51" s="5" t="s">
        <v>2513</v>
      </c>
      <c r="C51" s="655" t="s">
        <v>2451</v>
      </c>
      <c r="D51" s="663">
        <v>10104042</v>
      </c>
      <c r="E51" s="663">
        <v>2007</v>
      </c>
      <c r="F51" s="662" t="s">
        <v>2514</v>
      </c>
      <c r="G51" s="662"/>
      <c r="H51" s="17"/>
      <c r="I51" s="656"/>
    </row>
    <row r="52" spans="1:9" ht="21" customHeight="1">
      <c r="A52" s="657">
        <v>30</v>
      </c>
      <c r="B52" s="5" t="s">
        <v>202</v>
      </c>
      <c r="C52" s="655" t="s">
        <v>2451</v>
      </c>
      <c r="D52" s="663">
        <v>110104047</v>
      </c>
      <c r="E52" s="663">
        <v>2008</v>
      </c>
      <c r="F52" s="662" t="s">
        <v>2515</v>
      </c>
      <c r="G52" s="662"/>
      <c r="H52" s="17"/>
      <c r="I52" s="656"/>
    </row>
    <row r="53" spans="1:9" ht="21" customHeight="1">
      <c r="A53" s="657">
        <v>31</v>
      </c>
      <c r="B53" s="5" t="s">
        <v>202</v>
      </c>
      <c r="C53" s="655" t="s">
        <v>2451</v>
      </c>
      <c r="D53" s="663">
        <v>1360043</v>
      </c>
      <c r="E53" s="663">
        <v>2007</v>
      </c>
      <c r="F53" s="662" t="s">
        <v>2516</v>
      </c>
      <c r="G53" s="662"/>
      <c r="H53" s="17"/>
      <c r="I53" s="656"/>
    </row>
    <row r="54" spans="1:9" ht="21" customHeight="1">
      <c r="A54" s="657">
        <v>32</v>
      </c>
      <c r="B54" s="5" t="s">
        <v>202</v>
      </c>
      <c r="C54" s="655" t="s">
        <v>2451</v>
      </c>
      <c r="D54" s="663">
        <v>110104044</v>
      </c>
      <c r="E54" s="663">
        <v>2007</v>
      </c>
      <c r="F54" s="662" t="s">
        <v>2517</v>
      </c>
      <c r="G54" s="662"/>
      <c r="H54" s="17"/>
      <c r="I54" s="656"/>
    </row>
    <row r="55" spans="1:9" ht="21" customHeight="1">
      <c r="A55" s="657">
        <v>33</v>
      </c>
      <c r="B55" s="5" t="s">
        <v>202</v>
      </c>
      <c r="C55" s="655" t="s">
        <v>2451</v>
      </c>
      <c r="D55" s="663">
        <v>1360044</v>
      </c>
      <c r="E55" s="663">
        <v>2007</v>
      </c>
      <c r="F55" s="662" t="s">
        <v>2518</v>
      </c>
      <c r="G55" s="662"/>
      <c r="H55" s="17"/>
      <c r="I55" s="656"/>
    </row>
    <row r="56" spans="1:9" ht="21" customHeight="1">
      <c r="A56" s="657">
        <v>34</v>
      </c>
      <c r="B56" s="5" t="s">
        <v>202</v>
      </c>
      <c r="C56" s="655" t="s">
        <v>2451</v>
      </c>
      <c r="D56" s="663">
        <v>1360045</v>
      </c>
      <c r="E56" s="663">
        <v>2007</v>
      </c>
      <c r="F56" s="662" t="s">
        <v>2518</v>
      </c>
      <c r="G56" s="662"/>
      <c r="H56" s="17"/>
      <c r="I56" s="656"/>
    </row>
    <row r="57" spans="1:9" ht="21" customHeight="1">
      <c r="A57" s="657">
        <v>35</v>
      </c>
      <c r="B57" s="5" t="s">
        <v>202</v>
      </c>
      <c r="C57" s="655" t="s">
        <v>2451</v>
      </c>
      <c r="D57" s="663">
        <v>1360046</v>
      </c>
      <c r="E57" s="663">
        <v>2007</v>
      </c>
      <c r="F57" s="662" t="s">
        <v>2518</v>
      </c>
      <c r="G57" s="662"/>
      <c r="H57" s="17"/>
      <c r="I57" s="656"/>
    </row>
    <row r="58" spans="1:9" ht="21" customHeight="1">
      <c r="A58" s="657">
        <v>36</v>
      </c>
      <c r="B58" s="5" t="s">
        <v>202</v>
      </c>
      <c r="C58" s="655" t="s">
        <v>2451</v>
      </c>
      <c r="D58" s="663">
        <v>1360047</v>
      </c>
      <c r="E58" s="663">
        <v>2007</v>
      </c>
      <c r="F58" s="662" t="s">
        <v>2518</v>
      </c>
      <c r="G58" s="662"/>
      <c r="H58" s="17"/>
      <c r="I58" s="656"/>
    </row>
    <row r="59" spans="1:9" ht="21" customHeight="1">
      <c r="A59" s="657">
        <v>37</v>
      </c>
      <c r="B59" s="5" t="s">
        <v>202</v>
      </c>
      <c r="C59" s="655" t="s">
        <v>2451</v>
      </c>
      <c r="D59" s="663">
        <v>1360048</v>
      </c>
      <c r="E59" s="663">
        <v>2007</v>
      </c>
      <c r="F59" s="662" t="s">
        <v>2518</v>
      </c>
      <c r="G59" s="662"/>
      <c r="H59" s="17"/>
      <c r="I59" s="656"/>
    </row>
    <row r="60" spans="1:9" ht="21" customHeight="1">
      <c r="A60" s="657">
        <v>38</v>
      </c>
      <c r="B60" s="5" t="s">
        <v>2418</v>
      </c>
      <c r="C60" s="655" t="s">
        <v>2451</v>
      </c>
      <c r="D60" s="663">
        <v>1101040511</v>
      </c>
      <c r="E60" s="663">
        <v>2014</v>
      </c>
      <c r="F60" s="662" t="s">
        <v>2519</v>
      </c>
      <c r="G60" s="662"/>
      <c r="H60" s="17"/>
      <c r="I60" s="656"/>
    </row>
    <row r="61" spans="1:9" ht="21" customHeight="1">
      <c r="A61" s="657">
        <v>39</v>
      </c>
      <c r="B61" s="5" t="s">
        <v>2418</v>
      </c>
      <c r="C61" s="655" t="s">
        <v>2451</v>
      </c>
      <c r="D61" s="663">
        <v>110104052</v>
      </c>
      <c r="E61" s="663">
        <v>2014</v>
      </c>
      <c r="F61" s="662" t="s">
        <v>2519</v>
      </c>
      <c r="G61" s="662"/>
      <c r="H61" s="17"/>
      <c r="I61" s="656"/>
    </row>
    <row r="62" spans="1:9" ht="21" customHeight="1">
      <c r="A62" s="657">
        <v>40</v>
      </c>
      <c r="B62" s="5" t="s">
        <v>2216</v>
      </c>
      <c r="C62" s="655" t="s">
        <v>2451</v>
      </c>
      <c r="D62" s="663">
        <v>110104053</v>
      </c>
      <c r="E62" s="663">
        <v>2014</v>
      </c>
      <c r="F62" s="662" t="s">
        <v>2520</v>
      </c>
      <c r="G62" s="662"/>
      <c r="H62" s="17"/>
      <c r="I62" s="656"/>
    </row>
    <row r="63" spans="1:9" ht="21" customHeight="1">
      <c r="A63" s="657">
        <v>41</v>
      </c>
      <c r="B63" s="5" t="s">
        <v>635</v>
      </c>
      <c r="C63" s="655" t="s">
        <v>2451</v>
      </c>
      <c r="D63" s="663">
        <v>110104054</v>
      </c>
      <c r="E63" s="663">
        <v>2014</v>
      </c>
      <c r="F63" s="662" t="s">
        <v>2521</v>
      </c>
      <c r="G63" s="662"/>
      <c r="H63" s="17"/>
      <c r="I63" s="656"/>
    </row>
    <row r="64" spans="1:9" ht="21" customHeight="1">
      <c r="A64" s="657">
        <v>42</v>
      </c>
      <c r="B64" s="5" t="s">
        <v>635</v>
      </c>
      <c r="C64" s="655" t="s">
        <v>2451</v>
      </c>
      <c r="D64" s="663">
        <v>110104055</v>
      </c>
      <c r="E64" s="663">
        <v>2014</v>
      </c>
      <c r="F64" s="662" t="s">
        <v>2522</v>
      </c>
      <c r="G64" s="662"/>
      <c r="H64" s="17"/>
      <c r="I64" s="656"/>
    </row>
    <row r="65" spans="1:9" ht="21" customHeight="1">
      <c r="A65" s="657">
        <v>43</v>
      </c>
      <c r="B65" s="5" t="s">
        <v>311</v>
      </c>
      <c r="C65" s="655" t="s">
        <v>2468</v>
      </c>
      <c r="D65" s="399">
        <v>110104002</v>
      </c>
      <c r="E65" s="399">
        <v>2007</v>
      </c>
      <c r="F65" s="400" t="s">
        <v>2523</v>
      </c>
      <c r="G65" s="662"/>
      <c r="H65" s="17"/>
      <c r="I65" s="656"/>
    </row>
    <row r="66" spans="1:9" ht="21" customHeight="1">
      <c r="A66" s="657">
        <v>44</v>
      </c>
      <c r="B66" s="5" t="s">
        <v>2524</v>
      </c>
      <c r="C66" s="655" t="s">
        <v>2451</v>
      </c>
      <c r="D66" s="663">
        <v>110104044</v>
      </c>
      <c r="E66" s="663">
        <v>2017</v>
      </c>
      <c r="F66" s="662" t="s">
        <v>2525</v>
      </c>
      <c r="G66" s="662"/>
      <c r="H66" s="17"/>
      <c r="I66" s="656"/>
    </row>
    <row r="67" spans="1:9" ht="21" customHeight="1">
      <c r="A67" s="657">
        <v>45</v>
      </c>
      <c r="B67" s="5" t="s">
        <v>2526</v>
      </c>
      <c r="C67" s="655" t="s">
        <v>2451</v>
      </c>
      <c r="D67" s="663">
        <v>110104045</v>
      </c>
      <c r="E67" s="663">
        <v>2017</v>
      </c>
      <c r="F67" s="662" t="s">
        <v>2527</v>
      </c>
      <c r="G67" s="662"/>
      <c r="H67" s="17"/>
      <c r="I67" s="656"/>
    </row>
    <row r="68" spans="1:9" ht="21" customHeight="1">
      <c r="A68" s="657">
        <v>46</v>
      </c>
      <c r="B68" s="5" t="s">
        <v>311</v>
      </c>
      <c r="C68" s="655" t="s">
        <v>2458</v>
      </c>
      <c r="D68" s="663">
        <v>11040008</v>
      </c>
      <c r="E68" s="663">
        <v>2008</v>
      </c>
      <c r="F68" s="662" t="s">
        <v>2528</v>
      </c>
      <c r="G68" s="662"/>
      <c r="H68" s="17"/>
      <c r="I68" s="656"/>
    </row>
    <row r="69" spans="1:9" ht="21" customHeight="1">
      <c r="A69" s="657">
        <v>47</v>
      </c>
      <c r="B69" s="5" t="s">
        <v>2529</v>
      </c>
      <c r="C69" s="655" t="s">
        <v>2458</v>
      </c>
      <c r="D69" s="663">
        <v>1101040033</v>
      </c>
      <c r="E69" s="663">
        <v>2011</v>
      </c>
      <c r="F69" s="662" t="s">
        <v>2530</v>
      </c>
      <c r="G69" s="662"/>
      <c r="H69" s="17"/>
      <c r="I69" s="656"/>
    </row>
    <row r="70" spans="1:9" ht="21" customHeight="1">
      <c r="A70" s="657">
        <v>48</v>
      </c>
      <c r="B70" s="5" t="s">
        <v>58</v>
      </c>
      <c r="C70" s="655" t="s">
        <v>2458</v>
      </c>
      <c r="D70" s="663">
        <v>1101040034</v>
      </c>
      <c r="E70" s="663">
        <v>2012</v>
      </c>
      <c r="F70" s="662" t="s">
        <v>2531</v>
      </c>
      <c r="G70" s="662"/>
      <c r="H70" s="17"/>
      <c r="I70" s="656"/>
    </row>
    <row r="71" spans="1:9" ht="21" customHeight="1">
      <c r="A71" s="657">
        <v>49</v>
      </c>
      <c r="B71" s="5" t="s">
        <v>2418</v>
      </c>
      <c r="C71" s="655" t="s">
        <v>2458</v>
      </c>
      <c r="D71" s="663">
        <v>1101040019</v>
      </c>
      <c r="E71" s="663">
        <v>2014</v>
      </c>
      <c r="F71" s="662" t="s">
        <v>2519</v>
      </c>
      <c r="G71" s="662"/>
      <c r="H71" s="17"/>
      <c r="I71" s="656"/>
    </row>
    <row r="72" spans="1:9" ht="21" customHeight="1">
      <c r="A72" s="657">
        <v>50</v>
      </c>
      <c r="B72" s="5" t="s">
        <v>2418</v>
      </c>
      <c r="C72" s="655" t="s">
        <v>2458</v>
      </c>
      <c r="D72" s="663">
        <v>1101040020</v>
      </c>
      <c r="E72" s="663">
        <v>2014</v>
      </c>
      <c r="F72" s="662" t="s">
        <v>2519</v>
      </c>
      <c r="G72" s="662"/>
      <c r="H72" s="17"/>
      <c r="I72" s="656"/>
    </row>
    <row r="73" spans="1:9" ht="21" customHeight="1">
      <c r="A73" s="657">
        <v>51</v>
      </c>
      <c r="B73" s="5" t="s">
        <v>2511</v>
      </c>
      <c r="C73" s="655" t="s">
        <v>2458</v>
      </c>
      <c r="D73" s="663">
        <v>1101040021</v>
      </c>
      <c r="E73" s="663">
        <v>2015</v>
      </c>
      <c r="F73" s="662" t="s">
        <v>2532</v>
      </c>
      <c r="G73" s="662"/>
      <c r="H73" s="17"/>
      <c r="I73" s="656"/>
    </row>
    <row r="74" spans="1:9" ht="21" customHeight="1">
      <c r="A74" s="657">
        <v>52</v>
      </c>
      <c r="B74" s="5" t="s">
        <v>2533</v>
      </c>
      <c r="C74" s="655" t="s">
        <v>2468</v>
      </c>
      <c r="D74" s="663">
        <v>110104008</v>
      </c>
      <c r="E74" s="663">
        <v>2010</v>
      </c>
      <c r="F74" s="662" t="s">
        <v>2534</v>
      </c>
      <c r="G74" s="662"/>
      <c r="H74" s="17"/>
      <c r="I74" s="656"/>
    </row>
    <row r="75" spans="1:9" ht="21" customHeight="1">
      <c r="A75" s="657">
        <v>53</v>
      </c>
      <c r="B75" s="5" t="s">
        <v>2535</v>
      </c>
      <c r="C75" s="655" t="s">
        <v>2468</v>
      </c>
      <c r="D75" s="663">
        <v>110104001</v>
      </c>
      <c r="E75" s="663">
        <v>2007</v>
      </c>
      <c r="F75" s="662" t="s">
        <v>2536</v>
      </c>
      <c r="G75" s="662"/>
      <c r="H75" s="17"/>
      <c r="I75" s="656"/>
    </row>
    <row r="76" spans="1:9" ht="21" customHeight="1">
      <c r="A76" s="657">
        <v>54</v>
      </c>
      <c r="B76" s="5" t="s">
        <v>2537</v>
      </c>
      <c r="C76" s="655" t="s">
        <v>2468</v>
      </c>
      <c r="D76" s="663">
        <v>110104003</v>
      </c>
      <c r="E76" s="663">
        <v>2007</v>
      </c>
      <c r="F76" s="662" t="s">
        <v>2538</v>
      </c>
      <c r="G76" s="662"/>
      <c r="H76" s="17"/>
      <c r="I76" s="656"/>
    </row>
    <row r="77" spans="1:9" ht="21" customHeight="1">
      <c r="A77" s="657">
        <v>55</v>
      </c>
      <c r="B77" s="5" t="s">
        <v>2539</v>
      </c>
      <c r="C77" s="655" t="s">
        <v>2468</v>
      </c>
      <c r="D77" s="663">
        <v>110134014</v>
      </c>
      <c r="E77" s="663">
        <v>2012</v>
      </c>
      <c r="F77" s="662" t="s">
        <v>2540</v>
      </c>
      <c r="G77" s="662"/>
      <c r="H77" s="17"/>
      <c r="I77" s="656"/>
    </row>
    <row r="78" spans="1:9" ht="21" customHeight="1">
      <c r="A78" s="657">
        <v>56</v>
      </c>
      <c r="B78" s="5" t="s">
        <v>2541</v>
      </c>
      <c r="C78" s="655" t="s">
        <v>2468</v>
      </c>
      <c r="D78" s="663">
        <v>110134015</v>
      </c>
      <c r="E78" s="663">
        <v>2013</v>
      </c>
      <c r="F78" s="662" t="s">
        <v>2542</v>
      </c>
      <c r="G78" s="662"/>
      <c r="H78" s="17"/>
      <c r="I78" s="656"/>
    </row>
    <row r="79" spans="1:9" ht="21" customHeight="1">
      <c r="A79" s="657">
        <v>57</v>
      </c>
      <c r="B79" s="5" t="s">
        <v>2543</v>
      </c>
      <c r="C79" s="655" t="s">
        <v>2468</v>
      </c>
      <c r="D79" s="663">
        <v>110134016</v>
      </c>
      <c r="E79" s="663">
        <v>2014</v>
      </c>
      <c r="F79" s="662" t="s">
        <v>2519</v>
      </c>
      <c r="G79" s="662"/>
      <c r="H79" s="17"/>
      <c r="I79" s="656"/>
    </row>
    <row r="80" spans="1:9" ht="21" customHeight="1">
      <c r="A80" s="657">
        <v>58</v>
      </c>
      <c r="B80" s="5" t="s">
        <v>2543</v>
      </c>
      <c r="C80" s="655" t="s">
        <v>2468</v>
      </c>
      <c r="D80" s="663">
        <v>110134017</v>
      </c>
      <c r="E80" s="663">
        <v>2014</v>
      </c>
      <c r="F80" s="662" t="s">
        <v>2519</v>
      </c>
      <c r="G80" s="662"/>
      <c r="H80" s="17"/>
      <c r="I80" s="656"/>
    </row>
    <row r="81" spans="1:9" ht="21" customHeight="1">
      <c r="A81" s="657">
        <v>59</v>
      </c>
      <c r="B81" s="5" t="s">
        <v>2544</v>
      </c>
      <c r="C81" s="655" t="s">
        <v>2468</v>
      </c>
      <c r="D81" s="663">
        <v>410134024</v>
      </c>
      <c r="E81" s="663">
        <v>2017</v>
      </c>
      <c r="F81" s="662" t="s">
        <v>2545</v>
      </c>
      <c r="G81" s="662"/>
      <c r="H81" s="17"/>
      <c r="I81" s="656"/>
    </row>
    <row r="82" spans="1:9" ht="21" customHeight="1">
      <c r="A82" s="657">
        <v>60</v>
      </c>
      <c r="B82" s="5" t="s">
        <v>1851</v>
      </c>
      <c r="C82" s="655" t="s">
        <v>2468</v>
      </c>
      <c r="D82" s="663">
        <v>410136025</v>
      </c>
      <c r="E82" s="663">
        <v>2018</v>
      </c>
      <c r="F82" s="662" t="s">
        <v>2546</v>
      </c>
      <c r="G82" s="662"/>
      <c r="H82" s="17"/>
      <c r="I82" s="656"/>
    </row>
    <row r="83" spans="1:9" ht="21" customHeight="1">
      <c r="A83" s="657">
        <v>61</v>
      </c>
      <c r="B83" s="5" t="s">
        <v>2414</v>
      </c>
      <c r="C83" s="655" t="s">
        <v>2451</v>
      </c>
      <c r="D83" s="663">
        <v>110101049</v>
      </c>
      <c r="E83" s="663">
        <v>2013</v>
      </c>
      <c r="F83" s="662" t="s">
        <v>2547</v>
      </c>
      <c r="G83" s="662"/>
      <c r="H83" s="17"/>
      <c r="I83" s="656"/>
    </row>
    <row r="84" spans="1:9" ht="21" customHeight="1">
      <c r="A84" s="657">
        <v>62</v>
      </c>
      <c r="B84" s="5" t="s">
        <v>2548</v>
      </c>
      <c r="C84" s="655" t="s">
        <v>2451</v>
      </c>
      <c r="D84" s="663">
        <v>110104050</v>
      </c>
      <c r="E84" s="663">
        <v>2013</v>
      </c>
      <c r="F84" s="662" t="s">
        <v>2549</v>
      </c>
      <c r="G84" s="662"/>
      <c r="H84" s="17"/>
      <c r="I84" s="656"/>
    </row>
    <row r="85" spans="1:9" ht="21" customHeight="1">
      <c r="A85" s="657">
        <v>63</v>
      </c>
      <c r="B85" s="5" t="s">
        <v>2550</v>
      </c>
      <c r="C85" s="655" t="s">
        <v>2451</v>
      </c>
      <c r="D85" s="663">
        <v>1020050</v>
      </c>
      <c r="E85" s="663">
        <v>2012</v>
      </c>
      <c r="F85" s="662" t="s">
        <v>2551</v>
      </c>
      <c r="G85" s="662"/>
      <c r="H85" s="17"/>
      <c r="I85" s="656"/>
    </row>
    <row r="86" spans="1:9" ht="21" customHeight="1">
      <c r="A86" s="657">
        <v>64</v>
      </c>
      <c r="B86" s="5" t="s">
        <v>3389</v>
      </c>
      <c r="C86" s="655" t="s">
        <v>2451</v>
      </c>
      <c r="D86" s="663">
        <v>1013624</v>
      </c>
      <c r="E86" s="663">
        <v>2021</v>
      </c>
      <c r="F86" s="662">
        <v>8490</v>
      </c>
      <c r="G86" s="662"/>
      <c r="H86" s="17"/>
      <c r="I86" s="656"/>
    </row>
    <row r="87" spans="1:9" ht="21" customHeight="1">
      <c r="A87" s="657">
        <v>65</v>
      </c>
      <c r="B87" s="5" t="s">
        <v>3389</v>
      </c>
      <c r="C87" s="655" t="s">
        <v>2451</v>
      </c>
      <c r="D87" s="663">
        <v>1013625</v>
      </c>
      <c r="E87" s="663">
        <v>2021</v>
      </c>
      <c r="F87" s="662">
        <v>8490</v>
      </c>
      <c r="G87" s="662"/>
      <c r="H87" s="17"/>
      <c r="I87" s="656"/>
    </row>
    <row r="88" spans="1:9" ht="21" customHeight="1">
      <c r="A88" s="658">
        <v>66</v>
      </c>
      <c r="B88" s="5" t="s">
        <v>3389</v>
      </c>
      <c r="C88" s="655" t="s">
        <v>2451</v>
      </c>
      <c r="D88" s="663">
        <v>1013626</v>
      </c>
      <c r="E88" s="663">
        <v>2021</v>
      </c>
      <c r="F88" s="662">
        <v>8490</v>
      </c>
      <c r="G88" s="662"/>
      <c r="H88" s="17"/>
      <c r="I88" s="656"/>
    </row>
    <row r="89" spans="1:9" ht="21" customHeight="1">
      <c r="A89" s="658">
        <v>67</v>
      </c>
      <c r="B89" s="5" t="s">
        <v>287</v>
      </c>
      <c r="C89" s="655" t="s">
        <v>2451</v>
      </c>
      <c r="D89" s="663">
        <v>1013627</v>
      </c>
      <c r="E89" s="663">
        <v>2021</v>
      </c>
      <c r="F89" s="662">
        <v>65888.72</v>
      </c>
      <c r="G89" s="662"/>
      <c r="H89" s="17"/>
      <c r="I89" s="656"/>
    </row>
    <row r="90" spans="1:9" ht="21" customHeight="1">
      <c r="A90" s="658">
        <v>68</v>
      </c>
      <c r="B90" s="5" t="s">
        <v>287</v>
      </c>
      <c r="C90" s="655" t="s">
        <v>2451</v>
      </c>
      <c r="D90" s="663">
        <v>1013628</v>
      </c>
      <c r="E90" s="663">
        <v>2021</v>
      </c>
      <c r="F90" s="662">
        <v>65903.83</v>
      </c>
      <c r="G90" s="662"/>
      <c r="H90" s="17"/>
      <c r="I90" s="656"/>
    </row>
    <row r="91" spans="1:9" ht="21" customHeight="1">
      <c r="A91" s="658">
        <v>69</v>
      </c>
      <c r="B91" s="5" t="s">
        <v>287</v>
      </c>
      <c r="C91" s="655" t="s">
        <v>2451</v>
      </c>
      <c r="D91" s="663">
        <v>1013629</v>
      </c>
      <c r="E91" s="663">
        <v>2021</v>
      </c>
      <c r="F91" s="662">
        <v>65903.83</v>
      </c>
      <c r="G91" s="662"/>
      <c r="H91" s="17"/>
      <c r="I91" s="656"/>
    </row>
    <row r="92" spans="1:9" ht="21" customHeight="1">
      <c r="A92" s="658">
        <v>70</v>
      </c>
      <c r="B92" s="5" t="s">
        <v>287</v>
      </c>
      <c r="C92" s="655" t="s">
        <v>2451</v>
      </c>
      <c r="D92" s="663">
        <v>1013630</v>
      </c>
      <c r="E92" s="663">
        <v>2021</v>
      </c>
      <c r="F92" s="662">
        <v>65903.83</v>
      </c>
      <c r="G92" s="662"/>
      <c r="H92" s="17"/>
      <c r="I92" s="656"/>
    </row>
    <row r="93" spans="1:9" ht="21" customHeight="1">
      <c r="A93" s="658">
        <v>71</v>
      </c>
      <c r="B93" s="5" t="s">
        <v>287</v>
      </c>
      <c r="C93" s="655" t="s">
        <v>2451</v>
      </c>
      <c r="D93" s="663">
        <v>1013631</v>
      </c>
      <c r="E93" s="663">
        <v>2021</v>
      </c>
      <c r="F93" s="662">
        <v>65903.83</v>
      </c>
      <c r="G93" s="662"/>
      <c r="H93" s="17"/>
      <c r="I93" s="656"/>
    </row>
    <row r="94" spans="1:9" ht="21" customHeight="1">
      <c r="A94" s="658">
        <v>72</v>
      </c>
      <c r="B94" s="5" t="s">
        <v>287</v>
      </c>
      <c r="C94" s="655" t="s">
        <v>2451</v>
      </c>
      <c r="D94" s="663">
        <v>1013632</v>
      </c>
      <c r="E94" s="663">
        <v>2021</v>
      </c>
      <c r="F94" s="662">
        <v>65903.83</v>
      </c>
      <c r="G94" s="662"/>
      <c r="H94" s="17"/>
      <c r="I94" s="656"/>
    </row>
    <row r="95" spans="1:9" ht="21" customHeight="1">
      <c r="A95" s="658">
        <v>73</v>
      </c>
      <c r="B95" s="5" t="s">
        <v>287</v>
      </c>
      <c r="C95" s="655" t="s">
        <v>2451</v>
      </c>
      <c r="D95" s="663">
        <v>1013633</v>
      </c>
      <c r="E95" s="663">
        <v>2021</v>
      </c>
      <c r="F95" s="662">
        <v>65903.83</v>
      </c>
      <c r="G95" s="662"/>
      <c r="H95" s="17"/>
      <c r="I95" s="656"/>
    </row>
    <row r="96" spans="1:9" ht="21" customHeight="1">
      <c r="A96" s="658">
        <v>74</v>
      </c>
      <c r="B96" s="5" t="s">
        <v>287</v>
      </c>
      <c r="C96" s="655" t="s">
        <v>2451</v>
      </c>
      <c r="D96" s="663">
        <v>1013634</v>
      </c>
      <c r="E96" s="663">
        <v>2021</v>
      </c>
      <c r="F96" s="662">
        <v>65903.83</v>
      </c>
      <c r="G96" s="662"/>
      <c r="H96" s="17"/>
      <c r="I96" s="656"/>
    </row>
    <row r="97" spans="1:9" ht="21" customHeight="1">
      <c r="A97" s="658">
        <v>75</v>
      </c>
      <c r="B97" s="5" t="s">
        <v>287</v>
      </c>
      <c r="C97" s="655" t="s">
        <v>2451</v>
      </c>
      <c r="D97" s="663">
        <v>1013635</v>
      </c>
      <c r="E97" s="663">
        <v>2021</v>
      </c>
      <c r="F97" s="662">
        <v>65903.83</v>
      </c>
      <c r="G97" s="662"/>
      <c r="H97" s="17"/>
      <c r="I97" s="656"/>
    </row>
    <row r="98" spans="1:9" ht="21" customHeight="1">
      <c r="A98" s="658">
        <v>76</v>
      </c>
      <c r="B98" s="5" t="s">
        <v>287</v>
      </c>
      <c r="C98" s="655" t="s">
        <v>2451</v>
      </c>
      <c r="D98" s="663">
        <v>1013636</v>
      </c>
      <c r="E98" s="663">
        <v>2021</v>
      </c>
      <c r="F98" s="662">
        <v>65903.83</v>
      </c>
      <c r="G98" s="662"/>
      <c r="H98" s="17"/>
      <c r="I98" s="656"/>
    </row>
    <row r="99" spans="1:9" ht="21" customHeight="1">
      <c r="A99" s="658">
        <v>77</v>
      </c>
      <c r="B99" s="5" t="s">
        <v>287</v>
      </c>
      <c r="C99" s="655" t="s">
        <v>2451</v>
      </c>
      <c r="D99" s="663">
        <v>1013637</v>
      </c>
      <c r="E99" s="663">
        <v>2021</v>
      </c>
      <c r="F99" s="662">
        <v>65903.83</v>
      </c>
      <c r="G99" s="662"/>
      <c r="H99" s="17"/>
      <c r="I99" s="656"/>
    </row>
    <row r="100" spans="1:9" ht="21" customHeight="1">
      <c r="A100" s="658">
        <v>78</v>
      </c>
      <c r="B100" s="5" t="s">
        <v>287</v>
      </c>
      <c r="C100" s="655" t="s">
        <v>2451</v>
      </c>
      <c r="D100" s="663">
        <v>1013638</v>
      </c>
      <c r="E100" s="663">
        <v>2021</v>
      </c>
      <c r="F100" s="662">
        <v>65903.83</v>
      </c>
      <c r="G100" s="662"/>
      <c r="H100" s="17"/>
      <c r="I100" s="656"/>
    </row>
    <row r="101" spans="1:9" ht="21" customHeight="1">
      <c r="A101" s="658">
        <v>79</v>
      </c>
      <c r="B101" s="5" t="s">
        <v>287</v>
      </c>
      <c r="C101" s="655" t="s">
        <v>2451</v>
      </c>
      <c r="D101" s="663">
        <v>1013639</v>
      </c>
      <c r="E101" s="663">
        <v>2021</v>
      </c>
      <c r="F101" s="662">
        <v>65903.83</v>
      </c>
      <c r="G101" s="662"/>
      <c r="H101" s="17"/>
      <c r="I101" s="656"/>
    </row>
    <row r="102" spans="1:9" ht="21" customHeight="1">
      <c r="A102" s="658">
        <v>80</v>
      </c>
      <c r="B102" s="5" t="s">
        <v>287</v>
      </c>
      <c r="C102" s="655" t="s">
        <v>2451</v>
      </c>
      <c r="D102" s="663">
        <v>1013640</v>
      </c>
      <c r="E102" s="663">
        <v>2021</v>
      </c>
      <c r="F102" s="662">
        <v>65903.83</v>
      </c>
      <c r="G102" s="662"/>
      <c r="H102" s="17"/>
      <c r="I102" s="656"/>
    </row>
    <row r="103" spans="1:9" ht="21" customHeight="1">
      <c r="A103" s="658">
        <v>81</v>
      </c>
      <c r="B103" s="5" t="s">
        <v>287</v>
      </c>
      <c r="C103" s="655" t="s">
        <v>2451</v>
      </c>
      <c r="D103" s="663">
        <v>1013641</v>
      </c>
      <c r="E103" s="663">
        <v>2021</v>
      </c>
      <c r="F103" s="662">
        <v>65903.83</v>
      </c>
      <c r="G103" s="662"/>
      <c r="H103" s="17"/>
      <c r="I103" s="656"/>
    </row>
    <row r="104" spans="1:9" ht="21" customHeight="1">
      <c r="A104" s="658">
        <v>82</v>
      </c>
      <c r="B104" s="5" t="s">
        <v>287</v>
      </c>
      <c r="C104" s="655" t="s">
        <v>2451</v>
      </c>
      <c r="D104" s="663">
        <v>1013642</v>
      </c>
      <c r="E104" s="663">
        <v>2021</v>
      </c>
      <c r="F104" s="662">
        <v>65903.83</v>
      </c>
      <c r="G104" s="662"/>
      <c r="H104" s="17"/>
      <c r="I104" s="656"/>
    </row>
    <row r="105" spans="1:9" ht="21" customHeight="1">
      <c r="A105" s="658">
        <v>83</v>
      </c>
      <c r="B105" s="5" t="s">
        <v>287</v>
      </c>
      <c r="C105" s="655" t="s">
        <v>2451</v>
      </c>
      <c r="D105" s="663">
        <v>1013643</v>
      </c>
      <c r="E105" s="663">
        <v>2021</v>
      </c>
      <c r="F105" s="662">
        <v>65903.83</v>
      </c>
      <c r="G105" s="662"/>
      <c r="H105" s="17"/>
      <c r="I105" s="656"/>
    </row>
    <row r="106" spans="1:9" ht="21" customHeight="1">
      <c r="A106" s="658">
        <v>84</v>
      </c>
      <c r="B106" s="5" t="s">
        <v>287</v>
      </c>
      <c r="C106" s="655" t="s">
        <v>2451</v>
      </c>
      <c r="D106" s="663">
        <v>1013644</v>
      </c>
      <c r="E106" s="663">
        <v>2021</v>
      </c>
      <c r="F106" s="662">
        <v>65903.83</v>
      </c>
      <c r="G106" s="662"/>
      <c r="H106" s="17"/>
      <c r="I106" s="656"/>
    </row>
    <row r="107" spans="1:9" ht="21" customHeight="1">
      <c r="A107" s="658">
        <v>85</v>
      </c>
      <c r="B107" s="5" t="s">
        <v>287</v>
      </c>
      <c r="C107" s="655" t="s">
        <v>2451</v>
      </c>
      <c r="D107" s="663">
        <v>1013645</v>
      </c>
      <c r="E107" s="663">
        <v>2021</v>
      </c>
      <c r="F107" s="662">
        <v>65903.83</v>
      </c>
      <c r="G107" s="662"/>
      <c r="H107" s="17"/>
      <c r="I107" s="656"/>
    </row>
    <row r="108" spans="1:9" ht="21" customHeight="1">
      <c r="A108" s="658">
        <v>86</v>
      </c>
      <c r="B108" s="5" t="s">
        <v>287</v>
      </c>
      <c r="C108" s="655" t="s">
        <v>2451</v>
      </c>
      <c r="D108" s="663">
        <v>1013646</v>
      </c>
      <c r="E108" s="663">
        <v>2021</v>
      </c>
      <c r="F108" s="662">
        <v>65903.83</v>
      </c>
      <c r="G108" s="662"/>
      <c r="H108" s="17"/>
      <c r="I108" s="656"/>
    </row>
    <row r="109" spans="1:9" ht="21" customHeight="1">
      <c r="A109" s="658">
        <v>87</v>
      </c>
      <c r="B109" s="5" t="s">
        <v>287</v>
      </c>
      <c r="C109" s="655" t="s">
        <v>2451</v>
      </c>
      <c r="D109" s="663">
        <v>1013647</v>
      </c>
      <c r="E109" s="663">
        <v>2021</v>
      </c>
      <c r="F109" s="662">
        <v>65903.83</v>
      </c>
      <c r="G109" s="662"/>
      <c r="H109" s="17"/>
      <c r="I109" s="656"/>
    </row>
    <row r="110" spans="1:9" ht="21" customHeight="1">
      <c r="A110" s="658">
        <v>88</v>
      </c>
      <c r="B110" s="5" t="s">
        <v>287</v>
      </c>
      <c r="C110" s="655" t="s">
        <v>2451</v>
      </c>
      <c r="D110" s="663">
        <v>1013648</v>
      </c>
      <c r="E110" s="663">
        <v>2021</v>
      </c>
      <c r="F110" s="662">
        <v>65903.83</v>
      </c>
      <c r="G110" s="662"/>
      <c r="H110" s="17"/>
      <c r="I110" s="656"/>
    </row>
    <row r="111" spans="1:9" ht="21" customHeight="1">
      <c r="A111" s="658">
        <v>89</v>
      </c>
      <c r="B111" s="5" t="s">
        <v>287</v>
      </c>
      <c r="C111" s="655" t="s">
        <v>2451</v>
      </c>
      <c r="D111" s="663">
        <v>1013649</v>
      </c>
      <c r="E111" s="663">
        <v>2021</v>
      </c>
      <c r="F111" s="662">
        <v>65903.83</v>
      </c>
      <c r="G111" s="662"/>
      <c r="H111" s="17"/>
      <c r="I111" s="656"/>
    </row>
    <row r="112" spans="1:9" ht="21" customHeight="1">
      <c r="A112" s="658">
        <v>90</v>
      </c>
      <c r="B112" s="5" t="s">
        <v>287</v>
      </c>
      <c r="C112" s="655" t="s">
        <v>2451</v>
      </c>
      <c r="D112" s="663">
        <v>1013650</v>
      </c>
      <c r="E112" s="663">
        <v>2021</v>
      </c>
      <c r="F112" s="662">
        <v>65903.83</v>
      </c>
      <c r="G112" s="662"/>
      <c r="H112" s="17"/>
      <c r="I112" s="656"/>
    </row>
    <row r="113" spans="1:9" ht="21" customHeight="1">
      <c r="A113" s="658">
        <v>91</v>
      </c>
      <c r="B113" s="5" t="s">
        <v>287</v>
      </c>
      <c r="C113" s="655" t="s">
        <v>2451</v>
      </c>
      <c r="D113" s="663">
        <v>1013651</v>
      </c>
      <c r="E113" s="663">
        <v>2021</v>
      </c>
      <c r="F113" s="662">
        <v>65903.83</v>
      </c>
      <c r="G113" s="662"/>
      <c r="H113" s="17"/>
      <c r="I113" s="656"/>
    </row>
    <row r="114" spans="1:9" ht="21" customHeight="1">
      <c r="A114" s="658">
        <v>92</v>
      </c>
      <c r="B114" s="5" t="s">
        <v>287</v>
      </c>
      <c r="C114" s="655" t="s">
        <v>2451</v>
      </c>
      <c r="D114" s="663">
        <v>1013652</v>
      </c>
      <c r="E114" s="663">
        <v>2021</v>
      </c>
      <c r="F114" s="662">
        <v>65903.83</v>
      </c>
      <c r="G114" s="662"/>
      <c r="H114" s="17"/>
      <c r="I114" s="656"/>
    </row>
    <row r="115" spans="1:9" ht="64.5" customHeight="1">
      <c r="A115" s="658">
        <v>93</v>
      </c>
      <c r="B115" s="5" t="s">
        <v>287</v>
      </c>
      <c r="C115" s="655" t="s">
        <v>2451</v>
      </c>
      <c r="D115" s="663">
        <v>1013653</v>
      </c>
      <c r="E115" s="663">
        <v>2021</v>
      </c>
      <c r="F115" s="662">
        <v>65903.83</v>
      </c>
      <c r="G115" s="662"/>
      <c r="H115" s="17"/>
      <c r="I115" s="656"/>
    </row>
    <row r="116" spans="1:9" ht="21" customHeight="1">
      <c r="A116" s="658">
        <v>94</v>
      </c>
      <c r="B116" s="5" t="s">
        <v>287</v>
      </c>
      <c r="C116" s="655" t="s">
        <v>2451</v>
      </c>
      <c r="D116" s="663">
        <v>1013654</v>
      </c>
      <c r="E116" s="663">
        <v>2021</v>
      </c>
      <c r="F116" s="662">
        <v>65903.83</v>
      </c>
      <c r="G116" s="662"/>
      <c r="H116" s="17"/>
      <c r="I116" s="656"/>
    </row>
    <row r="117" spans="1:9" ht="21" customHeight="1">
      <c r="A117" s="658">
        <v>95</v>
      </c>
      <c r="B117" s="5" t="s">
        <v>3390</v>
      </c>
      <c r="C117" s="655" t="s">
        <v>2451</v>
      </c>
      <c r="D117" s="663">
        <v>1013655</v>
      </c>
      <c r="E117" s="663">
        <v>2021</v>
      </c>
      <c r="F117" s="662">
        <v>219.64</v>
      </c>
      <c r="G117" s="662"/>
      <c r="H117" s="17"/>
      <c r="I117" s="656"/>
    </row>
    <row r="118" spans="1:9" ht="21" customHeight="1">
      <c r="A118" s="658">
        <v>96</v>
      </c>
      <c r="B118" s="5" t="s">
        <v>3390</v>
      </c>
      <c r="C118" s="655" t="s">
        <v>2451</v>
      </c>
      <c r="D118" s="663">
        <v>1013656</v>
      </c>
      <c r="E118" s="663">
        <v>2021</v>
      </c>
      <c r="F118" s="662">
        <v>219.6</v>
      </c>
      <c r="G118" s="662"/>
      <c r="H118" s="17"/>
      <c r="I118" s="656"/>
    </row>
    <row r="119" spans="1:9" ht="21" customHeight="1">
      <c r="A119" s="658">
        <v>97</v>
      </c>
      <c r="B119" s="5" t="s">
        <v>3390</v>
      </c>
      <c r="C119" s="655" t="s">
        <v>2451</v>
      </c>
      <c r="D119" s="663">
        <v>1013657</v>
      </c>
      <c r="E119" s="663">
        <v>2021</v>
      </c>
      <c r="F119" s="662">
        <v>219.6</v>
      </c>
      <c r="G119" s="662"/>
      <c r="H119" s="17"/>
      <c r="I119" s="656"/>
    </row>
    <row r="120" spans="1:9" ht="21" customHeight="1">
      <c r="A120" s="658">
        <v>98</v>
      </c>
      <c r="B120" s="5" t="s">
        <v>3390</v>
      </c>
      <c r="C120" s="655" t="s">
        <v>2451</v>
      </c>
      <c r="D120" s="663">
        <v>1013658</v>
      </c>
      <c r="E120" s="663">
        <v>2021</v>
      </c>
      <c r="F120" s="662">
        <v>219.6</v>
      </c>
      <c r="G120" s="662"/>
      <c r="H120" s="17"/>
      <c r="I120" s="656"/>
    </row>
    <row r="121" spans="1:9" ht="21" customHeight="1">
      <c r="A121" s="658">
        <v>99</v>
      </c>
      <c r="B121" s="5" t="s">
        <v>3390</v>
      </c>
      <c r="C121" s="655" t="s">
        <v>2451</v>
      </c>
      <c r="D121" s="663">
        <v>1013659</v>
      </c>
      <c r="E121" s="663">
        <v>2021</v>
      </c>
      <c r="F121" s="662">
        <v>219.6</v>
      </c>
      <c r="G121" s="662"/>
      <c r="H121" s="17"/>
      <c r="I121" s="656"/>
    </row>
    <row r="122" spans="1:9" ht="21" customHeight="1">
      <c r="A122" s="658">
        <v>100</v>
      </c>
      <c r="B122" s="5" t="s">
        <v>3390</v>
      </c>
      <c r="C122" s="655" t="s">
        <v>2451</v>
      </c>
      <c r="D122" s="663">
        <v>1013660</v>
      </c>
      <c r="E122" s="663">
        <v>2021</v>
      </c>
      <c r="F122" s="662">
        <v>219.6</v>
      </c>
      <c r="G122" s="662"/>
      <c r="H122" s="17"/>
      <c r="I122" s="656"/>
    </row>
    <row r="123" spans="1:9" ht="21" customHeight="1">
      <c r="A123" s="658">
        <v>101</v>
      </c>
      <c r="B123" s="5" t="s">
        <v>3390</v>
      </c>
      <c r="C123" s="655" t="s">
        <v>2451</v>
      </c>
      <c r="D123" s="663">
        <v>1013661</v>
      </c>
      <c r="E123" s="663">
        <v>2021</v>
      </c>
      <c r="F123" s="662">
        <v>219.6</v>
      </c>
      <c r="G123" s="662"/>
      <c r="H123" s="17"/>
      <c r="I123" s="656"/>
    </row>
    <row r="124" spans="1:9" ht="21" customHeight="1">
      <c r="A124" s="658">
        <v>102</v>
      </c>
      <c r="B124" s="5" t="s">
        <v>3390</v>
      </c>
      <c r="C124" s="655" t="s">
        <v>2451</v>
      </c>
      <c r="D124" s="663">
        <v>1013662</v>
      </c>
      <c r="E124" s="663">
        <v>2021</v>
      </c>
      <c r="F124" s="662">
        <v>219.6</v>
      </c>
      <c r="G124" s="662"/>
      <c r="H124" s="17"/>
      <c r="I124" s="656"/>
    </row>
    <row r="125" spans="1:9" ht="21" customHeight="1">
      <c r="A125" s="658">
        <v>103</v>
      </c>
      <c r="B125" s="5" t="s">
        <v>3390</v>
      </c>
      <c r="C125" s="655" t="s">
        <v>2451</v>
      </c>
      <c r="D125" s="663">
        <v>1013663</v>
      </c>
      <c r="E125" s="663">
        <v>2021</v>
      </c>
      <c r="F125" s="662">
        <v>219.6</v>
      </c>
      <c r="G125" s="662"/>
      <c r="H125" s="17"/>
      <c r="I125" s="656"/>
    </row>
    <row r="126" spans="1:9" ht="21" customHeight="1">
      <c r="A126" s="658">
        <v>104</v>
      </c>
      <c r="B126" s="5" t="s">
        <v>3390</v>
      </c>
      <c r="C126" s="655" t="s">
        <v>2451</v>
      </c>
      <c r="D126" s="663">
        <v>1013664</v>
      </c>
      <c r="E126" s="663">
        <v>2021</v>
      </c>
      <c r="F126" s="662">
        <v>219.6</v>
      </c>
      <c r="G126" s="662"/>
      <c r="H126" s="17"/>
      <c r="I126" s="656"/>
    </row>
    <row r="127" spans="1:9" ht="21" customHeight="1">
      <c r="A127" s="658">
        <v>105</v>
      </c>
      <c r="B127" s="5" t="s">
        <v>3390</v>
      </c>
      <c r="C127" s="655" t="s">
        <v>2451</v>
      </c>
      <c r="D127" s="663">
        <v>1013665</v>
      </c>
      <c r="E127" s="663">
        <v>2021</v>
      </c>
      <c r="F127" s="662">
        <v>219.6</v>
      </c>
      <c r="G127" s="662"/>
      <c r="H127" s="17"/>
      <c r="I127" s="656"/>
    </row>
    <row r="128" spans="1:9" ht="21" customHeight="1">
      <c r="A128" s="658">
        <v>106</v>
      </c>
      <c r="B128" s="5" t="s">
        <v>3390</v>
      </c>
      <c r="C128" s="655" t="s">
        <v>2451</v>
      </c>
      <c r="D128" s="663">
        <v>1013666</v>
      </c>
      <c r="E128" s="663">
        <v>2021</v>
      </c>
      <c r="F128" s="662">
        <v>219.6</v>
      </c>
      <c r="G128" s="662"/>
      <c r="H128" s="17"/>
      <c r="I128" s="656"/>
    </row>
    <row r="129" spans="1:9" ht="21" customHeight="1">
      <c r="A129" s="658">
        <v>107</v>
      </c>
      <c r="B129" s="5" t="s">
        <v>3390</v>
      </c>
      <c r="C129" s="655" t="s">
        <v>2451</v>
      </c>
      <c r="D129" s="663">
        <v>1013667</v>
      </c>
      <c r="E129" s="663">
        <v>2021</v>
      </c>
      <c r="F129" s="662">
        <v>219.6</v>
      </c>
      <c r="G129" s="662"/>
      <c r="H129" s="17"/>
      <c r="I129" s="656"/>
    </row>
    <row r="130" spans="1:9" ht="21" customHeight="1">
      <c r="A130" s="658">
        <v>108</v>
      </c>
      <c r="B130" s="5" t="s">
        <v>3390</v>
      </c>
      <c r="C130" s="655" t="s">
        <v>2451</v>
      </c>
      <c r="D130" s="663">
        <v>1013668</v>
      </c>
      <c r="E130" s="663">
        <v>2021</v>
      </c>
      <c r="F130" s="662">
        <v>219.6</v>
      </c>
      <c r="G130" s="662"/>
      <c r="H130" s="17"/>
      <c r="I130" s="656"/>
    </row>
    <row r="131" spans="1:9" ht="21" customHeight="1">
      <c r="A131" s="658">
        <v>109</v>
      </c>
      <c r="B131" s="5" t="s">
        <v>3390</v>
      </c>
      <c r="C131" s="655" t="s">
        <v>2451</v>
      </c>
      <c r="D131" s="663">
        <v>1013669</v>
      </c>
      <c r="E131" s="663">
        <v>2021</v>
      </c>
      <c r="F131" s="662">
        <v>219.6</v>
      </c>
      <c r="G131" s="662"/>
      <c r="H131" s="17"/>
      <c r="I131" s="656"/>
    </row>
    <row r="132" spans="1:9" ht="21" customHeight="1">
      <c r="A132" s="658">
        <v>110</v>
      </c>
      <c r="B132" s="5" t="s">
        <v>3390</v>
      </c>
      <c r="C132" s="655" t="s">
        <v>2451</v>
      </c>
      <c r="D132" s="663">
        <v>1013670</v>
      </c>
      <c r="E132" s="663">
        <v>2021</v>
      </c>
      <c r="F132" s="662">
        <v>219.6</v>
      </c>
      <c r="G132" s="662"/>
      <c r="H132" s="17"/>
      <c r="I132" s="656"/>
    </row>
    <row r="133" spans="1:9" ht="21" customHeight="1">
      <c r="A133" s="658">
        <v>111</v>
      </c>
      <c r="B133" s="5" t="s">
        <v>3390</v>
      </c>
      <c r="C133" s="655" t="s">
        <v>2451</v>
      </c>
      <c r="D133" s="663">
        <v>1013671</v>
      </c>
      <c r="E133" s="663">
        <v>2021</v>
      </c>
      <c r="F133" s="662">
        <v>219.6</v>
      </c>
      <c r="G133" s="662"/>
      <c r="H133" s="17"/>
      <c r="I133" s="656"/>
    </row>
    <row r="134" spans="1:9" ht="21" customHeight="1">
      <c r="A134" s="658">
        <v>112</v>
      </c>
      <c r="B134" s="5" t="s">
        <v>3390</v>
      </c>
      <c r="C134" s="655" t="s">
        <v>2451</v>
      </c>
      <c r="D134" s="663">
        <v>1013672</v>
      </c>
      <c r="E134" s="663">
        <v>2021</v>
      </c>
      <c r="F134" s="662">
        <v>219.6</v>
      </c>
      <c r="G134" s="662"/>
      <c r="H134" s="17"/>
      <c r="I134" s="656"/>
    </row>
    <row r="135" spans="1:9" ht="21" customHeight="1">
      <c r="A135" s="658">
        <v>113</v>
      </c>
      <c r="B135" s="5" t="s">
        <v>3390</v>
      </c>
      <c r="C135" s="655" t="s">
        <v>2451</v>
      </c>
      <c r="D135" s="663">
        <v>1013673</v>
      </c>
      <c r="E135" s="663">
        <v>2021</v>
      </c>
      <c r="F135" s="662">
        <v>219.6</v>
      </c>
      <c r="G135" s="662"/>
      <c r="H135" s="17"/>
      <c r="I135" s="656"/>
    </row>
    <row r="136" spans="1:9" ht="21" customHeight="1">
      <c r="A136" s="658">
        <v>114</v>
      </c>
      <c r="B136" s="5" t="s">
        <v>3390</v>
      </c>
      <c r="C136" s="655" t="s">
        <v>2451</v>
      </c>
      <c r="D136" s="663">
        <v>1013674</v>
      </c>
      <c r="E136" s="663">
        <v>2021</v>
      </c>
      <c r="F136" s="662">
        <v>219.6</v>
      </c>
      <c r="G136" s="662"/>
      <c r="H136" s="17"/>
      <c r="I136" s="656"/>
    </row>
    <row r="137" spans="1:9" ht="21" customHeight="1">
      <c r="A137" s="658">
        <v>115</v>
      </c>
      <c r="B137" s="5" t="s">
        <v>3390</v>
      </c>
      <c r="C137" s="655" t="s">
        <v>2451</v>
      </c>
      <c r="D137" s="663">
        <v>1013675</v>
      </c>
      <c r="E137" s="663">
        <v>2021</v>
      </c>
      <c r="F137" s="662">
        <v>219.6</v>
      </c>
      <c r="G137" s="662"/>
      <c r="H137" s="17"/>
      <c r="I137" s="656"/>
    </row>
    <row r="138" spans="1:9" ht="21" customHeight="1">
      <c r="A138" s="658">
        <v>116</v>
      </c>
      <c r="B138" s="5" t="s">
        <v>3390</v>
      </c>
      <c r="C138" s="655" t="s">
        <v>2451</v>
      </c>
      <c r="D138" s="663">
        <v>1013676</v>
      </c>
      <c r="E138" s="663">
        <v>2021</v>
      </c>
      <c r="F138" s="662">
        <v>219.6</v>
      </c>
      <c r="G138" s="662"/>
      <c r="H138" s="17"/>
      <c r="I138" s="656"/>
    </row>
    <row r="139" spans="1:9" ht="21" customHeight="1">
      <c r="A139" s="658">
        <v>117</v>
      </c>
      <c r="B139" s="5" t="s">
        <v>3390</v>
      </c>
      <c r="C139" s="655" t="s">
        <v>2451</v>
      </c>
      <c r="D139" s="663">
        <v>1013677</v>
      </c>
      <c r="E139" s="663">
        <v>2021</v>
      </c>
      <c r="F139" s="662">
        <v>219.6</v>
      </c>
      <c r="G139" s="662"/>
      <c r="H139" s="17"/>
      <c r="I139" s="656"/>
    </row>
    <row r="140" spans="1:9" ht="21" customHeight="1">
      <c r="A140" s="658">
        <v>118</v>
      </c>
      <c r="B140" s="5" t="s">
        <v>3390</v>
      </c>
      <c r="C140" s="655" t="s">
        <v>2451</v>
      </c>
      <c r="D140" s="663">
        <v>1013678</v>
      </c>
      <c r="E140" s="663">
        <v>2021</v>
      </c>
      <c r="F140" s="662">
        <v>219.6</v>
      </c>
      <c r="G140" s="662"/>
      <c r="H140" s="17"/>
      <c r="I140" s="656"/>
    </row>
    <row r="141" spans="1:9" ht="21" customHeight="1">
      <c r="A141" s="658">
        <v>119</v>
      </c>
      <c r="B141" s="5" t="s">
        <v>3390</v>
      </c>
      <c r="C141" s="655" t="s">
        <v>2451</v>
      </c>
      <c r="D141" s="663">
        <v>1013679</v>
      </c>
      <c r="E141" s="663">
        <v>2021</v>
      </c>
      <c r="F141" s="662">
        <v>219.6</v>
      </c>
      <c r="G141" s="662"/>
      <c r="H141" s="17"/>
      <c r="I141" s="656"/>
    </row>
    <row r="142" spans="1:9" ht="21" customHeight="1">
      <c r="A142" s="658">
        <v>120</v>
      </c>
      <c r="B142" s="5" t="s">
        <v>3390</v>
      </c>
      <c r="C142" s="655" t="s">
        <v>2451</v>
      </c>
      <c r="D142" s="663">
        <v>1013680</v>
      </c>
      <c r="E142" s="663">
        <v>2021</v>
      </c>
      <c r="F142" s="662">
        <v>219.6</v>
      </c>
      <c r="G142" s="662"/>
      <c r="H142" s="17"/>
      <c r="I142" s="656"/>
    </row>
    <row r="143" spans="1:9" ht="21" customHeight="1">
      <c r="A143" s="658">
        <v>121</v>
      </c>
      <c r="B143" s="5" t="s">
        <v>3390</v>
      </c>
      <c r="C143" s="655" t="s">
        <v>2451</v>
      </c>
      <c r="D143" s="663">
        <v>1013681</v>
      </c>
      <c r="E143" s="663">
        <v>2021</v>
      </c>
      <c r="F143" s="662">
        <v>219.6</v>
      </c>
      <c r="G143" s="662"/>
      <c r="H143" s="17"/>
      <c r="I143" s="656"/>
    </row>
    <row r="144" spans="1:9" ht="21" customHeight="1">
      <c r="A144" s="658">
        <v>122</v>
      </c>
      <c r="B144" s="5" t="s">
        <v>3390</v>
      </c>
      <c r="C144" s="655" t="s">
        <v>2451</v>
      </c>
      <c r="D144" s="663">
        <v>1013682</v>
      </c>
      <c r="E144" s="663">
        <v>2021</v>
      </c>
      <c r="F144" s="662">
        <v>219.6</v>
      </c>
      <c r="G144" s="662"/>
      <c r="H144" s="17"/>
      <c r="I144" s="656"/>
    </row>
    <row r="145" spans="1:9" ht="21" customHeight="1">
      <c r="A145" s="657"/>
      <c r="B145" s="5"/>
      <c r="C145" s="663"/>
      <c r="D145" s="7" t="s">
        <v>17</v>
      </c>
      <c r="E145" s="663"/>
      <c r="F145" s="665">
        <v>4082426.19</v>
      </c>
      <c r="G145" s="665"/>
      <c r="H145" s="17"/>
      <c r="I145" s="70"/>
    </row>
    <row r="146" spans="1:9" ht="21" customHeight="1">
      <c r="A146" s="1133" t="s">
        <v>260</v>
      </c>
      <c r="B146" s="1097"/>
      <c r="C146" s="1097"/>
      <c r="D146" s="1097"/>
      <c r="E146" s="1097"/>
      <c r="F146" s="1097"/>
      <c r="G146" s="1097"/>
      <c r="H146" s="1103"/>
      <c r="I146" s="1134"/>
    </row>
    <row r="147" spans="1:9" ht="21" customHeight="1">
      <c r="A147" s="657">
        <v>123</v>
      </c>
      <c r="B147" s="5" t="s">
        <v>2552</v>
      </c>
      <c r="C147" s="655" t="s">
        <v>2451</v>
      </c>
      <c r="D147" s="663">
        <v>110104057</v>
      </c>
      <c r="E147" s="663">
        <v>2015</v>
      </c>
      <c r="F147" s="662" t="s">
        <v>2553</v>
      </c>
      <c r="G147" s="662"/>
      <c r="H147" s="17"/>
      <c r="I147" s="656"/>
    </row>
    <row r="148" spans="1:9" ht="21" customHeight="1">
      <c r="A148" s="657">
        <v>124</v>
      </c>
      <c r="B148" s="5" t="s">
        <v>2554</v>
      </c>
      <c r="C148" s="655" t="s">
        <v>2451</v>
      </c>
      <c r="D148" s="663">
        <v>110104058</v>
      </c>
      <c r="E148" s="663">
        <v>2015</v>
      </c>
      <c r="F148" s="662" t="s">
        <v>2555</v>
      </c>
      <c r="G148" s="662"/>
      <c r="H148" s="17"/>
      <c r="I148" s="656"/>
    </row>
    <row r="149" spans="1:9" ht="21" customHeight="1">
      <c r="A149" s="657">
        <v>125</v>
      </c>
      <c r="B149" s="5" t="s">
        <v>2395</v>
      </c>
      <c r="C149" s="655" t="s">
        <v>2451</v>
      </c>
      <c r="D149" s="663">
        <v>10110005</v>
      </c>
      <c r="E149" s="663">
        <v>1985</v>
      </c>
      <c r="F149" s="662" t="s">
        <v>2556</v>
      </c>
      <c r="G149" s="662"/>
      <c r="H149" s="17"/>
      <c r="I149" s="656"/>
    </row>
    <row r="150" spans="1:9" ht="21" customHeight="1">
      <c r="A150" s="657">
        <v>126</v>
      </c>
      <c r="B150" s="5" t="s">
        <v>2557</v>
      </c>
      <c r="C150" s="655" t="s">
        <v>2451</v>
      </c>
      <c r="D150" s="663">
        <v>1010006</v>
      </c>
      <c r="E150" s="663">
        <v>1995</v>
      </c>
      <c r="F150" s="662" t="s">
        <v>2558</v>
      </c>
      <c r="G150" s="662"/>
      <c r="H150" s="17"/>
      <c r="I150" s="656"/>
    </row>
    <row r="151" spans="1:9" ht="21" customHeight="1">
      <c r="A151" s="657">
        <v>127</v>
      </c>
      <c r="B151" s="5" t="s">
        <v>2559</v>
      </c>
      <c r="C151" s="655" t="s">
        <v>2451</v>
      </c>
      <c r="D151" s="663">
        <v>1010007</v>
      </c>
      <c r="E151" s="663">
        <v>1985</v>
      </c>
      <c r="F151" s="662" t="s">
        <v>2560</v>
      </c>
      <c r="G151" s="662"/>
      <c r="H151" s="17"/>
      <c r="I151" s="656"/>
    </row>
    <row r="152" spans="1:9" ht="21" customHeight="1">
      <c r="A152" s="657">
        <v>128</v>
      </c>
      <c r="B152" s="5" t="s">
        <v>2561</v>
      </c>
      <c r="C152" s="655" t="s">
        <v>2451</v>
      </c>
      <c r="D152" s="663">
        <v>1020034</v>
      </c>
      <c r="E152" s="663">
        <v>2010</v>
      </c>
      <c r="F152" s="662" t="s">
        <v>2562</v>
      </c>
      <c r="G152" s="662"/>
      <c r="H152" s="17"/>
      <c r="I152" s="656"/>
    </row>
    <row r="153" spans="1:9" ht="21" customHeight="1">
      <c r="A153" s="657">
        <v>129</v>
      </c>
      <c r="B153" s="5" t="s">
        <v>2561</v>
      </c>
      <c r="C153" s="655" t="s">
        <v>2451</v>
      </c>
      <c r="D153" s="663">
        <v>1020035</v>
      </c>
      <c r="E153" s="663">
        <v>2010</v>
      </c>
      <c r="F153" s="662" t="s">
        <v>2562</v>
      </c>
      <c r="G153" s="662"/>
      <c r="H153" s="17"/>
      <c r="I153" s="656"/>
    </row>
    <row r="154" spans="1:9" ht="21" customHeight="1">
      <c r="A154" s="657">
        <v>130</v>
      </c>
      <c r="B154" s="5" t="s">
        <v>285</v>
      </c>
      <c r="C154" s="655" t="s">
        <v>2468</v>
      </c>
      <c r="D154" s="663">
        <v>1300014</v>
      </c>
      <c r="E154" s="663">
        <v>1998</v>
      </c>
      <c r="F154" s="662" t="s">
        <v>2563</v>
      </c>
      <c r="G154" s="662"/>
      <c r="H154" s="17"/>
      <c r="I154" s="656"/>
    </row>
    <row r="155" spans="1:9" ht="21" customHeight="1">
      <c r="A155" s="657">
        <v>131</v>
      </c>
      <c r="B155" s="5" t="s">
        <v>2564</v>
      </c>
      <c r="C155" s="655" t="s">
        <v>2468</v>
      </c>
      <c r="D155" s="663">
        <v>110106010</v>
      </c>
      <c r="E155" s="663">
        <v>2005</v>
      </c>
      <c r="F155" s="662" t="s">
        <v>2565</v>
      </c>
      <c r="G155" s="662"/>
      <c r="H155" s="17"/>
      <c r="I155" s="656"/>
    </row>
    <row r="156" spans="1:9" ht="21" customHeight="1">
      <c r="A156" s="657">
        <v>132</v>
      </c>
      <c r="B156" s="5" t="s">
        <v>2566</v>
      </c>
      <c r="C156" s="655" t="s">
        <v>2468</v>
      </c>
      <c r="D156" s="655">
        <v>110106011</v>
      </c>
      <c r="E156" s="663">
        <v>2010</v>
      </c>
      <c r="F156" s="662" t="s">
        <v>2567</v>
      </c>
      <c r="G156" s="662"/>
      <c r="H156" s="17"/>
      <c r="I156" s="656"/>
    </row>
    <row r="157" spans="1:9" ht="21" customHeight="1">
      <c r="A157" s="657">
        <v>133</v>
      </c>
      <c r="B157" s="5" t="s">
        <v>2568</v>
      </c>
      <c r="C157" s="655" t="s">
        <v>2468</v>
      </c>
      <c r="D157" s="663">
        <v>110106012</v>
      </c>
      <c r="E157" s="663">
        <v>2010</v>
      </c>
      <c r="F157" s="662" t="s">
        <v>2569</v>
      </c>
      <c r="G157" s="662"/>
      <c r="H157" s="17"/>
      <c r="I157" s="656"/>
    </row>
    <row r="158" spans="1:9" ht="21" customHeight="1">
      <c r="A158" s="657">
        <v>134</v>
      </c>
      <c r="B158" s="5" t="s">
        <v>2570</v>
      </c>
      <c r="C158" s="655" t="s">
        <v>2451</v>
      </c>
      <c r="D158" s="663">
        <v>110106015</v>
      </c>
      <c r="E158" s="663">
        <v>1980</v>
      </c>
      <c r="F158" s="662" t="s">
        <v>2571</v>
      </c>
      <c r="G158" s="662"/>
      <c r="H158" s="17"/>
      <c r="I158" s="656"/>
    </row>
    <row r="159" spans="1:9" ht="21" customHeight="1">
      <c r="A159" s="657">
        <v>135</v>
      </c>
      <c r="B159" s="5" t="s">
        <v>2570</v>
      </c>
      <c r="C159" s="655" t="s">
        <v>2451</v>
      </c>
      <c r="D159" s="663">
        <v>110106014</v>
      </c>
      <c r="E159" s="663">
        <v>1980</v>
      </c>
      <c r="F159" s="662" t="s">
        <v>2572</v>
      </c>
      <c r="G159" s="662"/>
      <c r="H159" s="17"/>
      <c r="I159" s="656"/>
    </row>
    <row r="160" spans="1:9" ht="21" customHeight="1">
      <c r="A160" s="657">
        <v>136</v>
      </c>
      <c r="B160" s="5" t="s">
        <v>2573</v>
      </c>
      <c r="C160" s="655" t="s">
        <v>2468</v>
      </c>
      <c r="D160" s="663">
        <v>110136014</v>
      </c>
      <c r="E160" s="663">
        <v>2011</v>
      </c>
      <c r="F160" s="662" t="s">
        <v>2574</v>
      </c>
      <c r="G160" s="662"/>
      <c r="H160" s="17"/>
      <c r="I160" s="656"/>
    </row>
    <row r="161" spans="1:9" ht="21" customHeight="1">
      <c r="A161" s="657">
        <v>137</v>
      </c>
      <c r="B161" s="5" t="s">
        <v>285</v>
      </c>
      <c r="C161" s="655" t="s">
        <v>2468</v>
      </c>
      <c r="D161" s="663">
        <v>10136022</v>
      </c>
      <c r="E161" s="663">
        <v>2015</v>
      </c>
      <c r="F161" s="662" t="s">
        <v>2575</v>
      </c>
      <c r="G161" s="662"/>
      <c r="H161" s="17"/>
      <c r="I161" s="656"/>
    </row>
    <row r="162" spans="1:9" ht="21" customHeight="1">
      <c r="A162" s="657">
        <v>138</v>
      </c>
      <c r="B162" s="5" t="s">
        <v>2576</v>
      </c>
      <c r="C162" s="655" t="s">
        <v>2468</v>
      </c>
      <c r="D162" s="663">
        <v>10136017</v>
      </c>
      <c r="E162" s="663">
        <v>2015</v>
      </c>
      <c r="F162" s="662" t="s">
        <v>2577</v>
      </c>
      <c r="G162" s="662"/>
      <c r="H162" s="17"/>
      <c r="I162" s="656"/>
    </row>
    <row r="163" spans="1:9" ht="21" customHeight="1">
      <c r="A163" s="657">
        <v>139</v>
      </c>
      <c r="B163" s="5" t="s">
        <v>2576</v>
      </c>
      <c r="C163" s="655" t="s">
        <v>2451</v>
      </c>
      <c r="D163" s="663">
        <v>10136018</v>
      </c>
      <c r="E163" s="663">
        <v>2015</v>
      </c>
      <c r="F163" s="662" t="s">
        <v>2577</v>
      </c>
      <c r="G163" s="662"/>
      <c r="H163" s="17"/>
      <c r="I163" s="656"/>
    </row>
    <row r="164" spans="1:9" ht="21" customHeight="1">
      <c r="A164" s="657">
        <v>140</v>
      </c>
      <c r="B164" s="5" t="s">
        <v>2576</v>
      </c>
      <c r="C164" s="655" t="s">
        <v>2451</v>
      </c>
      <c r="D164" s="663">
        <v>10136019</v>
      </c>
      <c r="E164" s="663">
        <v>2015</v>
      </c>
      <c r="F164" s="662" t="s">
        <v>2577</v>
      </c>
      <c r="G164" s="662"/>
      <c r="H164" s="17"/>
      <c r="I164" s="656"/>
    </row>
    <row r="165" spans="1:9" ht="21" customHeight="1">
      <c r="A165" s="657">
        <v>141</v>
      </c>
      <c r="B165" s="5" t="s">
        <v>2576</v>
      </c>
      <c r="C165" s="655" t="s">
        <v>2451</v>
      </c>
      <c r="D165" s="663">
        <v>10136020</v>
      </c>
      <c r="E165" s="663">
        <v>2015</v>
      </c>
      <c r="F165" s="662" t="s">
        <v>2577</v>
      </c>
      <c r="G165" s="662"/>
      <c r="H165" s="17"/>
      <c r="I165" s="656"/>
    </row>
    <row r="166" spans="1:9" ht="21" customHeight="1">
      <c r="A166" s="657">
        <v>142</v>
      </c>
      <c r="B166" s="5" t="s">
        <v>2576</v>
      </c>
      <c r="C166" s="655" t="s">
        <v>2451</v>
      </c>
      <c r="D166" s="663">
        <v>10136021</v>
      </c>
      <c r="E166" s="663">
        <v>2015</v>
      </c>
      <c r="F166" s="662" t="s">
        <v>2578</v>
      </c>
      <c r="G166" s="662"/>
      <c r="H166" s="17"/>
      <c r="I166" s="656"/>
    </row>
    <row r="167" spans="1:9" ht="21" customHeight="1">
      <c r="A167" s="657">
        <v>143</v>
      </c>
      <c r="B167" s="5" t="s">
        <v>3391</v>
      </c>
      <c r="C167" s="655" t="s">
        <v>2451</v>
      </c>
      <c r="D167" s="663">
        <v>1013622</v>
      </c>
      <c r="E167" s="663">
        <v>2021</v>
      </c>
      <c r="F167" s="662">
        <v>90000</v>
      </c>
      <c r="G167" s="662"/>
      <c r="H167" s="17"/>
      <c r="I167" s="656"/>
    </row>
    <row r="168" spans="1:9" ht="21" customHeight="1">
      <c r="A168" s="658">
        <v>144</v>
      </c>
      <c r="B168" s="694" t="s">
        <v>3392</v>
      </c>
      <c r="C168" s="655" t="s">
        <v>2451</v>
      </c>
      <c r="D168" s="399">
        <v>1013623</v>
      </c>
      <c r="E168" s="399">
        <v>2021</v>
      </c>
      <c r="F168" s="662">
        <v>14500</v>
      </c>
      <c r="G168" s="662"/>
      <c r="H168" s="17"/>
      <c r="I168" s="656"/>
    </row>
    <row r="169" spans="1:9" ht="21" customHeight="1">
      <c r="A169" s="657"/>
      <c r="B169" s="5"/>
      <c r="C169" s="663"/>
      <c r="D169" s="7" t="s">
        <v>17</v>
      </c>
      <c r="E169" s="663"/>
      <c r="F169" s="665">
        <v>343997.13</v>
      </c>
      <c r="G169" s="665"/>
      <c r="H169" s="17"/>
      <c r="I169" s="70"/>
    </row>
    <row r="170" spans="1:9" ht="21" customHeight="1">
      <c r="A170" s="657"/>
      <c r="B170" s="5"/>
      <c r="C170" s="663"/>
      <c r="D170" s="9" t="s">
        <v>295</v>
      </c>
      <c r="E170" s="663"/>
      <c r="F170" s="10">
        <v>16206709.26</v>
      </c>
      <c r="G170" s="10"/>
      <c r="H170" s="17"/>
      <c r="I170" s="70"/>
    </row>
    <row r="171" spans="1:9" ht="21" customHeight="1">
      <c r="A171" s="1341" t="s">
        <v>296</v>
      </c>
      <c r="B171" s="1341"/>
      <c r="C171" s="1341"/>
      <c r="D171" s="1341"/>
      <c r="E171" s="1341"/>
      <c r="F171" s="1341"/>
      <c r="G171" s="1341"/>
      <c r="H171" s="1341"/>
      <c r="I171" s="1341"/>
    </row>
    <row r="172" spans="1:9" ht="21" customHeight="1">
      <c r="A172" s="1054" t="s">
        <v>63</v>
      </c>
      <c r="B172" s="1055"/>
      <c r="C172" s="1055"/>
      <c r="D172" s="1055"/>
      <c r="E172" s="1055"/>
      <c r="F172" s="1055"/>
      <c r="G172" s="1055"/>
      <c r="H172" s="1055"/>
      <c r="I172" s="1056"/>
    </row>
    <row r="173" spans="1:9" ht="21" customHeight="1">
      <c r="A173" s="1069" t="s">
        <v>64</v>
      </c>
      <c r="B173" s="1342" t="s">
        <v>65</v>
      </c>
      <c r="C173" s="1049" t="s">
        <v>4</v>
      </c>
      <c r="D173" s="1049" t="s">
        <v>5</v>
      </c>
      <c r="E173" s="1049" t="s">
        <v>6</v>
      </c>
      <c r="F173" s="1049" t="s">
        <v>7</v>
      </c>
      <c r="G173" s="1049" t="s">
        <v>8</v>
      </c>
      <c r="H173" s="1049" t="s">
        <v>9</v>
      </c>
      <c r="I173" s="1049" t="s">
        <v>66</v>
      </c>
    </row>
    <row r="174" spans="1:9" ht="21" customHeight="1">
      <c r="A174" s="1069"/>
      <c r="B174" s="1342"/>
      <c r="C174" s="1071"/>
      <c r="D174" s="1046"/>
      <c r="E174" s="1049"/>
      <c r="F174" s="1046"/>
      <c r="G174" s="1049"/>
      <c r="H174" s="1046"/>
      <c r="I174" s="1046"/>
    </row>
    <row r="175" spans="1:9" ht="21" customHeight="1">
      <c r="A175" s="1338" t="s">
        <v>67</v>
      </c>
      <c r="B175" s="1339"/>
      <c r="C175" s="1339"/>
      <c r="D175" s="1339"/>
      <c r="E175" s="1339"/>
      <c r="F175" s="1339"/>
      <c r="G175" s="1339"/>
      <c r="H175" s="1339"/>
      <c r="I175" s="1340"/>
    </row>
    <row r="176" spans="1:9" ht="21" customHeight="1">
      <c r="A176" s="1118" t="s">
        <v>297</v>
      </c>
      <c r="B176" s="1118"/>
      <c r="C176" s="1118"/>
      <c r="D176" s="1118"/>
      <c r="E176" s="1118"/>
      <c r="F176" s="1118"/>
      <c r="G176" s="1118"/>
      <c r="H176" s="1118"/>
      <c r="I176" s="1118"/>
    </row>
    <row r="177" spans="1:9" ht="21" customHeight="1" thickBot="1">
      <c r="A177" s="230" t="s">
        <v>69</v>
      </c>
      <c r="B177" s="231" t="s">
        <v>70</v>
      </c>
      <c r="C177" s="231" t="s">
        <v>71</v>
      </c>
      <c r="D177" s="232" t="s">
        <v>72</v>
      </c>
      <c r="E177" s="233" t="s">
        <v>73</v>
      </c>
      <c r="F177" s="234"/>
      <c r="G177" s="26"/>
      <c r="H177" s="27"/>
      <c r="I177" s="28"/>
    </row>
    <row r="178" spans="1:9" ht="21" customHeight="1">
      <c r="A178" s="654">
        <v>1</v>
      </c>
      <c r="B178" s="5">
        <v>2</v>
      </c>
      <c r="C178" s="663">
        <v>3</v>
      </c>
      <c r="D178" s="9">
        <v>4</v>
      </c>
      <c r="E178" s="663">
        <v>5</v>
      </c>
      <c r="F178" s="26"/>
      <c r="G178" s="26"/>
      <c r="H178" s="27"/>
      <c r="I178" s="28"/>
    </row>
    <row r="179" spans="1:9" ht="21" customHeight="1">
      <c r="A179" s="1108" t="s">
        <v>74</v>
      </c>
      <c r="B179" s="1109"/>
      <c r="C179" s="1109"/>
      <c r="D179" s="1109"/>
      <c r="E179" s="1110"/>
    </row>
    <row r="183" spans="1:9" ht="21" customHeight="1">
      <c r="A183" s="666"/>
      <c r="B183" s="666"/>
      <c r="C183" s="666"/>
      <c r="D183" s="666"/>
      <c r="E183" s="666"/>
    </row>
    <row r="184" spans="1:9" ht="21" customHeight="1">
      <c r="A184" s="666"/>
      <c r="B184" s="666"/>
      <c r="C184" s="666"/>
      <c r="D184" s="666"/>
      <c r="E184" s="666"/>
    </row>
    <row r="185" spans="1:9" ht="21" customHeight="1">
      <c r="A185" s="666"/>
      <c r="B185" s="666"/>
      <c r="C185" s="666"/>
      <c r="D185" s="666"/>
      <c r="E185" s="666"/>
    </row>
    <row r="186" spans="1:9" ht="21" customHeight="1">
      <c r="B186" t="s">
        <v>645</v>
      </c>
    </row>
  </sheetData>
  <mergeCells count="38">
    <mergeCell ref="A29:I29"/>
    <mergeCell ref="A30:I30"/>
    <mergeCell ref="A31:I31"/>
    <mergeCell ref="A42:I42"/>
    <mergeCell ref="A9:I9"/>
    <mergeCell ref="A10:I10"/>
    <mergeCell ref="A11:I11"/>
    <mergeCell ref="A20:I20"/>
    <mergeCell ref="A24:I24"/>
    <mergeCell ref="A2:I2"/>
    <mergeCell ref="A3:I3"/>
    <mergeCell ref="A4:I4"/>
    <mergeCell ref="A5:I5"/>
    <mergeCell ref="A6:A7"/>
    <mergeCell ref="B6:B7"/>
    <mergeCell ref="C6:C7"/>
    <mergeCell ref="D6:D7"/>
    <mergeCell ref="E6:E7"/>
    <mergeCell ref="F6:F7"/>
    <mergeCell ref="G6:G7"/>
    <mergeCell ref="H6:H7"/>
    <mergeCell ref="I6:I7"/>
    <mergeCell ref="A175:I175"/>
    <mergeCell ref="A176:I176"/>
    <mergeCell ref="A179:E179"/>
    <mergeCell ref="A43:I43"/>
    <mergeCell ref="A146:I146"/>
    <mergeCell ref="A171:I171"/>
    <mergeCell ref="A172:I172"/>
    <mergeCell ref="A173:A174"/>
    <mergeCell ref="B173:B174"/>
    <mergeCell ref="C173:C174"/>
    <mergeCell ref="D173:D174"/>
    <mergeCell ref="E173:E174"/>
    <mergeCell ref="F173:F174"/>
    <mergeCell ref="G173:G174"/>
    <mergeCell ref="H173:H174"/>
    <mergeCell ref="I173:I174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>
  <sheetPr>
    <tabColor rgb="FF00B050"/>
  </sheetPr>
  <dimension ref="A1:I121"/>
  <sheetViews>
    <sheetView tabSelected="1" workbookViewId="0">
      <selection activeCell="A24" sqref="A24:I24"/>
    </sheetView>
  </sheetViews>
  <sheetFormatPr defaultRowHeight="18" customHeight="1"/>
  <cols>
    <col min="2" max="2" width="21.42578125" customWidth="1"/>
    <col min="3" max="3" width="27" customWidth="1"/>
    <col min="4" max="4" width="15.42578125" customWidth="1"/>
    <col min="5" max="5" width="18.5703125" customWidth="1"/>
    <col min="6" max="6" width="15.5703125" customWidth="1"/>
    <col min="7" max="7" width="10.5703125" customWidth="1"/>
    <col min="8" max="8" width="22.85546875" customWidth="1"/>
    <col min="9" max="9" width="15.85546875" customWidth="1"/>
  </cols>
  <sheetData>
    <row r="1" spans="1:9" ht="18" customHeight="1">
      <c r="A1" s="507"/>
      <c r="B1" s="507"/>
      <c r="C1" s="507"/>
      <c r="D1" s="507"/>
      <c r="E1" s="507"/>
      <c r="F1" s="507"/>
      <c r="G1" s="507"/>
      <c r="H1" s="507"/>
      <c r="I1" s="507"/>
    </row>
    <row r="2" spans="1:9" ht="18" customHeight="1">
      <c r="A2" s="1044" t="s">
        <v>81</v>
      </c>
      <c r="B2" s="1044"/>
      <c r="C2" s="1044"/>
      <c r="D2" s="1044"/>
      <c r="E2" s="1044"/>
      <c r="F2" s="1044"/>
      <c r="G2" s="1044"/>
      <c r="H2" s="1044"/>
      <c r="I2" s="1044"/>
    </row>
    <row r="3" spans="1:9" ht="18" customHeight="1">
      <c r="A3" s="1044" t="s">
        <v>3837</v>
      </c>
      <c r="B3" s="1044"/>
      <c r="C3" s="1044"/>
      <c r="D3" s="1044"/>
      <c r="E3" s="1044"/>
      <c r="F3" s="1044"/>
      <c r="G3" s="1044"/>
      <c r="H3" s="1044"/>
      <c r="I3" s="1044"/>
    </row>
    <row r="4" spans="1:9" ht="18" customHeight="1">
      <c r="A4" s="1373" t="s">
        <v>2847</v>
      </c>
      <c r="B4" s="1373"/>
      <c r="C4" s="1373"/>
      <c r="D4" s="1373"/>
      <c r="E4" s="1373"/>
      <c r="F4" s="1373"/>
      <c r="G4" s="1373"/>
      <c r="H4" s="1373"/>
      <c r="I4" s="1373"/>
    </row>
    <row r="5" spans="1:9" ht="18" customHeight="1">
      <c r="A5" s="1374" t="s">
        <v>1</v>
      </c>
      <c r="B5" s="1374"/>
      <c r="C5" s="1374"/>
      <c r="D5" s="1374"/>
      <c r="E5" s="1374"/>
      <c r="F5" s="1374"/>
      <c r="G5" s="1374"/>
      <c r="H5" s="1374"/>
      <c r="I5" s="1374"/>
    </row>
    <row r="6" spans="1:9" ht="18" customHeight="1">
      <c r="A6" s="1372" t="s">
        <v>2</v>
      </c>
      <c r="B6" s="1343" t="s">
        <v>3</v>
      </c>
      <c r="C6" s="1343" t="s">
        <v>231</v>
      </c>
      <c r="D6" s="1372" t="s">
        <v>5</v>
      </c>
      <c r="E6" s="1372" t="s">
        <v>6</v>
      </c>
      <c r="F6" s="1372" t="s">
        <v>7</v>
      </c>
      <c r="G6" s="1343" t="s">
        <v>8</v>
      </c>
      <c r="H6" s="1372" t="s">
        <v>9</v>
      </c>
      <c r="I6" s="1372" t="s">
        <v>232</v>
      </c>
    </row>
    <row r="7" spans="1:9" ht="18" customHeight="1">
      <c r="A7" s="1372"/>
      <c r="B7" s="1344"/>
      <c r="C7" s="1375"/>
      <c r="D7" s="1372"/>
      <c r="E7" s="1372"/>
      <c r="F7" s="1372"/>
      <c r="G7" s="1344"/>
      <c r="H7" s="1372"/>
      <c r="I7" s="1372"/>
    </row>
    <row r="8" spans="1:9" ht="18" customHeight="1">
      <c r="A8" s="508">
        <v>1</v>
      </c>
      <c r="B8" s="509">
        <v>2</v>
      </c>
      <c r="C8" s="510">
        <v>3</v>
      </c>
      <c r="D8" s="510">
        <v>4</v>
      </c>
      <c r="E8" s="510">
        <v>5</v>
      </c>
      <c r="F8" s="510">
        <v>6</v>
      </c>
      <c r="G8" s="510">
        <v>7</v>
      </c>
      <c r="H8" s="509">
        <v>8</v>
      </c>
      <c r="I8" s="511">
        <v>9</v>
      </c>
    </row>
    <row r="9" spans="1:9" ht="18" customHeight="1">
      <c r="A9" s="1107"/>
      <c r="B9" s="1370"/>
      <c r="C9" s="1370"/>
      <c r="D9" s="1370"/>
      <c r="E9" s="1370"/>
      <c r="F9" s="1370"/>
      <c r="G9" s="1370"/>
      <c r="H9" s="1370"/>
      <c r="I9" s="1371"/>
    </row>
    <row r="10" spans="1:9" ht="18" customHeight="1">
      <c r="A10" s="1107" t="s">
        <v>233</v>
      </c>
      <c r="B10" s="1370"/>
      <c r="C10" s="1370"/>
      <c r="D10" s="1370"/>
      <c r="E10" s="1370"/>
      <c r="F10" s="1370"/>
      <c r="G10" s="1370"/>
      <c r="H10" s="1370"/>
      <c r="I10" s="1371"/>
    </row>
    <row r="11" spans="1:9" ht="18" customHeight="1">
      <c r="A11" s="1107" t="s">
        <v>234</v>
      </c>
      <c r="B11" s="1368"/>
      <c r="C11" s="1368"/>
      <c r="D11" s="1368"/>
      <c r="E11" s="1368"/>
      <c r="F11" s="1368"/>
      <c r="G11" s="1368"/>
      <c r="H11" s="1370"/>
      <c r="I11" s="1371"/>
    </row>
    <row r="12" spans="1:9" ht="18" customHeight="1">
      <c r="A12" s="482">
        <v>1</v>
      </c>
      <c r="B12" s="91" t="s">
        <v>2848</v>
      </c>
      <c r="C12" s="89" t="s">
        <v>2849</v>
      </c>
      <c r="D12" s="84">
        <v>1010002</v>
      </c>
      <c r="E12" s="512" t="s">
        <v>2850</v>
      </c>
      <c r="F12" s="474">
        <v>1210295.2</v>
      </c>
      <c r="G12" s="474"/>
      <c r="H12" s="513"/>
      <c r="I12" s="474">
        <v>1210295.2</v>
      </c>
    </row>
    <row r="13" spans="1:9" ht="18" customHeight="1">
      <c r="A13" s="482">
        <v>2</v>
      </c>
      <c r="B13" s="91" t="s">
        <v>2851</v>
      </c>
      <c r="C13" s="89" t="s">
        <v>2849</v>
      </c>
      <c r="D13" s="84">
        <v>1010003</v>
      </c>
      <c r="E13" s="512" t="s">
        <v>2852</v>
      </c>
      <c r="F13" s="474">
        <v>30843.87</v>
      </c>
      <c r="G13" s="474"/>
      <c r="H13" s="513"/>
      <c r="I13" s="514">
        <v>30843.87</v>
      </c>
    </row>
    <row r="14" spans="1:9" ht="18" customHeight="1">
      <c r="A14" s="482"/>
      <c r="B14" s="91"/>
      <c r="C14" s="107"/>
      <c r="D14" s="93" t="s">
        <v>17</v>
      </c>
      <c r="E14" s="84" t="s">
        <v>768</v>
      </c>
      <c r="F14" s="94">
        <v>1241139.07</v>
      </c>
      <c r="G14" s="94"/>
      <c r="H14" s="513"/>
      <c r="I14" s="515">
        <v>1241139.07</v>
      </c>
    </row>
    <row r="15" spans="1:9" ht="18" customHeight="1">
      <c r="A15" s="1106" t="s">
        <v>239</v>
      </c>
      <c r="B15" s="1106"/>
      <c r="C15" s="1106"/>
      <c r="D15" s="1106"/>
      <c r="E15" s="1106"/>
      <c r="F15" s="1106"/>
      <c r="G15" s="1106"/>
      <c r="H15" s="1106"/>
      <c r="I15" s="1106"/>
    </row>
    <row r="16" spans="1:9" ht="18" customHeight="1">
      <c r="A16" s="107">
        <v>3</v>
      </c>
      <c r="B16" s="91" t="s">
        <v>769</v>
      </c>
      <c r="C16" s="89" t="s">
        <v>2849</v>
      </c>
      <c r="D16" s="84">
        <v>1010005</v>
      </c>
      <c r="E16" s="84" t="s">
        <v>2853</v>
      </c>
      <c r="F16" s="474">
        <v>168319.7</v>
      </c>
      <c r="G16" s="474"/>
      <c r="H16" s="107" t="s">
        <v>2854</v>
      </c>
      <c r="I16" s="474">
        <v>168319.7</v>
      </c>
    </row>
    <row r="17" spans="1:9" ht="18" customHeight="1">
      <c r="A17" s="107"/>
      <c r="B17" s="107"/>
      <c r="C17" s="107"/>
      <c r="D17" s="93" t="s">
        <v>17</v>
      </c>
      <c r="E17" s="84"/>
      <c r="F17" s="94">
        <f>F16</f>
        <v>168319.7</v>
      </c>
      <c r="G17" s="94"/>
      <c r="H17" s="107"/>
      <c r="I17" s="94">
        <f>I16</f>
        <v>168319.7</v>
      </c>
    </row>
    <row r="18" spans="1:9" ht="18" customHeight="1">
      <c r="A18" s="107"/>
      <c r="B18" s="107"/>
      <c r="C18" s="107"/>
      <c r="D18" s="93" t="s">
        <v>240</v>
      </c>
      <c r="E18" s="84" t="s">
        <v>240</v>
      </c>
      <c r="F18" s="94" t="s">
        <v>240</v>
      </c>
      <c r="G18" s="94"/>
      <c r="H18" s="107"/>
      <c r="I18" s="107"/>
    </row>
    <row r="19" spans="1:9" ht="18" customHeight="1">
      <c r="A19" s="1107" t="s">
        <v>241</v>
      </c>
      <c r="B19" s="1370"/>
      <c r="C19" s="1370"/>
      <c r="D19" s="1370"/>
      <c r="E19" s="1370"/>
      <c r="F19" s="1370"/>
      <c r="G19" s="1370"/>
      <c r="H19" s="1370"/>
      <c r="I19" s="1371"/>
    </row>
    <row r="20" spans="1:9" ht="18" customHeight="1">
      <c r="A20" s="107">
        <v>4</v>
      </c>
      <c r="B20" s="107" t="s">
        <v>2855</v>
      </c>
      <c r="C20" s="89" t="s">
        <v>2849</v>
      </c>
      <c r="D20" s="107"/>
      <c r="E20" s="107"/>
      <c r="F20" s="107">
        <v>1323553</v>
      </c>
      <c r="G20" s="107"/>
      <c r="H20" s="107"/>
      <c r="I20" s="107">
        <v>1323553</v>
      </c>
    </row>
    <row r="21" spans="1:9" ht="18" customHeight="1">
      <c r="A21" s="107"/>
      <c r="B21" s="91" t="s">
        <v>245</v>
      </c>
      <c r="C21" s="84" t="s">
        <v>240</v>
      </c>
      <c r="D21" s="93" t="s">
        <v>240</v>
      </c>
      <c r="E21" s="84" t="s">
        <v>240</v>
      </c>
      <c r="F21" s="94">
        <v>1323553</v>
      </c>
      <c r="G21" s="94" t="s">
        <v>240</v>
      </c>
      <c r="H21" s="91"/>
      <c r="I21" s="403">
        <v>1323553</v>
      </c>
    </row>
    <row r="22" spans="1:9" ht="18" customHeight="1">
      <c r="A22" s="107"/>
      <c r="B22" s="91" t="s">
        <v>35</v>
      </c>
      <c r="C22" s="84" t="s">
        <v>240</v>
      </c>
      <c r="D22" s="93" t="s">
        <v>240</v>
      </c>
      <c r="E22" s="84" t="s">
        <v>240</v>
      </c>
      <c r="F22" s="94" t="s">
        <v>240</v>
      </c>
      <c r="G22" s="94" t="s">
        <v>240</v>
      </c>
      <c r="H22" s="91"/>
      <c r="I22" s="403"/>
    </row>
    <row r="23" spans="1:9" ht="18" customHeight="1">
      <c r="A23" s="1107" t="s">
        <v>2856</v>
      </c>
      <c r="B23" s="1370"/>
      <c r="C23" s="1370"/>
      <c r="D23" s="1370"/>
      <c r="E23" s="1370"/>
      <c r="F23" s="1370"/>
      <c r="G23" s="1370"/>
      <c r="H23" s="1370"/>
      <c r="I23" s="1371"/>
    </row>
    <row r="24" spans="1:9" ht="18" customHeight="1">
      <c r="A24" s="1348" t="s">
        <v>37</v>
      </c>
      <c r="B24" s="1349"/>
      <c r="C24" s="1349"/>
      <c r="D24" s="1349"/>
      <c r="E24" s="1349"/>
      <c r="F24" s="1349"/>
      <c r="G24" s="1349"/>
      <c r="H24" s="1349"/>
      <c r="I24" s="1350"/>
    </row>
    <row r="25" spans="1:9" ht="18" customHeight="1">
      <c r="A25" s="1106" t="s">
        <v>1006</v>
      </c>
      <c r="B25" s="1106"/>
      <c r="C25" s="1106"/>
      <c r="D25" s="1106"/>
      <c r="E25" s="1106"/>
      <c r="F25" s="1106"/>
      <c r="G25" s="1106"/>
      <c r="H25" s="1106"/>
      <c r="I25" s="1106"/>
    </row>
    <row r="26" spans="1:9" ht="18" customHeight="1">
      <c r="A26" s="107">
        <v>4</v>
      </c>
      <c r="B26" s="91"/>
      <c r="C26" s="89"/>
      <c r="D26" s="84"/>
      <c r="E26" s="84"/>
      <c r="F26" s="474"/>
      <c r="G26" s="474"/>
      <c r="H26" s="107"/>
      <c r="I26" s="474"/>
    </row>
    <row r="27" spans="1:9" ht="18" customHeight="1">
      <c r="A27" s="107">
        <v>5</v>
      </c>
      <c r="B27" s="91"/>
      <c r="C27" s="89"/>
      <c r="D27" s="84"/>
      <c r="E27" s="84"/>
      <c r="F27" s="474"/>
      <c r="G27" s="474"/>
      <c r="H27" s="91"/>
      <c r="I27" s="474"/>
    </row>
    <row r="28" spans="1:9" ht="18" customHeight="1">
      <c r="A28" s="516">
        <v>6</v>
      </c>
      <c r="B28" s="91"/>
      <c r="C28" s="89"/>
      <c r="D28" s="84"/>
      <c r="E28" s="84"/>
      <c r="F28" s="474"/>
      <c r="G28" s="474"/>
      <c r="H28" s="465"/>
      <c r="I28" s="474"/>
    </row>
    <row r="29" spans="1:9" ht="18" customHeight="1">
      <c r="A29" s="516"/>
      <c r="B29" s="91"/>
      <c r="C29" s="84"/>
      <c r="D29" s="93" t="s">
        <v>17</v>
      </c>
      <c r="E29" s="84"/>
      <c r="F29" s="94"/>
      <c r="G29" s="94"/>
      <c r="H29" s="465"/>
      <c r="I29" s="517"/>
    </row>
    <row r="30" spans="1:9" ht="18" customHeight="1">
      <c r="A30" s="107"/>
      <c r="B30" s="91"/>
      <c r="C30" s="84"/>
      <c r="D30" s="93" t="s">
        <v>240</v>
      </c>
      <c r="E30" s="84" t="s">
        <v>240</v>
      </c>
      <c r="F30" s="94" t="s">
        <v>240</v>
      </c>
      <c r="G30" s="94" t="s">
        <v>240</v>
      </c>
      <c r="H30" s="91"/>
      <c r="I30" s="403"/>
    </row>
    <row r="31" spans="1:9" ht="18" customHeight="1">
      <c r="A31" s="1107" t="s">
        <v>248</v>
      </c>
      <c r="B31" s="1370"/>
      <c r="C31" s="1370"/>
      <c r="D31" s="1370"/>
      <c r="E31" s="1370"/>
      <c r="F31" s="1370"/>
      <c r="G31" s="1370"/>
      <c r="H31" s="1370"/>
      <c r="I31" s="1371"/>
    </row>
    <row r="32" spans="1:9" ht="18" customHeight="1">
      <c r="A32" s="1367" t="s">
        <v>249</v>
      </c>
      <c r="B32" s="1368"/>
      <c r="C32" s="1368"/>
      <c r="D32" s="1368"/>
      <c r="E32" s="1368"/>
      <c r="F32" s="1368"/>
      <c r="G32" s="1368"/>
      <c r="H32" s="1368"/>
      <c r="I32" s="1369"/>
    </row>
    <row r="33" spans="1:9" ht="18" customHeight="1">
      <c r="A33" s="107">
        <v>5</v>
      </c>
      <c r="B33" s="518" t="s">
        <v>288</v>
      </c>
      <c r="C33" s="89" t="s">
        <v>2849</v>
      </c>
      <c r="D33" s="519">
        <v>110124007</v>
      </c>
      <c r="E33" s="519" t="s">
        <v>1676</v>
      </c>
      <c r="F33" s="519">
        <v>21000</v>
      </c>
      <c r="G33" s="519" t="s">
        <v>1014</v>
      </c>
      <c r="H33" s="91"/>
      <c r="I33" s="474">
        <v>21000</v>
      </c>
    </row>
    <row r="34" spans="1:9" ht="18" customHeight="1">
      <c r="A34" s="107">
        <v>6</v>
      </c>
      <c r="B34" s="518" t="s">
        <v>2714</v>
      </c>
      <c r="C34" s="89" t="s">
        <v>2849</v>
      </c>
      <c r="D34" s="519">
        <v>1101240030</v>
      </c>
      <c r="E34" s="519" t="s">
        <v>284</v>
      </c>
      <c r="F34" s="519">
        <v>225650</v>
      </c>
      <c r="G34" s="519"/>
      <c r="H34" s="91"/>
      <c r="I34" s="474">
        <v>225650</v>
      </c>
    </row>
    <row r="35" spans="1:9" ht="18" customHeight="1">
      <c r="A35" s="107">
        <v>7</v>
      </c>
      <c r="B35" s="518" t="s">
        <v>2370</v>
      </c>
      <c r="C35" s="89" t="s">
        <v>2849</v>
      </c>
      <c r="D35" s="520">
        <v>1101240031</v>
      </c>
      <c r="E35" s="520" t="s">
        <v>2857</v>
      </c>
      <c r="F35" s="520">
        <v>474248.79</v>
      </c>
      <c r="G35" s="519"/>
      <c r="H35" s="91"/>
      <c r="I35" s="474">
        <v>474248.79</v>
      </c>
    </row>
    <row r="36" spans="1:9" ht="18" customHeight="1">
      <c r="A36" s="107">
        <v>10</v>
      </c>
      <c r="B36" s="1361" t="s">
        <v>2858</v>
      </c>
      <c r="C36" s="1364" t="s">
        <v>2859</v>
      </c>
      <c r="D36" s="1365">
        <v>1101240032</v>
      </c>
      <c r="E36" s="1365" t="s">
        <v>2860</v>
      </c>
      <c r="F36" s="1365">
        <v>203333.31</v>
      </c>
      <c r="G36" s="1364"/>
      <c r="H36" s="91"/>
      <c r="I36" s="89">
        <v>26263.439999999999</v>
      </c>
    </row>
    <row r="37" spans="1:9" ht="18" customHeight="1">
      <c r="A37" s="107">
        <v>8</v>
      </c>
      <c r="B37" s="1363"/>
      <c r="C37" s="1364"/>
      <c r="D37" s="1365"/>
      <c r="E37" s="1365"/>
      <c r="F37" s="1365"/>
      <c r="G37" s="1364"/>
      <c r="H37" s="91"/>
      <c r="I37" s="474">
        <v>101666.4</v>
      </c>
    </row>
    <row r="38" spans="1:9" ht="18" customHeight="1">
      <c r="A38" s="107">
        <v>9</v>
      </c>
      <c r="B38" s="518" t="s">
        <v>51</v>
      </c>
      <c r="C38" s="89" t="s">
        <v>2849</v>
      </c>
      <c r="D38" s="520">
        <v>11010401</v>
      </c>
      <c r="E38" s="520" t="s">
        <v>2861</v>
      </c>
      <c r="F38" s="520">
        <v>26388.23</v>
      </c>
      <c r="G38" s="519"/>
      <c r="H38" s="91"/>
      <c r="I38" s="474">
        <v>26388.23</v>
      </c>
    </row>
    <row r="39" spans="1:9" ht="18" customHeight="1">
      <c r="A39" s="107">
        <v>10</v>
      </c>
      <c r="B39" s="1361" t="s">
        <v>51</v>
      </c>
      <c r="C39" s="1364" t="s">
        <v>2849</v>
      </c>
      <c r="D39" s="1365">
        <v>11010403</v>
      </c>
      <c r="E39" s="1365" t="s">
        <v>2861</v>
      </c>
      <c r="F39" s="1365">
        <v>30527.439999999999</v>
      </c>
      <c r="G39" s="1364"/>
      <c r="H39" s="91"/>
      <c r="I39" s="474">
        <v>30527.439999999999</v>
      </c>
    </row>
    <row r="40" spans="1:9" ht="18" customHeight="1">
      <c r="A40" s="107">
        <v>16</v>
      </c>
      <c r="B40" s="1363"/>
      <c r="C40" s="1364"/>
      <c r="D40" s="1365"/>
      <c r="E40" s="1365"/>
      <c r="F40" s="1365"/>
      <c r="G40" s="1364"/>
      <c r="H40" s="91"/>
      <c r="I40" s="89">
        <v>39298.720000000001</v>
      </c>
    </row>
    <row r="41" spans="1:9" ht="18" customHeight="1">
      <c r="A41" s="107">
        <v>11</v>
      </c>
      <c r="B41" s="518" t="s">
        <v>51</v>
      </c>
      <c r="C41" s="1364" t="s">
        <v>2862</v>
      </c>
      <c r="D41" s="1364">
        <v>11010403</v>
      </c>
      <c r="E41" s="1364" t="s">
        <v>2861</v>
      </c>
      <c r="F41" s="1364">
        <v>30527.439999999999</v>
      </c>
      <c r="G41" s="1364"/>
      <c r="H41" s="1366"/>
      <c r="I41" s="89">
        <v>30527.439999999999</v>
      </c>
    </row>
    <row r="42" spans="1:9" ht="18" customHeight="1">
      <c r="A42" s="107"/>
      <c r="B42" s="518"/>
      <c r="C42" s="1364"/>
      <c r="D42" s="1364"/>
      <c r="E42" s="1364"/>
      <c r="F42" s="1364"/>
      <c r="G42" s="1364"/>
      <c r="H42" s="1366"/>
      <c r="I42" s="474"/>
    </row>
    <row r="43" spans="1:9" ht="18" customHeight="1">
      <c r="A43" s="107">
        <v>12</v>
      </c>
      <c r="B43" s="518" t="s">
        <v>51</v>
      </c>
      <c r="C43" s="89" t="s">
        <v>2849</v>
      </c>
      <c r="D43" s="519">
        <v>11010402</v>
      </c>
      <c r="E43" s="519" t="s">
        <v>2861</v>
      </c>
      <c r="F43" s="519">
        <v>28067</v>
      </c>
      <c r="G43" s="519"/>
      <c r="H43" s="518"/>
      <c r="I43" s="474">
        <v>28067</v>
      </c>
    </row>
    <row r="44" spans="1:9" ht="18" customHeight="1">
      <c r="A44" s="107">
        <v>13</v>
      </c>
      <c r="B44" s="518" t="s">
        <v>279</v>
      </c>
      <c r="C44" s="1364" t="s">
        <v>2849</v>
      </c>
      <c r="D44" s="1364">
        <v>1300032</v>
      </c>
      <c r="E44" s="1364" t="s">
        <v>2863</v>
      </c>
      <c r="F44" s="1364">
        <v>4472.0600000000004</v>
      </c>
      <c r="G44" s="1364"/>
      <c r="H44" s="1366"/>
      <c r="I44" s="474">
        <v>4472.0600000000004</v>
      </c>
    </row>
    <row r="45" spans="1:9" ht="18" customHeight="1">
      <c r="A45" s="107"/>
      <c r="B45" s="518" t="s">
        <v>1024</v>
      </c>
      <c r="C45" s="1364"/>
      <c r="D45" s="1364"/>
      <c r="E45" s="1364"/>
      <c r="F45" s="1364"/>
      <c r="G45" s="1364"/>
      <c r="H45" s="1366"/>
      <c r="I45" s="89"/>
    </row>
    <row r="46" spans="1:9" ht="18" customHeight="1">
      <c r="A46" s="107">
        <v>14</v>
      </c>
      <c r="B46" s="518" t="s">
        <v>55</v>
      </c>
      <c r="C46" s="1364" t="s">
        <v>2849</v>
      </c>
      <c r="D46" s="1364">
        <v>10104033</v>
      </c>
      <c r="E46" s="1364" t="s">
        <v>2864</v>
      </c>
      <c r="F46" s="1364">
        <v>9568</v>
      </c>
      <c r="G46" s="1364"/>
      <c r="H46" s="1366"/>
      <c r="I46" s="89">
        <v>9568</v>
      </c>
    </row>
    <row r="47" spans="1:9" ht="18" customHeight="1">
      <c r="A47" s="107">
        <v>1</v>
      </c>
      <c r="B47" s="518"/>
      <c r="C47" s="1364"/>
      <c r="D47" s="1364"/>
      <c r="E47" s="1364"/>
      <c r="F47" s="1364"/>
      <c r="G47" s="1364"/>
      <c r="H47" s="1366"/>
      <c r="I47" s="89"/>
    </row>
    <row r="48" spans="1:9" ht="18" customHeight="1">
      <c r="A48" s="107">
        <v>17</v>
      </c>
      <c r="B48" s="518"/>
      <c r="C48" s="1364" t="s">
        <v>2849</v>
      </c>
      <c r="D48" s="1364">
        <v>1101040004</v>
      </c>
      <c r="E48" s="1365" t="s">
        <v>2865</v>
      </c>
      <c r="F48" s="1365">
        <v>19649.62</v>
      </c>
      <c r="G48" s="1364"/>
      <c r="H48" s="1366"/>
      <c r="I48" s="89">
        <v>23777.75</v>
      </c>
    </row>
    <row r="49" spans="1:9" ht="18" customHeight="1">
      <c r="A49" s="107">
        <v>15</v>
      </c>
      <c r="B49" s="518" t="s">
        <v>202</v>
      </c>
      <c r="C49" s="1364"/>
      <c r="D49" s="1364"/>
      <c r="E49" s="1365"/>
      <c r="F49" s="1365"/>
      <c r="G49" s="1364"/>
      <c r="H49" s="1366"/>
      <c r="I49" s="521">
        <v>19649.62</v>
      </c>
    </row>
    <row r="50" spans="1:9" ht="18" customHeight="1">
      <c r="A50" s="107">
        <v>16</v>
      </c>
      <c r="B50" s="518" t="s">
        <v>282</v>
      </c>
      <c r="C50" s="1364" t="s">
        <v>2849</v>
      </c>
      <c r="D50" s="1364">
        <v>110104005</v>
      </c>
      <c r="E50" s="1365" t="s">
        <v>2866</v>
      </c>
      <c r="F50" s="1365">
        <v>10000</v>
      </c>
      <c r="G50" s="1364"/>
      <c r="H50" s="1366"/>
      <c r="I50" s="521">
        <v>10000</v>
      </c>
    </row>
    <row r="51" spans="1:9" ht="18" customHeight="1">
      <c r="A51" s="107"/>
      <c r="B51" s="518" t="s">
        <v>1026</v>
      </c>
      <c r="C51" s="1364"/>
      <c r="D51" s="1364"/>
      <c r="E51" s="1365"/>
      <c r="F51" s="1365"/>
      <c r="G51" s="1364"/>
      <c r="H51" s="1366"/>
      <c r="I51" s="521"/>
    </row>
    <row r="52" spans="1:9" ht="18" customHeight="1">
      <c r="A52" s="107">
        <v>17</v>
      </c>
      <c r="B52" s="518" t="s">
        <v>2867</v>
      </c>
      <c r="C52" s="1364" t="s">
        <v>2849</v>
      </c>
      <c r="D52" s="519">
        <v>110104006</v>
      </c>
      <c r="E52" s="519" t="s">
        <v>2682</v>
      </c>
      <c r="F52" s="519">
        <v>14591.84</v>
      </c>
      <c r="G52" s="519"/>
      <c r="H52" s="518"/>
      <c r="I52" s="521">
        <v>14591.84</v>
      </c>
    </row>
    <row r="53" spans="1:9" ht="18" customHeight="1">
      <c r="A53" s="107">
        <v>18</v>
      </c>
      <c r="B53" s="518" t="s">
        <v>1028</v>
      </c>
      <c r="C53" s="1364"/>
      <c r="D53" s="1364">
        <v>24122011625</v>
      </c>
      <c r="E53" s="1364" t="s">
        <v>2171</v>
      </c>
      <c r="F53" s="1364">
        <v>27540</v>
      </c>
      <c r="G53" s="1364" t="s">
        <v>1014</v>
      </c>
      <c r="H53" s="1366"/>
      <c r="I53" s="521">
        <v>27540</v>
      </c>
    </row>
    <row r="54" spans="1:9" ht="18" customHeight="1">
      <c r="A54" s="107">
        <v>19</v>
      </c>
      <c r="B54" s="518" t="s">
        <v>2398</v>
      </c>
      <c r="C54" s="1364" t="s">
        <v>2868</v>
      </c>
      <c r="D54" s="1364"/>
      <c r="E54" s="1364"/>
      <c r="F54" s="1364"/>
      <c r="G54" s="1364"/>
      <c r="H54" s="1366"/>
      <c r="I54" s="521">
        <v>27540</v>
      </c>
    </row>
    <row r="55" spans="1:9" ht="18" customHeight="1">
      <c r="A55" s="107"/>
      <c r="B55" s="518"/>
      <c r="C55" s="1364"/>
      <c r="D55" s="1364"/>
      <c r="E55" s="1364"/>
      <c r="F55" s="1364"/>
      <c r="G55" s="1364"/>
      <c r="H55" s="1366"/>
      <c r="I55" s="521"/>
    </row>
    <row r="56" spans="1:9" ht="18" customHeight="1">
      <c r="A56" s="107">
        <v>22</v>
      </c>
      <c r="B56" s="518" t="s">
        <v>1031</v>
      </c>
      <c r="C56" s="1364" t="s">
        <v>2849</v>
      </c>
      <c r="D56" s="1364">
        <v>110104008</v>
      </c>
      <c r="E56" s="1364" t="s">
        <v>2682</v>
      </c>
      <c r="F56" s="1364">
        <v>12130</v>
      </c>
      <c r="G56" s="1364"/>
      <c r="H56" s="1366"/>
      <c r="I56" s="521">
        <v>16521.189999999999</v>
      </c>
    </row>
    <row r="57" spans="1:9" ht="18" customHeight="1">
      <c r="A57" s="107">
        <v>20</v>
      </c>
      <c r="B57" s="518" t="s">
        <v>2869</v>
      </c>
      <c r="C57" s="1364"/>
      <c r="D57" s="1364"/>
      <c r="E57" s="1364"/>
      <c r="F57" s="1364"/>
      <c r="G57" s="1364"/>
      <c r="H57" s="1366"/>
      <c r="I57" s="521">
        <v>12130</v>
      </c>
    </row>
    <row r="58" spans="1:9" ht="18" customHeight="1">
      <c r="A58" s="107">
        <v>21</v>
      </c>
      <c r="B58" s="518" t="s">
        <v>1117</v>
      </c>
      <c r="C58" s="1364" t="s">
        <v>2849</v>
      </c>
      <c r="D58" s="1364">
        <v>2310201458</v>
      </c>
      <c r="E58" s="1364" t="s">
        <v>2860</v>
      </c>
      <c r="F58" s="1364">
        <v>48202.34</v>
      </c>
      <c r="G58" s="1364"/>
      <c r="H58" s="1366"/>
      <c r="I58" s="521">
        <v>48202.34</v>
      </c>
    </row>
    <row r="59" spans="1:9" ht="18" customHeight="1">
      <c r="A59" s="107"/>
      <c r="B59" s="518" t="s">
        <v>1032</v>
      </c>
      <c r="C59" s="1364"/>
      <c r="D59" s="1364"/>
      <c r="E59" s="1364"/>
      <c r="F59" s="1364"/>
      <c r="G59" s="1364"/>
      <c r="H59" s="1366"/>
      <c r="I59" s="521"/>
    </row>
    <row r="60" spans="1:9" ht="18" customHeight="1">
      <c r="A60" s="107">
        <v>24</v>
      </c>
      <c r="B60" s="518"/>
      <c r="C60" s="1364"/>
      <c r="D60" s="1364">
        <v>1101040293</v>
      </c>
      <c r="E60" s="1364">
        <v>2007</v>
      </c>
      <c r="F60" s="1364">
        <v>16521.189999999999</v>
      </c>
      <c r="G60" s="1364"/>
      <c r="H60" s="1366"/>
      <c r="I60" s="521">
        <v>16521.189999999999</v>
      </c>
    </row>
    <row r="61" spans="1:9" ht="18" customHeight="1">
      <c r="A61" s="107"/>
      <c r="B61" s="518"/>
      <c r="C61" s="1364"/>
      <c r="D61" s="1364"/>
      <c r="E61" s="1364"/>
      <c r="F61" s="1364"/>
      <c r="G61" s="1364"/>
      <c r="H61" s="1366"/>
      <c r="I61" s="521"/>
    </row>
    <row r="62" spans="1:9" ht="18" customHeight="1">
      <c r="A62" s="107">
        <v>22</v>
      </c>
      <c r="B62" s="518" t="s">
        <v>2382</v>
      </c>
      <c r="C62" s="1364" t="s">
        <v>2849</v>
      </c>
      <c r="D62" s="1364">
        <v>21102014233</v>
      </c>
      <c r="E62" s="1364" t="s">
        <v>2860</v>
      </c>
      <c r="F62" s="1364">
        <v>31162</v>
      </c>
      <c r="G62" s="1364"/>
      <c r="H62" s="1366"/>
      <c r="I62" s="521">
        <v>31162</v>
      </c>
    </row>
    <row r="63" spans="1:9" ht="18" customHeight="1">
      <c r="A63" s="107"/>
      <c r="B63" s="518"/>
      <c r="C63" s="1364"/>
      <c r="D63" s="1364"/>
      <c r="E63" s="1364"/>
      <c r="F63" s="1364"/>
      <c r="G63" s="1364"/>
      <c r="H63" s="1366"/>
      <c r="I63" s="521"/>
    </row>
    <row r="64" spans="1:9" ht="18" customHeight="1">
      <c r="A64" s="107">
        <v>23</v>
      </c>
      <c r="B64" s="518" t="s">
        <v>868</v>
      </c>
      <c r="C64" s="1364" t="s">
        <v>2849</v>
      </c>
      <c r="D64" s="1364">
        <v>1101060001</v>
      </c>
      <c r="E64" s="1364" t="s">
        <v>2866</v>
      </c>
      <c r="F64" s="1364">
        <v>3700</v>
      </c>
      <c r="G64" s="1364"/>
      <c r="H64" s="1366"/>
      <c r="I64" s="521">
        <v>3700</v>
      </c>
    </row>
    <row r="65" spans="1:9" ht="18" customHeight="1">
      <c r="A65" s="107"/>
      <c r="B65" s="518"/>
      <c r="C65" s="1364"/>
      <c r="D65" s="1364"/>
      <c r="E65" s="1364"/>
      <c r="F65" s="1364"/>
      <c r="G65" s="1364"/>
      <c r="H65" s="1366"/>
      <c r="I65" s="521"/>
    </row>
    <row r="66" spans="1:9" ht="18" customHeight="1">
      <c r="A66" s="107">
        <v>27</v>
      </c>
      <c r="B66" s="518" t="s">
        <v>1033</v>
      </c>
      <c r="C66" s="1364" t="s">
        <v>2849</v>
      </c>
      <c r="D66" s="519">
        <v>101040301</v>
      </c>
      <c r="E66" s="519">
        <v>2007</v>
      </c>
      <c r="F66" s="519">
        <v>29665.78</v>
      </c>
      <c r="G66" s="519"/>
      <c r="H66" s="518"/>
      <c r="I66" s="521">
        <v>29665.78</v>
      </c>
    </row>
    <row r="67" spans="1:9" ht="18" customHeight="1">
      <c r="A67" s="107">
        <v>28</v>
      </c>
      <c r="B67" s="518" t="s">
        <v>868</v>
      </c>
      <c r="C67" s="1364"/>
      <c r="D67" s="519">
        <v>1101060002</v>
      </c>
      <c r="E67" s="519" t="s">
        <v>2866</v>
      </c>
      <c r="F67" s="519">
        <v>3700</v>
      </c>
      <c r="G67" s="519"/>
      <c r="H67" s="518"/>
      <c r="I67" s="521">
        <v>3700</v>
      </c>
    </row>
    <row r="68" spans="1:9" ht="18" customHeight="1">
      <c r="A68" s="107">
        <v>24</v>
      </c>
      <c r="B68" s="518" t="s">
        <v>868</v>
      </c>
      <c r="C68" s="1364" t="s">
        <v>2849</v>
      </c>
      <c r="D68" s="1364">
        <v>1101060002</v>
      </c>
      <c r="E68" s="1364" t="s">
        <v>2866</v>
      </c>
      <c r="F68" s="1364">
        <v>3700</v>
      </c>
      <c r="G68" s="1364"/>
      <c r="H68" s="1366"/>
      <c r="I68" s="521">
        <v>3700</v>
      </c>
    </row>
    <row r="69" spans="1:9" ht="18" customHeight="1">
      <c r="A69" s="107"/>
      <c r="B69" s="518" t="s">
        <v>868</v>
      </c>
      <c r="C69" s="1364"/>
      <c r="D69" s="1364"/>
      <c r="E69" s="1364"/>
      <c r="F69" s="1364"/>
      <c r="G69" s="1364"/>
      <c r="H69" s="1366"/>
      <c r="I69" s="521"/>
    </row>
    <row r="70" spans="1:9" ht="18" customHeight="1">
      <c r="A70" s="107">
        <v>25</v>
      </c>
      <c r="B70" s="518" t="s">
        <v>868</v>
      </c>
      <c r="C70" s="1364" t="s">
        <v>2849</v>
      </c>
      <c r="D70" s="1364">
        <v>1101060003</v>
      </c>
      <c r="E70" s="1364" t="s">
        <v>2866</v>
      </c>
      <c r="F70" s="1364">
        <v>3700</v>
      </c>
      <c r="G70" s="1364"/>
      <c r="H70" s="1366"/>
      <c r="I70" s="521">
        <v>3700</v>
      </c>
    </row>
    <row r="71" spans="1:9" ht="18" customHeight="1">
      <c r="A71" s="107"/>
      <c r="B71" s="518"/>
      <c r="C71" s="1364"/>
      <c r="D71" s="1364"/>
      <c r="E71" s="1364"/>
      <c r="F71" s="1364"/>
      <c r="G71" s="1364"/>
      <c r="H71" s="1366"/>
      <c r="I71" s="521"/>
    </row>
    <row r="72" spans="1:9" ht="18" customHeight="1">
      <c r="A72" s="107">
        <v>31</v>
      </c>
      <c r="B72" s="518" t="s">
        <v>868</v>
      </c>
      <c r="C72" s="1364"/>
      <c r="D72" s="1364">
        <v>110104035</v>
      </c>
      <c r="E72" s="1364">
        <v>2008</v>
      </c>
      <c r="F72" s="1364">
        <v>19649.36</v>
      </c>
      <c r="G72" s="1364"/>
      <c r="H72" s="1366"/>
      <c r="I72" s="521">
        <v>19649.36</v>
      </c>
    </row>
    <row r="73" spans="1:9" ht="18" customHeight="1">
      <c r="A73" s="107"/>
      <c r="B73" s="518"/>
      <c r="C73" s="1364"/>
      <c r="D73" s="1364"/>
      <c r="E73" s="1364"/>
      <c r="F73" s="1364"/>
      <c r="G73" s="1364"/>
      <c r="H73" s="1366"/>
      <c r="I73" s="521"/>
    </row>
    <row r="74" spans="1:9" ht="18" customHeight="1">
      <c r="A74" s="107">
        <v>26</v>
      </c>
      <c r="B74" s="518" t="s">
        <v>868</v>
      </c>
      <c r="C74" s="1364" t="s">
        <v>2849</v>
      </c>
      <c r="D74" s="1364">
        <v>1101060004</v>
      </c>
      <c r="E74" s="1364">
        <v>2010</v>
      </c>
      <c r="F74" s="1364">
        <v>3700</v>
      </c>
      <c r="G74" s="1364"/>
      <c r="H74" s="1366"/>
      <c r="I74" s="521">
        <v>3700</v>
      </c>
    </row>
    <row r="75" spans="1:9" ht="18" customHeight="1">
      <c r="A75" s="107"/>
      <c r="B75" s="518"/>
      <c r="C75" s="1364"/>
      <c r="D75" s="1364"/>
      <c r="E75" s="1364"/>
      <c r="F75" s="1364"/>
      <c r="G75" s="1364"/>
      <c r="H75" s="1366"/>
      <c r="I75" s="521"/>
    </row>
    <row r="76" spans="1:9" ht="18" customHeight="1">
      <c r="A76" s="107">
        <v>27</v>
      </c>
      <c r="B76" s="518" t="s">
        <v>868</v>
      </c>
      <c r="C76" s="1364" t="s">
        <v>2849</v>
      </c>
      <c r="D76" s="519">
        <v>1101060005</v>
      </c>
      <c r="E76" s="519" t="s">
        <v>2866</v>
      </c>
      <c r="F76" s="519">
        <v>3700</v>
      </c>
      <c r="G76" s="519"/>
      <c r="H76" s="91"/>
      <c r="I76" s="521">
        <v>3700</v>
      </c>
    </row>
    <row r="77" spans="1:9" ht="18" customHeight="1">
      <c r="A77" s="107">
        <v>34</v>
      </c>
      <c r="B77" s="518"/>
      <c r="C77" s="1364"/>
      <c r="D77" s="519">
        <v>1101040088</v>
      </c>
      <c r="E77" s="519">
        <v>2010</v>
      </c>
      <c r="F77" s="519">
        <v>8000</v>
      </c>
      <c r="G77" s="519"/>
      <c r="H77" s="91"/>
      <c r="I77" s="521">
        <v>8000</v>
      </c>
    </row>
    <row r="78" spans="1:9" ht="18" customHeight="1">
      <c r="A78" s="107">
        <v>28</v>
      </c>
      <c r="B78" s="1361" t="s">
        <v>2870</v>
      </c>
      <c r="C78" s="1364" t="s">
        <v>2849</v>
      </c>
      <c r="D78" s="1364">
        <v>110106006</v>
      </c>
      <c r="E78" s="1364">
        <v>2010</v>
      </c>
      <c r="F78" s="1364">
        <v>3176</v>
      </c>
      <c r="G78" s="1364"/>
      <c r="H78" s="91"/>
      <c r="I78" s="521">
        <v>3176</v>
      </c>
    </row>
    <row r="79" spans="1:9" ht="18" customHeight="1">
      <c r="A79" s="107"/>
      <c r="B79" s="1363"/>
      <c r="C79" s="1364"/>
      <c r="D79" s="1364"/>
      <c r="E79" s="1364"/>
      <c r="F79" s="1364"/>
      <c r="G79" s="1364"/>
      <c r="H79" s="91"/>
      <c r="I79" s="521"/>
    </row>
    <row r="80" spans="1:9" ht="18" customHeight="1">
      <c r="A80" s="107">
        <v>29</v>
      </c>
      <c r="B80" s="1361" t="s">
        <v>280</v>
      </c>
      <c r="C80" s="1364" t="s">
        <v>2849</v>
      </c>
      <c r="D80" s="1364">
        <v>110106007</v>
      </c>
      <c r="E80" s="1364">
        <v>2008</v>
      </c>
      <c r="F80" s="1364">
        <v>10000</v>
      </c>
      <c r="G80" s="1364"/>
      <c r="H80" s="91"/>
      <c r="I80" s="521">
        <v>10000</v>
      </c>
    </row>
    <row r="81" spans="1:9" ht="18" customHeight="1">
      <c r="A81" s="107"/>
      <c r="B81" s="1363"/>
      <c r="C81" s="1364"/>
      <c r="D81" s="1364"/>
      <c r="E81" s="1364"/>
      <c r="F81" s="1364"/>
      <c r="G81" s="1364"/>
      <c r="H81" s="91"/>
      <c r="I81" s="521"/>
    </row>
    <row r="82" spans="1:9" ht="18" customHeight="1">
      <c r="A82" s="107">
        <v>30</v>
      </c>
      <c r="B82" s="518" t="s">
        <v>2871</v>
      </c>
      <c r="C82" s="1364" t="s">
        <v>2849</v>
      </c>
      <c r="D82" s="519">
        <v>110106008</v>
      </c>
      <c r="E82" s="519">
        <v>2008</v>
      </c>
      <c r="F82" s="519">
        <v>3016</v>
      </c>
      <c r="G82" s="519"/>
      <c r="H82" s="91"/>
      <c r="I82" s="521">
        <v>3016</v>
      </c>
    </row>
    <row r="83" spans="1:9" ht="18" customHeight="1">
      <c r="A83" s="107">
        <v>38</v>
      </c>
      <c r="B83" s="518"/>
      <c r="C83" s="1364"/>
      <c r="D83" s="519">
        <v>1101040082</v>
      </c>
      <c r="E83" s="519">
        <v>2010</v>
      </c>
      <c r="F83" s="519">
        <v>6800</v>
      </c>
      <c r="G83" s="519" t="s">
        <v>1014</v>
      </c>
      <c r="H83" s="91"/>
      <c r="I83" s="521">
        <v>6800</v>
      </c>
    </row>
    <row r="84" spans="1:9" ht="18" customHeight="1">
      <c r="A84" s="107">
        <v>31</v>
      </c>
      <c r="B84" s="518" t="s">
        <v>641</v>
      </c>
      <c r="C84" s="1364" t="s">
        <v>2849</v>
      </c>
      <c r="D84" s="519">
        <v>1101060011</v>
      </c>
      <c r="E84" s="519">
        <v>2010</v>
      </c>
      <c r="F84" s="519">
        <v>3900</v>
      </c>
      <c r="G84" s="519"/>
      <c r="H84" s="91"/>
      <c r="I84" s="521">
        <v>3900</v>
      </c>
    </row>
    <row r="85" spans="1:9" ht="18" customHeight="1">
      <c r="A85" s="107">
        <v>40</v>
      </c>
      <c r="B85" s="518"/>
      <c r="C85" s="1364"/>
      <c r="D85" s="519">
        <v>1101040051</v>
      </c>
      <c r="E85" s="519">
        <v>2010</v>
      </c>
      <c r="F85" s="519">
        <v>17900</v>
      </c>
      <c r="G85" s="519"/>
      <c r="H85" s="91"/>
      <c r="I85" s="521">
        <v>17900</v>
      </c>
    </row>
    <row r="86" spans="1:9" ht="18" customHeight="1">
      <c r="A86" s="107">
        <v>32</v>
      </c>
      <c r="B86" s="518" t="s">
        <v>641</v>
      </c>
      <c r="C86" s="1364" t="s">
        <v>2849</v>
      </c>
      <c r="D86" s="519">
        <v>1101060012</v>
      </c>
      <c r="E86" s="519">
        <v>2010</v>
      </c>
      <c r="F86" s="519">
        <v>3900</v>
      </c>
      <c r="G86" s="519"/>
      <c r="H86" s="91"/>
      <c r="I86" s="521">
        <v>3900</v>
      </c>
    </row>
    <row r="87" spans="1:9" ht="18" customHeight="1">
      <c r="A87" s="107">
        <v>42</v>
      </c>
      <c r="B87" s="518"/>
      <c r="C87" s="1364"/>
      <c r="D87" s="519">
        <v>1101040090</v>
      </c>
      <c r="E87" s="519">
        <v>2010</v>
      </c>
      <c r="F87" s="519">
        <v>3000</v>
      </c>
      <c r="G87" s="519"/>
      <c r="H87" s="91"/>
      <c r="I87" s="521">
        <v>3000</v>
      </c>
    </row>
    <row r="88" spans="1:9" ht="18" customHeight="1">
      <c r="A88" s="107">
        <v>33</v>
      </c>
      <c r="B88" s="518" t="s">
        <v>2872</v>
      </c>
      <c r="C88" s="1364" t="s">
        <v>2849</v>
      </c>
      <c r="D88" s="519">
        <v>1101060009</v>
      </c>
      <c r="E88" s="519">
        <v>2010</v>
      </c>
      <c r="F88" s="519">
        <v>45968</v>
      </c>
      <c r="G88" s="519"/>
      <c r="H88" s="91"/>
      <c r="I88" s="521">
        <v>45968</v>
      </c>
    </row>
    <row r="89" spans="1:9" ht="18" customHeight="1">
      <c r="A89" s="107">
        <v>44</v>
      </c>
      <c r="B89" s="518"/>
      <c r="C89" s="1364"/>
      <c r="D89" s="519">
        <v>1101040041</v>
      </c>
      <c r="E89" s="519">
        <v>2010</v>
      </c>
      <c r="F89" s="519">
        <v>10000</v>
      </c>
      <c r="G89" s="519"/>
      <c r="H89" s="91"/>
      <c r="I89" s="521">
        <v>10000</v>
      </c>
    </row>
    <row r="90" spans="1:9" ht="18" customHeight="1">
      <c r="A90" s="107">
        <v>34</v>
      </c>
      <c r="B90" s="518" t="s">
        <v>2873</v>
      </c>
      <c r="C90" s="1364" t="s">
        <v>2849</v>
      </c>
      <c r="D90" s="519">
        <v>1101060010</v>
      </c>
      <c r="E90" s="519">
        <v>2010</v>
      </c>
      <c r="F90" s="519">
        <v>50856</v>
      </c>
      <c r="G90" s="519"/>
      <c r="H90" s="91"/>
      <c r="I90" s="521">
        <v>50856</v>
      </c>
    </row>
    <row r="91" spans="1:9" ht="18" customHeight="1">
      <c r="A91" s="107">
        <v>46</v>
      </c>
      <c r="B91" s="518"/>
      <c r="C91" s="1364"/>
      <c r="D91" s="519">
        <v>13000017</v>
      </c>
      <c r="E91" s="519">
        <v>1992</v>
      </c>
      <c r="F91" s="519">
        <v>15340.68</v>
      </c>
      <c r="G91" s="519"/>
      <c r="H91" s="91"/>
      <c r="I91" s="521">
        <v>15340.68</v>
      </c>
    </row>
    <row r="92" spans="1:9" ht="18" customHeight="1">
      <c r="A92" s="107">
        <v>35</v>
      </c>
      <c r="B92" s="518" t="s">
        <v>2874</v>
      </c>
      <c r="C92" s="1364" t="s">
        <v>2849</v>
      </c>
      <c r="D92" s="520">
        <v>1101060013</v>
      </c>
      <c r="E92" s="520" t="s">
        <v>2866</v>
      </c>
      <c r="F92" s="520">
        <v>1408.4</v>
      </c>
      <c r="G92" s="519"/>
      <c r="H92" s="91"/>
      <c r="I92" s="521">
        <v>1408.4</v>
      </c>
    </row>
    <row r="93" spans="1:9" ht="18" customHeight="1">
      <c r="A93" s="107">
        <v>48</v>
      </c>
      <c r="B93" s="518"/>
      <c r="C93" s="1364"/>
      <c r="D93" s="520">
        <v>11013400110</v>
      </c>
      <c r="E93" s="520">
        <v>2013</v>
      </c>
      <c r="F93" s="520">
        <v>4250</v>
      </c>
      <c r="G93" s="519"/>
      <c r="H93" s="91"/>
      <c r="I93" s="521">
        <v>4250</v>
      </c>
    </row>
    <row r="94" spans="1:9" ht="18" customHeight="1">
      <c r="A94" s="107">
        <v>36</v>
      </c>
      <c r="B94" s="518" t="s">
        <v>2875</v>
      </c>
      <c r="C94" s="1364" t="s">
        <v>2849</v>
      </c>
      <c r="D94" s="520">
        <v>1101060014</v>
      </c>
      <c r="E94" s="520" t="s">
        <v>2866</v>
      </c>
      <c r="F94" s="520">
        <v>1390</v>
      </c>
      <c r="G94" s="519"/>
      <c r="H94" s="91"/>
      <c r="I94" s="521">
        <v>1390</v>
      </c>
    </row>
    <row r="95" spans="1:9" ht="18" customHeight="1">
      <c r="A95" s="107">
        <v>50</v>
      </c>
      <c r="B95" s="1361" t="s">
        <v>2876</v>
      </c>
      <c r="C95" s="1364"/>
      <c r="D95" s="1365">
        <v>1101060015</v>
      </c>
      <c r="E95" s="1365" t="s">
        <v>2866</v>
      </c>
      <c r="F95" s="1365">
        <v>1390</v>
      </c>
      <c r="G95" s="1364"/>
      <c r="H95" s="91"/>
      <c r="I95" s="521">
        <v>20616.93</v>
      </c>
    </row>
    <row r="96" spans="1:9" ht="18" customHeight="1">
      <c r="A96" s="107">
        <v>37</v>
      </c>
      <c r="B96" s="1362"/>
      <c r="C96" s="1364" t="s">
        <v>2849</v>
      </c>
      <c r="D96" s="1365"/>
      <c r="E96" s="1365"/>
      <c r="F96" s="1365"/>
      <c r="G96" s="1364"/>
      <c r="H96" s="91"/>
      <c r="I96" s="521">
        <v>1390</v>
      </c>
    </row>
    <row r="97" spans="1:9" ht="18" customHeight="1">
      <c r="A97" s="107"/>
      <c r="B97" s="1363"/>
      <c r="C97" s="1364"/>
      <c r="D97" s="1365"/>
      <c r="E97" s="1365"/>
      <c r="F97" s="1365"/>
      <c r="G97" s="1364"/>
      <c r="H97" s="91"/>
      <c r="I97" s="521"/>
    </row>
    <row r="98" spans="1:9" ht="18" customHeight="1">
      <c r="A98" s="107">
        <v>38</v>
      </c>
      <c r="B98" s="518" t="s">
        <v>2877</v>
      </c>
      <c r="C98" s="519" t="s">
        <v>2849</v>
      </c>
      <c r="D98" s="520">
        <v>23102014234</v>
      </c>
      <c r="E98" s="520">
        <v>2019</v>
      </c>
      <c r="F98" s="520">
        <v>70000</v>
      </c>
      <c r="G98" s="519"/>
      <c r="H98" s="91"/>
      <c r="I98" s="521">
        <v>70000</v>
      </c>
    </row>
    <row r="99" spans="1:9" ht="18" customHeight="1">
      <c r="A99" s="107">
        <v>39</v>
      </c>
      <c r="B99" s="1361" t="s">
        <v>2878</v>
      </c>
      <c r="C99" s="1364" t="s">
        <v>2849</v>
      </c>
      <c r="D99" s="1365">
        <v>1101060016</v>
      </c>
      <c r="E99" s="1365" t="s">
        <v>2866</v>
      </c>
      <c r="F99" s="1365">
        <v>6318.6</v>
      </c>
      <c r="G99" s="1364"/>
      <c r="H99" s="91"/>
      <c r="I99" s="521">
        <v>6318.6</v>
      </c>
    </row>
    <row r="100" spans="1:9" ht="18" customHeight="1">
      <c r="A100" s="107"/>
      <c r="B100" s="1363"/>
      <c r="C100" s="1364"/>
      <c r="D100" s="1365"/>
      <c r="E100" s="1365"/>
      <c r="F100" s="1365"/>
      <c r="G100" s="1364"/>
      <c r="H100" s="91"/>
      <c r="I100" s="521"/>
    </row>
    <row r="101" spans="1:9" ht="18" customHeight="1">
      <c r="A101" s="107">
        <v>53</v>
      </c>
      <c r="B101" s="1361" t="s">
        <v>967</v>
      </c>
      <c r="C101" s="1364" t="s">
        <v>2849</v>
      </c>
      <c r="D101" s="1365"/>
      <c r="E101" s="1365"/>
      <c r="F101" s="1365">
        <v>504343.43</v>
      </c>
      <c r="G101" s="1364"/>
      <c r="H101" s="91"/>
      <c r="I101" s="521">
        <v>20616.93</v>
      </c>
    </row>
    <row r="102" spans="1:9" ht="18" customHeight="1">
      <c r="A102" s="107">
        <v>40</v>
      </c>
      <c r="B102" s="1362"/>
      <c r="C102" s="1364"/>
      <c r="D102" s="1365"/>
      <c r="E102" s="1365"/>
      <c r="F102" s="1365"/>
      <c r="G102" s="1364"/>
      <c r="H102" s="91"/>
      <c r="I102" s="521">
        <v>504343.43</v>
      </c>
    </row>
    <row r="103" spans="1:9" ht="18" customHeight="1">
      <c r="A103" s="107"/>
      <c r="B103" s="1363"/>
      <c r="C103" s="1364"/>
      <c r="D103" s="1365"/>
      <c r="E103" s="1365"/>
      <c r="F103" s="1365"/>
      <c r="G103" s="1364"/>
      <c r="H103" s="91"/>
      <c r="I103" s="521"/>
    </row>
    <row r="104" spans="1:9" ht="18" customHeight="1">
      <c r="A104" s="516"/>
      <c r="B104" s="91"/>
      <c r="C104" s="519"/>
      <c r="D104" s="93" t="s">
        <v>17</v>
      </c>
      <c r="E104" s="84"/>
      <c r="F104" s="522">
        <v>724166.43</v>
      </c>
      <c r="G104" s="522"/>
      <c r="H104" s="18"/>
      <c r="I104" s="523">
        <v>679840.43</v>
      </c>
    </row>
    <row r="105" spans="1:9" ht="18" customHeight="1">
      <c r="A105" s="516"/>
      <c r="B105" s="91"/>
      <c r="C105" s="84"/>
      <c r="D105" s="87" t="s">
        <v>806</v>
      </c>
      <c r="E105" s="84"/>
      <c r="F105" s="236">
        <v>4674236.2699999996</v>
      </c>
      <c r="G105" s="236"/>
      <c r="H105" s="18"/>
      <c r="I105" s="524">
        <v>4528243.3600000003</v>
      </c>
    </row>
    <row r="106" spans="1:9" ht="18" customHeight="1">
      <c r="A106" s="1354" t="s">
        <v>2879</v>
      </c>
      <c r="B106" s="1355"/>
      <c r="C106" s="1355"/>
      <c r="D106" s="1355"/>
      <c r="E106" s="1355"/>
      <c r="F106" s="1355"/>
      <c r="G106" s="1355"/>
      <c r="H106" s="1355"/>
      <c r="I106" s="1356"/>
    </row>
    <row r="107" spans="1:9" ht="18" customHeight="1">
      <c r="A107" s="1348" t="s">
        <v>63</v>
      </c>
      <c r="B107" s="1349"/>
      <c r="C107" s="1349"/>
      <c r="D107" s="1349"/>
      <c r="E107" s="1349"/>
      <c r="F107" s="1349"/>
      <c r="G107" s="1349"/>
      <c r="H107" s="1349"/>
      <c r="I107" s="1350"/>
    </row>
    <row r="108" spans="1:9" ht="18" customHeight="1">
      <c r="A108" s="1357" t="s">
        <v>64</v>
      </c>
      <c r="B108" s="1359" t="s">
        <v>65</v>
      </c>
      <c r="C108" s="1343" t="s">
        <v>4</v>
      </c>
      <c r="D108" s="1343" t="s">
        <v>5</v>
      </c>
      <c r="E108" s="1343" t="s">
        <v>6</v>
      </c>
      <c r="F108" s="1343" t="s">
        <v>7</v>
      </c>
      <c r="G108" s="1343" t="s">
        <v>8</v>
      </c>
      <c r="H108" s="1343" t="s">
        <v>9</v>
      </c>
      <c r="I108" s="1343" t="s">
        <v>232</v>
      </c>
    </row>
    <row r="109" spans="1:9" ht="18" customHeight="1">
      <c r="A109" s="1358"/>
      <c r="B109" s="1360"/>
      <c r="C109" s="1344"/>
      <c r="D109" s="1344"/>
      <c r="E109" s="1344"/>
      <c r="F109" s="1344"/>
      <c r="G109" s="1344"/>
      <c r="H109" s="1344"/>
      <c r="I109" s="1344"/>
    </row>
    <row r="110" spans="1:9" ht="18" customHeight="1">
      <c r="A110" s="1345" t="s">
        <v>67</v>
      </c>
      <c r="B110" s="1346"/>
      <c r="C110" s="1346"/>
      <c r="D110" s="1346"/>
      <c r="E110" s="1346"/>
      <c r="F110" s="1346"/>
      <c r="G110" s="1346"/>
      <c r="H110" s="1346"/>
      <c r="I110" s="1347"/>
    </row>
    <row r="111" spans="1:9" ht="18" customHeight="1">
      <c r="A111" s="1348" t="s">
        <v>2880</v>
      </c>
      <c r="B111" s="1349"/>
      <c r="C111" s="1349"/>
      <c r="D111" s="1349"/>
      <c r="E111" s="1349"/>
      <c r="F111" s="1349"/>
      <c r="G111" s="1349"/>
      <c r="H111" s="1349"/>
      <c r="I111" s="1350"/>
    </row>
    <row r="112" spans="1:9" ht="18" customHeight="1" thickBot="1">
      <c r="A112" s="525" t="s">
        <v>69</v>
      </c>
      <c r="B112" s="526" t="s">
        <v>70</v>
      </c>
      <c r="C112" s="526" t="s">
        <v>71</v>
      </c>
      <c r="D112" s="527" t="s">
        <v>72</v>
      </c>
      <c r="E112" s="528" t="s">
        <v>73</v>
      </c>
      <c r="F112" s="529"/>
      <c r="G112" s="237"/>
      <c r="H112" s="208"/>
      <c r="I112" s="530"/>
    </row>
    <row r="113" spans="1:9" ht="18" customHeight="1">
      <c r="A113" s="107">
        <v>1</v>
      </c>
      <c r="B113" s="91">
        <v>2</v>
      </c>
      <c r="C113" s="84">
        <v>3</v>
      </c>
      <c r="D113" s="87">
        <v>4</v>
      </c>
      <c r="E113" s="84">
        <v>5</v>
      </c>
      <c r="F113" s="237"/>
      <c r="G113" s="237"/>
      <c r="H113" s="208"/>
      <c r="I113" s="530"/>
    </row>
    <row r="114" spans="1:9" ht="18" customHeight="1">
      <c r="A114" s="1351" t="s">
        <v>74</v>
      </c>
      <c r="B114" s="1352"/>
      <c r="C114" s="1352"/>
      <c r="D114" s="1352"/>
      <c r="E114" s="1353"/>
      <c r="F114" s="507"/>
      <c r="G114" s="507"/>
      <c r="H114" s="507"/>
      <c r="I114" s="507"/>
    </row>
    <row r="115" spans="1:9" ht="18" customHeight="1">
      <c r="A115" s="507"/>
      <c r="B115" s="507"/>
      <c r="C115" s="507"/>
      <c r="D115" s="507"/>
      <c r="E115" s="507"/>
      <c r="F115" s="507"/>
      <c r="G115" s="507"/>
      <c r="H115" s="507"/>
      <c r="I115" s="507"/>
    </row>
    <row r="116" spans="1:9" ht="18" customHeight="1">
      <c r="A116" s="507"/>
      <c r="B116" s="507"/>
      <c r="C116" s="507"/>
      <c r="D116" s="507"/>
      <c r="E116" s="507"/>
      <c r="F116" s="507"/>
      <c r="G116" s="507"/>
      <c r="H116" s="507"/>
      <c r="I116" s="507"/>
    </row>
    <row r="117" spans="1:9" ht="18" customHeight="1">
      <c r="A117" s="507"/>
      <c r="B117" s="507"/>
      <c r="C117" s="507"/>
      <c r="D117" s="507"/>
      <c r="E117" s="507"/>
      <c r="F117" s="507"/>
      <c r="G117" s="507"/>
      <c r="H117" s="507"/>
      <c r="I117" s="507"/>
    </row>
    <row r="118" spans="1:9" ht="18" customHeight="1">
      <c r="A118" s="531"/>
      <c r="B118" s="531"/>
      <c r="C118" s="531"/>
      <c r="D118" s="531"/>
      <c r="E118" s="531"/>
      <c r="F118" s="507"/>
      <c r="G118" s="507"/>
      <c r="H118" s="507"/>
      <c r="I118" s="507"/>
    </row>
    <row r="119" spans="1:9" ht="18" customHeight="1">
      <c r="A119" s="531"/>
      <c r="B119" s="531"/>
      <c r="C119" s="531"/>
      <c r="D119" s="531"/>
      <c r="E119" s="531"/>
      <c r="F119" s="507"/>
      <c r="G119" s="507"/>
      <c r="H119" s="507"/>
      <c r="I119" s="507"/>
    </row>
    <row r="120" spans="1:9" ht="18" customHeight="1">
      <c r="A120" s="531"/>
      <c r="B120" s="531"/>
      <c r="C120" s="531"/>
      <c r="D120" s="531"/>
      <c r="E120" s="531"/>
      <c r="F120" s="507"/>
      <c r="G120" s="507"/>
      <c r="H120" s="507"/>
      <c r="I120" s="507"/>
    </row>
    <row r="121" spans="1:9" ht="18" customHeight="1">
      <c r="A121" s="507"/>
      <c r="B121" s="507" t="s">
        <v>645</v>
      </c>
      <c r="C121" s="507" t="s">
        <v>2881</v>
      </c>
      <c r="D121" s="507"/>
      <c r="E121" s="507"/>
      <c r="F121" s="507"/>
      <c r="G121" s="507"/>
      <c r="H121" s="507"/>
      <c r="I121" s="507"/>
    </row>
  </sheetData>
  <mergeCells count="179">
    <mergeCell ref="G6:G7"/>
    <mergeCell ref="H6:H7"/>
    <mergeCell ref="I6:I7"/>
    <mergeCell ref="A9:I9"/>
    <mergeCell ref="A10:I10"/>
    <mergeCell ref="A11:I11"/>
    <mergeCell ref="A2:I2"/>
    <mergeCell ref="A3:I3"/>
    <mergeCell ref="A4:I4"/>
    <mergeCell ref="A5:I5"/>
    <mergeCell ref="A6:A7"/>
    <mergeCell ref="B6:B7"/>
    <mergeCell ref="C6:C7"/>
    <mergeCell ref="D6:D7"/>
    <mergeCell ref="E6:E7"/>
    <mergeCell ref="F6:F7"/>
    <mergeCell ref="A32:I32"/>
    <mergeCell ref="B36:B37"/>
    <mergeCell ref="C36:C37"/>
    <mergeCell ref="D36:D37"/>
    <mergeCell ref="E36:E37"/>
    <mergeCell ref="F36:F37"/>
    <mergeCell ref="G36:G37"/>
    <mergeCell ref="A15:I15"/>
    <mergeCell ref="A19:I19"/>
    <mergeCell ref="A23:I23"/>
    <mergeCell ref="A24:I24"/>
    <mergeCell ref="A25:I25"/>
    <mergeCell ref="A31:I31"/>
    <mergeCell ref="C41:C42"/>
    <mergeCell ref="D41:D42"/>
    <mergeCell ref="E41:E42"/>
    <mergeCell ref="F41:F42"/>
    <mergeCell ref="G41:G42"/>
    <mergeCell ref="H41:H42"/>
    <mergeCell ref="B39:B40"/>
    <mergeCell ref="C39:C40"/>
    <mergeCell ref="D39:D40"/>
    <mergeCell ref="E39:E40"/>
    <mergeCell ref="F39:F40"/>
    <mergeCell ref="G39:G40"/>
    <mergeCell ref="C46:C47"/>
    <mergeCell ref="D46:D47"/>
    <mergeCell ref="E46:E47"/>
    <mergeCell ref="F46:F47"/>
    <mergeCell ref="G46:G47"/>
    <mergeCell ref="H46:H47"/>
    <mergeCell ref="C44:C45"/>
    <mergeCell ref="D44:D45"/>
    <mergeCell ref="E44:E45"/>
    <mergeCell ref="F44:F45"/>
    <mergeCell ref="G44:G45"/>
    <mergeCell ref="H44:H45"/>
    <mergeCell ref="C50:C51"/>
    <mergeCell ref="D50:D51"/>
    <mergeCell ref="E50:E51"/>
    <mergeCell ref="F50:F51"/>
    <mergeCell ref="G50:G51"/>
    <mergeCell ref="H50:H51"/>
    <mergeCell ref="C48:C49"/>
    <mergeCell ref="D48:D49"/>
    <mergeCell ref="E48:E49"/>
    <mergeCell ref="F48:F49"/>
    <mergeCell ref="G48:G49"/>
    <mergeCell ref="H48:H49"/>
    <mergeCell ref="C56:C57"/>
    <mergeCell ref="D56:D57"/>
    <mergeCell ref="E56:E57"/>
    <mergeCell ref="F56:F57"/>
    <mergeCell ref="G56:G57"/>
    <mergeCell ref="H56:H57"/>
    <mergeCell ref="C52:C53"/>
    <mergeCell ref="D53:D55"/>
    <mergeCell ref="E53:E55"/>
    <mergeCell ref="F53:F55"/>
    <mergeCell ref="G53:G55"/>
    <mergeCell ref="H53:H55"/>
    <mergeCell ref="C54:C55"/>
    <mergeCell ref="C60:C61"/>
    <mergeCell ref="D60:D61"/>
    <mergeCell ref="E60:E61"/>
    <mergeCell ref="F60:F61"/>
    <mergeCell ref="G60:G61"/>
    <mergeCell ref="H60:H61"/>
    <mergeCell ref="C58:C59"/>
    <mergeCell ref="D58:D59"/>
    <mergeCell ref="E58:E59"/>
    <mergeCell ref="F58:F59"/>
    <mergeCell ref="G58:G59"/>
    <mergeCell ref="H58:H59"/>
    <mergeCell ref="C64:C65"/>
    <mergeCell ref="D64:D65"/>
    <mergeCell ref="E64:E65"/>
    <mergeCell ref="F64:F65"/>
    <mergeCell ref="G64:G65"/>
    <mergeCell ref="H64:H65"/>
    <mergeCell ref="C62:C63"/>
    <mergeCell ref="D62:D63"/>
    <mergeCell ref="E62:E63"/>
    <mergeCell ref="F62:F63"/>
    <mergeCell ref="G62:G63"/>
    <mergeCell ref="H62:H63"/>
    <mergeCell ref="H68:H69"/>
    <mergeCell ref="C70:C71"/>
    <mergeCell ref="D70:D71"/>
    <mergeCell ref="E70:E71"/>
    <mergeCell ref="F70:F71"/>
    <mergeCell ref="G70:G71"/>
    <mergeCell ref="H70:H71"/>
    <mergeCell ref="C66:C67"/>
    <mergeCell ref="C68:C69"/>
    <mergeCell ref="D68:D69"/>
    <mergeCell ref="E68:E69"/>
    <mergeCell ref="F68:F69"/>
    <mergeCell ref="G68:G69"/>
    <mergeCell ref="C74:C75"/>
    <mergeCell ref="D74:D75"/>
    <mergeCell ref="E74:E75"/>
    <mergeCell ref="F74:F75"/>
    <mergeCell ref="G74:G75"/>
    <mergeCell ref="H74:H75"/>
    <mergeCell ref="C72:C73"/>
    <mergeCell ref="D72:D73"/>
    <mergeCell ref="E72:E73"/>
    <mergeCell ref="F72:F73"/>
    <mergeCell ref="G72:G73"/>
    <mergeCell ref="H72:H73"/>
    <mergeCell ref="G78:G79"/>
    <mergeCell ref="B80:B81"/>
    <mergeCell ref="C80:C81"/>
    <mergeCell ref="D80:D81"/>
    <mergeCell ref="E80:E81"/>
    <mergeCell ref="F80:F81"/>
    <mergeCell ref="G80:G81"/>
    <mergeCell ref="C76:C77"/>
    <mergeCell ref="B78:B79"/>
    <mergeCell ref="C78:C79"/>
    <mergeCell ref="D78:D79"/>
    <mergeCell ref="E78:E79"/>
    <mergeCell ref="F78:F79"/>
    <mergeCell ref="C94:C95"/>
    <mergeCell ref="B95:B97"/>
    <mergeCell ref="D95:D97"/>
    <mergeCell ref="E95:E97"/>
    <mergeCell ref="F95:F97"/>
    <mergeCell ref="G95:G97"/>
    <mergeCell ref="C96:C97"/>
    <mergeCell ref="C82:C83"/>
    <mergeCell ref="C84:C85"/>
    <mergeCell ref="C86:C87"/>
    <mergeCell ref="C88:C89"/>
    <mergeCell ref="C90:C91"/>
    <mergeCell ref="C92:C93"/>
    <mergeCell ref="B101:B103"/>
    <mergeCell ref="C101:C103"/>
    <mergeCell ref="D101:D103"/>
    <mergeCell ref="E101:E103"/>
    <mergeCell ref="F101:F103"/>
    <mergeCell ref="G101:G103"/>
    <mergeCell ref="B99:B100"/>
    <mergeCell ref="C99:C100"/>
    <mergeCell ref="D99:D100"/>
    <mergeCell ref="E99:E100"/>
    <mergeCell ref="F99:F100"/>
    <mergeCell ref="G99:G100"/>
    <mergeCell ref="I108:I109"/>
    <mergeCell ref="A110:I110"/>
    <mergeCell ref="A111:I111"/>
    <mergeCell ref="A114:E114"/>
    <mergeCell ref="A106:I106"/>
    <mergeCell ref="A107:I107"/>
    <mergeCell ref="A108:A109"/>
    <mergeCell ref="B108:B109"/>
    <mergeCell ref="C108:C109"/>
    <mergeCell ref="D108:D109"/>
    <mergeCell ref="E108:E109"/>
    <mergeCell ref="F108:F109"/>
    <mergeCell ref="G108:G109"/>
    <mergeCell ref="H108:H109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>
  <sheetPr>
    <tabColor rgb="FF00B050"/>
  </sheetPr>
  <dimension ref="A1:J684"/>
  <sheetViews>
    <sheetView topLeftCell="A495" workbookViewId="0">
      <selection activeCell="O8" sqref="O8"/>
    </sheetView>
  </sheetViews>
  <sheetFormatPr defaultRowHeight="36" customHeight="1"/>
  <cols>
    <col min="2" max="2" width="19.140625" customWidth="1"/>
    <col min="3" max="3" width="22.85546875" customWidth="1"/>
    <col min="4" max="4" width="11.140625" customWidth="1"/>
    <col min="6" max="6" width="12.42578125" customWidth="1"/>
    <col min="8" max="8" width="21.5703125" customWidth="1"/>
    <col min="9" max="9" width="13.7109375" customWidth="1"/>
    <col min="10" max="10" width="13.28515625" customWidth="1"/>
  </cols>
  <sheetData>
    <row r="1" spans="1:10" ht="36" customHeight="1">
      <c r="C1" s="1378" t="s">
        <v>81</v>
      </c>
      <c r="D1" s="1378"/>
      <c r="E1" s="1378"/>
      <c r="F1" s="1378"/>
      <c r="G1" s="1378"/>
    </row>
    <row r="2" spans="1:10" ht="36" customHeight="1">
      <c r="A2" s="1379" t="s">
        <v>3572</v>
      </c>
      <c r="B2" s="1380"/>
      <c r="C2" s="1380"/>
      <c r="D2" s="1380"/>
      <c r="E2" s="1380"/>
      <c r="F2" s="1380"/>
      <c r="G2" s="1380"/>
      <c r="H2" s="1380"/>
      <c r="I2" s="1380"/>
    </row>
    <row r="3" spans="1:10" ht="23.25" customHeight="1">
      <c r="A3" s="1381" t="s">
        <v>1732</v>
      </c>
      <c r="B3" s="1381"/>
      <c r="C3" s="1381"/>
      <c r="D3" s="1381"/>
      <c r="E3" s="1381"/>
      <c r="F3" s="1381"/>
      <c r="G3" s="1381"/>
      <c r="H3" s="1381"/>
      <c r="I3" s="1381"/>
      <c r="J3" s="1381"/>
    </row>
    <row r="4" spans="1:10" ht="17.25" customHeight="1">
      <c r="A4" s="1382" t="s">
        <v>1</v>
      </c>
      <c r="B4" s="1383"/>
      <c r="C4" s="1383"/>
      <c r="D4" s="1383"/>
      <c r="E4" s="1383"/>
      <c r="F4" s="1383"/>
      <c r="G4" s="1383"/>
      <c r="H4" s="1383"/>
      <c r="I4" s="1383"/>
      <c r="J4" s="1384"/>
    </row>
    <row r="5" spans="1:10" ht="13.5" customHeight="1">
      <c r="A5" s="1046" t="s">
        <v>2</v>
      </c>
      <c r="B5" s="1047" t="s">
        <v>3</v>
      </c>
      <c r="C5" s="1047" t="s">
        <v>4</v>
      </c>
      <c r="D5" s="1049" t="s">
        <v>1733</v>
      </c>
      <c r="E5" s="1049" t="s">
        <v>6</v>
      </c>
      <c r="F5" s="1049" t="s">
        <v>7</v>
      </c>
      <c r="G5" s="1047" t="s">
        <v>86</v>
      </c>
      <c r="H5" s="1296" t="s">
        <v>1734</v>
      </c>
      <c r="I5" s="1049" t="s">
        <v>66</v>
      </c>
      <c r="J5" s="1047" t="s">
        <v>1735</v>
      </c>
    </row>
    <row r="6" spans="1:10" ht="36" customHeight="1">
      <c r="A6" s="1046"/>
      <c r="B6" s="1205"/>
      <c r="C6" s="1205"/>
      <c r="D6" s="1049"/>
      <c r="E6" s="1049"/>
      <c r="F6" s="1049"/>
      <c r="G6" s="1205"/>
      <c r="H6" s="1296"/>
      <c r="I6" s="1049"/>
      <c r="J6" s="1385"/>
    </row>
    <row r="7" spans="1:10" ht="36" customHeight="1">
      <c r="A7" s="1046"/>
      <c r="B7" s="1048"/>
      <c r="C7" s="1048"/>
      <c r="D7" s="1046"/>
      <c r="E7" s="1049"/>
      <c r="F7" s="1046"/>
      <c r="G7" s="1376"/>
      <c r="H7" s="1377"/>
      <c r="I7" s="1046"/>
      <c r="J7" s="1376"/>
    </row>
    <row r="8" spans="1:10" ht="36" customHeight="1">
      <c r="A8" s="818">
        <v>1</v>
      </c>
      <c r="B8" s="819">
        <v>2</v>
      </c>
      <c r="C8" s="819">
        <v>3</v>
      </c>
      <c r="D8" s="818">
        <v>4</v>
      </c>
      <c r="E8" s="817">
        <v>5</v>
      </c>
      <c r="F8" s="818">
        <v>6</v>
      </c>
      <c r="G8" s="818">
        <v>7</v>
      </c>
      <c r="H8" s="818">
        <v>8</v>
      </c>
      <c r="I8" s="818">
        <v>9</v>
      </c>
      <c r="J8" s="818">
        <v>10</v>
      </c>
    </row>
    <row r="9" spans="1:10" ht="36" customHeight="1">
      <c r="A9" s="1403" t="s">
        <v>1736</v>
      </c>
      <c r="B9" s="1403"/>
      <c r="C9" s="1403"/>
      <c r="D9" s="1403"/>
      <c r="E9" s="1403"/>
      <c r="F9" s="1403"/>
      <c r="G9" s="1403"/>
      <c r="H9" s="1403"/>
      <c r="I9" s="1403"/>
      <c r="J9" s="1403"/>
    </row>
    <row r="10" spans="1:10" ht="36" customHeight="1">
      <c r="A10" s="1403" t="s">
        <v>1737</v>
      </c>
      <c r="B10" s="1403"/>
      <c r="C10" s="1403"/>
      <c r="D10" s="1403"/>
      <c r="E10" s="1403"/>
      <c r="F10" s="1403"/>
      <c r="G10" s="1403"/>
      <c r="H10" s="1403"/>
      <c r="I10" s="1403"/>
      <c r="J10" s="1403"/>
    </row>
    <row r="11" spans="1:10" ht="36" customHeight="1">
      <c r="A11" s="341">
        <v>1</v>
      </c>
      <c r="B11" s="341" t="s">
        <v>1738</v>
      </c>
      <c r="C11" s="342" t="s">
        <v>1739</v>
      </c>
      <c r="D11" s="341">
        <v>10100009</v>
      </c>
      <c r="E11" s="341" t="s">
        <v>1740</v>
      </c>
      <c r="F11" s="344">
        <v>50560.84</v>
      </c>
      <c r="G11" s="341"/>
      <c r="H11" s="343" t="s">
        <v>1741</v>
      </c>
      <c r="I11" s="342" t="s">
        <v>1742</v>
      </c>
      <c r="J11" s="341">
        <v>50560.84</v>
      </c>
    </row>
    <row r="12" spans="1:10" ht="36" customHeight="1">
      <c r="A12" s="341">
        <v>2</v>
      </c>
      <c r="B12" s="341" t="s">
        <v>1743</v>
      </c>
      <c r="C12" s="342" t="s">
        <v>1739</v>
      </c>
      <c r="D12" s="341">
        <v>10100021</v>
      </c>
      <c r="E12" s="341" t="s">
        <v>309</v>
      </c>
      <c r="F12" s="344">
        <v>7000</v>
      </c>
      <c r="G12" s="341"/>
      <c r="H12" s="343" t="s">
        <v>1744</v>
      </c>
      <c r="I12" s="342" t="s">
        <v>1745</v>
      </c>
      <c r="J12" s="344">
        <v>7000</v>
      </c>
    </row>
    <row r="13" spans="1:10" ht="36" customHeight="1">
      <c r="A13" s="341">
        <v>3</v>
      </c>
      <c r="B13" s="345" t="s">
        <v>1746</v>
      </c>
      <c r="C13" s="342" t="s">
        <v>1739</v>
      </c>
      <c r="D13" s="341">
        <v>1010002</v>
      </c>
      <c r="E13" s="341" t="s">
        <v>1747</v>
      </c>
      <c r="F13" s="344">
        <v>80720</v>
      </c>
      <c r="G13" s="341"/>
      <c r="H13" s="346" t="s">
        <v>1748</v>
      </c>
      <c r="I13" s="342" t="s">
        <v>1745</v>
      </c>
      <c r="J13" s="344">
        <v>80720</v>
      </c>
    </row>
    <row r="14" spans="1:10" ht="36" customHeight="1">
      <c r="A14" s="341">
        <v>4</v>
      </c>
      <c r="B14" s="347" t="s">
        <v>1749</v>
      </c>
      <c r="C14" s="342" t="s">
        <v>1739</v>
      </c>
      <c r="D14" s="341">
        <v>1010003</v>
      </c>
      <c r="E14" s="341" t="s">
        <v>1750</v>
      </c>
      <c r="F14" s="344">
        <v>56088</v>
      </c>
      <c r="G14" s="341"/>
      <c r="H14" s="346" t="s">
        <v>1748</v>
      </c>
      <c r="I14" s="342" t="s">
        <v>1745</v>
      </c>
      <c r="J14" s="342">
        <v>44475.64</v>
      </c>
    </row>
    <row r="15" spans="1:10" ht="36" customHeight="1">
      <c r="A15" s="341">
        <v>5</v>
      </c>
      <c r="B15" s="345" t="s">
        <v>272</v>
      </c>
      <c r="C15" s="342" t="s">
        <v>1739</v>
      </c>
      <c r="D15" s="341">
        <v>1010004</v>
      </c>
      <c r="E15" s="341" t="s">
        <v>1747</v>
      </c>
      <c r="F15" s="344">
        <v>84000</v>
      </c>
      <c r="G15" s="341"/>
      <c r="H15" s="342" t="s">
        <v>1751</v>
      </c>
      <c r="I15" s="342" t="s">
        <v>1745</v>
      </c>
      <c r="J15" s="344">
        <v>84000</v>
      </c>
    </row>
    <row r="16" spans="1:10" ht="36" customHeight="1">
      <c r="A16" s="341">
        <v>6</v>
      </c>
      <c r="B16" s="345" t="s">
        <v>1752</v>
      </c>
      <c r="C16" s="342" t="s">
        <v>1739</v>
      </c>
      <c r="D16" s="341">
        <v>1010005</v>
      </c>
      <c r="E16" s="341" t="s">
        <v>1753</v>
      </c>
      <c r="F16" s="344">
        <v>16800</v>
      </c>
      <c r="G16" s="341"/>
      <c r="H16" s="346" t="s">
        <v>1748</v>
      </c>
      <c r="I16" s="342" t="s">
        <v>1745</v>
      </c>
      <c r="J16" s="344">
        <v>16800</v>
      </c>
    </row>
    <row r="17" spans="1:10" ht="36" customHeight="1">
      <c r="A17" s="341">
        <v>7</v>
      </c>
      <c r="B17" s="345" t="s">
        <v>1754</v>
      </c>
      <c r="C17" s="342" t="s">
        <v>1739</v>
      </c>
      <c r="D17" s="341">
        <v>101020003</v>
      </c>
      <c r="E17" s="341" t="s">
        <v>1755</v>
      </c>
      <c r="F17" s="344">
        <v>10080</v>
      </c>
      <c r="G17" s="341"/>
      <c r="H17" s="346" t="s">
        <v>1748</v>
      </c>
      <c r="I17" s="342" t="s">
        <v>1745</v>
      </c>
      <c r="J17" s="344">
        <v>10080</v>
      </c>
    </row>
    <row r="18" spans="1:10" ht="36" customHeight="1">
      <c r="A18" s="341">
        <v>8</v>
      </c>
      <c r="B18" s="345" t="s">
        <v>1756</v>
      </c>
      <c r="C18" s="342" t="s">
        <v>1739</v>
      </c>
      <c r="D18" s="341">
        <v>1010006</v>
      </c>
      <c r="E18" s="341" t="s">
        <v>1757</v>
      </c>
      <c r="F18" s="344">
        <v>50730</v>
      </c>
      <c r="G18" s="341"/>
      <c r="H18" s="346" t="s">
        <v>1748</v>
      </c>
      <c r="I18" s="342" t="s">
        <v>1745</v>
      </c>
      <c r="J18" s="342">
        <v>23672.26</v>
      </c>
    </row>
    <row r="19" spans="1:10" ht="36" customHeight="1">
      <c r="A19" s="341">
        <v>9</v>
      </c>
      <c r="B19" s="345" t="s">
        <v>1758</v>
      </c>
      <c r="C19" s="342" t="s">
        <v>1739</v>
      </c>
      <c r="D19" s="341">
        <v>1010001</v>
      </c>
      <c r="E19" s="342" t="s">
        <v>1759</v>
      </c>
      <c r="F19" s="344">
        <v>3010860</v>
      </c>
      <c r="G19" s="341">
        <v>710574.59</v>
      </c>
      <c r="H19" s="346" t="s">
        <v>1748</v>
      </c>
      <c r="I19" s="342" t="s">
        <v>1760</v>
      </c>
      <c r="J19" s="342">
        <v>1615558.5</v>
      </c>
    </row>
    <row r="20" spans="1:10" ht="36" customHeight="1">
      <c r="A20" s="341">
        <v>10</v>
      </c>
      <c r="B20" s="837" t="s">
        <v>3573</v>
      </c>
      <c r="C20" s="342" t="s">
        <v>1739</v>
      </c>
      <c r="D20" s="349"/>
      <c r="E20" s="350" t="s">
        <v>3574</v>
      </c>
      <c r="F20" s="344">
        <v>2178968.6800000002</v>
      </c>
      <c r="G20" s="341"/>
      <c r="H20" s="346" t="s">
        <v>3575</v>
      </c>
      <c r="I20" s="342" t="s">
        <v>3576</v>
      </c>
      <c r="J20" s="342">
        <v>577714.88</v>
      </c>
    </row>
    <row r="21" spans="1:10" ht="36" customHeight="1">
      <c r="A21" s="341">
        <v>11</v>
      </c>
      <c r="B21" s="348" t="s">
        <v>1761</v>
      </c>
      <c r="C21" s="342" t="s">
        <v>1739</v>
      </c>
      <c r="D21" s="349">
        <v>1101253859</v>
      </c>
      <c r="E21" s="350"/>
      <c r="F21" s="344">
        <v>2300000</v>
      </c>
      <c r="G21" s="341"/>
      <c r="H21" s="346"/>
      <c r="I21" s="342" t="s">
        <v>1762</v>
      </c>
      <c r="J21" s="342">
        <v>657142.80000000005</v>
      </c>
    </row>
    <row r="22" spans="1:10" ht="36" customHeight="1">
      <c r="A22" s="341"/>
      <c r="B22" s="1398" t="s">
        <v>245</v>
      </c>
      <c r="C22" s="1399"/>
      <c r="D22" s="1400"/>
      <c r="E22" s="825"/>
      <c r="F22" s="344">
        <f>SUM(F11:F21)</f>
        <v>7845807.5199999996</v>
      </c>
      <c r="G22" s="341">
        <f>SUM(G19)</f>
        <v>710574.59</v>
      </c>
      <c r="H22" s="341"/>
      <c r="I22" s="341"/>
      <c r="J22" s="341">
        <f>SUM(J11:J21)</f>
        <v>3167724.92</v>
      </c>
    </row>
    <row r="23" spans="1:10" ht="36" customHeight="1">
      <c r="A23" s="341"/>
      <c r="B23" s="1398"/>
      <c r="C23" s="1399"/>
      <c r="D23" s="1399"/>
      <c r="E23" s="1401"/>
      <c r="F23" s="1401"/>
      <c r="G23" s="1401"/>
      <c r="H23" s="1401"/>
      <c r="I23" s="1401"/>
      <c r="J23" s="1402"/>
    </row>
    <row r="24" spans="1:10" ht="36" customHeight="1">
      <c r="A24" s="1108" t="s">
        <v>1763</v>
      </c>
      <c r="B24" s="1109"/>
      <c r="C24" s="1109"/>
      <c r="D24" s="1109"/>
      <c r="E24" s="1109"/>
      <c r="F24" s="1109"/>
      <c r="G24" s="1109"/>
      <c r="H24" s="1109"/>
      <c r="I24" s="1109"/>
      <c r="J24" s="1110"/>
    </row>
    <row r="25" spans="1:10" ht="36" customHeight="1">
      <c r="A25" s="341"/>
      <c r="B25" s="341"/>
      <c r="C25" s="342"/>
      <c r="D25" s="341"/>
      <c r="E25" s="341"/>
      <c r="F25" s="341"/>
      <c r="G25" s="341"/>
      <c r="H25" s="343"/>
      <c r="I25" s="342"/>
      <c r="J25" s="342"/>
    </row>
    <row r="26" spans="1:10" ht="36" customHeight="1">
      <c r="A26" s="341"/>
      <c r="B26" s="341"/>
      <c r="C26" s="342"/>
      <c r="D26" s="341"/>
      <c r="E26" s="341"/>
      <c r="F26" s="341"/>
      <c r="G26" s="341"/>
      <c r="H26" s="343"/>
      <c r="I26" s="342"/>
      <c r="J26" s="342"/>
    </row>
    <row r="27" spans="1:10" ht="36" customHeight="1">
      <c r="A27" s="1404" t="s">
        <v>1764</v>
      </c>
      <c r="B27" s="1404"/>
      <c r="C27" s="1404"/>
      <c r="D27" s="1404"/>
      <c r="E27" s="1404"/>
      <c r="F27" s="1404"/>
      <c r="G27" s="1404"/>
      <c r="H27" s="1404"/>
      <c r="I27" s="1404"/>
      <c r="J27" s="1404"/>
    </row>
    <row r="28" spans="1:10" ht="36" customHeight="1">
      <c r="A28" s="383">
        <v>12</v>
      </c>
      <c r="B28" s="384" t="s">
        <v>1720</v>
      </c>
      <c r="C28" s="342" t="s">
        <v>1739</v>
      </c>
      <c r="D28" s="383"/>
      <c r="E28" s="383"/>
      <c r="F28" s="385"/>
      <c r="G28" s="386">
        <v>936054</v>
      </c>
      <c r="H28" s="383"/>
      <c r="I28" s="342" t="s">
        <v>1760</v>
      </c>
      <c r="J28" s="383"/>
    </row>
    <row r="29" spans="1:10" ht="36" customHeight="1">
      <c r="A29" s="383">
        <v>13</v>
      </c>
      <c r="B29" s="384" t="s">
        <v>1720</v>
      </c>
      <c r="C29" s="342" t="s">
        <v>1739</v>
      </c>
      <c r="D29" s="383"/>
      <c r="E29" s="383"/>
      <c r="F29" s="383"/>
      <c r="G29" s="386">
        <v>38337</v>
      </c>
      <c r="H29" s="383"/>
      <c r="I29" s="342" t="s">
        <v>1765</v>
      </c>
      <c r="J29" s="383"/>
    </row>
    <row r="30" spans="1:10" ht="36" customHeight="1">
      <c r="A30" s="383"/>
      <c r="B30" s="1108" t="s">
        <v>245</v>
      </c>
      <c r="C30" s="1109"/>
      <c r="D30" s="1110"/>
      <c r="E30" s="383"/>
      <c r="F30" s="383"/>
      <c r="G30" s="386">
        <f>SUM(G28:G29)</f>
        <v>974391</v>
      </c>
      <c r="H30" s="383"/>
      <c r="I30" s="383"/>
      <c r="J30" s="383"/>
    </row>
    <row r="31" spans="1:10" ht="36" customHeight="1">
      <c r="A31" s="341"/>
      <c r="B31" s="1398" t="s">
        <v>1766</v>
      </c>
      <c r="C31" s="1399"/>
      <c r="D31" s="1400"/>
      <c r="E31" s="825"/>
      <c r="F31" s="341">
        <v>7845807.5199999996</v>
      </c>
      <c r="G31" s="352">
        <v>1684965.59</v>
      </c>
      <c r="H31" s="341"/>
      <c r="I31" s="341"/>
      <c r="J31" s="352">
        <v>2590010.04</v>
      </c>
    </row>
    <row r="32" spans="1:10" ht="36" customHeight="1">
      <c r="A32" s="1411" t="s">
        <v>3577</v>
      </c>
      <c r="B32" s="1412"/>
      <c r="C32" s="1412"/>
      <c r="D32" s="1412"/>
      <c r="E32" s="1412"/>
      <c r="F32" s="1412"/>
      <c r="G32" s="1412"/>
      <c r="H32" s="1412"/>
      <c r="I32" s="1412"/>
      <c r="J32" s="1413"/>
    </row>
    <row r="33" spans="1:10" ht="36" customHeight="1">
      <c r="A33" s="1414" t="s">
        <v>1767</v>
      </c>
      <c r="B33" s="1415"/>
      <c r="C33" s="1415"/>
      <c r="D33" s="1415"/>
      <c r="E33" s="1415"/>
      <c r="F33" s="1415"/>
      <c r="G33" s="1415"/>
      <c r="H33" s="1415"/>
      <c r="I33" s="1415"/>
      <c r="J33" s="1416"/>
    </row>
    <row r="34" spans="1:10" ht="36" customHeight="1">
      <c r="A34" s="1408" t="s">
        <v>1768</v>
      </c>
      <c r="B34" s="1409"/>
      <c r="C34" s="1409"/>
      <c r="D34" s="1409"/>
      <c r="E34" s="1409"/>
      <c r="F34" s="1409"/>
      <c r="G34" s="1409"/>
      <c r="H34" s="1409"/>
      <c r="I34" s="1409"/>
      <c r="J34" s="1410"/>
    </row>
    <row r="35" spans="1:10" ht="36" customHeight="1">
      <c r="A35" s="341">
        <v>14</v>
      </c>
      <c r="B35" s="342" t="s">
        <v>1769</v>
      </c>
      <c r="C35" s="342" t="s">
        <v>1739</v>
      </c>
      <c r="D35" s="342">
        <v>1101253854</v>
      </c>
      <c r="E35" s="341">
        <v>2019</v>
      </c>
      <c r="F35" s="341">
        <v>1876800</v>
      </c>
      <c r="G35" s="341"/>
      <c r="H35" s="343" t="s">
        <v>1770</v>
      </c>
      <c r="I35" s="342" t="s">
        <v>1745</v>
      </c>
      <c r="J35" s="342">
        <v>759657.24</v>
      </c>
    </row>
    <row r="36" spans="1:10" ht="36" customHeight="1">
      <c r="A36" s="341">
        <v>15</v>
      </c>
      <c r="B36" s="342" t="s">
        <v>3578</v>
      </c>
      <c r="C36" s="342" t="s">
        <v>1739</v>
      </c>
      <c r="D36" s="342">
        <v>1101344034</v>
      </c>
      <c r="E36" s="341">
        <v>2021</v>
      </c>
      <c r="F36" s="341">
        <v>2375200</v>
      </c>
      <c r="G36" s="341"/>
      <c r="H36" s="343" t="s">
        <v>3579</v>
      </c>
      <c r="I36" s="342" t="s">
        <v>1745</v>
      </c>
      <c r="J36" s="342">
        <v>19793.330000000002</v>
      </c>
    </row>
    <row r="37" spans="1:10" ht="36" customHeight="1">
      <c r="A37" s="341">
        <v>16</v>
      </c>
      <c r="B37" s="342" t="s">
        <v>1771</v>
      </c>
      <c r="C37" s="342" t="s">
        <v>1739</v>
      </c>
      <c r="D37" s="341">
        <v>1101250031</v>
      </c>
      <c r="E37" s="341" t="s">
        <v>1772</v>
      </c>
      <c r="F37" s="341">
        <v>1266000</v>
      </c>
      <c r="G37" s="341"/>
      <c r="H37" s="342" t="s">
        <v>1773</v>
      </c>
      <c r="I37" s="342" t="s">
        <v>1745</v>
      </c>
      <c r="J37" s="342">
        <v>1266000</v>
      </c>
    </row>
    <row r="38" spans="1:10" ht="36" customHeight="1">
      <c r="A38" s="822">
        <v>17</v>
      </c>
      <c r="B38" s="353" t="s">
        <v>276</v>
      </c>
      <c r="C38" s="342" t="s">
        <v>1739</v>
      </c>
      <c r="D38" s="354">
        <v>1000004</v>
      </c>
      <c r="E38" s="354" t="s">
        <v>309</v>
      </c>
      <c r="F38" s="354">
        <v>60741.38</v>
      </c>
      <c r="G38" s="354"/>
      <c r="H38" s="343" t="s">
        <v>1774</v>
      </c>
      <c r="I38" s="342" t="s">
        <v>1745</v>
      </c>
      <c r="J38" s="342">
        <v>60741.38</v>
      </c>
    </row>
    <row r="39" spans="1:10" ht="36" customHeight="1">
      <c r="A39" s="822">
        <v>18</v>
      </c>
      <c r="B39" s="347" t="s">
        <v>1775</v>
      </c>
      <c r="C39" s="342" t="s">
        <v>1739</v>
      </c>
      <c r="D39" s="354">
        <v>138000019</v>
      </c>
      <c r="E39" s="355">
        <v>2009</v>
      </c>
      <c r="F39" s="356">
        <v>113920</v>
      </c>
      <c r="G39" s="356"/>
      <c r="H39" s="346" t="s">
        <v>1748</v>
      </c>
      <c r="I39" s="342" t="s">
        <v>1745</v>
      </c>
      <c r="J39" s="342">
        <v>113920</v>
      </c>
    </row>
    <row r="40" spans="1:10" ht="36" customHeight="1">
      <c r="A40" s="822">
        <v>19</v>
      </c>
      <c r="B40" s="347" t="s">
        <v>3580</v>
      </c>
      <c r="C40" s="342" t="s">
        <v>1739</v>
      </c>
      <c r="D40" s="354">
        <v>10400014999</v>
      </c>
      <c r="E40" s="355">
        <v>2021</v>
      </c>
      <c r="F40" s="356" t="s">
        <v>3581</v>
      </c>
      <c r="G40" s="356"/>
      <c r="H40" s="346"/>
      <c r="I40" s="342" t="s">
        <v>1745</v>
      </c>
      <c r="J40" s="342" t="s">
        <v>3582</v>
      </c>
    </row>
    <row r="41" spans="1:10" ht="36" customHeight="1">
      <c r="A41" s="822">
        <v>20</v>
      </c>
      <c r="B41" s="347" t="s">
        <v>1776</v>
      </c>
      <c r="C41" s="342" t="s">
        <v>1739</v>
      </c>
      <c r="D41" s="354">
        <v>1011005772</v>
      </c>
      <c r="E41" s="355">
        <v>2015</v>
      </c>
      <c r="F41" s="356">
        <v>225000</v>
      </c>
      <c r="G41" s="356"/>
      <c r="H41" s="342"/>
      <c r="I41" s="342" t="s">
        <v>1745</v>
      </c>
      <c r="J41" s="342">
        <v>95000</v>
      </c>
    </row>
    <row r="42" spans="1:10" ht="36" customHeight="1">
      <c r="A42" s="822">
        <v>21</v>
      </c>
      <c r="B42" s="353" t="s">
        <v>1117</v>
      </c>
      <c r="C42" s="342" t="s">
        <v>1739</v>
      </c>
      <c r="D42" s="354">
        <v>1000017</v>
      </c>
      <c r="E42" s="354" t="s">
        <v>1116</v>
      </c>
      <c r="F42" s="354">
        <v>99800</v>
      </c>
      <c r="G42" s="354"/>
      <c r="H42" s="354"/>
      <c r="I42" s="342" t="s">
        <v>1745</v>
      </c>
      <c r="J42" s="354">
        <v>99800</v>
      </c>
    </row>
    <row r="43" spans="1:10" ht="36" customHeight="1">
      <c r="A43" s="822">
        <v>22</v>
      </c>
      <c r="B43" s="353" t="s">
        <v>1777</v>
      </c>
      <c r="C43" s="342" t="s">
        <v>1739</v>
      </c>
      <c r="D43" s="354">
        <v>10100005</v>
      </c>
      <c r="E43" s="357">
        <v>2008</v>
      </c>
      <c r="F43" s="354">
        <v>112297.5</v>
      </c>
      <c r="G43" s="354"/>
      <c r="H43" s="343" t="s">
        <v>1778</v>
      </c>
      <c r="I43" s="342" t="s">
        <v>1760</v>
      </c>
      <c r="J43" s="354">
        <v>112297.5</v>
      </c>
    </row>
    <row r="44" spans="1:10" ht="36" customHeight="1">
      <c r="A44" s="822">
        <v>23</v>
      </c>
      <c r="B44" s="358" t="s">
        <v>1779</v>
      </c>
      <c r="C44" s="342" t="s">
        <v>1739</v>
      </c>
      <c r="D44" s="354">
        <v>1010001468</v>
      </c>
      <c r="E44" s="354">
        <v>2011</v>
      </c>
      <c r="F44" s="359">
        <v>83000</v>
      </c>
      <c r="G44" s="359"/>
      <c r="H44" s="353" t="s">
        <v>1780</v>
      </c>
      <c r="I44" s="342" t="s">
        <v>1745</v>
      </c>
      <c r="J44" s="359">
        <v>83000</v>
      </c>
    </row>
    <row r="45" spans="1:10" ht="36" customHeight="1">
      <c r="A45" s="822">
        <v>24</v>
      </c>
      <c r="B45" s="360" t="s">
        <v>1781</v>
      </c>
      <c r="C45" s="342" t="s">
        <v>1739</v>
      </c>
      <c r="D45" s="354">
        <v>110104061</v>
      </c>
      <c r="E45" s="361">
        <v>41262</v>
      </c>
      <c r="F45" s="354">
        <v>297229.56</v>
      </c>
      <c r="G45" s="354"/>
      <c r="H45" s="353" t="s">
        <v>1782</v>
      </c>
      <c r="I45" s="342" t="s">
        <v>1745</v>
      </c>
      <c r="J45" s="354">
        <v>297229.56</v>
      </c>
    </row>
    <row r="46" spans="1:10" ht="36" customHeight="1">
      <c r="A46" s="822">
        <v>25</v>
      </c>
      <c r="B46" s="353" t="s">
        <v>1783</v>
      </c>
      <c r="C46" s="342" t="s">
        <v>1739</v>
      </c>
      <c r="D46" s="354">
        <v>1010001480</v>
      </c>
      <c r="E46" s="354">
        <v>2011</v>
      </c>
      <c r="F46" s="354">
        <v>57000</v>
      </c>
      <c r="G46" s="354"/>
      <c r="H46" s="353" t="s">
        <v>1780</v>
      </c>
      <c r="I46" s="342" t="s">
        <v>1745</v>
      </c>
      <c r="J46" s="354">
        <v>57000</v>
      </c>
    </row>
    <row r="47" spans="1:10" ht="36" customHeight="1">
      <c r="A47" s="822">
        <v>26</v>
      </c>
      <c r="B47" s="358" t="s">
        <v>1784</v>
      </c>
      <c r="C47" s="342" t="s">
        <v>1739</v>
      </c>
      <c r="D47" s="354">
        <v>1011011</v>
      </c>
      <c r="E47" s="361">
        <v>40532</v>
      </c>
      <c r="F47" s="359">
        <v>69500</v>
      </c>
      <c r="G47" s="359"/>
      <c r="H47" s="354"/>
      <c r="I47" s="342" t="s">
        <v>1745</v>
      </c>
      <c r="J47" s="359">
        <v>69500</v>
      </c>
    </row>
    <row r="48" spans="1:10" ht="36" customHeight="1">
      <c r="A48" s="822">
        <v>27</v>
      </c>
      <c r="B48" s="362" t="s">
        <v>1785</v>
      </c>
      <c r="C48" s="342" t="s">
        <v>1739</v>
      </c>
      <c r="D48" s="354">
        <v>1010010226</v>
      </c>
      <c r="E48" s="361" t="s">
        <v>1786</v>
      </c>
      <c r="F48" s="354">
        <v>81590</v>
      </c>
      <c r="G48" s="354"/>
      <c r="H48" s="353" t="s">
        <v>1787</v>
      </c>
      <c r="I48" s="342" t="s">
        <v>1788</v>
      </c>
      <c r="J48" s="354">
        <v>81590</v>
      </c>
    </row>
    <row r="49" spans="1:10" ht="36" customHeight="1">
      <c r="A49" s="822">
        <v>28</v>
      </c>
      <c r="B49" s="353" t="s">
        <v>1789</v>
      </c>
      <c r="C49" s="342" t="s">
        <v>1739</v>
      </c>
      <c r="D49" s="342">
        <v>1101252092</v>
      </c>
      <c r="E49" s="363">
        <v>41513</v>
      </c>
      <c r="F49" s="354">
        <v>243575.64</v>
      </c>
      <c r="G49" s="354"/>
      <c r="H49" s="353" t="s">
        <v>1790</v>
      </c>
      <c r="I49" s="342" t="s">
        <v>1788</v>
      </c>
      <c r="J49" s="354">
        <v>243575.64</v>
      </c>
    </row>
    <row r="50" spans="1:10" ht="36" customHeight="1">
      <c r="A50" s="822"/>
      <c r="B50" s="823" t="s">
        <v>245</v>
      </c>
      <c r="C50" s="351"/>
      <c r="D50" s="351"/>
      <c r="E50" s="363"/>
      <c r="F50" s="354">
        <f>SUM(F35:F49)</f>
        <v>6961654.0799999991</v>
      </c>
      <c r="G50" s="354"/>
      <c r="H50" s="353"/>
      <c r="I50" s="342"/>
      <c r="J50" s="342">
        <v>3387993.65</v>
      </c>
    </row>
    <row r="51" spans="1:10" ht="36" customHeight="1">
      <c r="A51" s="1392" t="s">
        <v>1791</v>
      </c>
      <c r="B51" s="1393"/>
      <c r="C51" s="1393"/>
      <c r="D51" s="1393"/>
      <c r="E51" s="1393"/>
      <c r="F51" s="1393"/>
      <c r="G51" s="1393"/>
      <c r="H51" s="1393"/>
      <c r="I51" s="1393"/>
      <c r="J51" s="1394"/>
    </row>
    <row r="52" spans="1:10" ht="36" customHeight="1">
      <c r="A52" s="1405" t="s">
        <v>1792</v>
      </c>
      <c r="B52" s="1406"/>
      <c r="C52" s="1406"/>
      <c r="D52" s="1406"/>
      <c r="E52" s="1406"/>
      <c r="F52" s="1406"/>
      <c r="G52" s="1406"/>
      <c r="H52" s="1406"/>
      <c r="I52" s="1406"/>
      <c r="J52" s="1407"/>
    </row>
    <row r="53" spans="1:10" ht="36" customHeight="1">
      <c r="A53" s="354">
        <v>29</v>
      </c>
      <c r="B53" s="353" t="s">
        <v>1793</v>
      </c>
      <c r="C53" s="342" t="s">
        <v>1739</v>
      </c>
      <c r="D53" s="354">
        <v>1013405771</v>
      </c>
      <c r="E53" s="354">
        <v>2017</v>
      </c>
      <c r="F53" s="354">
        <v>30000</v>
      </c>
      <c r="G53" s="354"/>
      <c r="H53" s="343" t="s">
        <v>1794</v>
      </c>
      <c r="I53" s="342" t="s">
        <v>1745</v>
      </c>
      <c r="J53" s="354">
        <v>30000</v>
      </c>
    </row>
    <row r="54" spans="1:10" ht="36" customHeight="1">
      <c r="A54" s="354">
        <v>30</v>
      </c>
      <c r="B54" s="353" t="s">
        <v>261</v>
      </c>
      <c r="C54" s="342" t="s">
        <v>1739</v>
      </c>
      <c r="D54" s="354">
        <v>1101253868</v>
      </c>
      <c r="E54" s="361">
        <v>43830</v>
      </c>
      <c r="F54" s="354">
        <v>35782</v>
      </c>
      <c r="G54" s="354"/>
      <c r="H54" s="353" t="s">
        <v>1795</v>
      </c>
      <c r="I54" s="342" t="s">
        <v>1760</v>
      </c>
      <c r="J54" s="354">
        <v>35782</v>
      </c>
    </row>
    <row r="55" spans="1:10" ht="36" customHeight="1">
      <c r="A55" s="354">
        <v>31</v>
      </c>
      <c r="B55" s="353" t="s">
        <v>261</v>
      </c>
      <c r="C55" s="342" t="s">
        <v>1739</v>
      </c>
      <c r="D55" s="354">
        <v>1101253869</v>
      </c>
      <c r="E55" s="361">
        <v>43830</v>
      </c>
      <c r="F55" s="354">
        <v>35782</v>
      </c>
      <c r="G55" s="354"/>
      <c r="H55" s="353" t="s">
        <v>1795</v>
      </c>
      <c r="I55" s="342" t="s">
        <v>1760</v>
      </c>
      <c r="J55" s="354">
        <v>35782</v>
      </c>
    </row>
    <row r="56" spans="1:10" ht="36" customHeight="1">
      <c r="A56" s="354">
        <v>32</v>
      </c>
      <c r="B56" s="353" t="s">
        <v>1796</v>
      </c>
      <c r="C56" s="342" t="s">
        <v>1739</v>
      </c>
      <c r="D56" s="354">
        <v>1101253871</v>
      </c>
      <c r="E56" s="361">
        <v>43830</v>
      </c>
      <c r="F56" s="354">
        <v>172</v>
      </c>
      <c r="G56" s="354"/>
      <c r="H56" s="353" t="s">
        <v>1795</v>
      </c>
      <c r="I56" s="342" t="s">
        <v>1760</v>
      </c>
      <c r="J56" s="354">
        <v>172</v>
      </c>
    </row>
    <row r="57" spans="1:10" ht="36" customHeight="1">
      <c r="A57" s="354">
        <v>33</v>
      </c>
      <c r="B57" s="353" t="s">
        <v>311</v>
      </c>
      <c r="C57" s="342" t="s">
        <v>1739</v>
      </c>
      <c r="D57" s="354">
        <v>1000007</v>
      </c>
      <c r="E57" s="354" t="s">
        <v>564</v>
      </c>
      <c r="F57" s="354">
        <v>28067</v>
      </c>
      <c r="G57" s="354"/>
      <c r="H57" s="343" t="s">
        <v>1797</v>
      </c>
      <c r="I57" s="342" t="s">
        <v>1745</v>
      </c>
      <c r="J57" s="354">
        <v>28067</v>
      </c>
    </row>
    <row r="58" spans="1:10" ht="36" customHeight="1">
      <c r="A58" s="354">
        <v>34</v>
      </c>
      <c r="B58" s="353" t="s">
        <v>1798</v>
      </c>
      <c r="C58" s="342" t="s">
        <v>1739</v>
      </c>
      <c r="D58" s="354">
        <v>1000008</v>
      </c>
      <c r="E58" s="354" t="s">
        <v>564</v>
      </c>
      <c r="F58" s="354">
        <v>27445.599999999999</v>
      </c>
      <c r="G58" s="354"/>
      <c r="H58" s="343" t="s">
        <v>1799</v>
      </c>
      <c r="I58" s="342" t="s">
        <v>1745</v>
      </c>
      <c r="J58" s="354">
        <v>27445.599999999999</v>
      </c>
    </row>
    <row r="59" spans="1:10" ht="36" customHeight="1">
      <c r="A59" s="354">
        <v>35</v>
      </c>
      <c r="B59" s="353" t="s">
        <v>311</v>
      </c>
      <c r="C59" s="342" t="s">
        <v>1739</v>
      </c>
      <c r="D59" s="354">
        <v>1000069</v>
      </c>
      <c r="E59" s="354" t="s">
        <v>309</v>
      </c>
      <c r="F59" s="354">
        <v>31560.799999999999</v>
      </c>
      <c r="G59" s="354"/>
      <c r="H59" s="343" t="s">
        <v>1800</v>
      </c>
      <c r="I59" s="342" t="s">
        <v>1760</v>
      </c>
      <c r="J59" s="354">
        <v>31560.799999999999</v>
      </c>
    </row>
    <row r="60" spans="1:10" ht="36" customHeight="1">
      <c r="A60" s="354">
        <v>36</v>
      </c>
      <c r="B60" s="353" t="s">
        <v>1798</v>
      </c>
      <c r="C60" s="342" t="s">
        <v>1739</v>
      </c>
      <c r="D60" s="354">
        <v>1101253860</v>
      </c>
      <c r="E60" s="361">
        <v>43830</v>
      </c>
      <c r="F60" s="354">
        <v>30224</v>
      </c>
      <c r="G60" s="354"/>
      <c r="H60" s="353" t="s">
        <v>1795</v>
      </c>
      <c r="I60" s="342" t="s">
        <v>1760</v>
      </c>
      <c r="J60" s="354">
        <v>30224</v>
      </c>
    </row>
    <row r="61" spans="1:10" ht="36" customHeight="1">
      <c r="A61" s="354">
        <v>37</v>
      </c>
      <c r="B61" s="353" t="s">
        <v>1801</v>
      </c>
      <c r="C61" s="342" t="s">
        <v>1739</v>
      </c>
      <c r="D61" s="354">
        <v>1000020</v>
      </c>
      <c r="E61" s="354" t="s">
        <v>564</v>
      </c>
      <c r="F61" s="354">
        <v>24300</v>
      </c>
      <c r="G61" s="354"/>
      <c r="H61" s="354"/>
      <c r="I61" s="342" t="s">
        <v>1745</v>
      </c>
      <c r="J61" s="354">
        <v>24300</v>
      </c>
    </row>
    <row r="62" spans="1:10" ht="36" customHeight="1">
      <c r="A62" s="354">
        <v>38</v>
      </c>
      <c r="B62" s="353" t="s">
        <v>1798</v>
      </c>
      <c r="C62" s="342" t="s">
        <v>1739</v>
      </c>
      <c r="D62" s="354">
        <v>1101253861</v>
      </c>
      <c r="E62" s="361">
        <v>43830</v>
      </c>
      <c r="F62" s="354">
        <v>30224</v>
      </c>
      <c r="G62" s="354"/>
      <c r="H62" s="353" t="s">
        <v>1795</v>
      </c>
      <c r="I62" s="342" t="s">
        <v>1760</v>
      </c>
      <c r="J62" s="354">
        <v>30224</v>
      </c>
    </row>
    <row r="63" spans="1:10" ht="36" customHeight="1">
      <c r="A63" s="354">
        <v>39</v>
      </c>
      <c r="B63" s="353" t="s">
        <v>1798</v>
      </c>
      <c r="C63" s="342" t="s">
        <v>1739</v>
      </c>
      <c r="D63" s="354">
        <v>1101253862</v>
      </c>
      <c r="E63" s="361">
        <v>43830</v>
      </c>
      <c r="F63" s="354">
        <v>30224</v>
      </c>
      <c r="G63" s="354"/>
      <c r="H63" s="353" t="s">
        <v>1795</v>
      </c>
      <c r="I63" s="342" t="s">
        <v>1760</v>
      </c>
      <c r="J63" s="354">
        <v>30224</v>
      </c>
    </row>
    <row r="64" spans="1:10" ht="36" customHeight="1">
      <c r="A64" s="354">
        <v>40</v>
      </c>
      <c r="B64" s="353" t="s">
        <v>1802</v>
      </c>
      <c r="C64" s="342" t="s">
        <v>1739</v>
      </c>
      <c r="D64" s="354">
        <v>10100101</v>
      </c>
      <c r="E64" s="361">
        <v>40514</v>
      </c>
      <c r="F64" s="354">
        <v>18000</v>
      </c>
      <c r="G64" s="354"/>
      <c r="H64" s="354"/>
      <c r="I64" s="342" t="s">
        <v>1745</v>
      </c>
      <c r="J64" s="354">
        <v>18000</v>
      </c>
    </row>
    <row r="65" spans="1:10" ht="36" customHeight="1">
      <c r="A65" s="354">
        <v>41</v>
      </c>
      <c r="B65" s="353" t="s">
        <v>1803</v>
      </c>
      <c r="C65" s="342" t="s">
        <v>1739</v>
      </c>
      <c r="D65" s="354">
        <v>1011007</v>
      </c>
      <c r="E65" s="361">
        <v>39518</v>
      </c>
      <c r="F65" s="354">
        <v>24500</v>
      </c>
      <c r="G65" s="354"/>
      <c r="H65" s="354"/>
      <c r="I65" s="342" t="s">
        <v>1745</v>
      </c>
      <c r="J65" s="354">
        <v>24500</v>
      </c>
    </row>
    <row r="66" spans="1:10" ht="36" customHeight="1">
      <c r="A66" s="354">
        <v>42</v>
      </c>
      <c r="B66" s="353" t="s">
        <v>51</v>
      </c>
      <c r="C66" s="342" t="s">
        <v>1739</v>
      </c>
      <c r="D66" s="354">
        <v>1010010</v>
      </c>
      <c r="E66" s="361">
        <v>39448</v>
      </c>
      <c r="F66" s="354">
        <v>36890</v>
      </c>
      <c r="G66" s="354"/>
      <c r="H66" s="354"/>
      <c r="I66" s="342" t="s">
        <v>1745</v>
      </c>
      <c r="J66" s="354">
        <v>36890</v>
      </c>
    </row>
    <row r="67" spans="1:10" ht="36" customHeight="1">
      <c r="A67" s="367">
        <v>43</v>
      </c>
      <c r="B67" s="362" t="s">
        <v>1804</v>
      </c>
      <c r="C67" s="342" t="s">
        <v>1739</v>
      </c>
      <c r="D67" s="354">
        <v>1010010230</v>
      </c>
      <c r="E67" s="361" t="s">
        <v>1786</v>
      </c>
      <c r="F67" s="354">
        <v>34000</v>
      </c>
      <c r="G67" s="354"/>
      <c r="H67" s="353" t="s">
        <v>1787</v>
      </c>
      <c r="I67" s="342" t="s">
        <v>1760</v>
      </c>
      <c r="J67" s="354">
        <v>34000</v>
      </c>
    </row>
    <row r="68" spans="1:10" ht="36" customHeight="1">
      <c r="A68" s="367">
        <v>44</v>
      </c>
      <c r="B68" s="823" t="s">
        <v>1805</v>
      </c>
      <c r="C68" s="342" t="s">
        <v>1739</v>
      </c>
      <c r="D68" s="354">
        <v>1010010232</v>
      </c>
      <c r="E68" s="361" t="s">
        <v>1786</v>
      </c>
      <c r="F68" s="354">
        <v>4600</v>
      </c>
      <c r="G68" s="354"/>
      <c r="H68" s="353" t="s">
        <v>1787</v>
      </c>
      <c r="I68" s="342" t="s">
        <v>1745</v>
      </c>
      <c r="J68" s="354">
        <v>4600</v>
      </c>
    </row>
    <row r="69" spans="1:10" ht="36" customHeight="1">
      <c r="A69" s="367">
        <v>45</v>
      </c>
      <c r="B69" s="823" t="s">
        <v>1806</v>
      </c>
      <c r="C69" s="342" t="s">
        <v>1739</v>
      </c>
      <c r="D69" s="354">
        <v>1010010233</v>
      </c>
      <c r="E69" s="361" t="s">
        <v>1786</v>
      </c>
      <c r="F69" s="354">
        <v>35816</v>
      </c>
      <c r="G69" s="354"/>
      <c r="H69" s="353" t="s">
        <v>1787</v>
      </c>
      <c r="I69" s="342" t="s">
        <v>1745</v>
      </c>
      <c r="J69" s="354">
        <v>35816</v>
      </c>
    </row>
    <row r="70" spans="1:10" ht="36" customHeight="1">
      <c r="A70" s="367">
        <v>46</v>
      </c>
      <c r="B70" s="823" t="s">
        <v>1806</v>
      </c>
      <c r="C70" s="342" t="s">
        <v>1739</v>
      </c>
      <c r="D70" s="354">
        <v>1010010234</v>
      </c>
      <c r="E70" s="361" t="s">
        <v>1786</v>
      </c>
      <c r="F70" s="354">
        <v>35816</v>
      </c>
      <c r="G70" s="354"/>
      <c r="H70" s="353" t="s">
        <v>1787</v>
      </c>
      <c r="I70" s="342" t="s">
        <v>1745</v>
      </c>
      <c r="J70" s="354">
        <v>35816</v>
      </c>
    </row>
    <row r="71" spans="1:10" ht="36" customHeight="1">
      <c r="A71" s="367">
        <v>47</v>
      </c>
      <c r="B71" s="823" t="s">
        <v>1806</v>
      </c>
      <c r="C71" s="342" t="s">
        <v>1739</v>
      </c>
      <c r="D71" s="354">
        <v>1010010235</v>
      </c>
      <c r="E71" s="361" t="s">
        <v>1786</v>
      </c>
      <c r="F71" s="354">
        <v>35816</v>
      </c>
      <c r="G71" s="354"/>
      <c r="H71" s="353" t="s">
        <v>1787</v>
      </c>
      <c r="I71" s="342" t="s">
        <v>1745</v>
      </c>
      <c r="J71" s="354">
        <v>35816</v>
      </c>
    </row>
    <row r="72" spans="1:10" ht="36" customHeight="1">
      <c r="A72" s="367">
        <v>48</v>
      </c>
      <c r="B72" s="823" t="s">
        <v>1807</v>
      </c>
      <c r="C72" s="342" t="s">
        <v>1739</v>
      </c>
      <c r="D72" s="354">
        <v>1010010172</v>
      </c>
      <c r="E72" s="361" t="s">
        <v>1786</v>
      </c>
      <c r="F72" s="354">
        <v>9200</v>
      </c>
      <c r="G72" s="354"/>
      <c r="H72" s="353" t="s">
        <v>1787</v>
      </c>
      <c r="I72" s="342" t="s">
        <v>1745</v>
      </c>
      <c r="J72" s="354">
        <v>9200</v>
      </c>
    </row>
    <row r="73" spans="1:10" ht="36" customHeight="1">
      <c r="A73" s="367">
        <v>49</v>
      </c>
      <c r="B73" s="823" t="s">
        <v>1808</v>
      </c>
      <c r="C73" s="342" t="s">
        <v>1739</v>
      </c>
      <c r="D73" s="354">
        <v>1010010173</v>
      </c>
      <c r="E73" s="361" t="s">
        <v>1786</v>
      </c>
      <c r="F73" s="354">
        <v>13869</v>
      </c>
      <c r="G73" s="354"/>
      <c r="H73" s="353" t="s">
        <v>1787</v>
      </c>
      <c r="I73" s="342" t="s">
        <v>1745</v>
      </c>
      <c r="J73" s="354">
        <v>13869</v>
      </c>
    </row>
    <row r="74" spans="1:10" ht="36" customHeight="1">
      <c r="A74" s="367">
        <v>50</v>
      </c>
      <c r="B74" s="360" t="s">
        <v>1809</v>
      </c>
      <c r="C74" s="342" t="s">
        <v>1739</v>
      </c>
      <c r="D74" s="354">
        <v>1010010175</v>
      </c>
      <c r="E74" s="361" t="s">
        <v>1786</v>
      </c>
      <c r="F74" s="354">
        <v>4629.5</v>
      </c>
      <c r="G74" s="354"/>
      <c r="H74" s="353" t="s">
        <v>1787</v>
      </c>
      <c r="I74" s="342" t="s">
        <v>1760</v>
      </c>
      <c r="J74" s="354">
        <v>4629.5</v>
      </c>
    </row>
    <row r="75" spans="1:10" ht="36" customHeight="1">
      <c r="A75" s="367">
        <v>51</v>
      </c>
      <c r="B75" s="360" t="s">
        <v>1810</v>
      </c>
      <c r="C75" s="342" t="s">
        <v>1739</v>
      </c>
      <c r="D75" s="354">
        <v>1010010223</v>
      </c>
      <c r="E75" s="361" t="s">
        <v>1786</v>
      </c>
      <c r="F75" s="354">
        <v>30500</v>
      </c>
      <c r="G75" s="354"/>
      <c r="H75" s="353" t="s">
        <v>1787</v>
      </c>
      <c r="I75" s="342" t="s">
        <v>1745</v>
      </c>
      <c r="J75" s="354">
        <v>30500</v>
      </c>
    </row>
    <row r="76" spans="1:10" ht="36" customHeight="1">
      <c r="A76" s="367">
        <v>52</v>
      </c>
      <c r="B76" s="347" t="s">
        <v>1812</v>
      </c>
      <c r="C76" s="342" t="s">
        <v>1739</v>
      </c>
      <c r="D76" s="354">
        <v>138000012</v>
      </c>
      <c r="E76" s="355">
        <v>2007</v>
      </c>
      <c r="F76" s="356">
        <v>3500</v>
      </c>
      <c r="G76" s="356"/>
      <c r="H76" s="353" t="s">
        <v>1811</v>
      </c>
      <c r="I76" s="342" t="s">
        <v>1745</v>
      </c>
      <c r="J76" s="356">
        <v>3500</v>
      </c>
    </row>
    <row r="77" spans="1:10" ht="36" customHeight="1">
      <c r="A77" s="354">
        <v>53</v>
      </c>
      <c r="B77" s="347" t="s">
        <v>1813</v>
      </c>
      <c r="C77" s="342" t="s">
        <v>1739</v>
      </c>
      <c r="D77" s="354">
        <v>138000015</v>
      </c>
      <c r="E77" s="355">
        <v>2005</v>
      </c>
      <c r="F77" s="356">
        <v>966</v>
      </c>
      <c r="G77" s="356"/>
      <c r="H77" s="353" t="s">
        <v>1811</v>
      </c>
      <c r="I77" s="342" t="s">
        <v>1745</v>
      </c>
      <c r="J77" s="356">
        <v>966</v>
      </c>
    </row>
    <row r="78" spans="1:10" ht="36" customHeight="1">
      <c r="A78" s="354">
        <v>54</v>
      </c>
      <c r="B78" s="347" t="s">
        <v>1814</v>
      </c>
      <c r="C78" s="342" t="s">
        <v>1739</v>
      </c>
      <c r="D78" s="364">
        <v>200008</v>
      </c>
      <c r="E78" s="355">
        <v>2012</v>
      </c>
      <c r="F78" s="356">
        <v>23500</v>
      </c>
      <c r="G78" s="356"/>
      <c r="H78" s="353" t="s">
        <v>1815</v>
      </c>
      <c r="I78" s="342" t="s">
        <v>1745</v>
      </c>
      <c r="J78" s="356">
        <v>23500</v>
      </c>
    </row>
    <row r="79" spans="1:10" ht="36" customHeight="1">
      <c r="A79" s="354">
        <v>55</v>
      </c>
      <c r="B79" s="353" t="s">
        <v>1798</v>
      </c>
      <c r="C79" s="342" t="s">
        <v>1739</v>
      </c>
      <c r="D79" s="354">
        <v>1101253863</v>
      </c>
      <c r="E79" s="361">
        <v>43830</v>
      </c>
      <c r="F79" s="354">
        <v>30224</v>
      </c>
      <c r="G79" s="354"/>
      <c r="H79" s="353" t="s">
        <v>1795</v>
      </c>
      <c r="I79" s="342" t="s">
        <v>1760</v>
      </c>
      <c r="J79" s="354">
        <v>30224</v>
      </c>
    </row>
    <row r="80" spans="1:10" ht="36" customHeight="1">
      <c r="A80" s="354">
        <v>56</v>
      </c>
      <c r="B80" s="353" t="s">
        <v>1798</v>
      </c>
      <c r="C80" s="342" t="s">
        <v>1739</v>
      </c>
      <c r="D80" s="354">
        <v>1101253864</v>
      </c>
      <c r="E80" s="361">
        <v>43830</v>
      </c>
      <c r="F80" s="354">
        <v>30224</v>
      </c>
      <c r="G80" s="354"/>
      <c r="H80" s="353" t="s">
        <v>1795</v>
      </c>
      <c r="I80" s="342" t="s">
        <v>1760</v>
      </c>
      <c r="J80" s="354">
        <v>30224</v>
      </c>
    </row>
    <row r="81" spans="1:10" ht="36" customHeight="1">
      <c r="A81" s="354">
        <v>57</v>
      </c>
      <c r="B81" s="353" t="s">
        <v>1798</v>
      </c>
      <c r="C81" s="342" t="s">
        <v>1739</v>
      </c>
      <c r="D81" s="354">
        <v>1101253865</v>
      </c>
      <c r="E81" s="361">
        <v>43830</v>
      </c>
      <c r="F81" s="354">
        <v>30224</v>
      </c>
      <c r="G81" s="354"/>
      <c r="H81" s="353" t="s">
        <v>1795</v>
      </c>
      <c r="I81" s="342" t="s">
        <v>1760</v>
      </c>
      <c r="J81" s="354">
        <v>30224</v>
      </c>
    </row>
    <row r="82" spans="1:10" ht="36" customHeight="1">
      <c r="A82" s="354">
        <v>58</v>
      </c>
      <c r="B82" s="347" t="s">
        <v>288</v>
      </c>
      <c r="C82" s="342" t="s">
        <v>1739</v>
      </c>
      <c r="D82" s="354">
        <v>1101253870</v>
      </c>
      <c r="E82" s="361">
        <v>43830</v>
      </c>
      <c r="F82" s="354">
        <v>25650</v>
      </c>
      <c r="G82" s="354"/>
      <c r="H82" s="353" t="s">
        <v>1795</v>
      </c>
      <c r="I82" s="342" t="s">
        <v>1760</v>
      </c>
      <c r="J82" s="354">
        <v>25650</v>
      </c>
    </row>
    <row r="83" spans="1:10" ht="36" customHeight="1">
      <c r="A83" s="354">
        <v>59</v>
      </c>
      <c r="B83" s="347" t="s">
        <v>1816</v>
      </c>
      <c r="C83" s="342" t="s">
        <v>1739</v>
      </c>
      <c r="D83" s="354">
        <v>1000038</v>
      </c>
      <c r="E83" s="355">
        <v>2010</v>
      </c>
      <c r="F83" s="356">
        <v>17349.32</v>
      </c>
      <c r="G83" s="356"/>
      <c r="H83" s="353"/>
      <c r="I83" s="342" t="s">
        <v>1745</v>
      </c>
      <c r="J83" s="356">
        <v>17349.32</v>
      </c>
    </row>
    <row r="84" spans="1:10" ht="36" customHeight="1">
      <c r="A84" s="354">
        <v>60</v>
      </c>
      <c r="B84" s="347" t="s">
        <v>1796</v>
      </c>
      <c r="C84" s="342" t="s">
        <v>1739</v>
      </c>
      <c r="D84" s="354">
        <v>101005</v>
      </c>
      <c r="E84" s="355">
        <v>2010</v>
      </c>
      <c r="F84" s="356">
        <v>400</v>
      </c>
      <c r="G84" s="356"/>
      <c r="H84" s="353"/>
      <c r="I84" s="342" t="s">
        <v>1745</v>
      </c>
      <c r="J84" s="356">
        <v>400</v>
      </c>
    </row>
    <row r="85" spans="1:10" ht="36" customHeight="1">
      <c r="A85" s="354">
        <v>61</v>
      </c>
      <c r="B85" s="347" t="s">
        <v>1817</v>
      </c>
      <c r="C85" s="342" t="s">
        <v>1739</v>
      </c>
      <c r="D85" s="354">
        <v>1101253871</v>
      </c>
      <c r="E85" s="361">
        <v>43830</v>
      </c>
      <c r="F85" s="356">
        <v>9500</v>
      </c>
      <c r="G85" s="356"/>
      <c r="H85" s="353" t="s">
        <v>1795</v>
      </c>
      <c r="I85" s="342" t="s">
        <v>1745</v>
      </c>
      <c r="J85" s="356">
        <v>9500</v>
      </c>
    </row>
    <row r="86" spans="1:10" ht="36" customHeight="1">
      <c r="A86" s="354">
        <v>62</v>
      </c>
      <c r="B86" s="368" t="s">
        <v>1818</v>
      </c>
      <c r="C86" s="342" t="s">
        <v>1739</v>
      </c>
      <c r="D86" s="354">
        <v>1010117</v>
      </c>
      <c r="E86" s="355">
        <v>2010</v>
      </c>
      <c r="F86" s="356">
        <v>9536</v>
      </c>
      <c r="G86" s="356"/>
      <c r="H86" s="353"/>
      <c r="I86" s="342" t="s">
        <v>1745</v>
      </c>
      <c r="J86" s="356">
        <v>9536</v>
      </c>
    </row>
    <row r="87" spans="1:10" ht="36" customHeight="1">
      <c r="A87" s="354">
        <v>63</v>
      </c>
      <c r="B87" s="368" t="s">
        <v>1818</v>
      </c>
      <c r="C87" s="342" t="s">
        <v>1739</v>
      </c>
      <c r="D87" s="354">
        <v>1010118</v>
      </c>
      <c r="E87" s="355">
        <v>2010</v>
      </c>
      <c r="F87" s="356">
        <v>9536</v>
      </c>
      <c r="G87" s="356"/>
      <c r="H87" s="353"/>
      <c r="I87" s="342" t="s">
        <v>1745</v>
      </c>
      <c r="J87" s="356">
        <v>9536</v>
      </c>
    </row>
    <row r="88" spans="1:10" ht="36" customHeight="1">
      <c r="A88" s="354">
        <v>64</v>
      </c>
      <c r="B88" s="368" t="s">
        <v>1818</v>
      </c>
      <c r="C88" s="342" t="s">
        <v>1739</v>
      </c>
      <c r="D88" s="354">
        <v>1010119</v>
      </c>
      <c r="E88" s="355">
        <v>2010</v>
      </c>
      <c r="F88" s="356">
        <v>9536</v>
      </c>
      <c r="G88" s="356"/>
      <c r="H88" s="353"/>
      <c r="I88" s="342" t="s">
        <v>1745</v>
      </c>
      <c r="J88" s="356">
        <v>9536</v>
      </c>
    </row>
    <row r="89" spans="1:10" ht="36" customHeight="1">
      <c r="A89" s="354">
        <v>65</v>
      </c>
      <c r="B89" s="347" t="s">
        <v>1819</v>
      </c>
      <c r="C89" s="342" t="s">
        <v>1739</v>
      </c>
      <c r="D89" s="354">
        <v>101013</v>
      </c>
      <c r="E89" s="355">
        <v>2010</v>
      </c>
      <c r="F89" s="356">
        <v>28045</v>
      </c>
      <c r="G89" s="356"/>
      <c r="H89" s="353"/>
      <c r="I89" s="342" t="s">
        <v>1745</v>
      </c>
      <c r="J89" s="356">
        <v>28045</v>
      </c>
    </row>
    <row r="90" spans="1:10" ht="36" customHeight="1">
      <c r="A90" s="354">
        <v>66</v>
      </c>
      <c r="B90" s="347" t="s">
        <v>1820</v>
      </c>
      <c r="C90" s="342" t="s">
        <v>1739</v>
      </c>
      <c r="D90" s="354">
        <v>1101253376</v>
      </c>
      <c r="E90" s="355">
        <v>2014</v>
      </c>
      <c r="F90" s="356">
        <v>19700</v>
      </c>
      <c r="G90" s="356"/>
      <c r="H90" s="353" t="s">
        <v>1821</v>
      </c>
      <c r="I90" s="342" t="s">
        <v>1745</v>
      </c>
      <c r="J90" s="356">
        <v>19700</v>
      </c>
    </row>
    <row r="91" spans="1:10" ht="36" customHeight="1">
      <c r="A91" s="354">
        <v>67</v>
      </c>
      <c r="B91" s="347" t="s">
        <v>1822</v>
      </c>
      <c r="C91" s="342" t="s">
        <v>1739</v>
      </c>
      <c r="D91" s="354">
        <v>1101253377</v>
      </c>
      <c r="E91" s="355">
        <v>2014</v>
      </c>
      <c r="F91" s="356">
        <v>17000</v>
      </c>
      <c r="G91" s="356"/>
      <c r="H91" s="353" t="s">
        <v>1821</v>
      </c>
      <c r="I91" s="342" t="s">
        <v>1745</v>
      </c>
      <c r="J91" s="356">
        <v>17000</v>
      </c>
    </row>
    <row r="92" spans="1:10" ht="36" customHeight="1">
      <c r="A92" s="354">
        <v>68</v>
      </c>
      <c r="B92" s="353" t="s">
        <v>261</v>
      </c>
      <c r="C92" s="342" t="s">
        <v>1739</v>
      </c>
      <c r="D92" s="354">
        <v>1101253866</v>
      </c>
      <c r="E92" s="361">
        <v>43830</v>
      </c>
      <c r="F92" s="354">
        <v>35782</v>
      </c>
      <c r="G92" s="354"/>
      <c r="H92" s="353" t="s">
        <v>1795</v>
      </c>
      <c r="I92" s="342" t="s">
        <v>1760</v>
      </c>
      <c r="J92" s="354">
        <v>35782</v>
      </c>
    </row>
    <row r="93" spans="1:10" ht="36" customHeight="1">
      <c r="A93" s="354">
        <v>69</v>
      </c>
      <c r="B93" s="347" t="s">
        <v>1823</v>
      </c>
      <c r="C93" s="342" t="s">
        <v>1739</v>
      </c>
      <c r="D93" s="354">
        <v>1101253380</v>
      </c>
      <c r="E93" s="355">
        <v>2014</v>
      </c>
      <c r="F93" s="356">
        <v>14677</v>
      </c>
      <c r="G93" s="356"/>
      <c r="H93" s="353" t="s">
        <v>1821</v>
      </c>
      <c r="I93" s="342" t="s">
        <v>1745</v>
      </c>
      <c r="J93" s="356">
        <v>14677</v>
      </c>
    </row>
    <row r="94" spans="1:10" ht="36" customHeight="1">
      <c r="A94" s="354">
        <v>70</v>
      </c>
      <c r="B94" s="347" t="s">
        <v>1823</v>
      </c>
      <c r="C94" s="342" t="s">
        <v>1739</v>
      </c>
      <c r="D94" s="354">
        <v>1101253382</v>
      </c>
      <c r="E94" s="355">
        <v>2014</v>
      </c>
      <c r="F94" s="356">
        <v>14677</v>
      </c>
      <c r="G94" s="356"/>
      <c r="H94" s="353" t="s">
        <v>1821</v>
      </c>
      <c r="I94" s="342" t="s">
        <v>1745</v>
      </c>
      <c r="J94" s="356">
        <v>14677</v>
      </c>
    </row>
    <row r="95" spans="1:10" ht="36" customHeight="1">
      <c r="A95" s="354">
        <v>71</v>
      </c>
      <c r="B95" s="347" t="s">
        <v>1823</v>
      </c>
      <c r="C95" s="342" t="s">
        <v>1739</v>
      </c>
      <c r="D95" s="354">
        <v>1101253383</v>
      </c>
      <c r="E95" s="355">
        <v>2014</v>
      </c>
      <c r="F95" s="356">
        <v>14677</v>
      </c>
      <c r="G95" s="356"/>
      <c r="H95" s="353" t="s">
        <v>1821</v>
      </c>
      <c r="I95" s="342" t="s">
        <v>1745</v>
      </c>
      <c r="J95" s="356">
        <v>14677</v>
      </c>
    </row>
    <row r="96" spans="1:10" ht="36" customHeight="1">
      <c r="A96" s="354">
        <v>72</v>
      </c>
      <c r="B96" s="347" t="s">
        <v>1823</v>
      </c>
      <c r="C96" s="342" t="s">
        <v>1739</v>
      </c>
      <c r="D96" s="354">
        <v>1101253385</v>
      </c>
      <c r="E96" s="355">
        <v>2014</v>
      </c>
      <c r="F96" s="356">
        <v>14677</v>
      </c>
      <c r="G96" s="356"/>
      <c r="H96" s="353" t="s">
        <v>1821</v>
      </c>
      <c r="I96" s="342" t="s">
        <v>1745</v>
      </c>
      <c r="J96" s="356">
        <v>14677</v>
      </c>
    </row>
    <row r="97" spans="1:10" ht="36" customHeight="1">
      <c r="A97" s="354">
        <v>73</v>
      </c>
      <c r="B97" s="353" t="s">
        <v>261</v>
      </c>
      <c r="C97" s="342" t="s">
        <v>1739</v>
      </c>
      <c r="D97" s="354">
        <v>1101253867</v>
      </c>
      <c r="E97" s="361">
        <v>43830</v>
      </c>
      <c r="F97" s="354">
        <v>35782</v>
      </c>
      <c r="G97" s="354"/>
      <c r="H97" s="353" t="s">
        <v>1795</v>
      </c>
      <c r="I97" s="342" t="s">
        <v>1760</v>
      </c>
      <c r="J97" s="354">
        <v>35782</v>
      </c>
    </row>
    <row r="98" spans="1:10" ht="36" customHeight="1">
      <c r="A98" s="354">
        <v>74</v>
      </c>
      <c r="B98" s="347" t="s">
        <v>1824</v>
      </c>
      <c r="C98" s="342" t="s">
        <v>1739</v>
      </c>
      <c r="D98" s="354">
        <v>1101253388</v>
      </c>
      <c r="E98" s="355">
        <v>2014</v>
      </c>
      <c r="F98" s="356">
        <v>3795</v>
      </c>
      <c r="G98" s="356"/>
      <c r="H98" s="353" t="s">
        <v>1821</v>
      </c>
      <c r="I98" s="342" t="s">
        <v>1745</v>
      </c>
      <c r="J98" s="356">
        <v>3795</v>
      </c>
    </row>
    <row r="99" spans="1:10" ht="36" customHeight="1">
      <c r="A99" s="354">
        <v>75</v>
      </c>
      <c r="B99" s="347" t="s">
        <v>1824</v>
      </c>
      <c r="C99" s="342" t="s">
        <v>1739</v>
      </c>
      <c r="D99" s="354">
        <v>1101253391</v>
      </c>
      <c r="E99" s="355">
        <v>2014</v>
      </c>
      <c r="F99" s="356">
        <v>3795</v>
      </c>
      <c r="G99" s="356"/>
      <c r="H99" s="353" t="s">
        <v>1821</v>
      </c>
      <c r="I99" s="342" t="s">
        <v>1745</v>
      </c>
      <c r="J99" s="356">
        <v>3795</v>
      </c>
    </row>
    <row r="100" spans="1:10" ht="36" customHeight="1">
      <c r="A100" s="354">
        <v>76</v>
      </c>
      <c r="B100" s="347" t="s">
        <v>1824</v>
      </c>
      <c r="C100" s="342" t="s">
        <v>1739</v>
      </c>
      <c r="D100" s="354">
        <v>1101253392</v>
      </c>
      <c r="E100" s="355">
        <v>2014</v>
      </c>
      <c r="F100" s="356">
        <v>3795</v>
      </c>
      <c r="G100" s="356"/>
      <c r="H100" s="353" t="s">
        <v>1821</v>
      </c>
      <c r="I100" s="342" t="s">
        <v>1745</v>
      </c>
      <c r="J100" s="356">
        <v>3795</v>
      </c>
    </row>
    <row r="101" spans="1:10" ht="36" customHeight="1">
      <c r="A101" s="354">
        <v>77</v>
      </c>
      <c r="B101" s="347" t="s">
        <v>1824</v>
      </c>
      <c r="C101" s="342" t="s">
        <v>1739</v>
      </c>
      <c r="D101" s="354">
        <v>1101253393</v>
      </c>
      <c r="E101" s="355">
        <v>2014</v>
      </c>
      <c r="F101" s="356">
        <v>3795</v>
      </c>
      <c r="G101" s="356"/>
      <c r="H101" s="353" t="s">
        <v>1821</v>
      </c>
      <c r="I101" s="342" t="s">
        <v>1745</v>
      </c>
      <c r="J101" s="356">
        <v>3795</v>
      </c>
    </row>
    <row r="102" spans="1:10" ht="36" customHeight="1">
      <c r="A102" s="354">
        <v>78</v>
      </c>
      <c r="B102" s="347" t="s">
        <v>1824</v>
      </c>
      <c r="C102" s="342" t="s">
        <v>1739</v>
      </c>
      <c r="D102" s="354">
        <v>1101253394</v>
      </c>
      <c r="E102" s="355">
        <v>2014</v>
      </c>
      <c r="F102" s="356">
        <v>3795</v>
      </c>
      <c r="G102" s="356"/>
      <c r="H102" s="353" t="s">
        <v>1821</v>
      </c>
      <c r="I102" s="342" t="s">
        <v>1745</v>
      </c>
      <c r="J102" s="356">
        <v>3795</v>
      </c>
    </row>
    <row r="103" spans="1:10" ht="36" customHeight="1">
      <c r="A103" s="354">
        <v>79</v>
      </c>
      <c r="B103" s="347" t="s">
        <v>1824</v>
      </c>
      <c r="C103" s="342" t="s">
        <v>1739</v>
      </c>
      <c r="D103" s="354">
        <v>1101253387</v>
      </c>
      <c r="E103" s="355">
        <v>2014</v>
      </c>
      <c r="F103" s="356">
        <v>3795</v>
      </c>
      <c r="G103" s="356"/>
      <c r="H103" s="353" t="s">
        <v>1821</v>
      </c>
      <c r="I103" s="342" t="s">
        <v>1745</v>
      </c>
      <c r="J103" s="356">
        <v>3795</v>
      </c>
    </row>
    <row r="104" spans="1:10" ht="36" customHeight="1">
      <c r="A104" s="354">
        <v>80</v>
      </c>
      <c r="B104" s="347" t="s">
        <v>1825</v>
      </c>
      <c r="C104" s="342" t="s">
        <v>1739</v>
      </c>
      <c r="D104" s="354">
        <v>101105771</v>
      </c>
      <c r="E104" s="355">
        <v>2015</v>
      </c>
      <c r="F104" s="356">
        <v>25000</v>
      </c>
      <c r="G104" s="356"/>
      <c r="H104" s="353"/>
      <c r="I104" s="342" t="s">
        <v>1745</v>
      </c>
      <c r="J104" s="356">
        <v>25000</v>
      </c>
    </row>
    <row r="105" spans="1:10" ht="36" customHeight="1">
      <c r="A105" s="354">
        <v>81</v>
      </c>
      <c r="B105" s="347" t="s">
        <v>1825</v>
      </c>
      <c r="C105" s="342" t="s">
        <v>1739</v>
      </c>
      <c r="D105" s="354">
        <v>101105772</v>
      </c>
      <c r="E105" s="355">
        <v>2015</v>
      </c>
      <c r="F105" s="356">
        <v>25000</v>
      </c>
      <c r="G105" s="356"/>
      <c r="H105" s="353"/>
      <c r="I105" s="342" t="s">
        <v>1745</v>
      </c>
      <c r="J105" s="356">
        <v>25000</v>
      </c>
    </row>
    <row r="106" spans="1:10" ht="36" customHeight="1">
      <c r="A106" s="354">
        <v>82</v>
      </c>
      <c r="B106" s="347" t="s">
        <v>1826</v>
      </c>
      <c r="C106" s="342" t="s">
        <v>1739</v>
      </c>
      <c r="D106" s="354">
        <v>1010116</v>
      </c>
      <c r="E106" s="355">
        <v>2011</v>
      </c>
      <c r="F106" s="356">
        <v>5729</v>
      </c>
      <c r="G106" s="356"/>
      <c r="H106" s="353"/>
      <c r="I106" s="342" t="s">
        <v>1745</v>
      </c>
      <c r="J106" s="356">
        <v>5729</v>
      </c>
    </row>
    <row r="107" spans="1:10" ht="36" customHeight="1">
      <c r="A107" s="354">
        <v>83</v>
      </c>
      <c r="B107" s="347" t="s">
        <v>1827</v>
      </c>
      <c r="C107" s="342" t="s">
        <v>1739</v>
      </c>
      <c r="D107" s="354">
        <v>1000185</v>
      </c>
      <c r="E107" s="355">
        <v>2010</v>
      </c>
      <c r="F107" s="356">
        <v>24500</v>
      </c>
      <c r="G107" s="356"/>
      <c r="H107" s="353"/>
      <c r="I107" s="342" t="s">
        <v>1745</v>
      </c>
      <c r="J107" s="356">
        <v>24500</v>
      </c>
    </row>
    <row r="108" spans="1:10" ht="36" customHeight="1">
      <c r="A108" s="354">
        <v>84</v>
      </c>
      <c r="B108" s="347" t="s">
        <v>1826</v>
      </c>
      <c r="C108" s="342" t="s">
        <v>1739</v>
      </c>
      <c r="D108" s="354">
        <v>1010115</v>
      </c>
      <c r="E108" s="355">
        <v>2011</v>
      </c>
      <c r="F108" s="356">
        <v>5729</v>
      </c>
      <c r="G108" s="356"/>
      <c r="H108" s="353"/>
      <c r="I108" s="342" t="s">
        <v>1745</v>
      </c>
      <c r="J108" s="356">
        <v>5729</v>
      </c>
    </row>
    <row r="109" spans="1:10" ht="36" customHeight="1">
      <c r="A109" s="354">
        <v>85</v>
      </c>
      <c r="B109" s="347" t="s">
        <v>1828</v>
      </c>
      <c r="C109" s="342" t="s">
        <v>1739</v>
      </c>
      <c r="D109" s="354">
        <v>1010005791</v>
      </c>
      <c r="E109" s="355">
        <v>2015</v>
      </c>
      <c r="F109" s="356">
        <v>13960</v>
      </c>
      <c r="G109" s="356"/>
      <c r="H109" s="353"/>
      <c r="I109" s="342" t="s">
        <v>1745</v>
      </c>
      <c r="J109" s="356">
        <v>13960</v>
      </c>
    </row>
    <row r="110" spans="1:10" ht="36" customHeight="1">
      <c r="A110" s="354">
        <v>86</v>
      </c>
      <c r="B110" s="347" t="s">
        <v>1829</v>
      </c>
      <c r="C110" s="342" t="s">
        <v>1739</v>
      </c>
      <c r="D110" s="354">
        <v>1101253874</v>
      </c>
      <c r="E110" s="355">
        <v>2020</v>
      </c>
      <c r="F110" s="356">
        <v>12999</v>
      </c>
      <c r="G110" s="356"/>
      <c r="H110" s="353"/>
      <c r="I110" s="342" t="s">
        <v>1745</v>
      </c>
      <c r="J110" s="356">
        <v>12999</v>
      </c>
    </row>
    <row r="111" spans="1:10" ht="36" customHeight="1">
      <c r="A111" s="354">
        <v>87</v>
      </c>
      <c r="B111" s="347" t="s">
        <v>1830</v>
      </c>
      <c r="C111" s="342" t="s">
        <v>1739</v>
      </c>
      <c r="D111" s="354">
        <v>1101253875</v>
      </c>
      <c r="E111" s="355">
        <v>2020</v>
      </c>
      <c r="F111" s="356">
        <v>10499</v>
      </c>
      <c r="G111" s="356"/>
      <c r="H111" s="353"/>
      <c r="I111" s="342" t="s">
        <v>1745</v>
      </c>
      <c r="J111" s="356">
        <v>10499</v>
      </c>
    </row>
    <row r="112" spans="1:10" ht="36" customHeight="1">
      <c r="A112" s="354">
        <v>88</v>
      </c>
      <c r="B112" s="347" t="s">
        <v>1831</v>
      </c>
      <c r="C112" s="342" t="s">
        <v>1739</v>
      </c>
      <c r="D112" s="354">
        <v>1101253876</v>
      </c>
      <c r="E112" s="355">
        <v>2020</v>
      </c>
      <c r="F112" s="356">
        <v>5799</v>
      </c>
      <c r="G112" s="356"/>
      <c r="H112" s="353"/>
      <c r="I112" s="342" t="s">
        <v>1745</v>
      </c>
      <c r="J112" s="356">
        <v>5799</v>
      </c>
    </row>
    <row r="113" spans="1:10" ht="36" customHeight="1">
      <c r="A113" s="354">
        <v>89</v>
      </c>
      <c r="B113" s="347" t="s">
        <v>1832</v>
      </c>
      <c r="C113" s="342" t="s">
        <v>1739</v>
      </c>
      <c r="D113" s="354">
        <v>1101253888</v>
      </c>
      <c r="E113" s="355">
        <v>2020</v>
      </c>
      <c r="F113" s="356" t="s">
        <v>1833</v>
      </c>
      <c r="G113" s="356"/>
      <c r="H113" s="353" t="s">
        <v>1834</v>
      </c>
      <c r="I113" s="342" t="s">
        <v>1745</v>
      </c>
      <c r="J113" s="356" t="s">
        <v>1833</v>
      </c>
    </row>
    <row r="114" spans="1:10" ht="36" customHeight="1">
      <c r="A114" s="354">
        <v>90</v>
      </c>
      <c r="B114" s="347" t="s">
        <v>1835</v>
      </c>
      <c r="C114" s="342" t="s">
        <v>1739</v>
      </c>
      <c r="D114" s="354">
        <v>1101253894</v>
      </c>
      <c r="E114" s="355">
        <v>2020</v>
      </c>
      <c r="F114" s="356" t="s">
        <v>1836</v>
      </c>
      <c r="G114" s="356"/>
      <c r="H114" s="353" t="s">
        <v>1834</v>
      </c>
      <c r="I114" s="342" t="s">
        <v>1745</v>
      </c>
      <c r="J114" s="356" t="s">
        <v>1836</v>
      </c>
    </row>
    <row r="115" spans="1:10" ht="36" customHeight="1">
      <c r="A115" s="354">
        <v>91</v>
      </c>
      <c r="B115" s="347" t="s">
        <v>1837</v>
      </c>
      <c r="C115" s="342" t="s">
        <v>1739</v>
      </c>
      <c r="D115" s="354">
        <v>1101253892</v>
      </c>
      <c r="E115" s="355">
        <v>2020</v>
      </c>
      <c r="F115" s="356" t="s">
        <v>1833</v>
      </c>
      <c r="G115" s="356"/>
      <c r="H115" s="353" t="s">
        <v>1834</v>
      </c>
      <c r="I115" s="342" t="s">
        <v>1745</v>
      </c>
      <c r="J115" s="356" t="s">
        <v>1833</v>
      </c>
    </row>
    <row r="116" spans="1:10" ht="36" customHeight="1">
      <c r="A116" s="354">
        <v>92</v>
      </c>
      <c r="B116" s="347" t="s">
        <v>1838</v>
      </c>
      <c r="C116" s="342" t="s">
        <v>1739</v>
      </c>
      <c r="D116" s="354">
        <v>1101253893</v>
      </c>
      <c r="E116" s="355">
        <v>2020</v>
      </c>
      <c r="F116" s="356" t="s">
        <v>1839</v>
      </c>
      <c r="G116" s="356"/>
      <c r="H116" s="353" t="s">
        <v>1834</v>
      </c>
      <c r="I116" s="342" t="s">
        <v>1745</v>
      </c>
      <c r="J116" s="356" t="s">
        <v>1839</v>
      </c>
    </row>
    <row r="117" spans="1:10" ht="36" customHeight="1">
      <c r="A117" s="354">
        <v>93</v>
      </c>
      <c r="B117" s="347" t="s">
        <v>1832</v>
      </c>
      <c r="C117" s="342" t="s">
        <v>1739</v>
      </c>
      <c r="D117" s="354">
        <v>1101253889</v>
      </c>
      <c r="E117" s="355">
        <v>2020</v>
      </c>
      <c r="F117" s="356" t="s">
        <v>1833</v>
      </c>
      <c r="G117" s="356"/>
      <c r="H117" s="353" t="s">
        <v>1834</v>
      </c>
      <c r="I117" s="342" t="s">
        <v>1745</v>
      </c>
      <c r="J117" s="356" t="s">
        <v>1833</v>
      </c>
    </row>
    <row r="118" spans="1:10" ht="36" customHeight="1">
      <c r="A118" s="354">
        <v>94</v>
      </c>
      <c r="B118" s="347" t="s">
        <v>1832</v>
      </c>
      <c r="C118" s="342" t="s">
        <v>1739</v>
      </c>
      <c r="D118" s="354">
        <v>1101253890</v>
      </c>
      <c r="E118" s="355">
        <v>2020</v>
      </c>
      <c r="F118" s="356" t="s">
        <v>1833</v>
      </c>
      <c r="G118" s="356"/>
      <c r="H118" s="353" t="s">
        <v>1834</v>
      </c>
      <c r="I118" s="342" t="s">
        <v>1745</v>
      </c>
      <c r="J118" s="356" t="s">
        <v>1833</v>
      </c>
    </row>
    <row r="119" spans="1:10" ht="36" customHeight="1">
      <c r="A119" s="354">
        <v>95</v>
      </c>
      <c r="B119" s="347" t="s">
        <v>1840</v>
      </c>
      <c r="C119" s="342" t="s">
        <v>1739</v>
      </c>
      <c r="D119" s="354">
        <v>1101253942</v>
      </c>
      <c r="E119" s="355">
        <v>2020</v>
      </c>
      <c r="F119" s="356" t="s">
        <v>1841</v>
      </c>
      <c r="G119" s="356"/>
      <c r="H119" s="353" t="s">
        <v>1842</v>
      </c>
      <c r="I119" s="342" t="s">
        <v>1745</v>
      </c>
      <c r="J119" s="356" t="s">
        <v>1841</v>
      </c>
    </row>
    <row r="120" spans="1:10" ht="36" customHeight="1">
      <c r="A120" s="354">
        <v>96</v>
      </c>
      <c r="B120" s="347" t="s">
        <v>1840</v>
      </c>
      <c r="C120" s="342" t="s">
        <v>1739</v>
      </c>
      <c r="D120" s="354">
        <v>1101253943</v>
      </c>
      <c r="E120" s="355">
        <v>2020</v>
      </c>
      <c r="F120" s="356" t="s">
        <v>1841</v>
      </c>
      <c r="G120" s="356"/>
      <c r="H120" s="353" t="s">
        <v>1842</v>
      </c>
      <c r="I120" s="342" t="s">
        <v>1745</v>
      </c>
      <c r="J120" s="356" t="s">
        <v>1841</v>
      </c>
    </row>
    <row r="121" spans="1:10" ht="36" customHeight="1">
      <c r="A121" s="354">
        <v>97</v>
      </c>
      <c r="B121" s="347" t="s">
        <v>1840</v>
      </c>
      <c r="C121" s="342" t="s">
        <v>1739</v>
      </c>
      <c r="D121" s="354">
        <v>1101253944</v>
      </c>
      <c r="E121" s="355">
        <v>2020</v>
      </c>
      <c r="F121" s="356" t="s">
        <v>1841</v>
      </c>
      <c r="G121" s="356"/>
      <c r="H121" s="353" t="s">
        <v>1842</v>
      </c>
      <c r="I121" s="342" t="s">
        <v>1745</v>
      </c>
      <c r="J121" s="356" t="s">
        <v>1841</v>
      </c>
    </row>
    <row r="122" spans="1:10" ht="36" customHeight="1">
      <c r="A122" s="354">
        <v>98</v>
      </c>
      <c r="B122" s="347" t="s">
        <v>1840</v>
      </c>
      <c r="C122" s="342" t="s">
        <v>1739</v>
      </c>
      <c r="D122" s="354">
        <v>1101253945</v>
      </c>
      <c r="E122" s="355">
        <v>2020</v>
      </c>
      <c r="F122" s="356" t="s">
        <v>1841</v>
      </c>
      <c r="G122" s="356"/>
      <c r="H122" s="353" t="s">
        <v>1842</v>
      </c>
      <c r="I122" s="342" t="s">
        <v>1745</v>
      </c>
      <c r="J122" s="356" t="s">
        <v>1841</v>
      </c>
    </row>
    <row r="123" spans="1:10" ht="36" customHeight="1">
      <c r="A123" s="354">
        <v>99</v>
      </c>
      <c r="B123" s="838" t="s">
        <v>3583</v>
      </c>
      <c r="C123" s="342" t="s">
        <v>1739</v>
      </c>
      <c r="D123" s="354">
        <v>1101344031</v>
      </c>
      <c r="E123" s="355">
        <v>2021</v>
      </c>
      <c r="F123" s="356">
        <v>36000</v>
      </c>
      <c r="G123" s="356"/>
      <c r="H123" s="353"/>
      <c r="I123" s="342" t="s">
        <v>1745</v>
      </c>
      <c r="J123" s="342">
        <v>36000</v>
      </c>
    </row>
    <row r="124" spans="1:10" ht="36" customHeight="1">
      <c r="A124" s="354">
        <v>100</v>
      </c>
      <c r="B124" s="838" t="s">
        <v>3584</v>
      </c>
      <c r="C124" s="342" t="s">
        <v>1739</v>
      </c>
      <c r="D124" s="354">
        <v>1101344032</v>
      </c>
      <c r="E124" s="355">
        <v>2021</v>
      </c>
      <c r="F124" s="356">
        <v>27765</v>
      </c>
      <c r="G124" s="356"/>
      <c r="H124" s="353"/>
      <c r="I124" s="342" t="s">
        <v>1745</v>
      </c>
      <c r="J124" s="342">
        <v>27765</v>
      </c>
    </row>
    <row r="125" spans="1:10" ht="36" customHeight="1">
      <c r="A125" s="354"/>
      <c r="B125" s="838"/>
      <c r="C125" s="342"/>
      <c r="D125" s="354"/>
      <c r="E125" s="355"/>
      <c r="F125" s="356"/>
      <c r="G125" s="356"/>
      <c r="H125" s="353"/>
      <c r="I125" s="342"/>
      <c r="J125" s="342"/>
    </row>
    <row r="126" spans="1:10" ht="36" customHeight="1">
      <c r="A126" s="354"/>
      <c r="B126" s="838"/>
      <c r="C126" s="342"/>
      <c r="D126" s="354"/>
      <c r="E126" s="355"/>
      <c r="F126" s="356"/>
      <c r="G126" s="356"/>
      <c r="H126" s="353"/>
      <c r="I126" s="342"/>
      <c r="J126" s="342"/>
    </row>
    <row r="127" spans="1:10" ht="36" customHeight="1">
      <c r="A127" s="354"/>
      <c r="B127" s="347"/>
      <c r="C127" s="342"/>
      <c r="D127" s="354"/>
      <c r="E127" s="355"/>
      <c r="F127" s="356"/>
      <c r="G127" s="356"/>
      <c r="H127" s="353"/>
      <c r="I127" s="342"/>
      <c r="J127" s="342"/>
    </row>
    <row r="128" spans="1:10" ht="36" customHeight="1">
      <c r="A128" s="1392" t="s">
        <v>245</v>
      </c>
      <c r="B128" s="1393"/>
      <c r="C128" s="1393"/>
      <c r="D128" s="1394"/>
      <c r="E128" s="361"/>
      <c r="F128" s="369">
        <f>SUM(F53:F127)</f>
        <v>1198330.22</v>
      </c>
      <c r="G128" s="369"/>
      <c r="H128" s="354"/>
      <c r="I128" s="342"/>
      <c r="J128" s="342">
        <f>SUM(J53:J127)</f>
        <v>1198330.22</v>
      </c>
    </row>
    <row r="129" spans="1:10" ht="36" customHeight="1">
      <c r="A129" s="1386"/>
      <c r="B129" s="1387"/>
      <c r="C129" s="1387"/>
      <c r="D129" s="1388"/>
      <c r="E129" s="361"/>
      <c r="F129" s="354"/>
      <c r="G129" s="354"/>
      <c r="H129" s="354"/>
      <c r="I129" s="342"/>
      <c r="J129" s="342"/>
    </row>
    <row r="130" spans="1:10" ht="36" customHeight="1">
      <c r="A130" s="1389" t="s">
        <v>1843</v>
      </c>
      <c r="B130" s="1390"/>
      <c r="C130" s="1390"/>
      <c r="D130" s="1390"/>
      <c r="E130" s="1390"/>
      <c r="F130" s="1390"/>
      <c r="G130" s="1390"/>
      <c r="H130" s="1390"/>
      <c r="I130" s="1390"/>
      <c r="J130" s="1391"/>
    </row>
    <row r="131" spans="1:10" ht="36" customHeight="1">
      <c r="A131" s="354">
        <v>101</v>
      </c>
      <c r="B131" s="353" t="s">
        <v>1844</v>
      </c>
      <c r="C131" s="342" t="s">
        <v>1739</v>
      </c>
      <c r="D131" s="342"/>
      <c r="E131" s="342"/>
      <c r="F131" s="354">
        <v>3200314.14</v>
      </c>
      <c r="G131" s="354"/>
      <c r="H131" s="354"/>
      <c r="I131" s="342" t="s">
        <v>1745</v>
      </c>
      <c r="J131" s="342">
        <v>3200314.14</v>
      </c>
    </row>
    <row r="132" spans="1:10" ht="36" customHeight="1">
      <c r="A132" s="1392" t="s">
        <v>1845</v>
      </c>
      <c r="B132" s="1393"/>
      <c r="C132" s="1393"/>
      <c r="D132" s="1394"/>
      <c r="E132" s="824"/>
      <c r="F132" s="354">
        <f>SUM(F131)</f>
        <v>3200314.14</v>
      </c>
      <c r="G132" s="354"/>
      <c r="H132" s="354"/>
      <c r="I132" s="353"/>
      <c r="J132" s="353">
        <f>SUM(J131)</f>
        <v>3200314.14</v>
      </c>
    </row>
    <row r="133" spans="1:10" ht="36" customHeight="1">
      <c r="A133" s="1395" t="s">
        <v>1846</v>
      </c>
      <c r="B133" s="1396"/>
      <c r="C133" s="1396"/>
      <c r="D133" s="1396"/>
      <c r="E133" s="1396"/>
      <c r="F133" s="1396"/>
      <c r="G133" s="1396"/>
      <c r="H133" s="1396"/>
      <c r="I133" s="1396"/>
      <c r="J133" s="1397"/>
    </row>
    <row r="134" spans="1:10" ht="36" customHeight="1">
      <c r="A134" s="353">
        <v>102</v>
      </c>
      <c r="B134" s="342" t="s">
        <v>1847</v>
      </c>
      <c r="C134" s="342" t="s">
        <v>1739</v>
      </c>
      <c r="D134" s="354">
        <v>1000002</v>
      </c>
      <c r="E134" s="357" t="s">
        <v>309</v>
      </c>
      <c r="F134" s="354">
        <v>9100</v>
      </c>
      <c r="G134" s="354"/>
      <c r="H134" s="353" t="s">
        <v>1848</v>
      </c>
      <c r="I134" s="342" t="s">
        <v>1788</v>
      </c>
      <c r="J134" s="354">
        <v>9100</v>
      </c>
    </row>
    <row r="135" spans="1:10" ht="36" customHeight="1">
      <c r="A135" s="353">
        <v>103</v>
      </c>
      <c r="B135" s="342" t="s">
        <v>1849</v>
      </c>
      <c r="C135" s="342" t="s">
        <v>1739</v>
      </c>
      <c r="D135" s="354">
        <v>1101253542</v>
      </c>
      <c r="E135" s="357" t="s">
        <v>1116</v>
      </c>
      <c r="F135" s="354">
        <v>4850</v>
      </c>
      <c r="G135" s="354"/>
      <c r="H135" s="354"/>
      <c r="I135" s="342" t="s">
        <v>1788</v>
      </c>
      <c r="J135" s="354">
        <v>4850</v>
      </c>
    </row>
    <row r="136" spans="1:10" ht="36" customHeight="1">
      <c r="A136" s="353">
        <v>104</v>
      </c>
      <c r="B136" s="342" t="s">
        <v>1849</v>
      </c>
      <c r="C136" s="342" t="s">
        <v>1739</v>
      </c>
      <c r="D136" s="354">
        <v>1101253543</v>
      </c>
      <c r="E136" s="357" t="s">
        <v>1116</v>
      </c>
      <c r="F136" s="354">
        <v>4850</v>
      </c>
      <c r="G136" s="354"/>
      <c r="H136" s="354"/>
      <c r="I136" s="342" t="s">
        <v>1788</v>
      </c>
      <c r="J136" s="354">
        <v>4850</v>
      </c>
    </row>
    <row r="137" spans="1:10" ht="36" customHeight="1">
      <c r="A137" s="353">
        <v>105</v>
      </c>
      <c r="B137" s="342" t="s">
        <v>1849</v>
      </c>
      <c r="C137" s="342" t="s">
        <v>1739</v>
      </c>
      <c r="D137" s="354">
        <v>1101253544</v>
      </c>
      <c r="E137" s="357" t="s">
        <v>1116</v>
      </c>
      <c r="F137" s="354">
        <v>4850</v>
      </c>
      <c r="G137" s="354"/>
      <c r="H137" s="354"/>
      <c r="I137" s="342" t="s">
        <v>1788</v>
      </c>
      <c r="J137" s="354">
        <v>4850</v>
      </c>
    </row>
    <row r="138" spans="1:10" ht="36" customHeight="1">
      <c r="A138" s="353">
        <v>106</v>
      </c>
      <c r="B138" s="342" t="s">
        <v>1850</v>
      </c>
      <c r="C138" s="342" t="s">
        <v>1739</v>
      </c>
      <c r="D138" s="354">
        <v>1101253545</v>
      </c>
      <c r="E138" s="357" t="s">
        <v>1116</v>
      </c>
      <c r="F138" s="354">
        <v>2150</v>
      </c>
      <c r="G138" s="354"/>
      <c r="H138" s="354"/>
      <c r="I138" s="342" t="s">
        <v>1788</v>
      </c>
      <c r="J138" s="354">
        <v>2150</v>
      </c>
    </row>
    <row r="139" spans="1:10" ht="36" customHeight="1">
      <c r="A139" s="353">
        <v>107</v>
      </c>
      <c r="B139" s="342" t="s">
        <v>1850</v>
      </c>
      <c r="C139" s="342" t="s">
        <v>1739</v>
      </c>
      <c r="D139" s="354">
        <v>1101253546</v>
      </c>
      <c r="E139" s="357" t="s">
        <v>1116</v>
      </c>
      <c r="F139" s="354">
        <v>2150</v>
      </c>
      <c r="G139" s="354"/>
      <c r="H139" s="354"/>
      <c r="I139" s="342" t="s">
        <v>1788</v>
      </c>
      <c r="J139" s="354">
        <v>2150</v>
      </c>
    </row>
    <row r="140" spans="1:10" ht="36" customHeight="1">
      <c r="A140" s="353">
        <v>108</v>
      </c>
      <c r="B140" s="342" t="s">
        <v>1850</v>
      </c>
      <c r="C140" s="342" t="s">
        <v>1739</v>
      </c>
      <c r="D140" s="354">
        <v>1101253547</v>
      </c>
      <c r="E140" s="357" t="s">
        <v>1116</v>
      </c>
      <c r="F140" s="354">
        <v>2150</v>
      </c>
      <c r="G140" s="354"/>
      <c r="H140" s="354"/>
      <c r="I140" s="342" t="s">
        <v>1788</v>
      </c>
      <c r="J140" s="354">
        <v>2150</v>
      </c>
    </row>
    <row r="141" spans="1:10" ht="36" customHeight="1">
      <c r="A141" s="353">
        <v>109</v>
      </c>
      <c r="B141" s="353" t="s">
        <v>1851</v>
      </c>
      <c r="C141" s="342" t="s">
        <v>1739</v>
      </c>
      <c r="D141" s="354">
        <v>1000047</v>
      </c>
      <c r="E141" s="354" t="s">
        <v>309</v>
      </c>
      <c r="F141" s="354">
        <v>7000</v>
      </c>
      <c r="G141" s="354"/>
      <c r="H141" s="354"/>
      <c r="I141" s="342" t="s">
        <v>1788</v>
      </c>
      <c r="J141" s="354">
        <v>7000</v>
      </c>
    </row>
    <row r="142" spans="1:10" ht="36" customHeight="1">
      <c r="A142" s="353">
        <v>110</v>
      </c>
      <c r="B142" s="370" t="s">
        <v>1852</v>
      </c>
      <c r="C142" s="342" t="s">
        <v>1739</v>
      </c>
      <c r="D142" s="371" t="s">
        <v>1853</v>
      </c>
      <c r="E142" s="372">
        <v>2008</v>
      </c>
      <c r="F142" s="354">
        <v>10229.969999999999</v>
      </c>
      <c r="G142" s="372"/>
      <c r="H142" s="354"/>
      <c r="I142" s="342" t="s">
        <v>1788</v>
      </c>
      <c r="J142" s="354">
        <v>10229.969999999999</v>
      </c>
    </row>
    <row r="143" spans="1:10" ht="36" customHeight="1">
      <c r="A143" s="353">
        <v>111</v>
      </c>
      <c r="B143" s="370" t="s">
        <v>1854</v>
      </c>
      <c r="C143" s="342" t="s">
        <v>1739</v>
      </c>
      <c r="D143" s="371" t="s">
        <v>1855</v>
      </c>
      <c r="E143" s="372">
        <v>2008</v>
      </c>
      <c r="F143" s="354">
        <v>7221</v>
      </c>
      <c r="G143" s="372"/>
      <c r="H143" s="354"/>
      <c r="I143" s="342" t="s">
        <v>1788</v>
      </c>
      <c r="J143" s="354">
        <v>7221</v>
      </c>
    </row>
    <row r="144" spans="1:10" ht="36" customHeight="1">
      <c r="A144" s="353">
        <v>112</v>
      </c>
      <c r="B144" s="370" t="s">
        <v>1856</v>
      </c>
      <c r="C144" s="342" t="s">
        <v>1739</v>
      </c>
      <c r="D144" s="371" t="s">
        <v>1857</v>
      </c>
      <c r="E144" s="372">
        <v>2007</v>
      </c>
      <c r="F144" s="354">
        <v>4950</v>
      </c>
      <c r="G144" s="372"/>
      <c r="H144" s="354"/>
      <c r="I144" s="342" t="s">
        <v>1788</v>
      </c>
      <c r="J144" s="354">
        <v>4950</v>
      </c>
    </row>
    <row r="145" spans="1:10" ht="36" customHeight="1">
      <c r="A145" s="353">
        <v>113</v>
      </c>
      <c r="B145" s="370" t="s">
        <v>1858</v>
      </c>
      <c r="C145" s="342" t="s">
        <v>1739</v>
      </c>
      <c r="D145" s="371" t="s">
        <v>1859</v>
      </c>
      <c r="E145" s="372">
        <v>2008</v>
      </c>
      <c r="F145" s="354">
        <v>5000</v>
      </c>
      <c r="G145" s="372"/>
      <c r="H145" s="354"/>
      <c r="I145" s="342" t="s">
        <v>1788</v>
      </c>
      <c r="J145" s="354">
        <v>5000</v>
      </c>
    </row>
    <row r="146" spans="1:10" ht="36" customHeight="1">
      <c r="A146" s="353">
        <v>114</v>
      </c>
      <c r="B146" s="370" t="s">
        <v>1858</v>
      </c>
      <c r="C146" s="342" t="s">
        <v>1739</v>
      </c>
      <c r="D146" s="371" t="s">
        <v>1860</v>
      </c>
      <c r="E146" s="372">
        <v>2008</v>
      </c>
      <c r="F146" s="354">
        <v>6000</v>
      </c>
      <c r="G146" s="372"/>
      <c r="H146" s="354"/>
      <c r="I146" s="342" t="s">
        <v>1788</v>
      </c>
      <c r="J146" s="354">
        <v>6000</v>
      </c>
    </row>
    <row r="147" spans="1:10" ht="36" customHeight="1">
      <c r="A147" s="353">
        <v>115</v>
      </c>
      <c r="B147" s="370" t="s">
        <v>1861</v>
      </c>
      <c r="C147" s="342" t="s">
        <v>1739</v>
      </c>
      <c r="D147" s="371" t="s">
        <v>1862</v>
      </c>
      <c r="E147" s="372">
        <v>2008</v>
      </c>
      <c r="F147" s="354">
        <v>4200</v>
      </c>
      <c r="G147" s="372"/>
      <c r="H147" s="354"/>
      <c r="I147" s="342" t="s">
        <v>1788</v>
      </c>
      <c r="J147" s="354">
        <v>4200</v>
      </c>
    </row>
    <row r="148" spans="1:10" ht="36" customHeight="1">
      <c r="A148" s="353">
        <v>116</v>
      </c>
      <c r="B148" s="370" t="s">
        <v>1861</v>
      </c>
      <c r="C148" s="342" t="s">
        <v>1739</v>
      </c>
      <c r="D148" s="371" t="s">
        <v>1863</v>
      </c>
      <c r="E148" s="372">
        <v>2008</v>
      </c>
      <c r="F148" s="354">
        <v>4200</v>
      </c>
      <c r="G148" s="372"/>
      <c r="H148" s="354"/>
      <c r="I148" s="342" t="s">
        <v>1788</v>
      </c>
      <c r="J148" s="354">
        <v>4200</v>
      </c>
    </row>
    <row r="149" spans="1:10" ht="36" customHeight="1">
      <c r="A149" s="353">
        <v>117</v>
      </c>
      <c r="B149" s="370" t="s">
        <v>1861</v>
      </c>
      <c r="C149" s="342" t="s">
        <v>1739</v>
      </c>
      <c r="D149" s="371" t="s">
        <v>1864</v>
      </c>
      <c r="E149" s="372">
        <v>2008</v>
      </c>
      <c r="F149" s="354">
        <v>4200</v>
      </c>
      <c r="G149" s="372"/>
      <c r="H149" s="354"/>
      <c r="I149" s="342" t="s">
        <v>1788</v>
      </c>
      <c r="J149" s="354">
        <v>4200</v>
      </c>
    </row>
    <row r="150" spans="1:10" ht="36" customHeight="1">
      <c r="A150" s="353">
        <v>118</v>
      </c>
      <c r="B150" s="370" t="s">
        <v>1861</v>
      </c>
      <c r="C150" s="342" t="s">
        <v>1739</v>
      </c>
      <c r="D150" s="371" t="s">
        <v>1865</v>
      </c>
      <c r="E150" s="372">
        <v>2008</v>
      </c>
      <c r="F150" s="354">
        <v>4200</v>
      </c>
      <c r="G150" s="372"/>
      <c r="H150" s="354"/>
      <c r="I150" s="342" t="s">
        <v>1788</v>
      </c>
      <c r="J150" s="354">
        <v>4200</v>
      </c>
    </row>
    <row r="151" spans="1:10" ht="36" customHeight="1">
      <c r="A151" s="353">
        <v>119</v>
      </c>
      <c r="B151" s="370" t="s">
        <v>1861</v>
      </c>
      <c r="C151" s="342" t="s">
        <v>1739</v>
      </c>
      <c r="D151" s="371" t="s">
        <v>1866</v>
      </c>
      <c r="E151" s="372">
        <v>2008</v>
      </c>
      <c r="F151" s="354">
        <v>4200</v>
      </c>
      <c r="G151" s="372"/>
      <c r="H151" s="354"/>
      <c r="I151" s="342" t="s">
        <v>1788</v>
      </c>
      <c r="J151" s="354">
        <v>4200</v>
      </c>
    </row>
    <row r="152" spans="1:10" ht="36" customHeight="1">
      <c r="A152" s="353">
        <v>120</v>
      </c>
      <c r="B152" s="370" t="s">
        <v>1861</v>
      </c>
      <c r="C152" s="342" t="s">
        <v>1739</v>
      </c>
      <c r="D152" s="371" t="s">
        <v>1867</v>
      </c>
      <c r="E152" s="372">
        <v>2008</v>
      </c>
      <c r="F152" s="354">
        <v>4200</v>
      </c>
      <c r="G152" s="372"/>
      <c r="H152" s="354"/>
      <c r="I152" s="342" t="s">
        <v>1788</v>
      </c>
      <c r="J152" s="354">
        <v>4200</v>
      </c>
    </row>
    <row r="153" spans="1:10" ht="36" customHeight="1">
      <c r="A153" s="353">
        <v>121</v>
      </c>
      <c r="B153" s="370" t="s">
        <v>1868</v>
      </c>
      <c r="C153" s="342" t="s">
        <v>1739</v>
      </c>
      <c r="D153" s="371" t="s">
        <v>1869</v>
      </c>
      <c r="E153" s="372">
        <v>2008</v>
      </c>
      <c r="F153" s="354">
        <v>6500</v>
      </c>
      <c r="G153" s="372"/>
      <c r="H153" s="354"/>
      <c r="I153" s="342" t="s">
        <v>1788</v>
      </c>
      <c r="J153" s="354">
        <v>6500</v>
      </c>
    </row>
    <row r="154" spans="1:10" ht="36" customHeight="1">
      <c r="A154" s="353">
        <v>122</v>
      </c>
      <c r="B154" s="370" t="s">
        <v>1868</v>
      </c>
      <c r="C154" s="342" t="s">
        <v>1739</v>
      </c>
      <c r="D154" s="371" t="s">
        <v>1870</v>
      </c>
      <c r="E154" s="372">
        <v>2008</v>
      </c>
      <c r="F154" s="354">
        <v>6500</v>
      </c>
      <c r="G154" s="372"/>
      <c r="H154" s="354"/>
      <c r="I154" s="342" t="s">
        <v>1788</v>
      </c>
      <c r="J154" s="354">
        <v>6500</v>
      </c>
    </row>
    <row r="155" spans="1:10" ht="36" customHeight="1">
      <c r="A155" s="353">
        <v>123</v>
      </c>
      <c r="B155" s="370" t="s">
        <v>1868</v>
      </c>
      <c r="C155" s="342" t="s">
        <v>1739</v>
      </c>
      <c r="D155" s="371" t="s">
        <v>1871</v>
      </c>
      <c r="E155" s="372">
        <v>2008</v>
      </c>
      <c r="F155" s="354">
        <v>6500</v>
      </c>
      <c r="G155" s="372"/>
      <c r="H155" s="354"/>
      <c r="I155" s="342" t="s">
        <v>1788</v>
      </c>
      <c r="J155" s="354">
        <v>6500</v>
      </c>
    </row>
    <row r="156" spans="1:10" ht="36" customHeight="1">
      <c r="A156" s="353">
        <v>124</v>
      </c>
      <c r="B156" s="370" t="s">
        <v>1868</v>
      </c>
      <c r="C156" s="342" t="s">
        <v>1739</v>
      </c>
      <c r="D156" s="371" t="s">
        <v>1872</v>
      </c>
      <c r="E156" s="372">
        <v>2008</v>
      </c>
      <c r="F156" s="354">
        <v>6500</v>
      </c>
      <c r="G156" s="372"/>
      <c r="H156" s="354"/>
      <c r="I156" s="342" t="s">
        <v>1788</v>
      </c>
      <c r="J156" s="354">
        <v>6500</v>
      </c>
    </row>
    <row r="157" spans="1:10" ht="36" customHeight="1">
      <c r="A157" s="353">
        <v>125</v>
      </c>
      <c r="B157" s="370" t="s">
        <v>1854</v>
      </c>
      <c r="C157" s="342" t="s">
        <v>1739</v>
      </c>
      <c r="D157" s="371" t="s">
        <v>1873</v>
      </c>
      <c r="E157" s="372">
        <v>2008</v>
      </c>
      <c r="F157" s="354">
        <v>7221.6</v>
      </c>
      <c r="G157" s="372"/>
      <c r="H157" s="354"/>
      <c r="I157" s="342" t="s">
        <v>1788</v>
      </c>
      <c r="J157" s="354">
        <v>7221.6</v>
      </c>
    </row>
    <row r="158" spans="1:10" ht="36" customHeight="1">
      <c r="A158" s="353">
        <v>126</v>
      </c>
      <c r="B158" s="358" t="s">
        <v>1874</v>
      </c>
      <c r="C158" s="342" t="s">
        <v>1739</v>
      </c>
      <c r="D158" s="354">
        <v>1010010206</v>
      </c>
      <c r="E158" s="361" t="s">
        <v>1786</v>
      </c>
      <c r="F158" s="354">
        <v>6751.8</v>
      </c>
      <c r="G158" s="354"/>
      <c r="H158" s="353" t="s">
        <v>1787</v>
      </c>
      <c r="I158" s="342" t="s">
        <v>1788</v>
      </c>
      <c r="J158" s="354">
        <v>6751.8</v>
      </c>
    </row>
    <row r="159" spans="1:10" ht="36" customHeight="1">
      <c r="A159" s="353">
        <v>127</v>
      </c>
      <c r="B159" s="358" t="s">
        <v>1875</v>
      </c>
      <c r="C159" s="342" t="s">
        <v>1739</v>
      </c>
      <c r="D159" s="354">
        <v>1010010207</v>
      </c>
      <c r="E159" s="361" t="s">
        <v>1786</v>
      </c>
      <c r="F159" s="354">
        <v>2420</v>
      </c>
      <c r="G159" s="354"/>
      <c r="H159" s="353" t="s">
        <v>1787</v>
      </c>
      <c r="I159" s="342" t="s">
        <v>1788</v>
      </c>
      <c r="J159" s="354">
        <v>2420</v>
      </c>
    </row>
    <row r="160" spans="1:10" ht="36" customHeight="1">
      <c r="A160" s="353">
        <v>128</v>
      </c>
      <c r="B160" s="358" t="s">
        <v>1876</v>
      </c>
      <c r="C160" s="342" t="s">
        <v>1739</v>
      </c>
      <c r="D160" s="354">
        <v>1010010203</v>
      </c>
      <c r="E160" s="361">
        <v>41136</v>
      </c>
      <c r="F160" s="354">
        <v>4099</v>
      </c>
      <c r="G160" s="354"/>
      <c r="H160" s="353" t="s">
        <v>1787</v>
      </c>
      <c r="I160" s="342" t="s">
        <v>1788</v>
      </c>
      <c r="J160" s="354">
        <v>4099</v>
      </c>
    </row>
    <row r="161" spans="1:10" ht="36" customHeight="1">
      <c r="A161" s="353">
        <v>129</v>
      </c>
      <c r="B161" s="358" t="s">
        <v>1877</v>
      </c>
      <c r="C161" s="342" t="s">
        <v>1739</v>
      </c>
      <c r="D161" s="354">
        <v>1010010204</v>
      </c>
      <c r="E161" s="361">
        <v>41136</v>
      </c>
      <c r="F161" s="354">
        <v>5687</v>
      </c>
      <c r="G161" s="354"/>
      <c r="H161" s="353" t="s">
        <v>1787</v>
      </c>
      <c r="I161" s="342" t="s">
        <v>1788</v>
      </c>
      <c r="J161" s="354">
        <v>5687</v>
      </c>
    </row>
    <row r="162" spans="1:10" ht="36" customHeight="1">
      <c r="A162" s="353">
        <v>130</v>
      </c>
      <c r="B162" s="358" t="s">
        <v>1878</v>
      </c>
      <c r="C162" s="342" t="s">
        <v>1739</v>
      </c>
      <c r="D162" s="354">
        <v>1010010208</v>
      </c>
      <c r="E162" s="361" t="s">
        <v>1786</v>
      </c>
      <c r="F162" s="354">
        <v>4089.8</v>
      </c>
      <c r="G162" s="354"/>
      <c r="H162" s="353" t="s">
        <v>1787</v>
      </c>
      <c r="I162" s="342" t="s">
        <v>1788</v>
      </c>
      <c r="J162" s="354">
        <v>4089.8</v>
      </c>
    </row>
    <row r="163" spans="1:10" ht="36" customHeight="1">
      <c r="A163" s="353">
        <v>131</v>
      </c>
      <c r="B163" s="358" t="s">
        <v>1879</v>
      </c>
      <c r="C163" s="342" t="s">
        <v>1739</v>
      </c>
      <c r="D163" s="354">
        <v>1010010210</v>
      </c>
      <c r="E163" s="361" t="s">
        <v>1786</v>
      </c>
      <c r="F163" s="354">
        <v>5517.6</v>
      </c>
      <c r="G163" s="354"/>
      <c r="H163" s="353" t="s">
        <v>1787</v>
      </c>
      <c r="I163" s="342" t="s">
        <v>1788</v>
      </c>
      <c r="J163" s="354">
        <v>5517.6</v>
      </c>
    </row>
    <row r="164" spans="1:10" ht="36" customHeight="1">
      <c r="A164" s="353">
        <v>132</v>
      </c>
      <c r="B164" s="358" t="s">
        <v>1880</v>
      </c>
      <c r="C164" s="342" t="s">
        <v>1739</v>
      </c>
      <c r="D164" s="354">
        <v>1010010211</v>
      </c>
      <c r="E164" s="361" t="s">
        <v>1786</v>
      </c>
      <c r="F164" s="354">
        <v>4622.2</v>
      </c>
      <c r="G164" s="354"/>
      <c r="H164" s="353" t="s">
        <v>1787</v>
      </c>
      <c r="I164" s="342" t="s">
        <v>1788</v>
      </c>
      <c r="J164" s="354">
        <v>4622.2</v>
      </c>
    </row>
    <row r="165" spans="1:10" ht="36" customHeight="1">
      <c r="A165" s="353">
        <v>133</v>
      </c>
      <c r="B165" s="358" t="s">
        <v>1881</v>
      </c>
      <c r="C165" s="342" t="s">
        <v>1739</v>
      </c>
      <c r="D165" s="354">
        <v>1010010212</v>
      </c>
      <c r="E165" s="361" t="s">
        <v>1786</v>
      </c>
      <c r="F165" s="354">
        <v>5517.6</v>
      </c>
      <c r="G165" s="354"/>
      <c r="H165" s="353" t="s">
        <v>1787</v>
      </c>
      <c r="I165" s="342" t="s">
        <v>1788</v>
      </c>
      <c r="J165" s="354">
        <v>5517.6</v>
      </c>
    </row>
    <row r="166" spans="1:10" ht="36" customHeight="1">
      <c r="A166" s="353">
        <v>134</v>
      </c>
      <c r="B166" s="358" t="s">
        <v>1882</v>
      </c>
      <c r="C166" s="342" t="s">
        <v>1739</v>
      </c>
      <c r="D166" s="354">
        <v>1010010213</v>
      </c>
      <c r="E166" s="361" t="s">
        <v>1786</v>
      </c>
      <c r="F166" s="354">
        <v>5517.6</v>
      </c>
      <c r="G166" s="354"/>
      <c r="H166" s="353" t="s">
        <v>1787</v>
      </c>
      <c r="I166" s="342" t="s">
        <v>1788</v>
      </c>
      <c r="J166" s="354">
        <v>5517.6</v>
      </c>
    </row>
    <row r="167" spans="1:10" ht="36" customHeight="1">
      <c r="A167" s="353">
        <v>135</v>
      </c>
      <c r="B167" s="358" t="s">
        <v>1883</v>
      </c>
      <c r="C167" s="342" t="s">
        <v>1739</v>
      </c>
      <c r="D167" s="354">
        <v>1010010214</v>
      </c>
      <c r="E167" s="361" t="s">
        <v>1786</v>
      </c>
      <c r="F167" s="354">
        <v>4815.8</v>
      </c>
      <c r="G167" s="354"/>
      <c r="H167" s="353" t="s">
        <v>1787</v>
      </c>
      <c r="I167" s="342" t="s">
        <v>1788</v>
      </c>
      <c r="J167" s="354">
        <v>4815.8</v>
      </c>
    </row>
    <row r="168" spans="1:10" ht="36" customHeight="1">
      <c r="A168" s="353">
        <v>136</v>
      </c>
      <c r="B168" s="358" t="s">
        <v>1884</v>
      </c>
      <c r="C168" s="342" t="s">
        <v>1739</v>
      </c>
      <c r="D168" s="354">
        <v>1010010215</v>
      </c>
      <c r="E168" s="361" t="s">
        <v>1786</v>
      </c>
      <c r="F168" s="354">
        <v>4428.6000000000004</v>
      </c>
      <c r="G168" s="354"/>
      <c r="H168" s="353" t="s">
        <v>1787</v>
      </c>
      <c r="I168" s="342" t="s">
        <v>1788</v>
      </c>
      <c r="J168" s="354">
        <v>4428.6000000000004</v>
      </c>
    </row>
    <row r="169" spans="1:10" ht="36" customHeight="1">
      <c r="A169" s="353">
        <v>137</v>
      </c>
      <c r="B169" s="839" t="s">
        <v>1885</v>
      </c>
      <c r="C169" s="342" t="s">
        <v>1739</v>
      </c>
      <c r="D169" s="354">
        <v>1010010216</v>
      </c>
      <c r="E169" s="361" t="s">
        <v>1786</v>
      </c>
      <c r="F169" s="354">
        <v>4622.2</v>
      </c>
      <c r="G169" s="354"/>
      <c r="H169" s="353" t="s">
        <v>1787</v>
      </c>
      <c r="I169" s="342" t="s">
        <v>1788</v>
      </c>
      <c r="J169" s="354">
        <v>4622.2</v>
      </c>
    </row>
    <row r="170" spans="1:10" ht="36" customHeight="1">
      <c r="A170" s="353">
        <v>138</v>
      </c>
      <c r="B170" s="839" t="s">
        <v>1886</v>
      </c>
      <c r="C170" s="342" t="s">
        <v>1739</v>
      </c>
      <c r="D170" s="354">
        <v>1010010217</v>
      </c>
      <c r="E170" s="361" t="s">
        <v>1786</v>
      </c>
      <c r="F170" s="354">
        <v>4912.6000000000004</v>
      </c>
      <c r="G170" s="354"/>
      <c r="H170" s="353" t="s">
        <v>1787</v>
      </c>
      <c r="I170" s="342" t="s">
        <v>1788</v>
      </c>
      <c r="J170" s="354">
        <v>4912.6000000000004</v>
      </c>
    </row>
    <row r="171" spans="1:10" ht="36" customHeight="1">
      <c r="A171" s="353">
        <v>139</v>
      </c>
      <c r="B171" s="839" t="s">
        <v>1887</v>
      </c>
      <c r="C171" s="342" t="s">
        <v>1739</v>
      </c>
      <c r="D171" s="354">
        <v>1010010218</v>
      </c>
      <c r="E171" s="361" t="s">
        <v>1786</v>
      </c>
      <c r="F171" s="354">
        <v>2783</v>
      </c>
      <c r="G171" s="354"/>
      <c r="H171" s="353" t="s">
        <v>1787</v>
      </c>
      <c r="I171" s="342" t="s">
        <v>1788</v>
      </c>
      <c r="J171" s="354">
        <v>2783</v>
      </c>
    </row>
    <row r="172" spans="1:10" ht="36" customHeight="1">
      <c r="A172" s="353">
        <v>140</v>
      </c>
      <c r="B172" s="358" t="s">
        <v>1888</v>
      </c>
      <c r="C172" s="342" t="s">
        <v>1739</v>
      </c>
      <c r="D172" s="369">
        <v>1010010221</v>
      </c>
      <c r="E172" s="361" t="s">
        <v>1786</v>
      </c>
      <c r="F172" s="354">
        <v>3200</v>
      </c>
      <c r="G172" s="354"/>
      <c r="H172" s="353" t="s">
        <v>1787</v>
      </c>
      <c r="I172" s="342" t="s">
        <v>1788</v>
      </c>
      <c r="J172" s="354">
        <v>3200</v>
      </c>
    </row>
    <row r="173" spans="1:10" ht="36" customHeight="1">
      <c r="A173" s="353">
        <v>141</v>
      </c>
      <c r="B173" s="358" t="s">
        <v>1888</v>
      </c>
      <c r="C173" s="342" t="s">
        <v>1739</v>
      </c>
      <c r="D173" s="354">
        <v>1101253138</v>
      </c>
      <c r="E173" s="361" t="s">
        <v>1786</v>
      </c>
      <c r="F173" s="354">
        <v>3200</v>
      </c>
      <c r="G173" s="354"/>
      <c r="H173" s="353" t="s">
        <v>1787</v>
      </c>
      <c r="I173" s="342" t="s">
        <v>1788</v>
      </c>
      <c r="J173" s="354">
        <v>3200</v>
      </c>
    </row>
    <row r="174" spans="1:10" ht="36" customHeight="1">
      <c r="A174" s="353">
        <v>142</v>
      </c>
      <c r="B174" s="358" t="s">
        <v>1889</v>
      </c>
      <c r="C174" s="342" t="s">
        <v>1739</v>
      </c>
      <c r="D174" s="354">
        <v>1010010222</v>
      </c>
      <c r="E174" s="361" t="s">
        <v>1786</v>
      </c>
      <c r="F174" s="354">
        <v>1740</v>
      </c>
      <c r="G174" s="354"/>
      <c r="H174" s="353" t="s">
        <v>1787</v>
      </c>
      <c r="I174" s="342" t="s">
        <v>1788</v>
      </c>
      <c r="J174" s="354">
        <v>1740</v>
      </c>
    </row>
    <row r="175" spans="1:10" ht="36" customHeight="1">
      <c r="A175" s="353">
        <v>143</v>
      </c>
      <c r="B175" s="839" t="s">
        <v>1785</v>
      </c>
      <c r="C175" s="342" t="s">
        <v>1739</v>
      </c>
      <c r="D175" s="354">
        <v>1010010224</v>
      </c>
      <c r="E175" s="361" t="s">
        <v>1786</v>
      </c>
      <c r="F175" s="354">
        <v>41692.5</v>
      </c>
      <c r="G175" s="354"/>
      <c r="H175" s="353" t="s">
        <v>1787</v>
      </c>
      <c r="I175" s="342" t="s">
        <v>1788</v>
      </c>
      <c r="J175" s="354">
        <v>41692.5</v>
      </c>
    </row>
    <row r="176" spans="1:10" ht="36" customHeight="1">
      <c r="A176" s="353">
        <v>144</v>
      </c>
      <c r="B176" s="358" t="s">
        <v>1890</v>
      </c>
      <c r="C176" s="342" t="s">
        <v>1739</v>
      </c>
      <c r="D176" s="354">
        <v>1010010227</v>
      </c>
      <c r="E176" s="361" t="s">
        <v>1786</v>
      </c>
      <c r="F176" s="354">
        <v>2495</v>
      </c>
      <c r="G176" s="354"/>
      <c r="H176" s="353" t="s">
        <v>1787</v>
      </c>
      <c r="I176" s="342" t="s">
        <v>1788</v>
      </c>
      <c r="J176" s="354">
        <v>2495</v>
      </c>
    </row>
    <row r="177" spans="1:10" ht="36" customHeight="1">
      <c r="A177" s="353">
        <v>145</v>
      </c>
      <c r="B177" s="358" t="s">
        <v>1891</v>
      </c>
      <c r="C177" s="342" t="s">
        <v>1739</v>
      </c>
      <c r="D177" s="354">
        <v>1010010176</v>
      </c>
      <c r="E177" s="361" t="s">
        <v>1786</v>
      </c>
      <c r="F177" s="354">
        <v>4428.6000000000004</v>
      </c>
      <c r="G177" s="354"/>
      <c r="H177" s="353" t="s">
        <v>1787</v>
      </c>
      <c r="I177" s="342" t="s">
        <v>1788</v>
      </c>
      <c r="J177" s="354">
        <v>4428.6000000000004</v>
      </c>
    </row>
    <row r="178" spans="1:10" ht="36" customHeight="1">
      <c r="A178" s="353">
        <v>146</v>
      </c>
      <c r="B178" s="358" t="s">
        <v>1892</v>
      </c>
      <c r="C178" s="342" t="s">
        <v>1739</v>
      </c>
      <c r="D178" s="354">
        <v>1010010177</v>
      </c>
      <c r="E178" s="361" t="s">
        <v>1786</v>
      </c>
      <c r="F178" s="354">
        <v>7986</v>
      </c>
      <c r="G178" s="354"/>
      <c r="H178" s="353" t="s">
        <v>1787</v>
      </c>
      <c r="I178" s="342" t="s">
        <v>1788</v>
      </c>
      <c r="J178" s="354">
        <v>7986</v>
      </c>
    </row>
    <row r="179" spans="1:10" ht="36" customHeight="1">
      <c r="A179" s="353">
        <v>147</v>
      </c>
      <c r="B179" s="358" t="s">
        <v>1893</v>
      </c>
      <c r="C179" s="342" t="s">
        <v>1739</v>
      </c>
      <c r="D179" s="354">
        <v>1010010178</v>
      </c>
      <c r="E179" s="361" t="s">
        <v>1786</v>
      </c>
      <c r="F179" s="354">
        <v>4428.6000000000004</v>
      </c>
      <c r="G179" s="354"/>
      <c r="H179" s="353" t="s">
        <v>1787</v>
      </c>
      <c r="I179" s="342" t="s">
        <v>1788</v>
      </c>
      <c r="J179" s="354">
        <v>4428.6000000000004</v>
      </c>
    </row>
    <row r="180" spans="1:10" ht="36" customHeight="1">
      <c r="A180" s="353">
        <v>148</v>
      </c>
      <c r="B180" s="358" t="s">
        <v>1894</v>
      </c>
      <c r="C180" s="342" t="s">
        <v>1739</v>
      </c>
      <c r="D180" s="354">
        <v>1010010179</v>
      </c>
      <c r="E180" s="361" t="s">
        <v>1786</v>
      </c>
      <c r="F180" s="354">
        <v>4936.8</v>
      </c>
      <c r="G180" s="354"/>
      <c r="H180" s="353" t="s">
        <v>1787</v>
      </c>
      <c r="I180" s="342" t="s">
        <v>1788</v>
      </c>
      <c r="J180" s="354">
        <v>4936.8</v>
      </c>
    </row>
    <row r="181" spans="1:10" ht="36" customHeight="1">
      <c r="A181" s="353">
        <v>149</v>
      </c>
      <c r="B181" s="358" t="s">
        <v>1895</v>
      </c>
      <c r="C181" s="342" t="s">
        <v>1739</v>
      </c>
      <c r="D181" s="354">
        <v>1010010180</v>
      </c>
      <c r="E181" s="361" t="s">
        <v>1786</v>
      </c>
      <c r="F181" s="354">
        <v>3025</v>
      </c>
      <c r="G181" s="354"/>
      <c r="H181" s="353" t="s">
        <v>1787</v>
      </c>
      <c r="I181" s="342" t="s">
        <v>1788</v>
      </c>
      <c r="J181" s="354">
        <v>3025</v>
      </c>
    </row>
    <row r="182" spans="1:10" ht="36" customHeight="1">
      <c r="A182" s="353">
        <v>150</v>
      </c>
      <c r="B182" s="358" t="s">
        <v>1896</v>
      </c>
      <c r="C182" s="342" t="s">
        <v>1739</v>
      </c>
      <c r="D182" s="354">
        <v>1010010181</v>
      </c>
      <c r="E182" s="361" t="s">
        <v>1786</v>
      </c>
      <c r="F182" s="354">
        <v>8494.2000000000007</v>
      </c>
      <c r="G182" s="354"/>
      <c r="H182" s="353" t="s">
        <v>1787</v>
      </c>
      <c r="I182" s="342" t="s">
        <v>1788</v>
      </c>
      <c r="J182" s="354">
        <v>8494.2000000000007</v>
      </c>
    </row>
    <row r="183" spans="1:10" ht="36" customHeight="1">
      <c r="A183" s="353">
        <v>151</v>
      </c>
      <c r="B183" s="358" t="s">
        <v>1897</v>
      </c>
      <c r="C183" s="342" t="s">
        <v>1739</v>
      </c>
      <c r="D183" s="354">
        <v>1010010182</v>
      </c>
      <c r="E183" s="361" t="s">
        <v>1786</v>
      </c>
      <c r="F183" s="354">
        <v>4985.2</v>
      </c>
      <c r="G183" s="354"/>
      <c r="H183" s="353" t="s">
        <v>1787</v>
      </c>
      <c r="I183" s="342" t="s">
        <v>1788</v>
      </c>
      <c r="J183" s="354">
        <v>4985.2</v>
      </c>
    </row>
    <row r="184" spans="1:10" ht="36" customHeight="1">
      <c r="A184" s="353">
        <v>152</v>
      </c>
      <c r="B184" s="358" t="s">
        <v>1898</v>
      </c>
      <c r="C184" s="342" t="s">
        <v>1739</v>
      </c>
      <c r="D184" s="354">
        <v>1010010184</v>
      </c>
      <c r="E184" s="361" t="s">
        <v>1786</v>
      </c>
      <c r="F184" s="354">
        <v>7986</v>
      </c>
      <c r="G184" s="354"/>
      <c r="H184" s="353" t="s">
        <v>1787</v>
      </c>
      <c r="I184" s="342" t="s">
        <v>1788</v>
      </c>
      <c r="J184" s="354">
        <v>7986</v>
      </c>
    </row>
    <row r="185" spans="1:10" ht="36" customHeight="1">
      <c r="A185" s="353">
        <v>153</v>
      </c>
      <c r="B185" s="358" t="s">
        <v>1899</v>
      </c>
      <c r="C185" s="342" t="s">
        <v>1739</v>
      </c>
      <c r="D185" s="354">
        <v>1010010185</v>
      </c>
      <c r="E185" s="361" t="s">
        <v>1786</v>
      </c>
      <c r="F185" s="354">
        <v>8494.2000000000007</v>
      </c>
      <c r="G185" s="354"/>
      <c r="H185" s="353" t="s">
        <v>1787</v>
      </c>
      <c r="I185" s="342" t="s">
        <v>1788</v>
      </c>
      <c r="J185" s="354">
        <v>8494.2000000000007</v>
      </c>
    </row>
    <row r="186" spans="1:10" ht="36" customHeight="1">
      <c r="A186" s="353">
        <v>154</v>
      </c>
      <c r="B186" s="358" t="s">
        <v>1900</v>
      </c>
      <c r="C186" s="342" t="s">
        <v>1739</v>
      </c>
      <c r="D186" s="354">
        <v>1010010186</v>
      </c>
      <c r="E186" s="361" t="s">
        <v>1786</v>
      </c>
      <c r="F186" s="354">
        <v>8494.2000000000007</v>
      </c>
      <c r="G186" s="354"/>
      <c r="H186" s="353" t="s">
        <v>1787</v>
      </c>
      <c r="I186" s="342" t="s">
        <v>1788</v>
      </c>
      <c r="J186" s="354">
        <v>8494.2000000000007</v>
      </c>
    </row>
    <row r="187" spans="1:10" ht="36" customHeight="1">
      <c r="A187" s="353">
        <v>155</v>
      </c>
      <c r="B187" s="358" t="s">
        <v>1901</v>
      </c>
      <c r="C187" s="342" t="s">
        <v>1739</v>
      </c>
      <c r="D187" s="354">
        <v>1010010187</v>
      </c>
      <c r="E187" s="361" t="s">
        <v>1786</v>
      </c>
      <c r="F187" s="354">
        <v>8494.2000000000007</v>
      </c>
      <c r="G187" s="354"/>
      <c r="H187" s="353" t="s">
        <v>1787</v>
      </c>
      <c r="I187" s="342" t="s">
        <v>1788</v>
      </c>
      <c r="J187" s="354">
        <v>8494.2000000000007</v>
      </c>
    </row>
    <row r="188" spans="1:10" ht="36" customHeight="1">
      <c r="A188" s="353">
        <v>156</v>
      </c>
      <c r="B188" s="358" t="s">
        <v>1902</v>
      </c>
      <c r="C188" s="342" t="s">
        <v>1739</v>
      </c>
      <c r="D188" s="354">
        <v>1010010188</v>
      </c>
      <c r="E188" s="361" t="s">
        <v>1786</v>
      </c>
      <c r="F188" s="354">
        <v>8494.2000000000007</v>
      </c>
      <c r="G188" s="354"/>
      <c r="H188" s="353" t="s">
        <v>1787</v>
      </c>
      <c r="I188" s="342" t="s">
        <v>1788</v>
      </c>
      <c r="J188" s="354">
        <v>8494.2000000000007</v>
      </c>
    </row>
    <row r="189" spans="1:10" ht="36" customHeight="1">
      <c r="A189" s="353">
        <v>157</v>
      </c>
      <c r="B189" s="358" t="s">
        <v>1903</v>
      </c>
      <c r="C189" s="342" t="s">
        <v>1739</v>
      </c>
      <c r="D189" s="354">
        <v>1010010189</v>
      </c>
      <c r="E189" s="361" t="s">
        <v>1786</v>
      </c>
      <c r="F189" s="354">
        <v>4622.2</v>
      </c>
      <c r="G189" s="354"/>
      <c r="H189" s="353" t="s">
        <v>1787</v>
      </c>
      <c r="I189" s="342" t="s">
        <v>1788</v>
      </c>
      <c r="J189" s="354">
        <v>4622.2</v>
      </c>
    </row>
    <row r="190" spans="1:10" ht="36" customHeight="1">
      <c r="A190" s="353">
        <v>158</v>
      </c>
      <c r="B190" s="358" t="s">
        <v>1904</v>
      </c>
      <c r="C190" s="342" t="s">
        <v>1739</v>
      </c>
      <c r="D190" s="354">
        <v>1010010190</v>
      </c>
      <c r="E190" s="361" t="s">
        <v>1786</v>
      </c>
      <c r="F190" s="354">
        <v>4622.2</v>
      </c>
      <c r="G190" s="354"/>
      <c r="H190" s="353" t="s">
        <v>1787</v>
      </c>
      <c r="I190" s="342" t="s">
        <v>1788</v>
      </c>
      <c r="J190" s="354">
        <v>4622.2</v>
      </c>
    </row>
    <row r="191" spans="1:10" ht="36" customHeight="1">
      <c r="A191" s="353">
        <v>159</v>
      </c>
      <c r="B191" s="358" t="s">
        <v>1905</v>
      </c>
      <c r="C191" s="342" t="s">
        <v>1739</v>
      </c>
      <c r="D191" s="354">
        <v>1010010191</v>
      </c>
      <c r="E191" s="361" t="s">
        <v>1786</v>
      </c>
      <c r="F191" s="354">
        <v>4622.2</v>
      </c>
      <c r="G191" s="354"/>
      <c r="H191" s="353" t="s">
        <v>1787</v>
      </c>
      <c r="I191" s="342" t="s">
        <v>1788</v>
      </c>
      <c r="J191" s="354">
        <v>4622.2</v>
      </c>
    </row>
    <row r="192" spans="1:10" ht="36" customHeight="1">
      <c r="A192" s="353">
        <v>160</v>
      </c>
      <c r="B192" s="358" t="s">
        <v>1906</v>
      </c>
      <c r="C192" s="342" t="s">
        <v>1739</v>
      </c>
      <c r="D192" s="354">
        <v>1010010192</v>
      </c>
      <c r="E192" s="361" t="s">
        <v>1786</v>
      </c>
      <c r="F192" s="354">
        <v>4622.2</v>
      </c>
      <c r="G192" s="354"/>
      <c r="H192" s="353" t="s">
        <v>1787</v>
      </c>
      <c r="I192" s="342" t="s">
        <v>1788</v>
      </c>
      <c r="J192" s="354">
        <v>4622.2</v>
      </c>
    </row>
    <row r="193" spans="1:10" ht="36" customHeight="1">
      <c r="A193" s="353">
        <v>161</v>
      </c>
      <c r="B193" s="358" t="s">
        <v>1907</v>
      </c>
      <c r="C193" s="342" t="s">
        <v>1739</v>
      </c>
      <c r="D193" s="354">
        <v>1010010193</v>
      </c>
      <c r="E193" s="361" t="s">
        <v>1786</v>
      </c>
      <c r="F193" s="354">
        <v>4855.8</v>
      </c>
      <c r="G193" s="354"/>
      <c r="H193" s="353" t="s">
        <v>1787</v>
      </c>
      <c r="I193" s="342" t="s">
        <v>1788</v>
      </c>
      <c r="J193" s="354">
        <v>4855.8</v>
      </c>
    </row>
    <row r="194" spans="1:10" ht="36" customHeight="1">
      <c r="A194" s="353">
        <v>162</v>
      </c>
      <c r="B194" s="358" t="s">
        <v>1908</v>
      </c>
      <c r="C194" s="342" t="s">
        <v>1739</v>
      </c>
      <c r="D194" s="354">
        <v>1010010194</v>
      </c>
      <c r="E194" s="361" t="s">
        <v>1786</v>
      </c>
      <c r="F194" s="354">
        <v>5445</v>
      </c>
      <c r="G194" s="354"/>
      <c r="H194" s="353" t="s">
        <v>1787</v>
      </c>
      <c r="I194" s="342" t="s">
        <v>1788</v>
      </c>
      <c r="J194" s="354">
        <v>5445</v>
      </c>
    </row>
    <row r="195" spans="1:10" ht="36" customHeight="1">
      <c r="A195" s="353">
        <v>163</v>
      </c>
      <c r="B195" s="358" t="s">
        <v>1909</v>
      </c>
      <c r="C195" s="342" t="s">
        <v>1739</v>
      </c>
      <c r="D195" s="354">
        <v>1010010195</v>
      </c>
      <c r="E195" s="361" t="s">
        <v>1786</v>
      </c>
      <c r="F195" s="354">
        <v>8494.2000000000007</v>
      </c>
      <c r="G195" s="354"/>
      <c r="H195" s="353" t="s">
        <v>1787</v>
      </c>
      <c r="I195" s="342" t="s">
        <v>1788</v>
      </c>
      <c r="J195" s="354">
        <v>8494.2000000000007</v>
      </c>
    </row>
    <row r="196" spans="1:10" ht="36" customHeight="1">
      <c r="A196" s="353">
        <v>164</v>
      </c>
      <c r="B196" s="358" t="s">
        <v>1910</v>
      </c>
      <c r="C196" s="342" t="s">
        <v>1739</v>
      </c>
      <c r="D196" s="354">
        <v>1010010196</v>
      </c>
      <c r="E196" s="361" t="s">
        <v>1786</v>
      </c>
      <c r="F196" s="354">
        <v>8494.2000000000007</v>
      </c>
      <c r="G196" s="354"/>
      <c r="H196" s="353" t="s">
        <v>1787</v>
      </c>
      <c r="I196" s="342" t="s">
        <v>1788</v>
      </c>
      <c r="J196" s="354">
        <v>8494.2000000000007</v>
      </c>
    </row>
    <row r="197" spans="1:10" ht="36" customHeight="1">
      <c r="A197" s="353">
        <v>165</v>
      </c>
      <c r="B197" s="358" t="s">
        <v>1911</v>
      </c>
      <c r="C197" s="342" t="s">
        <v>1739</v>
      </c>
      <c r="D197" s="354">
        <v>1010010197</v>
      </c>
      <c r="E197" s="361" t="s">
        <v>1786</v>
      </c>
      <c r="F197" s="354">
        <v>4089.8</v>
      </c>
      <c r="G197" s="354"/>
      <c r="H197" s="353" t="s">
        <v>1787</v>
      </c>
      <c r="I197" s="342" t="s">
        <v>1788</v>
      </c>
      <c r="J197" s="354">
        <v>4089.8</v>
      </c>
    </row>
    <row r="198" spans="1:10" ht="36" customHeight="1">
      <c r="A198" s="353">
        <v>166</v>
      </c>
      <c r="B198" s="358" t="s">
        <v>1912</v>
      </c>
      <c r="C198" s="342" t="s">
        <v>1739</v>
      </c>
      <c r="D198" s="354">
        <v>1010010198</v>
      </c>
      <c r="E198" s="361" t="s">
        <v>1786</v>
      </c>
      <c r="F198" s="354">
        <v>7840.8</v>
      </c>
      <c r="G198" s="354"/>
      <c r="H198" s="353" t="s">
        <v>1787</v>
      </c>
      <c r="I198" s="342" t="s">
        <v>1788</v>
      </c>
      <c r="J198" s="354">
        <v>7840.8</v>
      </c>
    </row>
    <row r="199" spans="1:10" ht="36" customHeight="1">
      <c r="A199" s="353">
        <v>167</v>
      </c>
      <c r="B199" s="358" t="s">
        <v>1913</v>
      </c>
      <c r="C199" s="342" t="s">
        <v>1739</v>
      </c>
      <c r="D199" s="354">
        <v>1010010199</v>
      </c>
      <c r="E199" s="361" t="s">
        <v>1786</v>
      </c>
      <c r="F199" s="354">
        <v>7840.8</v>
      </c>
      <c r="G199" s="354"/>
      <c r="H199" s="353" t="s">
        <v>1787</v>
      </c>
      <c r="I199" s="342" t="s">
        <v>1788</v>
      </c>
      <c r="J199" s="354">
        <v>7840.8</v>
      </c>
    </row>
    <row r="200" spans="1:10" ht="36" customHeight="1">
      <c r="A200" s="353">
        <v>168</v>
      </c>
      <c r="B200" s="358" t="s">
        <v>1914</v>
      </c>
      <c r="C200" s="342" t="s">
        <v>1739</v>
      </c>
      <c r="D200" s="354">
        <v>1010010200</v>
      </c>
      <c r="E200" s="361" t="s">
        <v>1786</v>
      </c>
      <c r="F200" s="354">
        <v>7840.8</v>
      </c>
      <c r="G200" s="354"/>
      <c r="H200" s="353" t="s">
        <v>1787</v>
      </c>
      <c r="I200" s="342" t="s">
        <v>1788</v>
      </c>
      <c r="J200" s="354">
        <v>7840.8</v>
      </c>
    </row>
    <row r="201" spans="1:10" ht="36" customHeight="1">
      <c r="A201" s="353">
        <v>169</v>
      </c>
      <c r="B201" s="358" t="s">
        <v>1915</v>
      </c>
      <c r="C201" s="342" t="s">
        <v>1739</v>
      </c>
      <c r="D201" s="354">
        <v>1010010201</v>
      </c>
      <c r="E201" s="361" t="s">
        <v>1786</v>
      </c>
      <c r="F201" s="354">
        <v>7840.8</v>
      </c>
      <c r="G201" s="354"/>
      <c r="H201" s="353" t="s">
        <v>1787</v>
      </c>
      <c r="I201" s="342" t="s">
        <v>1788</v>
      </c>
      <c r="J201" s="354">
        <v>7840.8</v>
      </c>
    </row>
    <row r="202" spans="1:10" ht="36" customHeight="1">
      <c r="A202" s="366">
        <v>170</v>
      </c>
      <c r="B202" s="358" t="s">
        <v>1916</v>
      </c>
      <c r="C202" s="342" t="s">
        <v>1739</v>
      </c>
      <c r="D202" s="365">
        <v>1010010202</v>
      </c>
      <c r="E202" s="373" t="s">
        <v>1786</v>
      </c>
      <c r="F202" s="365">
        <v>4815.8</v>
      </c>
      <c r="G202" s="365"/>
      <c r="H202" s="353" t="s">
        <v>1787</v>
      </c>
      <c r="I202" s="342" t="s">
        <v>1788</v>
      </c>
      <c r="J202" s="365">
        <v>4815.8</v>
      </c>
    </row>
    <row r="203" spans="1:10" ht="36" customHeight="1">
      <c r="A203" s="353">
        <v>171</v>
      </c>
      <c r="B203" s="353" t="s">
        <v>1917</v>
      </c>
      <c r="C203" s="342" t="s">
        <v>1739</v>
      </c>
      <c r="D203" s="354">
        <v>1000017</v>
      </c>
      <c r="E203" s="354" t="s">
        <v>1116</v>
      </c>
      <c r="F203" s="354">
        <v>35200</v>
      </c>
      <c r="G203" s="354"/>
      <c r="H203" s="354"/>
      <c r="I203" s="342" t="s">
        <v>1788</v>
      </c>
      <c r="J203" s="354">
        <v>35200</v>
      </c>
    </row>
    <row r="204" spans="1:10" ht="36" customHeight="1">
      <c r="A204" s="353">
        <v>172</v>
      </c>
      <c r="B204" s="353" t="s">
        <v>1918</v>
      </c>
      <c r="C204" s="342" t="s">
        <v>1739</v>
      </c>
      <c r="D204" s="354"/>
      <c r="E204" s="363">
        <v>41449</v>
      </c>
      <c r="F204" s="369">
        <v>1300</v>
      </c>
      <c r="G204" s="369"/>
      <c r="H204" s="353" t="s">
        <v>1919</v>
      </c>
      <c r="I204" s="342" t="s">
        <v>1788</v>
      </c>
      <c r="J204" s="369">
        <v>1300</v>
      </c>
    </row>
    <row r="205" spans="1:10" ht="36" customHeight="1">
      <c r="A205" s="353">
        <v>173</v>
      </c>
      <c r="B205" s="353" t="s">
        <v>1918</v>
      </c>
      <c r="C205" s="342" t="s">
        <v>1739</v>
      </c>
      <c r="D205" s="354"/>
      <c r="E205" s="363">
        <v>41449</v>
      </c>
      <c r="F205" s="369">
        <v>1300</v>
      </c>
      <c r="G205" s="369"/>
      <c r="H205" s="353" t="s">
        <v>1919</v>
      </c>
      <c r="I205" s="342" t="s">
        <v>1788</v>
      </c>
      <c r="J205" s="369">
        <v>1300</v>
      </c>
    </row>
    <row r="206" spans="1:10" ht="36" customHeight="1">
      <c r="A206" s="353">
        <v>174</v>
      </c>
      <c r="B206" s="353" t="s">
        <v>1918</v>
      </c>
      <c r="C206" s="342" t="s">
        <v>1739</v>
      </c>
      <c r="D206" s="354"/>
      <c r="E206" s="363">
        <v>41449</v>
      </c>
      <c r="F206" s="369">
        <v>1300</v>
      </c>
      <c r="G206" s="369"/>
      <c r="H206" s="353" t="s">
        <v>1919</v>
      </c>
      <c r="I206" s="342" t="s">
        <v>1788</v>
      </c>
      <c r="J206" s="369">
        <v>1300</v>
      </c>
    </row>
    <row r="207" spans="1:10" ht="36" customHeight="1">
      <c r="A207" s="353">
        <v>175</v>
      </c>
      <c r="B207" s="353" t="s">
        <v>1920</v>
      </c>
      <c r="C207" s="342" t="s">
        <v>1739</v>
      </c>
      <c r="D207" s="342"/>
      <c r="E207" s="363">
        <v>41449</v>
      </c>
      <c r="F207" s="369">
        <v>200</v>
      </c>
      <c r="G207" s="369"/>
      <c r="H207" s="353" t="s">
        <v>1919</v>
      </c>
      <c r="I207" s="342" t="s">
        <v>1788</v>
      </c>
      <c r="J207" s="369">
        <v>200</v>
      </c>
    </row>
    <row r="208" spans="1:10" ht="36" customHeight="1">
      <c r="A208" s="353">
        <v>176</v>
      </c>
      <c r="B208" s="353" t="s">
        <v>1920</v>
      </c>
      <c r="C208" s="342" t="s">
        <v>1739</v>
      </c>
      <c r="D208" s="342"/>
      <c r="E208" s="363">
        <v>41449</v>
      </c>
      <c r="F208" s="369">
        <v>200</v>
      </c>
      <c r="G208" s="369"/>
      <c r="H208" s="353" t="s">
        <v>1919</v>
      </c>
      <c r="I208" s="342" t="s">
        <v>1788</v>
      </c>
      <c r="J208" s="369">
        <v>200</v>
      </c>
    </row>
    <row r="209" spans="1:10" ht="36" customHeight="1">
      <c r="A209" s="353">
        <v>177</v>
      </c>
      <c r="B209" s="353" t="s">
        <v>1921</v>
      </c>
      <c r="C209" s="342" t="s">
        <v>1739</v>
      </c>
      <c r="D209" s="342"/>
      <c r="E209" s="363">
        <v>41449</v>
      </c>
      <c r="F209" s="369">
        <v>250</v>
      </c>
      <c r="G209" s="369"/>
      <c r="H209" s="353" t="s">
        <v>1919</v>
      </c>
      <c r="I209" s="342" t="s">
        <v>1788</v>
      </c>
      <c r="J209" s="369">
        <v>250</v>
      </c>
    </row>
    <row r="210" spans="1:10" ht="36" customHeight="1">
      <c r="A210" s="353">
        <v>178</v>
      </c>
      <c r="B210" s="353" t="s">
        <v>1921</v>
      </c>
      <c r="C210" s="342" t="s">
        <v>1739</v>
      </c>
      <c r="D210" s="342"/>
      <c r="E210" s="363">
        <v>41449</v>
      </c>
      <c r="F210" s="369">
        <v>250</v>
      </c>
      <c r="G210" s="369"/>
      <c r="H210" s="353" t="s">
        <v>1919</v>
      </c>
      <c r="I210" s="342" t="s">
        <v>1788</v>
      </c>
      <c r="J210" s="369">
        <v>250</v>
      </c>
    </row>
    <row r="211" spans="1:10" ht="36" customHeight="1">
      <c r="A211" s="353">
        <v>179</v>
      </c>
      <c r="B211" s="353" t="s">
        <v>1921</v>
      </c>
      <c r="C211" s="342" t="s">
        <v>1739</v>
      </c>
      <c r="D211" s="342"/>
      <c r="E211" s="363">
        <v>41449</v>
      </c>
      <c r="F211" s="369">
        <v>250</v>
      </c>
      <c r="G211" s="369"/>
      <c r="H211" s="353" t="s">
        <v>1919</v>
      </c>
      <c r="I211" s="342" t="s">
        <v>1788</v>
      </c>
      <c r="J211" s="369">
        <v>250</v>
      </c>
    </row>
    <row r="212" spans="1:10" ht="36" customHeight="1">
      <c r="A212" s="353">
        <v>180</v>
      </c>
      <c r="B212" s="353" t="s">
        <v>1922</v>
      </c>
      <c r="C212" s="342" t="s">
        <v>1739</v>
      </c>
      <c r="D212" s="342"/>
      <c r="E212" s="363">
        <v>41449</v>
      </c>
      <c r="F212" s="369">
        <v>40</v>
      </c>
      <c r="G212" s="369"/>
      <c r="H212" s="353" t="s">
        <v>1919</v>
      </c>
      <c r="I212" s="342" t="s">
        <v>1788</v>
      </c>
      <c r="J212" s="369">
        <v>40</v>
      </c>
    </row>
    <row r="213" spans="1:10" ht="36" customHeight="1">
      <c r="A213" s="353">
        <v>181</v>
      </c>
      <c r="B213" s="353" t="s">
        <v>1922</v>
      </c>
      <c r="C213" s="342" t="s">
        <v>1739</v>
      </c>
      <c r="D213" s="342"/>
      <c r="E213" s="363">
        <v>41449</v>
      </c>
      <c r="F213" s="369">
        <v>40</v>
      </c>
      <c r="G213" s="369"/>
      <c r="H213" s="353" t="s">
        <v>1919</v>
      </c>
      <c r="I213" s="342" t="s">
        <v>1788</v>
      </c>
      <c r="J213" s="369">
        <v>40</v>
      </c>
    </row>
    <row r="214" spans="1:10" ht="36" customHeight="1">
      <c r="A214" s="353">
        <v>182</v>
      </c>
      <c r="B214" s="353" t="s">
        <v>1922</v>
      </c>
      <c r="C214" s="342" t="s">
        <v>1739</v>
      </c>
      <c r="D214" s="342"/>
      <c r="E214" s="363">
        <v>41449</v>
      </c>
      <c r="F214" s="369">
        <v>40</v>
      </c>
      <c r="G214" s="369"/>
      <c r="H214" s="353" t="s">
        <v>1919</v>
      </c>
      <c r="I214" s="342" t="s">
        <v>1788</v>
      </c>
      <c r="J214" s="369">
        <v>40</v>
      </c>
    </row>
    <row r="215" spans="1:10" ht="36" customHeight="1">
      <c r="A215" s="353">
        <v>183</v>
      </c>
      <c r="B215" s="353" t="s">
        <v>1922</v>
      </c>
      <c r="C215" s="342" t="s">
        <v>1739</v>
      </c>
      <c r="D215" s="342"/>
      <c r="E215" s="363">
        <v>41449</v>
      </c>
      <c r="F215" s="369">
        <v>40</v>
      </c>
      <c r="G215" s="369"/>
      <c r="H215" s="353" t="s">
        <v>1919</v>
      </c>
      <c r="I215" s="342" t="s">
        <v>1788</v>
      </c>
      <c r="J215" s="369">
        <v>40</v>
      </c>
    </row>
    <row r="216" spans="1:10" ht="36" customHeight="1">
      <c r="A216" s="353">
        <v>184</v>
      </c>
      <c r="B216" s="353" t="s">
        <v>1923</v>
      </c>
      <c r="C216" s="342" t="s">
        <v>1739</v>
      </c>
      <c r="D216" s="342">
        <v>110125812</v>
      </c>
      <c r="E216" s="363">
        <v>41449</v>
      </c>
      <c r="F216" s="354">
        <v>27761</v>
      </c>
      <c r="G216" s="354"/>
      <c r="H216" s="353" t="s">
        <v>1919</v>
      </c>
      <c r="I216" s="342" t="s">
        <v>1788</v>
      </c>
      <c r="J216" s="354">
        <v>27761</v>
      </c>
    </row>
    <row r="217" spans="1:10" ht="36" customHeight="1">
      <c r="A217" s="353">
        <v>185</v>
      </c>
      <c r="B217" s="353" t="s">
        <v>1924</v>
      </c>
      <c r="C217" s="342" t="s">
        <v>1739</v>
      </c>
      <c r="D217" s="342">
        <v>1101251813</v>
      </c>
      <c r="E217" s="363">
        <v>41449</v>
      </c>
      <c r="F217" s="354">
        <v>29569</v>
      </c>
      <c r="G217" s="354"/>
      <c r="H217" s="353" t="s">
        <v>1919</v>
      </c>
      <c r="I217" s="342" t="s">
        <v>1788</v>
      </c>
      <c r="J217" s="354">
        <v>29569</v>
      </c>
    </row>
    <row r="218" spans="1:10" ht="36" customHeight="1">
      <c r="A218" s="353">
        <v>186</v>
      </c>
      <c r="B218" s="353" t="s">
        <v>1925</v>
      </c>
      <c r="C218" s="342" t="s">
        <v>1739</v>
      </c>
      <c r="D218" s="342">
        <v>1101251814</v>
      </c>
      <c r="E218" s="363">
        <v>41449</v>
      </c>
      <c r="F218" s="354">
        <v>15084</v>
      </c>
      <c r="G218" s="354"/>
      <c r="H218" s="353" t="s">
        <v>1919</v>
      </c>
      <c r="I218" s="342" t="s">
        <v>1788</v>
      </c>
      <c r="J218" s="354">
        <v>15084</v>
      </c>
    </row>
    <row r="219" spans="1:10" ht="36" customHeight="1">
      <c r="A219" s="353">
        <v>187</v>
      </c>
      <c r="B219" s="353" t="s">
        <v>1926</v>
      </c>
      <c r="C219" s="342" t="s">
        <v>1739</v>
      </c>
      <c r="D219" s="342">
        <v>1101251731</v>
      </c>
      <c r="E219" s="363">
        <v>41411</v>
      </c>
      <c r="F219" s="354">
        <v>6600</v>
      </c>
      <c r="G219" s="354"/>
      <c r="H219" s="353"/>
      <c r="I219" s="342" t="s">
        <v>1788</v>
      </c>
      <c r="J219" s="354">
        <v>6600</v>
      </c>
    </row>
    <row r="220" spans="1:10" ht="36" customHeight="1">
      <c r="A220" s="353">
        <v>188</v>
      </c>
      <c r="B220" s="353" t="s">
        <v>1927</v>
      </c>
      <c r="C220" s="342" t="s">
        <v>1739</v>
      </c>
      <c r="D220" s="342">
        <v>1101251730</v>
      </c>
      <c r="E220" s="363">
        <v>41411</v>
      </c>
      <c r="F220" s="354">
        <v>12300</v>
      </c>
      <c r="G220" s="354"/>
      <c r="H220" s="353"/>
      <c r="I220" s="342" t="s">
        <v>1788</v>
      </c>
      <c r="J220" s="354">
        <v>12300</v>
      </c>
    </row>
    <row r="221" spans="1:10" ht="36" customHeight="1">
      <c r="A221" s="353">
        <v>189</v>
      </c>
      <c r="B221" s="353" t="s">
        <v>1928</v>
      </c>
      <c r="C221" s="342" t="s">
        <v>1739</v>
      </c>
      <c r="D221" s="342">
        <v>1101251732</v>
      </c>
      <c r="E221" s="363">
        <v>41411</v>
      </c>
      <c r="F221" s="354">
        <v>6048</v>
      </c>
      <c r="G221" s="354"/>
      <c r="H221" s="353"/>
      <c r="I221" s="342" t="s">
        <v>1788</v>
      </c>
      <c r="J221" s="354">
        <v>6048</v>
      </c>
    </row>
    <row r="222" spans="1:10" ht="36" customHeight="1">
      <c r="A222" s="353">
        <v>190</v>
      </c>
      <c r="B222" s="353" t="s">
        <v>1929</v>
      </c>
      <c r="C222" s="342" t="s">
        <v>1739</v>
      </c>
      <c r="D222" s="342">
        <v>1101251728</v>
      </c>
      <c r="E222" s="363">
        <v>41411</v>
      </c>
      <c r="F222" s="354">
        <v>14650</v>
      </c>
      <c r="G222" s="354"/>
      <c r="H222" s="353"/>
      <c r="I222" s="342" t="s">
        <v>1788</v>
      </c>
      <c r="J222" s="354">
        <v>14650</v>
      </c>
    </row>
    <row r="223" spans="1:10" ht="36" customHeight="1">
      <c r="A223" s="353">
        <v>191</v>
      </c>
      <c r="B223" s="353" t="s">
        <v>1930</v>
      </c>
      <c r="C223" s="342" t="s">
        <v>1739</v>
      </c>
      <c r="D223" s="342">
        <v>1101251734</v>
      </c>
      <c r="E223" s="363">
        <v>41411</v>
      </c>
      <c r="F223" s="354">
        <v>10800</v>
      </c>
      <c r="G223" s="354"/>
      <c r="H223" s="353"/>
      <c r="I223" s="342" t="s">
        <v>1788</v>
      </c>
      <c r="J223" s="354">
        <v>10800</v>
      </c>
    </row>
    <row r="224" spans="1:10" ht="36" customHeight="1">
      <c r="A224" s="353">
        <v>192</v>
      </c>
      <c r="B224" s="353" t="s">
        <v>1931</v>
      </c>
      <c r="C224" s="342" t="s">
        <v>1739</v>
      </c>
      <c r="D224" s="342">
        <v>1101251733</v>
      </c>
      <c r="E224" s="363">
        <v>41411</v>
      </c>
      <c r="F224" s="354">
        <v>4575</v>
      </c>
      <c r="G224" s="354"/>
      <c r="H224" s="353"/>
      <c r="I224" s="342" t="s">
        <v>1788</v>
      </c>
      <c r="J224" s="354">
        <v>4575</v>
      </c>
    </row>
    <row r="225" spans="1:10" ht="36" customHeight="1">
      <c r="A225" s="353">
        <v>193</v>
      </c>
      <c r="B225" s="353" t="s">
        <v>1932</v>
      </c>
      <c r="C225" s="342" t="s">
        <v>1739</v>
      </c>
      <c r="D225" s="342">
        <v>11001252207</v>
      </c>
      <c r="E225" s="363">
        <v>41549</v>
      </c>
      <c r="F225" s="354">
        <v>8000</v>
      </c>
      <c r="G225" s="354"/>
      <c r="H225" s="353"/>
      <c r="I225" s="342" t="s">
        <v>1788</v>
      </c>
      <c r="J225" s="354">
        <v>8000</v>
      </c>
    </row>
    <row r="226" spans="1:10" ht="36" customHeight="1">
      <c r="A226" s="353">
        <v>194</v>
      </c>
      <c r="B226" s="353" t="s">
        <v>1932</v>
      </c>
      <c r="C226" s="342" t="s">
        <v>1739</v>
      </c>
      <c r="D226" s="342">
        <v>1101252207</v>
      </c>
      <c r="E226" s="363">
        <v>41549</v>
      </c>
      <c r="F226" s="354">
        <v>8000</v>
      </c>
      <c r="G226" s="354"/>
      <c r="H226" s="353"/>
      <c r="I226" s="342" t="s">
        <v>1788</v>
      </c>
      <c r="J226" s="354">
        <v>8000</v>
      </c>
    </row>
    <row r="227" spans="1:10" ht="36" customHeight="1">
      <c r="A227" s="353">
        <v>195</v>
      </c>
      <c r="B227" s="353" t="s">
        <v>1933</v>
      </c>
      <c r="C227" s="342" t="s">
        <v>1739</v>
      </c>
      <c r="D227" s="342">
        <v>1101252208</v>
      </c>
      <c r="E227" s="363">
        <v>41549</v>
      </c>
      <c r="F227" s="354">
        <v>3900</v>
      </c>
      <c r="G227" s="354"/>
      <c r="H227" s="353"/>
      <c r="I227" s="342" t="s">
        <v>1788</v>
      </c>
      <c r="J227" s="354">
        <v>3900</v>
      </c>
    </row>
    <row r="228" spans="1:10" ht="36" customHeight="1">
      <c r="A228" s="353">
        <v>196</v>
      </c>
      <c r="B228" s="353" t="s">
        <v>1933</v>
      </c>
      <c r="C228" s="342" t="s">
        <v>1739</v>
      </c>
      <c r="D228" s="342">
        <v>1101252210</v>
      </c>
      <c r="E228" s="363">
        <v>41549</v>
      </c>
      <c r="F228" s="354">
        <v>3900</v>
      </c>
      <c r="G228" s="354"/>
      <c r="H228" s="353"/>
      <c r="I228" s="342" t="s">
        <v>1788</v>
      </c>
      <c r="J228" s="354">
        <v>3900</v>
      </c>
    </row>
    <row r="229" spans="1:10" ht="36" customHeight="1">
      <c r="A229" s="353">
        <v>197</v>
      </c>
      <c r="B229" s="353" t="s">
        <v>1933</v>
      </c>
      <c r="C229" s="342" t="s">
        <v>1739</v>
      </c>
      <c r="D229" s="342">
        <v>1101252211</v>
      </c>
      <c r="E229" s="363">
        <v>41549</v>
      </c>
      <c r="F229" s="354">
        <v>3900</v>
      </c>
      <c r="G229" s="354"/>
      <c r="H229" s="353"/>
      <c r="I229" s="342" t="s">
        <v>1788</v>
      </c>
      <c r="J229" s="354">
        <v>3900</v>
      </c>
    </row>
    <row r="230" spans="1:10" ht="36" customHeight="1">
      <c r="A230" s="353">
        <v>198</v>
      </c>
      <c r="B230" s="353" t="s">
        <v>280</v>
      </c>
      <c r="C230" s="342" t="s">
        <v>1739</v>
      </c>
      <c r="D230" s="342">
        <v>100070</v>
      </c>
      <c r="E230" s="363">
        <v>34335</v>
      </c>
      <c r="F230" s="354">
        <v>20000</v>
      </c>
      <c r="G230" s="354"/>
      <c r="H230" s="353"/>
      <c r="I230" s="342" t="s">
        <v>1788</v>
      </c>
      <c r="J230" s="354">
        <v>20000</v>
      </c>
    </row>
    <row r="231" spans="1:10" ht="36" customHeight="1">
      <c r="A231" s="353">
        <v>199</v>
      </c>
      <c r="B231" s="353" t="s">
        <v>3585</v>
      </c>
      <c r="C231" s="342" t="s">
        <v>1739</v>
      </c>
      <c r="D231" s="342">
        <v>1101344030</v>
      </c>
      <c r="E231" s="840">
        <v>2021</v>
      </c>
      <c r="F231" s="354">
        <v>31000</v>
      </c>
      <c r="G231" s="354"/>
      <c r="H231" s="353"/>
      <c r="I231" s="342" t="s">
        <v>1788</v>
      </c>
      <c r="J231" s="354">
        <v>31000</v>
      </c>
    </row>
    <row r="232" spans="1:10" ht="36" customHeight="1">
      <c r="A232" s="353">
        <v>200</v>
      </c>
      <c r="B232" s="353" t="s">
        <v>1934</v>
      </c>
      <c r="C232" s="342" t="s">
        <v>1739</v>
      </c>
      <c r="D232" s="342">
        <v>1101253850</v>
      </c>
      <c r="E232" s="363">
        <v>42916</v>
      </c>
      <c r="F232" s="354">
        <v>27220</v>
      </c>
      <c r="G232" s="354"/>
      <c r="H232" s="353"/>
      <c r="I232" s="342" t="s">
        <v>1788</v>
      </c>
      <c r="J232" s="354">
        <v>27220</v>
      </c>
    </row>
    <row r="233" spans="1:10" ht="36" customHeight="1">
      <c r="A233" s="353">
        <v>201</v>
      </c>
      <c r="B233" s="353" t="s">
        <v>1935</v>
      </c>
      <c r="C233" s="342" t="s">
        <v>1739</v>
      </c>
      <c r="D233" s="342">
        <v>101000098</v>
      </c>
      <c r="E233" s="374" t="s">
        <v>3586</v>
      </c>
      <c r="F233" s="354">
        <v>3500</v>
      </c>
      <c r="G233" s="354"/>
      <c r="H233" s="353"/>
      <c r="I233" s="342" t="s">
        <v>1788</v>
      </c>
      <c r="J233" s="354">
        <v>3500</v>
      </c>
    </row>
    <row r="234" spans="1:10" ht="36" customHeight="1">
      <c r="A234" s="353">
        <v>202</v>
      </c>
      <c r="B234" s="353" t="s">
        <v>1935</v>
      </c>
      <c r="C234" s="342" t="s">
        <v>1739</v>
      </c>
      <c r="D234" s="342">
        <v>1101252822</v>
      </c>
      <c r="E234" s="374">
        <v>2009</v>
      </c>
      <c r="F234" s="354">
        <v>3500</v>
      </c>
      <c r="G234" s="354"/>
      <c r="H234" s="353"/>
      <c r="I234" s="342" t="s">
        <v>1788</v>
      </c>
      <c r="J234" s="354">
        <v>3500</v>
      </c>
    </row>
    <row r="235" spans="1:10" ht="36" customHeight="1">
      <c r="A235" s="353">
        <v>203</v>
      </c>
      <c r="B235" s="353" t="s">
        <v>1936</v>
      </c>
      <c r="C235" s="342" t="s">
        <v>1739</v>
      </c>
      <c r="D235" s="342">
        <v>1101251729</v>
      </c>
      <c r="E235" s="374" t="s">
        <v>1937</v>
      </c>
      <c r="F235" s="354">
        <v>3960</v>
      </c>
      <c r="G235" s="354"/>
      <c r="H235" s="353"/>
      <c r="I235" s="342" t="s">
        <v>1788</v>
      </c>
      <c r="J235" s="354">
        <v>3960</v>
      </c>
    </row>
    <row r="236" spans="1:10" ht="36" customHeight="1">
      <c r="A236" s="353">
        <v>204</v>
      </c>
      <c r="B236" s="353" t="s">
        <v>1938</v>
      </c>
      <c r="C236" s="342" t="s">
        <v>1739</v>
      </c>
      <c r="D236" s="342">
        <v>1101253548</v>
      </c>
      <c r="E236" s="363">
        <v>41792</v>
      </c>
      <c r="F236" s="354">
        <v>15000</v>
      </c>
      <c r="G236" s="354"/>
      <c r="H236" s="353"/>
      <c r="I236" s="342" t="s">
        <v>1788</v>
      </c>
      <c r="J236" s="354">
        <v>15000</v>
      </c>
    </row>
    <row r="237" spans="1:10" ht="36" customHeight="1">
      <c r="A237" s="353">
        <v>205</v>
      </c>
      <c r="B237" s="353" t="s">
        <v>1939</v>
      </c>
      <c r="C237" s="342" t="s">
        <v>1739</v>
      </c>
      <c r="D237" s="342">
        <v>154000004</v>
      </c>
      <c r="E237" s="363">
        <v>40298</v>
      </c>
      <c r="F237" s="354">
        <v>2000</v>
      </c>
      <c r="G237" s="354"/>
      <c r="H237" s="353" t="s">
        <v>1811</v>
      </c>
      <c r="I237" s="342" t="s">
        <v>1788</v>
      </c>
      <c r="J237" s="354">
        <v>2000</v>
      </c>
    </row>
    <row r="238" spans="1:10" ht="36" customHeight="1">
      <c r="A238" s="822">
        <v>206</v>
      </c>
      <c r="B238" s="353" t="s">
        <v>1162</v>
      </c>
      <c r="C238" s="342" t="s">
        <v>1739</v>
      </c>
      <c r="D238" s="342">
        <v>1101251815</v>
      </c>
      <c r="E238" s="363">
        <v>41449</v>
      </c>
      <c r="F238" s="354">
        <v>24500</v>
      </c>
      <c r="G238" s="354"/>
      <c r="H238" s="353" t="s">
        <v>1919</v>
      </c>
      <c r="I238" s="342" t="s">
        <v>1788</v>
      </c>
      <c r="J238" s="354">
        <v>24500</v>
      </c>
    </row>
    <row r="239" spans="1:10" ht="36" customHeight="1">
      <c r="A239" s="822">
        <v>207</v>
      </c>
      <c r="B239" s="353" t="s">
        <v>1940</v>
      </c>
      <c r="C239" s="342" t="s">
        <v>1739</v>
      </c>
      <c r="D239" s="375">
        <v>1101253872</v>
      </c>
      <c r="E239" s="376">
        <v>43987</v>
      </c>
      <c r="F239" s="377">
        <v>68950</v>
      </c>
      <c r="G239" s="377"/>
      <c r="H239" s="378"/>
      <c r="I239" s="342" t="s">
        <v>1788</v>
      </c>
      <c r="J239" s="377">
        <v>68950</v>
      </c>
    </row>
    <row r="240" spans="1:10" ht="36" customHeight="1">
      <c r="A240" s="822">
        <v>208</v>
      </c>
      <c r="B240" s="353" t="s">
        <v>1940</v>
      </c>
      <c r="C240" s="342" t="s">
        <v>1739</v>
      </c>
      <c r="D240" s="375">
        <v>1101253873</v>
      </c>
      <c r="E240" s="376">
        <v>43987</v>
      </c>
      <c r="F240" s="377">
        <v>68950</v>
      </c>
      <c r="G240" s="377"/>
      <c r="H240" s="378"/>
      <c r="I240" s="342" t="s">
        <v>1788</v>
      </c>
      <c r="J240" s="377">
        <v>68950</v>
      </c>
    </row>
    <row r="241" spans="1:10" ht="36" customHeight="1">
      <c r="A241" s="822">
        <v>209</v>
      </c>
      <c r="B241" s="353" t="s">
        <v>1941</v>
      </c>
      <c r="C241" s="342" t="s">
        <v>1739</v>
      </c>
      <c r="D241" s="375">
        <v>1101253916</v>
      </c>
      <c r="E241" s="376">
        <v>44070</v>
      </c>
      <c r="F241" s="377">
        <v>3554</v>
      </c>
      <c r="G241" s="377"/>
      <c r="H241" s="378"/>
      <c r="I241" s="342" t="s">
        <v>1788</v>
      </c>
      <c r="J241" s="377">
        <v>3554</v>
      </c>
    </row>
    <row r="242" spans="1:10" ht="36" customHeight="1">
      <c r="A242" s="822">
        <v>210</v>
      </c>
      <c r="B242" s="353" t="s">
        <v>1941</v>
      </c>
      <c r="C242" s="342" t="s">
        <v>1739</v>
      </c>
      <c r="D242" s="375">
        <v>1101253917</v>
      </c>
      <c r="E242" s="376">
        <v>44070</v>
      </c>
      <c r="F242" s="377">
        <v>3554</v>
      </c>
      <c r="G242" s="377"/>
      <c r="H242" s="378"/>
      <c r="I242" s="342" t="s">
        <v>1788</v>
      </c>
      <c r="J242" s="377">
        <v>3554</v>
      </c>
    </row>
    <row r="243" spans="1:10" ht="36" customHeight="1">
      <c r="A243" s="822">
        <v>211</v>
      </c>
      <c r="B243" s="353" t="s">
        <v>1941</v>
      </c>
      <c r="C243" s="342" t="s">
        <v>1739</v>
      </c>
      <c r="D243" s="375">
        <v>1101253918</v>
      </c>
      <c r="E243" s="376">
        <v>44070</v>
      </c>
      <c r="F243" s="377">
        <v>3554</v>
      </c>
      <c r="G243" s="377"/>
      <c r="H243" s="378"/>
      <c r="I243" s="342" t="s">
        <v>1788</v>
      </c>
      <c r="J243" s="377">
        <v>3554</v>
      </c>
    </row>
    <row r="244" spans="1:10" ht="36" customHeight="1">
      <c r="A244" s="822">
        <v>212</v>
      </c>
      <c r="B244" s="353" t="s">
        <v>1941</v>
      </c>
      <c r="C244" s="342" t="s">
        <v>1739</v>
      </c>
      <c r="D244" s="375">
        <v>1101253919</v>
      </c>
      <c r="E244" s="376">
        <v>44070</v>
      </c>
      <c r="F244" s="377">
        <v>3554</v>
      </c>
      <c r="G244" s="377"/>
      <c r="H244" s="378"/>
      <c r="I244" s="342" t="s">
        <v>1788</v>
      </c>
      <c r="J244" s="377">
        <v>3554</v>
      </c>
    </row>
    <row r="245" spans="1:10" ht="36" customHeight="1">
      <c r="A245" s="822">
        <v>213</v>
      </c>
      <c r="B245" s="353" t="s">
        <v>1941</v>
      </c>
      <c r="C245" s="342" t="s">
        <v>1739</v>
      </c>
      <c r="D245" s="375">
        <v>1101253920</v>
      </c>
      <c r="E245" s="376">
        <v>44070</v>
      </c>
      <c r="F245" s="377">
        <v>3554</v>
      </c>
      <c r="G245" s="377"/>
      <c r="H245" s="378"/>
      <c r="I245" s="342" t="s">
        <v>1788</v>
      </c>
      <c r="J245" s="377">
        <v>3554</v>
      </c>
    </row>
    <row r="246" spans="1:10" ht="36" customHeight="1">
      <c r="A246" s="822">
        <v>214</v>
      </c>
      <c r="B246" s="353" t="s">
        <v>1941</v>
      </c>
      <c r="C246" s="342" t="s">
        <v>1739</v>
      </c>
      <c r="D246" s="375">
        <v>1101253921</v>
      </c>
      <c r="E246" s="376">
        <v>44070</v>
      </c>
      <c r="F246" s="377">
        <v>3554</v>
      </c>
      <c r="G246" s="377"/>
      <c r="H246" s="378"/>
      <c r="I246" s="342" t="s">
        <v>1788</v>
      </c>
      <c r="J246" s="377">
        <v>3554</v>
      </c>
    </row>
    <row r="247" spans="1:10" ht="36" customHeight="1">
      <c r="A247" s="822">
        <v>215</v>
      </c>
      <c r="B247" s="353" t="s">
        <v>1941</v>
      </c>
      <c r="C247" s="342" t="s">
        <v>1739</v>
      </c>
      <c r="D247" s="375">
        <v>1101253922</v>
      </c>
      <c r="E247" s="376">
        <v>44070</v>
      </c>
      <c r="F247" s="377">
        <v>3554</v>
      </c>
      <c r="G247" s="377"/>
      <c r="H247" s="378"/>
      <c r="I247" s="342" t="s">
        <v>1788</v>
      </c>
      <c r="J247" s="377">
        <v>3554</v>
      </c>
    </row>
    <row r="248" spans="1:10" ht="36" customHeight="1">
      <c r="A248" s="822">
        <v>216</v>
      </c>
      <c r="B248" s="353" t="s">
        <v>1941</v>
      </c>
      <c r="C248" s="342" t="s">
        <v>1739</v>
      </c>
      <c r="D248" s="375">
        <v>1101253923</v>
      </c>
      <c r="E248" s="376">
        <v>44070</v>
      </c>
      <c r="F248" s="377">
        <v>3554</v>
      </c>
      <c r="G248" s="377"/>
      <c r="H248" s="378"/>
      <c r="I248" s="342" t="s">
        <v>1788</v>
      </c>
      <c r="J248" s="377">
        <v>3554</v>
      </c>
    </row>
    <row r="249" spans="1:10" ht="36" customHeight="1">
      <c r="A249" s="822">
        <v>217</v>
      </c>
      <c r="B249" s="353" t="s">
        <v>1941</v>
      </c>
      <c r="C249" s="342" t="s">
        <v>1739</v>
      </c>
      <c r="D249" s="375">
        <v>1101253924</v>
      </c>
      <c r="E249" s="376">
        <v>44070</v>
      </c>
      <c r="F249" s="377">
        <v>3554</v>
      </c>
      <c r="G249" s="377"/>
      <c r="H249" s="378"/>
      <c r="I249" s="342" t="s">
        <v>1788</v>
      </c>
      <c r="J249" s="377">
        <v>3554</v>
      </c>
    </row>
    <row r="250" spans="1:10" ht="36" customHeight="1">
      <c r="A250" s="822">
        <v>218</v>
      </c>
      <c r="B250" s="353" t="s">
        <v>1942</v>
      </c>
      <c r="C250" s="342" t="s">
        <v>1739</v>
      </c>
      <c r="D250" s="375">
        <v>1101253885</v>
      </c>
      <c r="E250" s="376">
        <v>44070</v>
      </c>
      <c r="F250" s="377">
        <v>5478</v>
      </c>
      <c r="G250" s="377"/>
      <c r="H250" s="378"/>
      <c r="I250" s="342" t="s">
        <v>1788</v>
      </c>
      <c r="J250" s="377">
        <v>5478</v>
      </c>
    </row>
    <row r="251" spans="1:10" ht="36" customHeight="1">
      <c r="A251" s="822">
        <v>219</v>
      </c>
      <c r="B251" s="353" t="s">
        <v>1943</v>
      </c>
      <c r="C251" s="342" t="s">
        <v>1739</v>
      </c>
      <c r="D251" s="375">
        <v>1101253925</v>
      </c>
      <c r="E251" s="376">
        <v>44070</v>
      </c>
      <c r="F251" s="377">
        <v>8123</v>
      </c>
      <c r="G251" s="377"/>
      <c r="H251" s="378"/>
      <c r="I251" s="342" t="s">
        <v>1788</v>
      </c>
      <c r="J251" s="377">
        <v>8123</v>
      </c>
    </row>
    <row r="252" spans="1:10" ht="36" customHeight="1">
      <c r="A252" s="822">
        <v>220</v>
      </c>
      <c r="B252" s="353" t="s">
        <v>1943</v>
      </c>
      <c r="C252" s="342" t="s">
        <v>1739</v>
      </c>
      <c r="D252" s="375">
        <v>1101253926</v>
      </c>
      <c r="E252" s="376">
        <v>44070</v>
      </c>
      <c r="F252" s="377">
        <v>8123</v>
      </c>
      <c r="G252" s="377"/>
      <c r="H252" s="378"/>
      <c r="I252" s="342" t="s">
        <v>1788</v>
      </c>
      <c r="J252" s="377">
        <v>8123</v>
      </c>
    </row>
    <row r="253" spans="1:10" ht="36" customHeight="1">
      <c r="A253" s="822">
        <v>221</v>
      </c>
      <c r="B253" s="353" t="s">
        <v>1943</v>
      </c>
      <c r="C253" s="342" t="s">
        <v>1739</v>
      </c>
      <c r="D253" s="375">
        <v>1101253927</v>
      </c>
      <c r="E253" s="376">
        <v>44070</v>
      </c>
      <c r="F253" s="377">
        <v>8123</v>
      </c>
      <c r="G253" s="377"/>
      <c r="H253" s="378"/>
      <c r="I253" s="342" t="s">
        <v>1788</v>
      </c>
      <c r="J253" s="377">
        <v>8123</v>
      </c>
    </row>
    <row r="254" spans="1:10" ht="36" customHeight="1">
      <c r="A254" s="822">
        <v>222</v>
      </c>
      <c r="B254" s="353" t="s">
        <v>1944</v>
      </c>
      <c r="C254" s="342" t="s">
        <v>1739</v>
      </c>
      <c r="D254" s="375">
        <v>1101253928</v>
      </c>
      <c r="E254" s="376">
        <v>44070</v>
      </c>
      <c r="F254" s="377">
        <v>3198</v>
      </c>
      <c r="G254" s="377"/>
      <c r="H254" s="378"/>
      <c r="I254" s="342" t="s">
        <v>1788</v>
      </c>
      <c r="J254" s="377">
        <v>3198</v>
      </c>
    </row>
    <row r="255" spans="1:10" ht="36" customHeight="1">
      <c r="A255" s="822">
        <v>223</v>
      </c>
      <c r="B255" s="353" t="s">
        <v>1944</v>
      </c>
      <c r="C255" s="342" t="s">
        <v>1739</v>
      </c>
      <c r="D255" s="375">
        <v>1101253929</v>
      </c>
      <c r="E255" s="376">
        <v>44070</v>
      </c>
      <c r="F255" s="377">
        <v>3198</v>
      </c>
      <c r="G255" s="377"/>
      <c r="H255" s="378"/>
      <c r="I255" s="342" t="s">
        <v>1788</v>
      </c>
      <c r="J255" s="377">
        <v>3198</v>
      </c>
    </row>
    <row r="256" spans="1:10" ht="36" customHeight="1">
      <c r="A256" s="822">
        <v>224</v>
      </c>
      <c r="B256" s="353" t="s">
        <v>1944</v>
      </c>
      <c r="C256" s="342" t="s">
        <v>1739</v>
      </c>
      <c r="D256" s="375">
        <v>1101253930</v>
      </c>
      <c r="E256" s="376">
        <v>44070</v>
      </c>
      <c r="F256" s="377">
        <v>3198</v>
      </c>
      <c r="G256" s="377"/>
      <c r="H256" s="378"/>
      <c r="I256" s="342" t="s">
        <v>1788</v>
      </c>
      <c r="J256" s="377">
        <v>3198</v>
      </c>
    </row>
    <row r="257" spans="1:10" ht="36" customHeight="1">
      <c r="A257" s="822">
        <v>225</v>
      </c>
      <c r="B257" s="353" t="s">
        <v>1945</v>
      </c>
      <c r="C257" s="342" t="s">
        <v>1739</v>
      </c>
      <c r="D257" s="375">
        <v>1101253931</v>
      </c>
      <c r="E257" s="376">
        <v>44070</v>
      </c>
      <c r="F257" s="377">
        <v>4481</v>
      </c>
      <c r="G257" s="377"/>
      <c r="H257" s="378"/>
      <c r="I257" s="342" t="s">
        <v>1788</v>
      </c>
      <c r="J257" s="377">
        <v>4481</v>
      </c>
    </row>
    <row r="258" spans="1:10" ht="36" customHeight="1">
      <c r="A258" s="822">
        <v>226</v>
      </c>
      <c r="B258" s="353" t="s">
        <v>1945</v>
      </c>
      <c r="C258" s="342" t="s">
        <v>1739</v>
      </c>
      <c r="D258" s="375">
        <v>1101253932</v>
      </c>
      <c r="E258" s="376">
        <v>44070</v>
      </c>
      <c r="F258" s="377">
        <v>4481</v>
      </c>
      <c r="G258" s="377"/>
      <c r="H258" s="378"/>
      <c r="I258" s="342" t="s">
        <v>1788</v>
      </c>
      <c r="J258" s="377">
        <v>4481</v>
      </c>
    </row>
    <row r="259" spans="1:10" ht="36" customHeight="1">
      <c r="A259" s="822">
        <v>227</v>
      </c>
      <c r="B259" s="353" t="s">
        <v>1945</v>
      </c>
      <c r="C259" s="342" t="s">
        <v>1739</v>
      </c>
      <c r="D259" s="375">
        <v>1101253933</v>
      </c>
      <c r="E259" s="376">
        <v>44070</v>
      </c>
      <c r="F259" s="377">
        <v>4481</v>
      </c>
      <c r="G259" s="377"/>
      <c r="H259" s="378"/>
      <c r="I259" s="342" t="s">
        <v>1788</v>
      </c>
      <c r="J259" s="377">
        <v>4481</v>
      </c>
    </row>
    <row r="260" spans="1:10" ht="36" customHeight="1">
      <c r="A260" s="822">
        <v>228</v>
      </c>
      <c r="B260" s="353" t="s">
        <v>1945</v>
      </c>
      <c r="C260" s="342" t="s">
        <v>1739</v>
      </c>
      <c r="D260" s="375">
        <v>1101253934</v>
      </c>
      <c r="E260" s="376">
        <v>44070</v>
      </c>
      <c r="F260" s="377">
        <v>4481</v>
      </c>
      <c r="G260" s="377"/>
      <c r="H260" s="378"/>
      <c r="I260" s="342" t="s">
        <v>1788</v>
      </c>
      <c r="J260" s="377">
        <v>4481</v>
      </c>
    </row>
    <row r="261" spans="1:10" ht="36" customHeight="1">
      <c r="A261" s="822">
        <v>229</v>
      </c>
      <c r="B261" s="353" t="s">
        <v>1946</v>
      </c>
      <c r="C261" s="342" t="s">
        <v>1739</v>
      </c>
      <c r="D261" s="375">
        <v>1101253935</v>
      </c>
      <c r="E261" s="376">
        <v>44070</v>
      </c>
      <c r="F261" s="377">
        <v>9692</v>
      </c>
      <c r="G261" s="377"/>
      <c r="H261" s="378"/>
      <c r="I261" s="342" t="s">
        <v>1788</v>
      </c>
      <c r="J261" s="377">
        <v>9692</v>
      </c>
    </row>
    <row r="262" spans="1:10" ht="36" customHeight="1">
      <c r="A262" s="822">
        <v>230</v>
      </c>
      <c r="B262" s="353" t="s">
        <v>1946</v>
      </c>
      <c r="C262" s="342" t="s">
        <v>1739</v>
      </c>
      <c r="D262" s="375">
        <v>1101253936</v>
      </c>
      <c r="E262" s="376">
        <v>44070</v>
      </c>
      <c r="F262" s="377">
        <v>9692</v>
      </c>
      <c r="G262" s="377"/>
      <c r="H262" s="378"/>
      <c r="I262" s="342" t="s">
        <v>1788</v>
      </c>
      <c r="J262" s="377">
        <v>9692</v>
      </c>
    </row>
    <row r="263" spans="1:10" ht="36" customHeight="1">
      <c r="A263" s="822">
        <v>231</v>
      </c>
      <c r="B263" s="353" t="s">
        <v>1946</v>
      </c>
      <c r="C263" s="342" t="s">
        <v>1739</v>
      </c>
      <c r="D263" s="375">
        <v>1101253937</v>
      </c>
      <c r="E263" s="376">
        <v>44070</v>
      </c>
      <c r="F263" s="377">
        <v>9692</v>
      </c>
      <c r="G263" s="377"/>
      <c r="H263" s="378"/>
      <c r="I263" s="342" t="s">
        <v>1788</v>
      </c>
      <c r="J263" s="377">
        <v>9692</v>
      </c>
    </row>
    <row r="264" spans="1:10" ht="36" customHeight="1">
      <c r="A264" s="822">
        <v>232</v>
      </c>
      <c r="B264" s="353" t="s">
        <v>1946</v>
      </c>
      <c r="C264" s="342" t="s">
        <v>1739</v>
      </c>
      <c r="D264" s="375">
        <v>1101253938</v>
      </c>
      <c r="E264" s="376">
        <v>44070</v>
      </c>
      <c r="F264" s="377">
        <v>9692</v>
      </c>
      <c r="G264" s="377"/>
      <c r="H264" s="378"/>
      <c r="I264" s="342" t="s">
        <v>1788</v>
      </c>
      <c r="J264" s="377">
        <v>9692</v>
      </c>
    </row>
    <row r="265" spans="1:10" ht="36" customHeight="1">
      <c r="A265" s="822">
        <v>233</v>
      </c>
      <c r="B265" s="353" t="s">
        <v>1947</v>
      </c>
      <c r="C265" s="342" t="s">
        <v>1739</v>
      </c>
      <c r="D265" s="375">
        <v>1101253886</v>
      </c>
      <c r="E265" s="376">
        <v>44070</v>
      </c>
      <c r="F265" s="377">
        <v>6540</v>
      </c>
      <c r="G265" s="377"/>
      <c r="H265" s="378"/>
      <c r="I265" s="342" t="s">
        <v>1788</v>
      </c>
      <c r="J265" s="377">
        <v>6540</v>
      </c>
    </row>
    <row r="266" spans="1:10" ht="36" customHeight="1">
      <c r="A266" s="822">
        <v>234</v>
      </c>
      <c r="B266" s="353" t="s">
        <v>1948</v>
      </c>
      <c r="C266" s="342" t="s">
        <v>1739</v>
      </c>
      <c r="D266" s="375">
        <v>1101253887</v>
      </c>
      <c r="E266" s="376">
        <v>44070</v>
      </c>
      <c r="F266" s="377">
        <v>5700</v>
      </c>
      <c r="G266" s="377"/>
      <c r="H266" s="378"/>
      <c r="I266" s="342" t="s">
        <v>1788</v>
      </c>
      <c r="J266" s="377">
        <v>5700</v>
      </c>
    </row>
    <row r="267" spans="1:10" ht="36" customHeight="1">
      <c r="A267" s="822">
        <v>235</v>
      </c>
      <c r="B267" s="353" t="s">
        <v>1949</v>
      </c>
      <c r="C267" s="342" t="s">
        <v>1739</v>
      </c>
      <c r="D267" s="375">
        <v>1101253895</v>
      </c>
      <c r="E267" s="376">
        <v>44194</v>
      </c>
      <c r="F267" s="377">
        <v>22300</v>
      </c>
      <c r="G267" s="377"/>
      <c r="H267" s="353" t="s">
        <v>3587</v>
      </c>
      <c r="I267" s="342" t="s">
        <v>1788</v>
      </c>
      <c r="J267" s="377">
        <v>22300</v>
      </c>
    </row>
    <row r="268" spans="1:10" ht="36" customHeight="1">
      <c r="A268" s="822">
        <v>236</v>
      </c>
      <c r="B268" s="353" t="s">
        <v>1949</v>
      </c>
      <c r="C268" s="342" t="s">
        <v>1739</v>
      </c>
      <c r="D268" s="375">
        <v>1101253896</v>
      </c>
      <c r="E268" s="376">
        <v>44194</v>
      </c>
      <c r="F268" s="377">
        <v>22300</v>
      </c>
      <c r="G268" s="377"/>
      <c r="H268" s="353" t="s">
        <v>3587</v>
      </c>
      <c r="I268" s="342" t="s">
        <v>1788</v>
      </c>
      <c r="J268" s="377">
        <v>22300</v>
      </c>
    </row>
    <row r="269" spans="1:10" ht="36" customHeight="1">
      <c r="A269" s="822">
        <v>237</v>
      </c>
      <c r="B269" s="353" t="s">
        <v>1949</v>
      </c>
      <c r="C269" s="342" t="s">
        <v>1739</v>
      </c>
      <c r="D269" s="375">
        <v>1101253897</v>
      </c>
      <c r="E269" s="376">
        <v>44194</v>
      </c>
      <c r="F269" s="377">
        <v>22300</v>
      </c>
      <c r="G269" s="377"/>
      <c r="H269" s="353" t="s">
        <v>3587</v>
      </c>
      <c r="I269" s="342" t="s">
        <v>1788</v>
      </c>
      <c r="J269" s="377">
        <v>22300</v>
      </c>
    </row>
    <row r="270" spans="1:10" ht="36" customHeight="1">
      <c r="A270" s="822">
        <v>238</v>
      </c>
      <c r="B270" s="353" t="s">
        <v>1949</v>
      </c>
      <c r="C270" s="342" t="s">
        <v>1739</v>
      </c>
      <c r="D270" s="375">
        <v>1101253898</v>
      </c>
      <c r="E270" s="376">
        <v>44194</v>
      </c>
      <c r="F270" s="377">
        <v>22300</v>
      </c>
      <c r="G270" s="377"/>
      <c r="H270" s="353" t="s">
        <v>3587</v>
      </c>
      <c r="I270" s="342" t="s">
        <v>1788</v>
      </c>
      <c r="J270" s="377">
        <v>22300</v>
      </c>
    </row>
    <row r="271" spans="1:10" ht="36" customHeight="1">
      <c r="A271" s="822">
        <v>239</v>
      </c>
      <c r="B271" s="353" t="s">
        <v>1949</v>
      </c>
      <c r="C271" s="342" t="s">
        <v>1739</v>
      </c>
      <c r="D271" s="375">
        <v>1101253899</v>
      </c>
      <c r="E271" s="376">
        <v>44194</v>
      </c>
      <c r="F271" s="377">
        <v>22300</v>
      </c>
      <c r="G271" s="377"/>
      <c r="H271" s="353" t="s">
        <v>3587</v>
      </c>
      <c r="I271" s="342" t="s">
        <v>1788</v>
      </c>
      <c r="J271" s="377">
        <v>22300</v>
      </c>
    </row>
    <row r="272" spans="1:10" ht="36" customHeight="1">
      <c r="A272" s="822">
        <v>240</v>
      </c>
      <c r="B272" s="353" t="s">
        <v>1949</v>
      </c>
      <c r="C272" s="342" t="s">
        <v>1739</v>
      </c>
      <c r="D272" s="375">
        <v>1101253900</v>
      </c>
      <c r="E272" s="376">
        <v>44194</v>
      </c>
      <c r="F272" s="377">
        <v>22300</v>
      </c>
      <c r="G272" s="377"/>
      <c r="H272" s="353" t="s">
        <v>3587</v>
      </c>
      <c r="I272" s="342" t="s">
        <v>1788</v>
      </c>
      <c r="J272" s="377">
        <v>22300</v>
      </c>
    </row>
    <row r="273" spans="1:10" ht="36" customHeight="1">
      <c r="A273" s="822">
        <v>241</v>
      </c>
      <c r="B273" s="353" t="s">
        <v>1949</v>
      </c>
      <c r="C273" s="342" t="s">
        <v>1739</v>
      </c>
      <c r="D273" s="375">
        <v>1101253901</v>
      </c>
      <c r="E273" s="376">
        <v>44194</v>
      </c>
      <c r="F273" s="377">
        <v>22300</v>
      </c>
      <c r="G273" s="377"/>
      <c r="H273" s="353" t="s">
        <v>3587</v>
      </c>
      <c r="I273" s="342" t="s">
        <v>1788</v>
      </c>
      <c r="J273" s="377">
        <v>22300</v>
      </c>
    </row>
    <row r="274" spans="1:10" ht="36" customHeight="1">
      <c r="A274" s="822">
        <v>242</v>
      </c>
      <c r="B274" s="353" t="s">
        <v>1949</v>
      </c>
      <c r="C274" s="342" t="s">
        <v>1739</v>
      </c>
      <c r="D274" s="375">
        <v>1101253902</v>
      </c>
      <c r="E274" s="376">
        <v>44194</v>
      </c>
      <c r="F274" s="377">
        <v>22300</v>
      </c>
      <c r="G274" s="377"/>
      <c r="H274" s="353" t="s">
        <v>3587</v>
      </c>
      <c r="I274" s="342" t="s">
        <v>1788</v>
      </c>
      <c r="J274" s="377">
        <v>22300</v>
      </c>
    </row>
    <row r="275" spans="1:10" ht="36" customHeight="1">
      <c r="A275" s="822">
        <v>243</v>
      </c>
      <c r="B275" s="353" t="s">
        <v>1949</v>
      </c>
      <c r="C275" s="342" t="s">
        <v>1739</v>
      </c>
      <c r="D275" s="375">
        <v>1101253903</v>
      </c>
      <c r="E275" s="376">
        <v>44194</v>
      </c>
      <c r="F275" s="377">
        <v>22300</v>
      </c>
      <c r="G275" s="377"/>
      <c r="H275" s="353" t="s">
        <v>3587</v>
      </c>
      <c r="I275" s="342" t="s">
        <v>1788</v>
      </c>
      <c r="J275" s="377">
        <v>22300</v>
      </c>
    </row>
    <row r="276" spans="1:10" ht="36" customHeight="1">
      <c r="A276" s="822">
        <v>244</v>
      </c>
      <c r="B276" s="353" t="s">
        <v>1949</v>
      </c>
      <c r="C276" s="342" t="s">
        <v>1739</v>
      </c>
      <c r="D276" s="375">
        <v>1101253904</v>
      </c>
      <c r="E276" s="376">
        <v>44194</v>
      </c>
      <c r="F276" s="377">
        <v>22300</v>
      </c>
      <c r="G276" s="377"/>
      <c r="H276" s="353" t="s">
        <v>3587</v>
      </c>
      <c r="I276" s="342" t="s">
        <v>1788</v>
      </c>
      <c r="J276" s="377">
        <v>22300</v>
      </c>
    </row>
    <row r="277" spans="1:10" ht="36" customHeight="1">
      <c r="A277" s="822">
        <v>245</v>
      </c>
      <c r="B277" s="353" t="s">
        <v>1949</v>
      </c>
      <c r="C277" s="342" t="s">
        <v>1739</v>
      </c>
      <c r="D277" s="375">
        <v>1101253905</v>
      </c>
      <c r="E277" s="376">
        <v>44194</v>
      </c>
      <c r="F277" s="377">
        <v>22300</v>
      </c>
      <c r="G277" s="377"/>
      <c r="H277" s="353" t="s">
        <v>3587</v>
      </c>
      <c r="I277" s="342" t="s">
        <v>1788</v>
      </c>
      <c r="J277" s="377">
        <v>22300</v>
      </c>
    </row>
    <row r="278" spans="1:10" ht="36" customHeight="1">
      <c r="A278" s="822">
        <v>246</v>
      </c>
      <c r="B278" s="353" t="s">
        <v>1949</v>
      </c>
      <c r="C278" s="342" t="s">
        <v>1739</v>
      </c>
      <c r="D278" s="375">
        <v>1101253906</v>
      </c>
      <c r="E278" s="376">
        <v>44194</v>
      </c>
      <c r="F278" s="377">
        <v>22300</v>
      </c>
      <c r="G278" s="377"/>
      <c r="H278" s="353" t="s">
        <v>3587</v>
      </c>
      <c r="I278" s="342" t="s">
        <v>1788</v>
      </c>
      <c r="J278" s="377">
        <v>22300</v>
      </c>
    </row>
    <row r="279" spans="1:10" ht="36" customHeight="1">
      <c r="A279" s="822">
        <v>247</v>
      </c>
      <c r="B279" s="353" t="s">
        <v>1949</v>
      </c>
      <c r="C279" s="342" t="s">
        <v>1739</v>
      </c>
      <c r="D279" s="375">
        <v>1101253907</v>
      </c>
      <c r="E279" s="376">
        <v>44194</v>
      </c>
      <c r="F279" s="377">
        <v>22300</v>
      </c>
      <c r="G279" s="377"/>
      <c r="H279" s="353" t="s">
        <v>3587</v>
      </c>
      <c r="I279" s="342" t="s">
        <v>1788</v>
      </c>
      <c r="J279" s="377">
        <v>22300</v>
      </c>
    </row>
    <row r="280" spans="1:10" ht="36" customHeight="1">
      <c r="A280" s="822">
        <v>248</v>
      </c>
      <c r="B280" s="353" t="s">
        <v>3588</v>
      </c>
      <c r="C280" s="342" t="s">
        <v>1739</v>
      </c>
      <c r="D280" s="375">
        <v>1101344081</v>
      </c>
      <c r="E280" s="841" t="s">
        <v>3589</v>
      </c>
      <c r="F280" s="377">
        <v>3072</v>
      </c>
      <c r="G280" s="377"/>
      <c r="H280" s="353"/>
      <c r="I280" s="342" t="s">
        <v>1788</v>
      </c>
      <c r="J280" s="377">
        <v>3072</v>
      </c>
    </row>
    <row r="281" spans="1:10" ht="36" customHeight="1">
      <c r="A281" s="822">
        <v>249</v>
      </c>
      <c r="B281" s="353" t="s">
        <v>3588</v>
      </c>
      <c r="C281" s="342" t="s">
        <v>1739</v>
      </c>
      <c r="D281" s="375">
        <v>1101344082</v>
      </c>
      <c r="E281" s="841">
        <v>2021</v>
      </c>
      <c r="F281" s="377">
        <v>3072</v>
      </c>
      <c r="G281" s="377"/>
      <c r="H281" s="353"/>
      <c r="I281" s="342" t="s">
        <v>1788</v>
      </c>
      <c r="J281" s="377">
        <v>3072</v>
      </c>
    </row>
    <row r="282" spans="1:10" ht="36" customHeight="1">
      <c r="A282" s="822">
        <v>250</v>
      </c>
      <c r="B282" s="353" t="s">
        <v>3588</v>
      </c>
      <c r="C282" s="342" t="s">
        <v>1739</v>
      </c>
      <c r="D282" s="375">
        <v>1101344083</v>
      </c>
      <c r="E282" s="841">
        <v>2021</v>
      </c>
      <c r="F282" s="377">
        <v>3072</v>
      </c>
      <c r="G282" s="377"/>
      <c r="H282" s="353"/>
      <c r="I282" s="342" t="s">
        <v>1788</v>
      </c>
      <c r="J282" s="377">
        <v>3072</v>
      </c>
    </row>
    <row r="283" spans="1:10" ht="36" customHeight="1">
      <c r="A283" s="822">
        <v>251</v>
      </c>
      <c r="B283" s="353" t="s">
        <v>3588</v>
      </c>
      <c r="C283" s="342" t="s">
        <v>1739</v>
      </c>
      <c r="D283" s="375">
        <v>1101344084</v>
      </c>
      <c r="E283" s="842">
        <v>2021</v>
      </c>
      <c r="F283" s="377">
        <v>3072</v>
      </c>
      <c r="G283" s="377"/>
      <c r="H283" s="353"/>
      <c r="I283" s="342" t="s">
        <v>1788</v>
      </c>
      <c r="J283" s="377">
        <v>3072</v>
      </c>
    </row>
    <row r="284" spans="1:10" ht="36" customHeight="1">
      <c r="A284" s="822">
        <v>252</v>
      </c>
      <c r="B284" s="353" t="s">
        <v>3588</v>
      </c>
      <c r="C284" s="342" t="s">
        <v>1739</v>
      </c>
      <c r="D284" s="375">
        <v>1101344085</v>
      </c>
      <c r="E284" s="841">
        <v>2021</v>
      </c>
      <c r="F284" s="377">
        <v>3072</v>
      </c>
      <c r="G284" s="377"/>
      <c r="H284" s="353"/>
      <c r="I284" s="342" t="s">
        <v>1788</v>
      </c>
      <c r="J284" s="377">
        <v>3072</v>
      </c>
    </row>
    <row r="285" spans="1:10" ht="36" customHeight="1">
      <c r="A285" s="822">
        <v>253</v>
      </c>
      <c r="B285" s="353" t="s">
        <v>3588</v>
      </c>
      <c r="C285" s="342" t="s">
        <v>1739</v>
      </c>
      <c r="D285" s="375">
        <v>1101344086</v>
      </c>
      <c r="E285" s="841" t="s">
        <v>3589</v>
      </c>
      <c r="F285" s="377">
        <v>3072</v>
      </c>
      <c r="G285" s="377"/>
      <c r="H285" s="353"/>
      <c r="I285" s="342" t="s">
        <v>1788</v>
      </c>
      <c r="J285" s="377">
        <v>3072</v>
      </c>
    </row>
    <row r="286" spans="1:10" ht="36" customHeight="1">
      <c r="A286" s="822">
        <v>254</v>
      </c>
      <c r="B286" s="353" t="s">
        <v>3588</v>
      </c>
      <c r="C286" s="342" t="s">
        <v>1739</v>
      </c>
      <c r="D286" s="375">
        <v>1101344087</v>
      </c>
      <c r="E286" s="376">
        <v>44523</v>
      </c>
      <c r="F286" s="377">
        <v>3072</v>
      </c>
      <c r="G286" s="377"/>
      <c r="H286" s="353"/>
      <c r="I286" s="342" t="s">
        <v>1788</v>
      </c>
      <c r="J286" s="377">
        <v>3072</v>
      </c>
    </row>
    <row r="287" spans="1:10" ht="36" customHeight="1">
      <c r="A287" s="822">
        <v>255</v>
      </c>
      <c r="B287" s="353" t="s">
        <v>3588</v>
      </c>
      <c r="C287" s="342" t="s">
        <v>1739</v>
      </c>
      <c r="D287" s="375">
        <v>1101344088</v>
      </c>
      <c r="E287" s="376">
        <v>44523</v>
      </c>
      <c r="F287" s="377">
        <v>3072</v>
      </c>
      <c r="G287" s="377"/>
      <c r="H287" s="353"/>
      <c r="I287" s="342" t="s">
        <v>1788</v>
      </c>
      <c r="J287" s="377">
        <v>3072</v>
      </c>
    </row>
    <row r="288" spans="1:10" ht="36" customHeight="1">
      <c r="A288" s="822">
        <v>256</v>
      </c>
      <c r="B288" s="353" t="s">
        <v>3588</v>
      </c>
      <c r="C288" s="342" t="s">
        <v>1739</v>
      </c>
      <c r="D288" s="375">
        <v>1101344089</v>
      </c>
      <c r="E288" s="376">
        <v>44523</v>
      </c>
      <c r="F288" s="377">
        <v>3072</v>
      </c>
      <c r="G288" s="377"/>
      <c r="H288" s="353"/>
      <c r="I288" s="342" t="s">
        <v>1788</v>
      </c>
      <c r="J288" s="377">
        <v>3072</v>
      </c>
    </row>
    <row r="289" spans="1:10" ht="36" customHeight="1">
      <c r="A289" s="822">
        <v>257</v>
      </c>
      <c r="B289" s="353" t="s">
        <v>3588</v>
      </c>
      <c r="C289" s="342" t="s">
        <v>1739</v>
      </c>
      <c r="D289" s="375">
        <v>1101344090</v>
      </c>
      <c r="E289" s="376">
        <v>44523</v>
      </c>
      <c r="F289" s="377">
        <v>3072</v>
      </c>
      <c r="G289" s="377"/>
      <c r="H289" s="353"/>
      <c r="I289" s="342" t="s">
        <v>1788</v>
      </c>
      <c r="J289" s="377">
        <v>3072</v>
      </c>
    </row>
    <row r="290" spans="1:10" ht="36" customHeight="1">
      <c r="A290" s="822">
        <v>258</v>
      </c>
      <c r="B290" s="353" t="s">
        <v>3588</v>
      </c>
      <c r="C290" s="342" t="s">
        <v>1739</v>
      </c>
      <c r="D290" s="375">
        <v>1101344091</v>
      </c>
      <c r="E290" s="376">
        <v>44523</v>
      </c>
      <c r="F290" s="377">
        <v>3072</v>
      </c>
      <c r="G290" s="377"/>
      <c r="H290" s="353"/>
      <c r="I290" s="342" t="s">
        <v>1788</v>
      </c>
      <c r="J290" s="377">
        <v>3072</v>
      </c>
    </row>
    <row r="291" spans="1:10" ht="36" customHeight="1">
      <c r="A291" s="822">
        <v>259</v>
      </c>
      <c r="B291" s="353" t="s">
        <v>3588</v>
      </c>
      <c r="C291" s="342" t="s">
        <v>1739</v>
      </c>
      <c r="D291" s="375">
        <v>1101344092</v>
      </c>
      <c r="E291" s="376">
        <v>44523</v>
      </c>
      <c r="F291" s="377">
        <v>3072</v>
      </c>
      <c r="G291" s="377"/>
      <c r="H291" s="353"/>
      <c r="I291" s="342" t="s">
        <v>1788</v>
      </c>
      <c r="J291" s="377">
        <v>3072</v>
      </c>
    </row>
    <row r="292" spans="1:10" ht="36" customHeight="1">
      <c r="A292" s="822">
        <v>260</v>
      </c>
      <c r="B292" s="353" t="s">
        <v>3588</v>
      </c>
      <c r="C292" s="342" t="s">
        <v>1739</v>
      </c>
      <c r="D292" s="375">
        <v>1101344093</v>
      </c>
      <c r="E292" s="376">
        <v>44523</v>
      </c>
      <c r="F292" s="377">
        <v>3072</v>
      </c>
      <c r="G292" s="377"/>
      <c r="H292" s="353"/>
      <c r="I292" s="342" t="s">
        <v>1788</v>
      </c>
      <c r="J292" s="377">
        <v>3072</v>
      </c>
    </row>
    <row r="293" spans="1:10" ht="36" customHeight="1">
      <c r="A293" s="822">
        <v>261</v>
      </c>
      <c r="B293" s="353" t="s">
        <v>3588</v>
      </c>
      <c r="C293" s="342" t="s">
        <v>1739</v>
      </c>
      <c r="D293" s="375">
        <v>1101344094</v>
      </c>
      <c r="E293" s="376">
        <v>44523</v>
      </c>
      <c r="F293" s="377">
        <v>3072</v>
      </c>
      <c r="G293" s="377"/>
      <c r="H293" s="353"/>
      <c r="I293" s="342" t="s">
        <v>1788</v>
      </c>
      <c r="J293" s="377">
        <v>3072</v>
      </c>
    </row>
    <row r="294" spans="1:10" ht="36" customHeight="1">
      <c r="A294" s="822">
        <v>262</v>
      </c>
      <c r="B294" s="353" t="s">
        <v>3588</v>
      </c>
      <c r="C294" s="342" t="s">
        <v>1739</v>
      </c>
      <c r="D294" s="375">
        <v>1101344095</v>
      </c>
      <c r="E294" s="376">
        <v>44523</v>
      </c>
      <c r="F294" s="377">
        <v>3072</v>
      </c>
      <c r="G294" s="377"/>
      <c r="H294" s="353"/>
      <c r="I294" s="342" t="s">
        <v>1788</v>
      </c>
      <c r="J294" s="377">
        <v>3072</v>
      </c>
    </row>
    <row r="295" spans="1:10" ht="36" customHeight="1">
      <c r="A295" s="822">
        <v>263</v>
      </c>
      <c r="B295" s="353" t="s">
        <v>3588</v>
      </c>
      <c r="C295" s="342" t="s">
        <v>1739</v>
      </c>
      <c r="D295" s="375">
        <v>1101344096</v>
      </c>
      <c r="E295" s="376">
        <v>44523</v>
      </c>
      <c r="F295" s="377">
        <v>3072</v>
      </c>
      <c r="G295" s="377"/>
      <c r="H295" s="353"/>
      <c r="I295" s="342" t="s">
        <v>1788</v>
      </c>
      <c r="J295" s="377">
        <v>3072</v>
      </c>
    </row>
    <row r="296" spans="1:10" ht="36" customHeight="1">
      <c r="A296" s="822">
        <v>264</v>
      </c>
      <c r="B296" s="353" t="s">
        <v>3588</v>
      </c>
      <c r="C296" s="342" t="s">
        <v>1739</v>
      </c>
      <c r="D296" s="375">
        <v>1101344097</v>
      </c>
      <c r="E296" s="376">
        <v>44523</v>
      </c>
      <c r="F296" s="377">
        <v>3072</v>
      </c>
      <c r="G296" s="377"/>
      <c r="H296" s="353"/>
      <c r="I296" s="342" t="s">
        <v>1788</v>
      </c>
      <c r="J296" s="377">
        <v>3072</v>
      </c>
    </row>
    <row r="297" spans="1:10" ht="36" customHeight="1">
      <c r="A297" s="822">
        <v>265</v>
      </c>
      <c r="B297" s="353" t="s">
        <v>3588</v>
      </c>
      <c r="C297" s="342" t="s">
        <v>1739</v>
      </c>
      <c r="D297" s="375">
        <v>1101344098</v>
      </c>
      <c r="E297" s="376">
        <v>44523</v>
      </c>
      <c r="F297" s="377">
        <v>3072</v>
      </c>
      <c r="G297" s="377"/>
      <c r="H297" s="353"/>
      <c r="I297" s="342" t="s">
        <v>1788</v>
      </c>
      <c r="J297" s="377">
        <v>3072</v>
      </c>
    </row>
    <row r="298" spans="1:10" ht="36" customHeight="1">
      <c r="A298" s="822">
        <v>266</v>
      </c>
      <c r="B298" s="353" t="s">
        <v>3588</v>
      </c>
      <c r="C298" s="342" t="s">
        <v>1739</v>
      </c>
      <c r="D298" s="375">
        <v>1101344099</v>
      </c>
      <c r="E298" s="376">
        <v>44523</v>
      </c>
      <c r="F298" s="377">
        <v>3072</v>
      </c>
      <c r="G298" s="377"/>
      <c r="H298" s="353"/>
      <c r="I298" s="342" t="s">
        <v>1788</v>
      </c>
      <c r="J298" s="377">
        <v>3072</v>
      </c>
    </row>
    <row r="299" spans="1:10" ht="36" customHeight="1">
      <c r="A299" s="822">
        <v>267</v>
      </c>
      <c r="B299" s="353" t="s">
        <v>3588</v>
      </c>
      <c r="C299" s="342" t="s">
        <v>1739</v>
      </c>
      <c r="D299" s="375">
        <v>1101344100</v>
      </c>
      <c r="E299" s="376">
        <v>44523</v>
      </c>
      <c r="F299" s="377">
        <v>3072</v>
      </c>
      <c r="G299" s="377"/>
      <c r="H299" s="353"/>
      <c r="I299" s="342" t="s">
        <v>1788</v>
      </c>
      <c r="J299" s="377">
        <v>3072</v>
      </c>
    </row>
    <row r="300" spans="1:10" ht="36" customHeight="1">
      <c r="A300" s="822">
        <v>268</v>
      </c>
      <c r="B300" s="353" t="s">
        <v>3588</v>
      </c>
      <c r="C300" s="342" t="s">
        <v>1739</v>
      </c>
      <c r="D300" s="375">
        <v>1101344101</v>
      </c>
      <c r="E300" s="376">
        <v>44523</v>
      </c>
      <c r="F300" s="377">
        <v>3072</v>
      </c>
      <c r="G300" s="377"/>
      <c r="H300" s="353"/>
      <c r="I300" s="342" t="s">
        <v>1788</v>
      </c>
      <c r="J300" s="377">
        <v>3072</v>
      </c>
    </row>
    <row r="301" spans="1:10" ht="36" customHeight="1">
      <c r="A301" s="822">
        <v>269</v>
      </c>
      <c r="B301" s="353" t="s">
        <v>3588</v>
      </c>
      <c r="C301" s="342" t="s">
        <v>1739</v>
      </c>
      <c r="D301" s="375">
        <v>1101344102</v>
      </c>
      <c r="E301" s="376">
        <v>44523</v>
      </c>
      <c r="F301" s="377">
        <v>3072</v>
      </c>
      <c r="G301" s="377"/>
      <c r="H301" s="353"/>
      <c r="I301" s="342" t="s">
        <v>1788</v>
      </c>
      <c r="J301" s="377">
        <v>3072</v>
      </c>
    </row>
    <row r="302" spans="1:10" ht="36" customHeight="1">
      <c r="A302" s="822">
        <v>270</v>
      </c>
      <c r="B302" s="353" t="s">
        <v>3588</v>
      </c>
      <c r="C302" s="342" t="s">
        <v>1739</v>
      </c>
      <c r="D302" s="375">
        <v>1101344103</v>
      </c>
      <c r="E302" s="376">
        <v>44523</v>
      </c>
      <c r="F302" s="377">
        <v>3072</v>
      </c>
      <c r="G302" s="377"/>
      <c r="H302" s="353"/>
      <c r="I302" s="342" t="s">
        <v>1788</v>
      </c>
      <c r="J302" s="377">
        <v>3072</v>
      </c>
    </row>
    <row r="303" spans="1:10" ht="36" customHeight="1">
      <c r="A303" s="822">
        <v>271</v>
      </c>
      <c r="B303" s="353" t="s">
        <v>3588</v>
      </c>
      <c r="C303" s="342" t="s">
        <v>1739</v>
      </c>
      <c r="D303" s="375">
        <v>1101344104</v>
      </c>
      <c r="E303" s="376">
        <v>44523</v>
      </c>
      <c r="F303" s="377">
        <v>3072</v>
      </c>
      <c r="G303" s="377"/>
      <c r="H303" s="353"/>
      <c r="I303" s="342" t="s">
        <v>1788</v>
      </c>
      <c r="J303" s="377">
        <v>3072</v>
      </c>
    </row>
    <row r="304" spans="1:10" ht="36" customHeight="1">
      <c r="A304" s="822">
        <v>272</v>
      </c>
      <c r="B304" s="353" t="s">
        <v>3588</v>
      </c>
      <c r="C304" s="342" t="s">
        <v>1739</v>
      </c>
      <c r="D304" s="375">
        <v>1101344105</v>
      </c>
      <c r="E304" s="376">
        <v>44523</v>
      </c>
      <c r="F304" s="377">
        <v>3072</v>
      </c>
      <c r="G304" s="377"/>
      <c r="H304" s="353"/>
      <c r="I304" s="342" t="s">
        <v>1788</v>
      </c>
      <c r="J304" s="377">
        <v>3072</v>
      </c>
    </row>
    <row r="305" spans="1:10" ht="36" customHeight="1">
      <c r="A305" s="822">
        <v>273</v>
      </c>
      <c r="B305" s="353" t="s">
        <v>3588</v>
      </c>
      <c r="C305" s="342" t="s">
        <v>1739</v>
      </c>
      <c r="D305" s="375">
        <v>1101344106</v>
      </c>
      <c r="E305" s="376">
        <v>44523</v>
      </c>
      <c r="F305" s="377">
        <v>3072</v>
      </c>
      <c r="G305" s="377"/>
      <c r="H305" s="353"/>
      <c r="I305" s="342" t="s">
        <v>1788</v>
      </c>
      <c r="J305" s="377">
        <v>3072</v>
      </c>
    </row>
    <row r="306" spans="1:10" ht="36" customHeight="1">
      <c r="A306" s="822">
        <v>274</v>
      </c>
      <c r="B306" s="353" t="s">
        <v>3588</v>
      </c>
      <c r="C306" s="342" t="s">
        <v>1739</v>
      </c>
      <c r="D306" s="375">
        <v>1101344107</v>
      </c>
      <c r="E306" s="376">
        <v>44523</v>
      </c>
      <c r="F306" s="377">
        <v>3072</v>
      </c>
      <c r="G306" s="377"/>
      <c r="H306" s="353"/>
      <c r="I306" s="342" t="s">
        <v>1788</v>
      </c>
      <c r="J306" s="377">
        <v>3072</v>
      </c>
    </row>
    <row r="307" spans="1:10" ht="36" customHeight="1">
      <c r="A307" s="822">
        <v>275</v>
      </c>
      <c r="B307" s="353" t="s">
        <v>3588</v>
      </c>
      <c r="C307" s="342" t="s">
        <v>1739</v>
      </c>
      <c r="D307" s="375">
        <v>1101344108</v>
      </c>
      <c r="E307" s="376">
        <v>44523</v>
      </c>
      <c r="F307" s="377">
        <v>3072</v>
      </c>
      <c r="G307" s="377"/>
      <c r="H307" s="353"/>
      <c r="I307" s="342" t="s">
        <v>1788</v>
      </c>
      <c r="J307" s="377">
        <v>3072</v>
      </c>
    </row>
    <row r="308" spans="1:10" ht="36" customHeight="1">
      <c r="A308" s="822">
        <v>276</v>
      </c>
      <c r="B308" s="353" t="s">
        <v>3588</v>
      </c>
      <c r="C308" s="342" t="s">
        <v>1739</v>
      </c>
      <c r="D308" s="375">
        <v>1101344109</v>
      </c>
      <c r="E308" s="376">
        <v>44523</v>
      </c>
      <c r="F308" s="377">
        <v>3072</v>
      </c>
      <c r="G308" s="377"/>
      <c r="H308" s="353"/>
      <c r="I308" s="342" t="s">
        <v>1788</v>
      </c>
      <c r="J308" s="377">
        <v>3072</v>
      </c>
    </row>
    <row r="309" spans="1:10" ht="36" customHeight="1">
      <c r="A309" s="822">
        <v>277</v>
      </c>
      <c r="B309" s="353" t="s">
        <v>3588</v>
      </c>
      <c r="C309" s="342" t="s">
        <v>1739</v>
      </c>
      <c r="D309" s="375">
        <v>1101344110</v>
      </c>
      <c r="E309" s="376">
        <v>44523</v>
      </c>
      <c r="F309" s="377">
        <v>3072</v>
      </c>
      <c r="G309" s="377"/>
      <c r="H309" s="353"/>
      <c r="I309" s="342" t="s">
        <v>1788</v>
      </c>
      <c r="J309" s="377">
        <v>3072</v>
      </c>
    </row>
    <row r="310" spans="1:10" ht="36" customHeight="1">
      <c r="A310" s="822">
        <v>278</v>
      </c>
      <c r="B310" s="353" t="s">
        <v>3588</v>
      </c>
      <c r="C310" s="342" t="s">
        <v>1739</v>
      </c>
      <c r="D310" s="375">
        <v>1101344111</v>
      </c>
      <c r="E310" s="376">
        <v>44523</v>
      </c>
      <c r="F310" s="377">
        <v>3072</v>
      </c>
      <c r="G310" s="377"/>
      <c r="H310" s="353"/>
      <c r="I310" s="342" t="s">
        <v>1788</v>
      </c>
      <c r="J310" s="377">
        <v>3072</v>
      </c>
    </row>
    <row r="311" spans="1:10" ht="36" customHeight="1">
      <c r="A311" s="822">
        <v>279</v>
      </c>
      <c r="B311" s="353" t="s">
        <v>3588</v>
      </c>
      <c r="C311" s="342" t="s">
        <v>1739</v>
      </c>
      <c r="D311" s="375">
        <v>1101344112</v>
      </c>
      <c r="E311" s="376">
        <v>44523</v>
      </c>
      <c r="F311" s="377">
        <v>3072</v>
      </c>
      <c r="G311" s="377"/>
      <c r="H311" s="353"/>
      <c r="I311" s="342" t="s">
        <v>1788</v>
      </c>
      <c r="J311" s="377">
        <v>3072</v>
      </c>
    </row>
    <row r="312" spans="1:10" ht="36" customHeight="1">
      <c r="A312" s="822">
        <v>280</v>
      </c>
      <c r="B312" s="353" t="s">
        <v>3588</v>
      </c>
      <c r="C312" s="342" t="s">
        <v>1739</v>
      </c>
      <c r="D312" s="375">
        <v>1101344113</v>
      </c>
      <c r="E312" s="376">
        <v>44523</v>
      </c>
      <c r="F312" s="377">
        <v>3072</v>
      </c>
      <c r="G312" s="377"/>
      <c r="H312" s="353"/>
      <c r="I312" s="342" t="s">
        <v>1788</v>
      </c>
      <c r="J312" s="377">
        <v>3072</v>
      </c>
    </row>
    <row r="313" spans="1:10" ht="36" customHeight="1">
      <c r="A313" s="822">
        <v>281</v>
      </c>
      <c r="B313" s="353" t="s">
        <v>3588</v>
      </c>
      <c r="C313" s="342" t="s">
        <v>1739</v>
      </c>
      <c r="D313" s="375">
        <v>1101344114</v>
      </c>
      <c r="E313" s="376">
        <v>44523</v>
      </c>
      <c r="F313" s="377">
        <v>3072</v>
      </c>
      <c r="G313" s="377"/>
      <c r="H313" s="353"/>
      <c r="I313" s="342" t="s">
        <v>1788</v>
      </c>
      <c r="J313" s="377">
        <v>3072</v>
      </c>
    </row>
    <row r="314" spans="1:10" ht="36" customHeight="1">
      <c r="A314" s="822">
        <v>282</v>
      </c>
      <c r="B314" s="353" t="s">
        <v>3588</v>
      </c>
      <c r="C314" s="342" t="s">
        <v>1739</v>
      </c>
      <c r="D314" s="375">
        <v>1101344115</v>
      </c>
      <c r="E314" s="376">
        <v>44523</v>
      </c>
      <c r="F314" s="377">
        <v>3072</v>
      </c>
      <c r="G314" s="377"/>
      <c r="H314" s="353"/>
      <c r="I314" s="342" t="s">
        <v>1788</v>
      </c>
      <c r="J314" s="377">
        <v>3072</v>
      </c>
    </row>
    <row r="315" spans="1:10" ht="36" customHeight="1">
      <c r="A315" s="822">
        <v>283</v>
      </c>
      <c r="B315" s="353" t="s">
        <v>3588</v>
      </c>
      <c r="C315" s="342" t="s">
        <v>1739</v>
      </c>
      <c r="D315" s="375">
        <v>1101344116</v>
      </c>
      <c r="E315" s="376">
        <v>44523</v>
      </c>
      <c r="F315" s="377">
        <v>3072</v>
      </c>
      <c r="G315" s="377"/>
      <c r="H315" s="353"/>
      <c r="I315" s="342" t="s">
        <v>1788</v>
      </c>
      <c r="J315" s="377">
        <v>3072</v>
      </c>
    </row>
    <row r="316" spans="1:10" ht="36" customHeight="1">
      <c r="A316" s="822">
        <v>284</v>
      </c>
      <c r="B316" s="353" t="s">
        <v>3590</v>
      </c>
      <c r="C316" s="342" t="s">
        <v>1739</v>
      </c>
      <c r="D316" s="375">
        <v>1101344117</v>
      </c>
      <c r="E316" s="376">
        <v>44523</v>
      </c>
      <c r="F316" s="377">
        <v>1772</v>
      </c>
      <c r="G316" s="377"/>
      <c r="H316" s="353"/>
      <c r="I316" s="342" t="s">
        <v>1788</v>
      </c>
      <c r="J316" s="377">
        <v>1772</v>
      </c>
    </row>
    <row r="317" spans="1:10" ht="36" customHeight="1">
      <c r="A317" s="822">
        <v>285</v>
      </c>
      <c r="B317" s="353" t="s">
        <v>3590</v>
      </c>
      <c r="C317" s="342" t="s">
        <v>1739</v>
      </c>
      <c r="D317" s="375">
        <v>1101344118</v>
      </c>
      <c r="E317" s="376">
        <v>44523</v>
      </c>
      <c r="F317" s="377">
        <v>1772</v>
      </c>
      <c r="G317" s="377"/>
      <c r="H317" s="353"/>
      <c r="I317" s="342" t="s">
        <v>1788</v>
      </c>
      <c r="J317" s="377">
        <v>1772</v>
      </c>
    </row>
    <row r="318" spans="1:10" ht="36" customHeight="1">
      <c r="A318" s="822">
        <v>286</v>
      </c>
      <c r="B318" s="353" t="s">
        <v>3590</v>
      </c>
      <c r="C318" s="342" t="s">
        <v>1739</v>
      </c>
      <c r="D318" s="375">
        <v>1101344119</v>
      </c>
      <c r="E318" s="376">
        <v>44523</v>
      </c>
      <c r="F318" s="377">
        <v>1772</v>
      </c>
      <c r="G318" s="377"/>
      <c r="H318" s="353"/>
      <c r="I318" s="342" t="s">
        <v>1788</v>
      </c>
      <c r="J318" s="377">
        <v>1772</v>
      </c>
    </row>
    <row r="319" spans="1:10" ht="36" customHeight="1">
      <c r="A319" s="822">
        <v>287</v>
      </c>
      <c r="B319" s="353" t="s">
        <v>3590</v>
      </c>
      <c r="C319" s="342" t="s">
        <v>1739</v>
      </c>
      <c r="D319" s="375">
        <v>1101344120</v>
      </c>
      <c r="E319" s="376">
        <v>44523</v>
      </c>
      <c r="F319" s="377">
        <v>1772</v>
      </c>
      <c r="G319" s="377"/>
      <c r="H319" s="353"/>
      <c r="I319" s="342" t="s">
        <v>1788</v>
      </c>
      <c r="J319" s="377">
        <v>1772</v>
      </c>
    </row>
    <row r="320" spans="1:10" ht="36" customHeight="1">
      <c r="A320" s="822">
        <v>288</v>
      </c>
      <c r="B320" s="353" t="s">
        <v>3590</v>
      </c>
      <c r="C320" s="342" t="s">
        <v>1739</v>
      </c>
      <c r="D320" s="375">
        <v>1101344121</v>
      </c>
      <c r="E320" s="376">
        <v>44523</v>
      </c>
      <c r="F320" s="377">
        <v>1772</v>
      </c>
      <c r="G320" s="377"/>
      <c r="H320" s="353"/>
      <c r="I320" s="342" t="s">
        <v>1788</v>
      </c>
      <c r="J320" s="377">
        <v>1772</v>
      </c>
    </row>
    <row r="321" spans="1:10" ht="36" customHeight="1">
      <c r="A321" s="822">
        <v>289</v>
      </c>
      <c r="B321" s="353" t="s">
        <v>3590</v>
      </c>
      <c r="C321" s="342" t="s">
        <v>1739</v>
      </c>
      <c r="D321" s="375">
        <v>1101344122</v>
      </c>
      <c r="E321" s="376">
        <v>44523</v>
      </c>
      <c r="F321" s="377">
        <v>1772</v>
      </c>
      <c r="G321" s="377"/>
      <c r="H321" s="353"/>
      <c r="I321" s="342" t="s">
        <v>1788</v>
      </c>
      <c r="J321" s="377">
        <v>1772</v>
      </c>
    </row>
    <row r="322" spans="1:10" ht="36" customHeight="1">
      <c r="A322" s="822">
        <v>290</v>
      </c>
      <c r="B322" s="353" t="s">
        <v>3590</v>
      </c>
      <c r="C322" s="342" t="s">
        <v>1739</v>
      </c>
      <c r="D322" s="375">
        <v>1101344123</v>
      </c>
      <c r="E322" s="376">
        <v>44523</v>
      </c>
      <c r="F322" s="377">
        <v>1772</v>
      </c>
      <c r="G322" s="377"/>
      <c r="H322" s="353"/>
      <c r="I322" s="342" t="s">
        <v>1788</v>
      </c>
      <c r="J322" s="377">
        <v>1772</v>
      </c>
    </row>
    <row r="323" spans="1:10" ht="36" customHeight="1">
      <c r="A323" s="822">
        <v>291</v>
      </c>
      <c r="B323" s="353" t="s">
        <v>3590</v>
      </c>
      <c r="C323" s="342" t="s">
        <v>1739</v>
      </c>
      <c r="D323" s="375">
        <v>1101344124</v>
      </c>
      <c r="E323" s="376">
        <v>44523</v>
      </c>
      <c r="F323" s="377">
        <v>1772</v>
      </c>
      <c r="G323" s="377"/>
      <c r="H323" s="353"/>
      <c r="I323" s="342" t="s">
        <v>1788</v>
      </c>
      <c r="J323" s="377">
        <v>1772</v>
      </c>
    </row>
    <row r="324" spans="1:10" ht="36" customHeight="1">
      <c r="A324" s="822">
        <v>292</v>
      </c>
      <c r="B324" s="353" t="s">
        <v>3590</v>
      </c>
      <c r="C324" s="342" t="s">
        <v>1739</v>
      </c>
      <c r="D324" s="375">
        <v>1101344125</v>
      </c>
      <c r="E324" s="376">
        <v>44523</v>
      </c>
      <c r="F324" s="377">
        <v>1772</v>
      </c>
      <c r="G324" s="377"/>
      <c r="H324" s="353"/>
      <c r="I324" s="342" t="s">
        <v>1788</v>
      </c>
      <c r="J324" s="377">
        <v>1772</v>
      </c>
    </row>
    <row r="325" spans="1:10" ht="36" customHeight="1">
      <c r="A325" s="822">
        <v>293</v>
      </c>
      <c r="B325" s="353" t="s">
        <v>3590</v>
      </c>
      <c r="C325" s="342" t="s">
        <v>1739</v>
      </c>
      <c r="D325" s="375">
        <v>1101344126</v>
      </c>
      <c r="E325" s="376">
        <v>44523</v>
      </c>
      <c r="F325" s="377">
        <v>1772</v>
      </c>
      <c r="G325" s="377"/>
      <c r="H325" s="353"/>
      <c r="I325" s="342" t="s">
        <v>1788</v>
      </c>
      <c r="J325" s="377">
        <v>1772</v>
      </c>
    </row>
    <row r="326" spans="1:10" ht="36" customHeight="1">
      <c r="A326" s="822">
        <v>294</v>
      </c>
      <c r="B326" s="353" t="s">
        <v>3590</v>
      </c>
      <c r="C326" s="342" t="s">
        <v>1739</v>
      </c>
      <c r="D326" s="375">
        <v>1101344128</v>
      </c>
      <c r="E326" s="376">
        <v>44523</v>
      </c>
      <c r="F326" s="377">
        <v>1772</v>
      </c>
      <c r="G326" s="377"/>
      <c r="H326" s="353"/>
      <c r="I326" s="342" t="s">
        <v>1788</v>
      </c>
      <c r="J326" s="377">
        <v>1772</v>
      </c>
    </row>
    <row r="327" spans="1:10" ht="36" customHeight="1">
      <c r="A327" s="822">
        <v>295</v>
      </c>
      <c r="B327" s="353" t="s">
        <v>3590</v>
      </c>
      <c r="C327" s="342" t="s">
        <v>1739</v>
      </c>
      <c r="D327" s="375">
        <v>1101344127</v>
      </c>
      <c r="E327" s="376">
        <v>44523</v>
      </c>
      <c r="F327" s="377">
        <v>1772</v>
      </c>
      <c r="G327" s="377"/>
      <c r="H327" s="353"/>
      <c r="I327" s="342" t="s">
        <v>1788</v>
      </c>
      <c r="J327" s="377">
        <v>1772</v>
      </c>
    </row>
    <row r="328" spans="1:10" ht="36" customHeight="1">
      <c r="A328" s="822">
        <v>296</v>
      </c>
      <c r="B328" s="353" t="s">
        <v>3590</v>
      </c>
      <c r="C328" s="342" t="s">
        <v>1739</v>
      </c>
      <c r="D328" s="375">
        <v>1101344129</v>
      </c>
      <c r="E328" s="376">
        <v>44523</v>
      </c>
      <c r="F328" s="377">
        <v>1772</v>
      </c>
      <c r="G328" s="377"/>
      <c r="H328" s="353"/>
      <c r="I328" s="342" t="s">
        <v>1788</v>
      </c>
      <c r="J328" s="377">
        <v>1772</v>
      </c>
    </row>
    <row r="329" spans="1:10" ht="36" customHeight="1">
      <c r="A329" s="822">
        <v>297</v>
      </c>
      <c r="B329" s="353" t="s">
        <v>3590</v>
      </c>
      <c r="C329" s="342" t="s">
        <v>1739</v>
      </c>
      <c r="D329" s="375">
        <v>1101344130</v>
      </c>
      <c r="E329" s="376">
        <v>44523</v>
      </c>
      <c r="F329" s="377">
        <v>1772</v>
      </c>
      <c r="G329" s="377"/>
      <c r="H329" s="353"/>
      <c r="I329" s="342" t="s">
        <v>1788</v>
      </c>
      <c r="J329" s="377">
        <v>1772</v>
      </c>
    </row>
    <row r="330" spans="1:10" ht="36" customHeight="1">
      <c r="A330" s="822">
        <v>298</v>
      </c>
      <c r="B330" s="353" t="s">
        <v>3590</v>
      </c>
      <c r="C330" s="342" t="s">
        <v>1739</v>
      </c>
      <c r="D330" s="375">
        <v>1101344131</v>
      </c>
      <c r="E330" s="376">
        <v>44523</v>
      </c>
      <c r="F330" s="377">
        <v>1772</v>
      </c>
      <c r="G330" s="377"/>
      <c r="H330" s="353"/>
      <c r="I330" s="342" t="s">
        <v>1788</v>
      </c>
      <c r="J330" s="377">
        <v>1772</v>
      </c>
    </row>
    <row r="331" spans="1:10" ht="36" customHeight="1">
      <c r="A331" s="822">
        <v>299</v>
      </c>
      <c r="B331" s="353" t="s">
        <v>3590</v>
      </c>
      <c r="C331" s="342" t="s">
        <v>1739</v>
      </c>
      <c r="D331" s="375">
        <v>1101344132</v>
      </c>
      <c r="E331" s="376">
        <v>44523</v>
      </c>
      <c r="F331" s="377">
        <v>1772</v>
      </c>
      <c r="G331" s="377"/>
      <c r="H331" s="353"/>
      <c r="I331" s="342" t="s">
        <v>1788</v>
      </c>
      <c r="J331" s="377">
        <v>1772</v>
      </c>
    </row>
    <row r="332" spans="1:10" ht="36" customHeight="1">
      <c r="A332" s="822">
        <v>300</v>
      </c>
      <c r="B332" s="353" t="s">
        <v>3590</v>
      </c>
      <c r="C332" s="342" t="s">
        <v>1739</v>
      </c>
      <c r="D332" s="375">
        <v>1101344133</v>
      </c>
      <c r="E332" s="376">
        <v>44523</v>
      </c>
      <c r="F332" s="377">
        <v>1772</v>
      </c>
      <c r="G332" s="377"/>
      <c r="H332" s="353"/>
      <c r="I332" s="342" t="s">
        <v>1788</v>
      </c>
      <c r="J332" s="377">
        <v>1772</v>
      </c>
    </row>
    <row r="333" spans="1:10" ht="36" customHeight="1">
      <c r="A333" s="822">
        <v>301</v>
      </c>
      <c r="B333" s="353" t="s">
        <v>3590</v>
      </c>
      <c r="C333" s="342" t="s">
        <v>1739</v>
      </c>
      <c r="D333" s="375">
        <v>1101344134</v>
      </c>
      <c r="E333" s="376">
        <v>44523</v>
      </c>
      <c r="F333" s="377">
        <v>1772</v>
      </c>
      <c r="G333" s="377"/>
      <c r="H333" s="353"/>
      <c r="I333" s="342" t="s">
        <v>1788</v>
      </c>
      <c r="J333" s="377">
        <v>1772</v>
      </c>
    </row>
    <row r="334" spans="1:10" ht="36" customHeight="1">
      <c r="A334" s="822">
        <v>302</v>
      </c>
      <c r="B334" s="353" t="s">
        <v>3590</v>
      </c>
      <c r="C334" s="342" t="s">
        <v>1739</v>
      </c>
      <c r="D334" s="375">
        <v>1101344135</v>
      </c>
      <c r="E334" s="376">
        <v>44523</v>
      </c>
      <c r="F334" s="377">
        <v>1772</v>
      </c>
      <c r="G334" s="377"/>
      <c r="H334" s="353"/>
      <c r="I334" s="342" t="s">
        <v>1788</v>
      </c>
      <c r="J334" s="377">
        <v>1772</v>
      </c>
    </row>
    <row r="335" spans="1:10" ht="36" customHeight="1">
      <c r="A335" s="822">
        <v>303</v>
      </c>
      <c r="B335" s="353" t="s">
        <v>3590</v>
      </c>
      <c r="C335" s="342" t="s">
        <v>1739</v>
      </c>
      <c r="D335" s="375">
        <v>1101344136</v>
      </c>
      <c r="E335" s="376">
        <v>44523</v>
      </c>
      <c r="F335" s="377">
        <v>1772</v>
      </c>
      <c r="G335" s="377"/>
      <c r="H335" s="353"/>
      <c r="I335" s="342" t="s">
        <v>1788</v>
      </c>
      <c r="J335" s="377">
        <v>1772</v>
      </c>
    </row>
    <row r="336" spans="1:10" ht="36" customHeight="1">
      <c r="A336" s="822">
        <v>304</v>
      </c>
      <c r="B336" s="353" t="s">
        <v>3590</v>
      </c>
      <c r="C336" s="342" t="s">
        <v>1739</v>
      </c>
      <c r="D336" s="375">
        <v>1101344137</v>
      </c>
      <c r="E336" s="376">
        <v>44523</v>
      </c>
      <c r="F336" s="377">
        <v>1772</v>
      </c>
      <c r="G336" s="377"/>
      <c r="H336" s="353"/>
      <c r="I336" s="342" t="s">
        <v>1788</v>
      </c>
      <c r="J336" s="377">
        <v>1772</v>
      </c>
    </row>
    <row r="337" spans="1:10" ht="36" customHeight="1">
      <c r="A337" s="822">
        <v>305</v>
      </c>
      <c r="B337" s="353" t="s">
        <v>3590</v>
      </c>
      <c r="C337" s="342" t="s">
        <v>1739</v>
      </c>
      <c r="D337" s="375">
        <v>1101344138</v>
      </c>
      <c r="E337" s="376">
        <v>44523</v>
      </c>
      <c r="F337" s="377">
        <v>1772</v>
      </c>
      <c r="G337" s="377"/>
      <c r="H337" s="353"/>
      <c r="I337" s="342" t="s">
        <v>1788</v>
      </c>
      <c r="J337" s="377">
        <v>1772</v>
      </c>
    </row>
    <row r="338" spans="1:10" ht="36" customHeight="1">
      <c r="A338" s="822">
        <v>306</v>
      </c>
      <c r="B338" s="353" t="s">
        <v>3590</v>
      </c>
      <c r="C338" s="342" t="s">
        <v>1739</v>
      </c>
      <c r="D338" s="375">
        <v>1101344139</v>
      </c>
      <c r="E338" s="376">
        <v>44523</v>
      </c>
      <c r="F338" s="377">
        <v>1772</v>
      </c>
      <c r="G338" s="377"/>
      <c r="H338" s="353"/>
      <c r="I338" s="342" t="s">
        <v>1788</v>
      </c>
      <c r="J338" s="377">
        <v>1772</v>
      </c>
    </row>
    <row r="339" spans="1:10" ht="36" customHeight="1">
      <c r="A339" s="822">
        <v>307</v>
      </c>
      <c r="B339" s="353" t="s">
        <v>3590</v>
      </c>
      <c r="C339" s="342" t="s">
        <v>1739</v>
      </c>
      <c r="D339" s="375">
        <v>1101344140</v>
      </c>
      <c r="E339" s="376">
        <v>44523</v>
      </c>
      <c r="F339" s="377">
        <v>1772</v>
      </c>
      <c r="G339" s="377"/>
      <c r="H339" s="353"/>
      <c r="I339" s="342" t="s">
        <v>1788</v>
      </c>
      <c r="J339" s="377">
        <v>1772</v>
      </c>
    </row>
    <row r="340" spans="1:10" ht="36" customHeight="1">
      <c r="A340" s="822">
        <v>308</v>
      </c>
      <c r="B340" s="353" t="s">
        <v>3590</v>
      </c>
      <c r="C340" s="342" t="s">
        <v>1739</v>
      </c>
      <c r="D340" s="375">
        <v>1101344141</v>
      </c>
      <c r="E340" s="376">
        <v>44523</v>
      </c>
      <c r="F340" s="377">
        <v>1772</v>
      </c>
      <c r="G340" s="377"/>
      <c r="H340" s="353"/>
      <c r="I340" s="342" t="s">
        <v>1788</v>
      </c>
      <c r="J340" s="377">
        <v>1772</v>
      </c>
    </row>
    <row r="341" spans="1:10" ht="36" customHeight="1">
      <c r="A341" s="822">
        <v>309</v>
      </c>
      <c r="B341" s="353" t="s">
        <v>3590</v>
      </c>
      <c r="C341" s="342" t="s">
        <v>1739</v>
      </c>
      <c r="D341" s="375">
        <v>1101344142</v>
      </c>
      <c r="E341" s="376">
        <v>44523</v>
      </c>
      <c r="F341" s="377">
        <v>1772</v>
      </c>
      <c r="G341" s="377"/>
      <c r="H341" s="353"/>
      <c r="I341" s="342" t="s">
        <v>1788</v>
      </c>
      <c r="J341" s="377">
        <v>1772</v>
      </c>
    </row>
    <row r="342" spans="1:10" ht="36" customHeight="1">
      <c r="A342" s="822">
        <v>310</v>
      </c>
      <c r="B342" s="353" t="s">
        <v>3590</v>
      </c>
      <c r="C342" s="342" t="s">
        <v>1739</v>
      </c>
      <c r="D342" s="375">
        <v>1101344143</v>
      </c>
      <c r="E342" s="376">
        <v>44523</v>
      </c>
      <c r="F342" s="377">
        <v>1772</v>
      </c>
      <c r="G342" s="377"/>
      <c r="H342" s="353"/>
      <c r="I342" s="342" t="s">
        <v>1788</v>
      </c>
      <c r="J342" s="377">
        <v>1772</v>
      </c>
    </row>
    <row r="343" spans="1:10" ht="36" customHeight="1">
      <c r="A343" s="822">
        <v>311</v>
      </c>
      <c r="B343" s="353" t="s">
        <v>3590</v>
      </c>
      <c r="C343" s="342" t="s">
        <v>1739</v>
      </c>
      <c r="D343" s="375">
        <v>1101344144</v>
      </c>
      <c r="E343" s="376">
        <v>44523</v>
      </c>
      <c r="F343" s="377">
        <v>1772</v>
      </c>
      <c r="G343" s="377"/>
      <c r="H343" s="353"/>
      <c r="I343" s="342" t="s">
        <v>1788</v>
      </c>
      <c r="J343" s="377">
        <v>1772</v>
      </c>
    </row>
    <row r="344" spans="1:10" ht="36" customHeight="1">
      <c r="A344" s="822">
        <v>312</v>
      </c>
      <c r="B344" s="353" t="s">
        <v>3590</v>
      </c>
      <c r="C344" s="342" t="s">
        <v>1739</v>
      </c>
      <c r="D344" s="375">
        <v>1101344145</v>
      </c>
      <c r="E344" s="376">
        <v>44523</v>
      </c>
      <c r="F344" s="377">
        <v>1772</v>
      </c>
      <c r="G344" s="377"/>
      <c r="H344" s="353"/>
      <c r="I344" s="342" t="s">
        <v>1788</v>
      </c>
      <c r="J344" s="377">
        <v>1772</v>
      </c>
    </row>
    <row r="345" spans="1:10" ht="36" customHeight="1">
      <c r="A345" s="822">
        <v>313</v>
      </c>
      <c r="B345" s="353" t="s">
        <v>3590</v>
      </c>
      <c r="C345" s="342" t="s">
        <v>1739</v>
      </c>
      <c r="D345" s="375">
        <v>1101344146</v>
      </c>
      <c r="E345" s="376">
        <v>44523</v>
      </c>
      <c r="F345" s="377">
        <v>1772</v>
      </c>
      <c r="G345" s="377"/>
      <c r="H345" s="353"/>
      <c r="I345" s="342" t="s">
        <v>1788</v>
      </c>
      <c r="J345" s="377">
        <v>1772</v>
      </c>
    </row>
    <row r="346" spans="1:10" ht="36" customHeight="1">
      <c r="A346" s="822">
        <v>314</v>
      </c>
      <c r="B346" s="353" t="s">
        <v>3590</v>
      </c>
      <c r="C346" s="342" t="s">
        <v>1739</v>
      </c>
      <c r="D346" s="375">
        <v>1101344147</v>
      </c>
      <c r="E346" s="376">
        <v>44523</v>
      </c>
      <c r="F346" s="377">
        <v>1772</v>
      </c>
      <c r="G346" s="377"/>
      <c r="H346" s="353"/>
      <c r="I346" s="342" t="s">
        <v>1788</v>
      </c>
      <c r="J346" s="377">
        <v>1772</v>
      </c>
    </row>
    <row r="347" spans="1:10" ht="36" customHeight="1">
      <c r="A347" s="822">
        <v>315</v>
      </c>
      <c r="B347" s="353" t="s">
        <v>3590</v>
      </c>
      <c r="C347" s="342" t="s">
        <v>1739</v>
      </c>
      <c r="D347" s="375">
        <v>1101344148</v>
      </c>
      <c r="E347" s="376">
        <v>44523</v>
      </c>
      <c r="F347" s="377">
        <v>1772</v>
      </c>
      <c r="G347" s="377"/>
      <c r="H347" s="353"/>
      <c r="I347" s="342" t="s">
        <v>1788</v>
      </c>
      <c r="J347" s="377">
        <v>1772</v>
      </c>
    </row>
    <row r="348" spans="1:10" ht="36" customHeight="1">
      <c r="A348" s="822">
        <v>316</v>
      </c>
      <c r="B348" s="353" t="s">
        <v>3590</v>
      </c>
      <c r="C348" s="342" t="s">
        <v>1739</v>
      </c>
      <c r="D348" s="375">
        <v>1101344149</v>
      </c>
      <c r="E348" s="376">
        <v>44523</v>
      </c>
      <c r="F348" s="377">
        <v>1772</v>
      </c>
      <c r="G348" s="377"/>
      <c r="H348" s="353"/>
      <c r="I348" s="342" t="s">
        <v>1788</v>
      </c>
      <c r="J348" s="377">
        <v>1772</v>
      </c>
    </row>
    <row r="349" spans="1:10" ht="36" customHeight="1">
      <c r="A349" s="822">
        <v>317</v>
      </c>
      <c r="B349" s="353" t="s">
        <v>3590</v>
      </c>
      <c r="C349" s="342" t="s">
        <v>1739</v>
      </c>
      <c r="D349" s="375">
        <v>1101344150</v>
      </c>
      <c r="E349" s="376">
        <v>44523</v>
      </c>
      <c r="F349" s="377">
        <v>1772</v>
      </c>
      <c r="G349" s="377"/>
      <c r="H349" s="353"/>
      <c r="I349" s="342" t="s">
        <v>1788</v>
      </c>
      <c r="J349" s="377">
        <v>1772</v>
      </c>
    </row>
    <row r="350" spans="1:10" ht="36" customHeight="1">
      <c r="A350" s="822">
        <v>318</v>
      </c>
      <c r="B350" s="353" t="s">
        <v>3590</v>
      </c>
      <c r="C350" s="342" t="s">
        <v>1739</v>
      </c>
      <c r="D350" s="375">
        <v>1101344151</v>
      </c>
      <c r="E350" s="376">
        <v>44523</v>
      </c>
      <c r="F350" s="377">
        <v>1772</v>
      </c>
      <c r="G350" s="377"/>
      <c r="H350" s="353"/>
      <c r="I350" s="342" t="s">
        <v>1788</v>
      </c>
      <c r="J350" s="377">
        <v>1772</v>
      </c>
    </row>
    <row r="351" spans="1:10" ht="36" customHeight="1">
      <c r="A351" s="822">
        <v>319</v>
      </c>
      <c r="B351" s="353" t="s">
        <v>3590</v>
      </c>
      <c r="C351" s="342" t="s">
        <v>1739</v>
      </c>
      <c r="D351" s="375">
        <v>1101344152</v>
      </c>
      <c r="E351" s="376">
        <v>44523</v>
      </c>
      <c r="F351" s="377">
        <v>1772</v>
      </c>
      <c r="G351" s="377"/>
      <c r="H351" s="353"/>
      <c r="I351" s="342" t="s">
        <v>1788</v>
      </c>
      <c r="J351" s="377">
        <v>1772</v>
      </c>
    </row>
    <row r="352" spans="1:10" ht="36" customHeight="1">
      <c r="A352" s="822">
        <v>320</v>
      </c>
      <c r="B352" s="353" t="s">
        <v>3590</v>
      </c>
      <c r="C352" s="342" t="s">
        <v>1739</v>
      </c>
      <c r="D352" s="375">
        <v>1101344153</v>
      </c>
      <c r="E352" s="376">
        <v>44523</v>
      </c>
      <c r="F352" s="377">
        <v>1772</v>
      </c>
      <c r="G352" s="377"/>
      <c r="H352" s="353"/>
      <c r="I352" s="342" t="s">
        <v>1788</v>
      </c>
      <c r="J352" s="377">
        <v>1772</v>
      </c>
    </row>
    <row r="353" spans="1:10" ht="36" customHeight="1">
      <c r="A353" s="822">
        <v>321</v>
      </c>
      <c r="B353" s="353" t="s">
        <v>3590</v>
      </c>
      <c r="C353" s="342" t="s">
        <v>1739</v>
      </c>
      <c r="D353" s="375">
        <v>1101344154</v>
      </c>
      <c r="E353" s="376">
        <v>44523</v>
      </c>
      <c r="F353" s="377">
        <v>1772</v>
      </c>
      <c r="G353" s="377"/>
      <c r="H353" s="353"/>
      <c r="I353" s="342" t="s">
        <v>1788</v>
      </c>
      <c r="J353" s="377">
        <v>1772</v>
      </c>
    </row>
    <row r="354" spans="1:10" ht="36" customHeight="1">
      <c r="A354" s="822">
        <v>322</v>
      </c>
      <c r="B354" s="353" t="s">
        <v>3590</v>
      </c>
      <c r="C354" s="342" t="s">
        <v>1739</v>
      </c>
      <c r="D354" s="375">
        <v>1101344155</v>
      </c>
      <c r="E354" s="376">
        <v>44523</v>
      </c>
      <c r="F354" s="377">
        <v>1772</v>
      </c>
      <c r="G354" s="377"/>
      <c r="H354" s="353"/>
      <c r="I354" s="342" t="s">
        <v>1788</v>
      </c>
      <c r="J354" s="377">
        <v>1772</v>
      </c>
    </row>
    <row r="355" spans="1:10" ht="36" customHeight="1">
      <c r="A355" s="822">
        <v>323</v>
      </c>
      <c r="B355" s="353" t="s">
        <v>3590</v>
      </c>
      <c r="C355" s="342" t="s">
        <v>1739</v>
      </c>
      <c r="D355" s="375">
        <v>1101344156</v>
      </c>
      <c r="E355" s="376">
        <v>44523</v>
      </c>
      <c r="F355" s="377">
        <v>1772</v>
      </c>
      <c r="G355" s="377"/>
      <c r="H355" s="353"/>
      <c r="I355" s="342" t="s">
        <v>1788</v>
      </c>
      <c r="J355" s="377">
        <v>1772</v>
      </c>
    </row>
    <row r="356" spans="1:10" ht="36" customHeight="1">
      <c r="A356" s="822">
        <v>324</v>
      </c>
      <c r="B356" s="353" t="s">
        <v>3590</v>
      </c>
      <c r="C356" s="342" t="s">
        <v>1739</v>
      </c>
      <c r="D356" s="375">
        <v>1101344157</v>
      </c>
      <c r="E356" s="376">
        <v>44523</v>
      </c>
      <c r="F356" s="377">
        <v>1772</v>
      </c>
      <c r="G356" s="377"/>
      <c r="H356" s="353"/>
      <c r="I356" s="342" t="s">
        <v>1788</v>
      </c>
      <c r="J356" s="377">
        <v>1772</v>
      </c>
    </row>
    <row r="357" spans="1:10" ht="36" customHeight="1">
      <c r="A357" s="822">
        <v>325</v>
      </c>
      <c r="B357" s="353" t="s">
        <v>3590</v>
      </c>
      <c r="C357" s="342" t="s">
        <v>1739</v>
      </c>
      <c r="D357" s="375">
        <v>1101344158</v>
      </c>
      <c r="E357" s="376">
        <v>44523</v>
      </c>
      <c r="F357" s="377">
        <v>1772</v>
      </c>
      <c r="G357" s="377"/>
      <c r="H357" s="353"/>
      <c r="I357" s="342" t="s">
        <v>1788</v>
      </c>
      <c r="J357" s="377">
        <v>1772</v>
      </c>
    </row>
    <row r="358" spans="1:10" ht="36" customHeight="1">
      <c r="A358" s="822">
        <v>326</v>
      </c>
      <c r="B358" s="353" t="s">
        <v>3590</v>
      </c>
      <c r="C358" s="342" t="s">
        <v>1739</v>
      </c>
      <c r="D358" s="375">
        <v>1101344159</v>
      </c>
      <c r="E358" s="376">
        <v>44523</v>
      </c>
      <c r="F358" s="377">
        <v>1772</v>
      </c>
      <c r="G358" s="377"/>
      <c r="H358" s="353"/>
      <c r="I358" s="342" t="s">
        <v>1788</v>
      </c>
      <c r="J358" s="377">
        <v>1772</v>
      </c>
    </row>
    <row r="359" spans="1:10" ht="36" customHeight="1">
      <c r="A359" s="822">
        <v>327</v>
      </c>
      <c r="B359" s="353" t="s">
        <v>3590</v>
      </c>
      <c r="C359" s="342" t="s">
        <v>1739</v>
      </c>
      <c r="D359" s="375">
        <v>1101344160</v>
      </c>
      <c r="E359" s="376">
        <v>44523</v>
      </c>
      <c r="F359" s="377">
        <v>1772</v>
      </c>
      <c r="G359" s="377"/>
      <c r="H359" s="353"/>
      <c r="I359" s="342" t="s">
        <v>1788</v>
      </c>
      <c r="J359" s="377">
        <v>1772</v>
      </c>
    </row>
    <row r="360" spans="1:10" ht="36" customHeight="1">
      <c r="A360" s="822">
        <v>328</v>
      </c>
      <c r="B360" s="353" t="s">
        <v>3590</v>
      </c>
      <c r="C360" s="342" t="s">
        <v>1739</v>
      </c>
      <c r="D360" s="375">
        <v>1101344161</v>
      </c>
      <c r="E360" s="376">
        <v>44523</v>
      </c>
      <c r="F360" s="377">
        <v>1772</v>
      </c>
      <c r="G360" s="377"/>
      <c r="H360" s="353"/>
      <c r="I360" s="342" t="s">
        <v>1788</v>
      </c>
      <c r="J360" s="377">
        <v>1772</v>
      </c>
    </row>
    <row r="361" spans="1:10" ht="36" customHeight="1">
      <c r="A361" s="822">
        <v>329</v>
      </c>
      <c r="B361" s="353" t="s">
        <v>3590</v>
      </c>
      <c r="C361" s="342" t="s">
        <v>1739</v>
      </c>
      <c r="D361" s="375">
        <v>1101344162</v>
      </c>
      <c r="E361" s="376">
        <v>44523</v>
      </c>
      <c r="F361" s="377">
        <v>1772</v>
      </c>
      <c r="G361" s="377"/>
      <c r="H361" s="353"/>
      <c r="I361" s="342" t="s">
        <v>1788</v>
      </c>
      <c r="J361" s="377">
        <v>1772</v>
      </c>
    </row>
    <row r="362" spans="1:10" ht="36" customHeight="1">
      <c r="A362" s="822">
        <v>330</v>
      </c>
      <c r="B362" s="353" t="s">
        <v>3590</v>
      </c>
      <c r="C362" s="342" t="s">
        <v>1739</v>
      </c>
      <c r="D362" s="375">
        <v>1101344163</v>
      </c>
      <c r="E362" s="376">
        <v>44523</v>
      </c>
      <c r="F362" s="377">
        <v>1772</v>
      </c>
      <c r="G362" s="377"/>
      <c r="H362" s="353"/>
      <c r="I362" s="342" t="s">
        <v>1788</v>
      </c>
      <c r="J362" s="377">
        <v>1772</v>
      </c>
    </row>
    <row r="363" spans="1:10" ht="36" customHeight="1">
      <c r="A363" s="822">
        <v>331</v>
      </c>
      <c r="B363" s="353" t="s">
        <v>3590</v>
      </c>
      <c r="C363" s="342" t="s">
        <v>1739</v>
      </c>
      <c r="D363" s="375">
        <v>1101344164</v>
      </c>
      <c r="E363" s="376">
        <v>44523</v>
      </c>
      <c r="F363" s="377">
        <v>1772</v>
      </c>
      <c r="G363" s="377"/>
      <c r="H363" s="353"/>
      <c r="I363" s="342" t="s">
        <v>1788</v>
      </c>
      <c r="J363" s="377">
        <v>1772</v>
      </c>
    </row>
    <row r="364" spans="1:10" ht="36" customHeight="1">
      <c r="A364" s="822">
        <v>332</v>
      </c>
      <c r="B364" s="353" t="s">
        <v>3590</v>
      </c>
      <c r="C364" s="342" t="s">
        <v>1739</v>
      </c>
      <c r="D364" s="375">
        <v>1101344165</v>
      </c>
      <c r="E364" s="376">
        <v>44523</v>
      </c>
      <c r="F364" s="377">
        <v>1772</v>
      </c>
      <c r="G364" s="377"/>
      <c r="H364" s="353"/>
      <c r="I364" s="342" t="s">
        <v>1788</v>
      </c>
      <c r="J364" s="377">
        <v>1772</v>
      </c>
    </row>
    <row r="365" spans="1:10" ht="36" customHeight="1">
      <c r="A365" s="822">
        <v>333</v>
      </c>
      <c r="B365" s="353" t="s">
        <v>3590</v>
      </c>
      <c r="C365" s="342" t="s">
        <v>1739</v>
      </c>
      <c r="D365" s="375">
        <v>1101344166</v>
      </c>
      <c r="E365" s="376">
        <v>44523</v>
      </c>
      <c r="F365" s="377">
        <v>1772</v>
      </c>
      <c r="G365" s="377"/>
      <c r="H365" s="353"/>
      <c r="I365" s="342" t="s">
        <v>1788</v>
      </c>
      <c r="J365" s="377">
        <v>1772</v>
      </c>
    </row>
    <row r="366" spans="1:10" ht="36" customHeight="1">
      <c r="A366" s="822">
        <v>334</v>
      </c>
      <c r="B366" s="353" t="s">
        <v>3590</v>
      </c>
      <c r="C366" s="342" t="s">
        <v>1739</v>
      </c>
      <c r="D366" s="375">
        <v>1101344167</v>
      </c>
      <c r="E366" s="376">
        <v>44523</v>
      </c>
      <c r="F366" s="377">
        <v>1772</v>
      </c>
      <c r="G366" s="377"/>
      <c r="H366" s="353"/>
      <c r="I366" s="342" t="s">
        <v>1788</v>
      </c>
      <c r="J366" s="377">
        <v>1772</v>
      </c>
    </row>
    <row r="367" spans="1:10" ht="36" customHeight="1">
      <c r="A367" s="822">
        <v>335</v>
      </c>
      <c r="B367" s="353" t="s">
        <v>3590</v>
      </c>
      <c r="C367" s="342" t="s">
        <v>1739</v>
      </c>
      <c r="D367" s="375">
        <v>1101344168</v>
      </c>
      <c r="E367" s="376">
        <v>44523</v>
      </c>
      <c r="F367" s="377">
        <v>1772</v>
      </c>
      <c r="G367" s="377"/>
      <c r="H367" s="353"/>
      <c r="I367" s="342" t="s">
        <v>1788</v>
      </c>
      <c r="J367" s="377">
        <v>1772</v>
      </c>
    </row>
    <row r="368" spans="1:10" ht="36" customHeight="1">
      <c r="A368" s="822">
        <v>336</v>
      </c>
      <c r="B368" s="353" t="s">
        <v>3590</v>
      </c>
      <c r="C368" s="342" t="s">
        <v>1739</v>
      </c>
      <c r="D368" s="375">
        <v>1101344169</v>
      </c>
      <c r="E368" s="376">
        <v>44523</v>
      </c>
      <c r="F368" s="377">
        <v>1772</v>
      </c>
      <c r="G368" s="377"/>
      <c r="H368" s="353"/>
      <c r="I368" s="342" t="s">
        <v>1788</v>
      </c>
      <c r="J368" s="377">
        <v>1772</v>
      </c>
    </row>
    <row r="369" spans="1:10" ht="36" customHeight="1">
      <c r="A369" s="822">
        <v>337</v>
      </c>
      <c r="B369" s="353" t="s">
        <v>3590</v>
      </c>
      <c r="C369" s="342" t="s">
        <v>1739</v>
      </c>
      <c r="D369" s="375">
        <v>1101344170</v>
      </c>
      <c r="E369" s="376">
        <v>44523</v>
      </c>
      <c r="F369" s="377">
        <v>1772</v>
      </c>
      <c r="G369" s="377"/>
      <c r="H369" s="353"/>
      <c r="I369" s="342" t="s">
        <v>1788</v>
      </c>
      <c r="J369" s="377">
        <v>1772</v>
      </c>
    </row>
    <row r="370" spans="1:10" ht="36" customHeight="1">
      <c r="A370" s="822">
        <v>338</v>
      </c>
      <c r="B370" s="353" t="s">
        <v>3590</v>
      </c>
      <c r="C370" s="342" t="s">
        <v>1739</v>
      </c>
      <c r="D370" s="375">
        <v>1101344171</v>
      </c>
      <c r="E370" s="376">
        <v>44523</v>
      </c>
      <c r="F370" s="377">
        <v>1772</v>
      </c>
      <c r="G370" s="377"/>
      <c r="H370" s="353"/>
      <c r="I370" s="342" t="s">
        <v>1788</v>
      </c>
      <c r="J370" s="377">
        <v>1772</v>
      </c>
    </row>
    <row r="371" spans="1:10" ht="36" customHeight="1">
      <c r="A371" s="822">
        <v>339</v>
      </c>
      <c r="B371" s="353" t="s">
        <v>3590</v>
      </c>
      <c r="C371" s="342" t="s">
        <v>1739</v>
      </c>
      <c r="D371" s="375">
        <v>1101344172</v>
      </c>
      <c r="E371" s="376">
        <v>44523</v>
      </c>
      <c r="F371" s="377">
        <v>1772</v>
      </c>
      <c r="G371" s="377"/>
      <c r="H371" s="353"/>
      <c r="I371" s="342" t="s">
        <v>1788</v>
      </c>
      <c r="J371" s="377">
        <v>1772</v>
      </c>
    </row>
    <row r="372" spans="1:10" ht="36" customHeight="1">
      <c r="A372" s="822">
        <v>340</v>
      </c>
      <c r="B372" s="353" t="s">
        <v>3590</v>
      </c>
      <c r="C372" s="342" t="s">
        <v>1739</v>
      </c>
      <c r="D372" s="375">
        <v>1101344173</v>
      </c>
      <c r="E372" s="376">
        <v>44523</v>
      </c>
      <c r="F372" s="377">
        <v>1772</v>
      </c>
      <c r="G372" s="377"/>
      <c r="H372" s="353"/>
      <c r="I372" s="342" t="s">
        <v>1788</v>
      </c>
      <c r="J372" s="377">
        <v>1772</v>
      </c>
    </row>
    <row r="373" spans="1:10" ht="36" customHeight="1">
      <c r="A373" s="822">
        <v>341</v>
      </c>
      <c r="B373" s="353" t="s">
        <v>3590</v>
      </c>
      <c r="C373" s="342" t="s">
        <v>1739</v>
      </c>
      <c r="D373" s="375">
        <v>1101344174</v>
      </c>
      <c r="E373" s="376">
        <v>44523</v>
      </c>
      <c r="F373" s="377">
        <v>1772</v>
      </c>
      <c r="G373" s="377"/>
      <c r="H373" s="353"/>
      <c r="I373" s="342" t="s">
        <v>1788</v>
      </c>
      <c r="J373" s="377">
        <v>1772</v>
      </c>
    </row>
    <row r="374" spans="1:10" ht="36" customHeight="1">
      <c r="A374" s="822">
        <v>342</v>
      </c>
      <c r="B374" s="353" t="s">
        <v>3590</v>
      </c>
      <c r="C374" s="342" t="s">
        <v>1739</v>
      </c>
      <c r="D374" s="375">
        <v>1101344175</v>
      </c>
      <c r="E374" s="376">
        <v>44523</v>
      </c>
      <c r="F374" s="377">
        <v>1772</v>
      </c>
      <c r="G374" s="377"/>
      <c r="H374" s="353"/>
      <c r="I374" s="342" t="s">
        <v>1788</v>
      </c>
      <c r="J374" s="377">
        <v>1772</v>
      </c>
    </row>
    <row r="375" spans="1:10" ht="36" customHeight="1">
      <c r="A375" s="822">
        <v>343</v>
      </c>
      <c r="B375" s="353" t="s">
        <v>3590</v>
      </c>
      <c r="C375" s="342" t="s">
        <v>1739</v>
      </c>
      <c r="D375" s="375">
        <v>1101344176</v>
      </c>
      <c r="E375" s="376">
        <v>44523</v>
      </c>
      <c r="F375" s="377">
        <v>1772</v>
      </c>
      <c r="G375" s="377"/>
      <c r="H375" s="353"/>
      <c r="I375" s="342" t="s">
        <v>1788</v>
      </c>
      <c r="J375" s="377">
        <v>1772</v>
      </c>
    </row>
    <row r="376" spans="1:10" ht="36" customHeight="1">
      <c r="A376" s="822">
        <v>344</v>
      </c>
      <c r="B376" s="353" t="s">
        <v>3590</v>
      </c>
      <c r="C376" s="342" t="s">
        <v>1739</v>
      </c>
      <c r="D376" s="375">
        <v>1101344177</v>
      </c>
      <c r="E376" s="376">
        <v>44523</v>
      </c>
      <c r="F376" s="377">
        <v>1772</v>
      </c>
      <c r="G376" s="377"/>
      <c r="H376" s="353"/>
      <c r="I376" s="342" t="s">
        <v>1788</v>
      </c>
      <c r="J376" s="377">
        <v>1772</v>
      </c>
    </row>
    <row r="377" spans="1:10" ht="36" customHeight="1">
      <c r="A377" s="822">
        <v>345</v>
      </c>
      <c r="B377" s="353" t="s">
        <v>3590</v>
      </c>
      <c r="C377" s="342" t="s">
        <v>1739</v>
      </c>
      <c r="D377" s="375">
        <v>1101344178</v>
      </c>
      <c r="E377" s="376">
        <v>44523</v>
      </c>
      <c r="F377" s="377">
        <v>1772</v>
      </c>
      <c r="G377" s="377"/>
      <c r="H377" s="353"/>
      <c r="I377" s="342" t="s">
        <v>1788</v>
      </c>
      <c r="J377" s="377">
        <v>1772</v>
      </c>
    </row>
    <row r="378" spans="1:10" ht="36" customHeight="1">
      <c r="A378" s="822">
        <v>346</v>
      </c>
      <c r="B378" s="353" t="s">
        <v>3590</v>
      </c>
      <c r="C378" s="342" t="s">
        <v>1739</v>
      </c>
      <c r="D378" s="375">
        <v>1101344179</v>
      </c>
      <c r="E378" s="376">
        <v>44523</v>
      </c>
      <c r="F378" s="377">
        <v>1772</v>
      </c>
      <c r="G378" s="377"/>
      <c r="H378" s="353"/>
      <c r="I378" s="342" t="s">
        <v>1788</v>
      </c>
      <c r="J378" s="377">
        <v>1772</v>
      </c>
    </row>
    <row r="379" spans="1:10" ht="36" customHeight="1">
      <c r="A379" s="822">
        <v>347</v>
      </c>
      <c r="B379" s="353" t="s">
        <v>3590</v>
      </c>
      <c r="C379" s="342" t="s">
        <v>1739</v>
      </c>
      <c r="D379" s="375">
        <v>1101344180</v>
      </c>
      <c r="E379" s="376">
        <v>44523</v>
      </c>
      <c r="F379" s="377">
        <v>1772</v>
      </c>
      <c r="G379" s="377"/>
      <c r="H379" s="353"/>
      <c r="I379" s="342" t="s">
        <v>1788</v>
      </c>
      <c r="J379" s="377">
        <v>1772</v>
      </c>
    </row>
    <row r="380" spans="1:10" ht="36" customHeight="1">
      <c r="A380" s="822">
        <v>348</v>
      </c>
      <c r="B380" s="353" t="s">
        <v>3590</v>
      </c>
      <c r="C380" s="342" t="s">
        <v>1739</v>
      </c>
      <c r="D380" s="375">
        <v>1101344181</v>
      </c>
      <c r="E380" s="376">
        <v>44523</v>
      </c>
      <c r="F380" s="377">
        <v>1772</v>
      </c>
      <c r="G380" s="377"/>
      <c r="H380" s="353"/>
      <c r="I380" s="342" t="s">
        <v>1788</v>
      </c>
      <c r="J380" s="377">
        <v>1772</v>
      </c>
    </row>
    <row r="381" spans="1:10" ht="36" customHeight="1">
      <c r="A381" s="822">
        <v>349</v>
      </c>
      <c r="B381" s="353" t="s">
        <v>3590</v>
      </c>
      <c r="C381" s="342" t="s">
        <v>1739</v>
      </c>
      <c r="D381" s="375">
        <v>1101344182</v>
      </c>
      <c r="E381" s="376">
        <v>44523</v>
      </c>
      <c r="F381" s="377">
        <v>1772</v>
      </c>
      <c r="G381" s="377"/>
      <c r="H381" s="353"/>
      <c r="I381" s="342" t="s">
        <v>1788</v>
      </c>
      <c r="J381" s="377">
        <v>1772</v>
      </c>
    </row>
    <row r="382" spans="1:10" ht="36" customHeight="1">
      <c r="A382" s="822">
        <v>350</v>
      </c>
      <c r="B382" s="353" t="s">
        <v>3590</v>
      </c>
      <c r="C382" s="342" t="s">
        <v>1739</v>
      </c>
      <c r="D382" s="375">
        <v>1101344183</v>
      </c>
      <c r="E382" s="376">
        <v>44523</v>
      </c>
      <c r="F382" s="377">
        <v>1772</v>
      </c>
      <c r="G382" s="377"/>
      <c r="H382" s="353"/>
      <c r="I382" s="342" t="s">
        <v>1788</v>
      </c>
      <c r="J382" s="377">
        <v>1772</v>
      </c>
    </row>
    <row r="383" spans="1:10" ht="36" customHeight="1">
      <c r="A383" s="822">
        <v>351</v>
      </c>
      <c r="B383" s="353" t="s">
        <v>3590</v>
      </c>
      <c r="C383" s="342" t="s">
        <v>1739</v>
      </c>
      <c r="D383" s="375">
        <v>110344184</v>
      </c>
      <c r="E383" s="376">
        <v>44523</v>
      </c>
      <c r="F383" s="377">
        <v>1772</v>
      </c>
      <c r="G383" s="377"/>
      <c r="H383" s="353"/>
      <c r="I383" s="342" t="s">
        <v>1788</v>
      </c>
      <c r="J383" s="377">
        <v>1772</v>
      </c>
    </row>
    <row r="384" spans="1:10" ht="36" customHeight="1">
      <c r="A384" s="822">
        <v>352</v>
      </c>
      <c r="B384" s="353" t="s">
        <v>3590</v>
      </c>
      <c r="C384" s="342" t="s">
        <v>1739</v>
      </c>
      <c r="D384" s="375">
        <v>1101344185</v>
      </c>
      <c r="E384" s="376">
        <v>44523</v>
      </c>
      <c r="F384" s="377">
        <v>1772</v>
      </c>
      <c r="G384" s="377"/>
      <c r="H384" s="353"/>
      <c r="I384" s="342" t="s">
        <v>1788</v>
      </c>
      <c r="J384" s="377">
        <v>1772</v>
      </c>
    </row>
    <row r="385" spans="1:10" ht="36" customHeight="1">
      <c r="A385" s="822">
        <v>353</v>
      </c>
      <c r="B385" s="353" t="s">
        <v>3590</v>
      </c>
      <c r="C385" s="342" t="s">
        <v>1739</v>
      </c>
      <c r="D385" s="375">
        <v>1101344186</v>
      </c>
      <c r="E385" s="376">
        <v>44523</v>
      </c>
      <c r="F385" s="377">
        <v>1772</v>
      </c>
      <c r="G385" s="377"/>
      <c r="H385" s="353"/>
      <c r="I385" s="342" t="s">
        <v>1788</v>
      </c>
      <c r="J385" s="377">
        <v>1772</v>
      </c>
    </row>
    <row r="386" spans="1:10" ht="36" customHeight="1">
      <c r="A386" s="822">
        <v>354</v>
      </c>
      <c r="B386" s="353" t="s">
        <v>3590</v>
      </c>
      <c r="C386" s="342" t="s">
        <v>1739</v>
      </c>
      <c r="D386" s="375">
        <v>1101344187</v>
      </c>
      <c r="E386" s="376">
        <v>44523</v>
      </c>
      <c r="F386" s="377">
        <v>1772</v>
      </c>
      <c r="G386" s="377"/>
      <c r="H386" s="353"/>
      <c r="I386" s="342" t="s">
        <v>1788</v>
      </c>
      <c r="J386" s="377">
        <v>1772</v>
      </c>
    </row>
    <row r="387" spans="1:10" ht="36" customHeight="1">
      <c r="A387" s="822">
        <v>355</v>
      </c>
      <c r="B387" s="353" t="s">
        <v>3590</v>
      </c>
      <c r="C387" s="342" t="s">
        <v>1739</v>
      </c>
      <c r="D387" s="375">
        <v>1101344188</v>
      </c>
      <c r="E387" s="376">
        <v>44523</v>
      </c>
      <c r="F387" s="377">
        <v>1772</v>
      </c>
      <c r="G387" s="377"/>
      <c r="H387" s="353"/>
      <c r="I387" s="342" t="s">
        <v>1788</v>
      </c>
      <c r="J387" s="377">
        <v>1772</v>
      </c>
    </row>
    <row r="388" spans="1:10" ht="36" customHeight="1">
      <c r="A388" s="822">
        <v>356</v>
      </c>
      <c r="B388" s="353" t="s">
        <v>3591</v>
      </c>
      <c r="C388" s="342" t="s">
        <v>1739</v>
      </c>
      <c r="D388" s="375">
        <v>1101344060</v>
      </c>
      <c r="E388" s="376">
        <v>44523</v>
      </c>
      <c r="F388" s="377">
        <v>234</v>
      </c>
      <c r="G388" s="377"/>
      <c r="H388" s="353"/>
      <c r="I388" s="342" t="s">
        <v>1788</v>
      </c>
      <c r="J388" s="377">
        <v>234</v>
      </c>
    </row>
    <row r="389" spans="1:10" ht="36" customHeight="1">
      <c r="A389" s="822">
        <v>357</v>
      </c>
      <c r="B389" s="353" t="s">
        <v>3591</v>
      </c>
      <c r="C389" s="342" t="s">
        <v>1739</v>
      </c>
      <c r="D389" s="375">
        <v>1101344061</v>
      </c>
      <c r="E389" s="376">
        <v>44523</v>
      </c>
      <c r="F389" s="377">
        <v>234</v>
      </c>
      <c r="G389" s="377"/>
      <c r="H389" s="353"/>
      <c r="I389" s="342" t="s">
        <v>1788</v>
      </c>
      <c r="J389" s="377">
        <v>234</v>
      </c>
    </row>
    <row r="390" spans="1:10" ht="36" customHeight="1">
      <c r="A390" s="822">
        <v>358</v>
      </c>
      <c r="B390" s="353" t="s">
        <v>3591</v>
      </c>
      <c r="C390" s="342" t="s">
        <v>1739</v>
      </c>
      <c r="D390" s="375">
        <v>1101344062</v>
      </c>
      <c r="E390" s="376">
        <v>44523</v>
      </c>
      <c r="F390" s="377">
        <v>234</v>
      </c>
      <c r="G390" s="377"/>
      <c r="H390" s="353"/>
      <c r="I390" s="342" t="s">
        <v>1788</v>
      </c>
      <c r="J390" s="377">
        <v>234</v>
      </c>
    </row>
    <row r="391" spans="1:10" ht="36" customHeight="1">
      <c r="A391" s="822">
        <v>359</v>
      </c>
      <c r="B391" s="353" t="s">
        <v>3591</v>
      </c>
      <c r="C391" s="342" t="s">
        <v>1739</v>
      </c>
      <c r="D391" s="375">
        <v>1101344063</v>
      </c>
      <c r="E391" s="376">
        <v>44523</v>
      </c>
      <c r="F391" s="377">
        <v>234</v>
      </c>
      <c r="G391" s="377"/>
      <c r="H391" s="353"/>
      <c r="I391" s="342" t="s">
        <v>1788</v>
      </c>
      <c r="J391" s="377">
        <v>234</v>
      </c>
    </row>
    <row r="392" spans="1:10" ht="36" customHeight="1">
      <c r="A392" s="822">
        <v>360</v>
      </c>
      <c r="B392" s="353" t="s">
        <v>3591</v>
      </c>
      <c r="C392" s="342" t="s">
        <v>1739</v>
      </c>
      <c r="D392" s="375">
        <v>1101344064</v>
      </c>
      <c r="E392" s="376">
        <v>44523</v>
      </c>
      <c r="F392" s="377">
        <v>234</v>
      </c>
      <c r="G392" s="377"/>
      <c r="H392" s="353"/>
      <c r="I392" s="342" t="s">
        <v>1788</v>
      </c>
      <c r="J392" s="377">
        <v>234</v>
      </c>
    </row>
    <row r="393" spans="1:10" ht="36" customHeight="1">
      <c r="A393" s="822">
        <v>361</v>
      </c>
      <c r="B393" s="353" t="s">
        <v>3591</v>
      </c>
      <c r="C393" s="342" t="s">
        <v>1739</v>
      </c>
      <c r="D393" s="375">
        <v>1101344065</v>
      </c>
      <c r="E393" s="376">
        <v>44523</v>
      </c>
      <c r="F393" s="377">
        <v>234</v>
      </c>
      <c r="G393" s="377"/>
      <c r="H393" s="353"/>
      <c r="I393" s="342" t="s">
        <v>1788</v>
      </c>
      <c r="J393" s="377">
        <v>234</v>
      </c>
    </row>
    <row r="394" spans="1:10" ht="36" customHeight="1">
      <c r="A394" s="822">
        <v>362</v>
      </c>
      <c r="B394" s="353" t="s">
        <v>3591</v>
      </c>
      <c r="C394" s="342" t="s">
        <v>1739</v>
      </c>
      <c r="D394" s="375">
        <v>1101344066</v>
      </c>
      <c r="E394" s="376">
        <v>44523</v>
      </c>
      <c r="F394" s="377">
        <v>234</v>
      </c>
      <c r="G394" s="377"/>
      <c r="H394" s="353"/>
      <c r="I394" s="342" t="s">
        <v>1788</v>
      </c>
      <c r="J394" s="377">
        <v>234</v>
      </c>
    </row>
    <row r="395" spans="1:10" ht="36" customHeight="1">
      <c r="A395" s="822">
        <v>363</v>
      </c>
      <c r="B395" s="353" t="s">
        <v>3591</v>
      </c>
      <c r="C395" s="342" t="s">
        <v>1739</v>
      </c>
      <c r="D395" s="375">
        <v>1101344067</v>
      </c>
      <c r="E395" s="376">
        <v>44523</v>
      </c>
      <c r="F395" s="377">
        <v>234</v>
      </c>
      <c r="G395" s="377"/>
      <c r="H395" s="353"/>
      <c r="I395" s="342" t="s">
        <v>1788</v>
      </c>
      <c r="J395" s="377">
        <v>234</v>
      </c>
    </row>
    <row r="396" spans="1:10" ht="36" customHeight="1">
      <c r="A396" s="822">
        <v>364</v>
      </c>
      <c r="B396" s="353" t="s">
        <v>3591</v>
      </c>
      <c r="C396" s="342" t="s">
        <v>1739</v>
      </c>
      <c r="D396" s="375">
        <v>1101344068</v>
      </c>
      <c r="E396" s="376">
        <v>44523</v>
      </c>
      <c r="F396" s="377">
        <v>234</v>
      </c>
      <c r="G396" s="377"/>
      <c r="H396" s="353"/>
      <c r="I396" s="342" t="s">
        <v>1788</v>
      </c>
      <c r="J396" s="377">
        <v>234</v>
      </c>
    </row>
    <row r="397" spans="1:10" ht="36" customHeight="1">
      <c r="A397" s="822">
        <v>365</v>
      </c>
      <c r="B397" s="353" t="s">
        <v>3591</v>
      </c>
      <c r="C397" s="342" t="s">
        <v>1739</v>
      </c>
      <c r="D397" s="375">
        <v>1101344069</v>
      </c>
      <c r="E397" s="376">
        <v>44523</v>
      </c>
      <c r="F397" s="377">
        <v>234</v>
      </c>
      <c r="G397" s="377"/>
      <c r="H397" s="353"/>
      <c r="I397" s="342" t="s">
        <v>1788</v>
      </c>
      <c r="J397" s="377">
        <v>234</v>
      </c>
    </row>
    <row r="398" spans="1:10" ht="36" customHeight="1">
      <c r="A398" s="822">
        <v>366</v>
      </c>
      <c r="B398" s="353" t="s">
        <v>3591</v>
      </c>
      <c r="C398" s="342" t="s">
        <v>1739</v>
      </c>
      <c r="D398" s="375">
        <v>1101344070</v>
      </c>
      <c r="E398" s="376">
        <v>44523</v>
      </c>
      <c r="F398" s="377">
        <v>234</v>
      </c>
      <c r="G398" s="377"/>
      <c r="H398" s="353"/>
      <c r="I398" s="342" t="s">
        <v>1788</v>
      </c>
      <c r="J398" s="377">
        <v>234</v>
      </c>
    </row>
    <row r="399" spans="1:10" ht="36" customHeight="1">
      <c r="A399" s="822">
        <v>367</v>
      </c>
      <c r="B399" s="353" t="s">
        <v>3591</v>
      </c>
      <c r="C399" s="342" t="s">
        <v>1739</v>
      </c>
      <c r="D399" s="375">
        <v>1101344071</v>
      </c>
      <c r="E399" s="376">
        <v>44523</v>
      </c>
      <c r="F399" s="377">
        <v>234</v>
      </c>
      <c r="G399" s="377"/>
      <c r="H399" s="353"/>
      <c r="I399" s="342" t="s">
        <v>1788</v>
      </c>
      <c r="J399" s="377">
        <v>234</v>
      </c>
    </row>
    <row r="400" spans="1:10" ht="36" customHeight="1">
      <c r="A400" s="822">
        <v>368</v>
      </c>
      <c r="B400" s="353" t="s">
        <v>3591</v>
      </c>
      <c r="C400" s="342" t="s">
        <v>1739</v>
      </c>
      <c r="D400" s="375">
        <v>1101344072</v>
      </c>
      <c r="E400" s="376">
        <v>44523</v>
      </c>
      <c r="F400" s="377">
        <v>234</v>
      </c>
      <c r="G400" s="377"/>
      <c r="H400" s="353"/>
      <c r="I400" s="342" t="s">
        <v>1788</v>
      </c>
      <c r="J400" s="377">
        <v>234</v>
      </c>
    </row>
    <row r="401" spans="1:10" ht="36" customHeight="1">
      <c r="A401" s="822">
        <v>369</v>
      </c>
      <c r="B401" s="353" t="s">
        <v>3591</v>
      </c>
      <c r="C401" s="342" t="s">
        <v>1739</v>
      </c>
      <c r="D401" s="375">
        <v>1101344073</v>
      </c>
      <c r="E401" s="376">
        <v>44523</v>
      </c>
      <c r="F401" s="377">
        <v>234</v>
      </c>
      <c r="G401" s="377"/>
      <c r="H401" s="353"/>
      <c r="I401" s="342" t="s">
        <v>1788</v>
      </c>
      <c r="J401" s="377">
        <v>234</v>
      </c>
    </row>
    <row r="402" spans="1:10" ht="36" customHeight="1">
      <c r="A402" s="822">
        <v>370</v>
      </c>
      <c r="B402" s="353" t="s">
        <v>3591</v>
      </c>
      <c r="C402" s="342" t="s">
        <v>1739</v>
      </c>
      <c r="D402" s="375">
        <v>1101344074</v>
      </c>
      <c r="E402" s="376">
        <v>44523</v>
      </c>
      <c r="F402" s="377">
        <v>234</v>
      </c>
      <c r="G402" s="377"/>
      <c r="H402" s="353"/>
      <c r="I402" s="342" t="s">
        <v>1788</v>
      </c>
      <c r="J402" s="377">
        <v>234</v>
      </c>
    </row>
    <row r="403" spans="1:10" ht="36" customHeight="1">
      <c r="A403" s="822">
        <v>371</v>
      </c>
      <c r="B403" s="353" t="s">
        <v>3592</v>
      </c>
      <c r="C403" s="342" t="s">
        <v>1739</v>
      </c>
      <c r="D403" s="375">
        <v>1101344035</v>
      </c>
      <c r="E403" s="376">
        <v>44523</v>
      </c>
      <c r="F403" s="377">
        <v>1928</v>
      </c>
      <c r="G403" s="377"/>
      <c r="H403" s="353"/>
      <c r="I403" s="342" t="s">
        <v>1788</v>
      </c>
      <c r="J403" s="377">
        <v>1928</v>
      </c>
    </row>
    <row r="404" spans="1:10" ht="36" customHeight="1">
      <c r="A404" s="822">
        <v>372</v>
      </c>
      <c r="B404" s="353" t="s">
        <v>3592</v>
      </c>
      <c r="C404" s="342" t="s">
        <v>1739</v>
      </c>
      <c r="D404" s="375">
        <v>1101344036</v>
      </c>
      <c r="E404" s="376">
        <v>44523</v>
      </c>
      <c r="F404" s="377">
        <v>1928</v>
      </c>
      <c r="G404" s="377"/>
      <c r="H404" s="353"/>
      <c r="I404" s="342" t="s">
        <v>1788</v>
      </c>
      <c r="J404" s="377">
        <v>1928</v>
      </c>
    </row>
    <row r="405" spans="1:10" ht="36" customHeight="1">
      <c r="A405" s="822">
        <v>373</v>
      </c>
      <c r="B405" s="353" t="s">
        <v>3592</v>
      </c>
      <c r="C405" s="342" t="s">
        <v>1739</v>
      </c>
      <c r="D405" s="375">
        <v>1101344037</v>
      </c>
      <c r="E405" s="376">
        <v>44523</v>
      </c>
      <c r="F405" s="377">
        <v>1928</v>
      </c>
      <c r="G405" s="377"/>
      <c r="H405" s="353"/>
      <c r="I405" s="342" t="s">
        <v>1788</v>
      </c>
      <c r="J405" s="377">
        <v>1928</v>
      </c>
    </row>
    <row r="406" spans="1:10" ht="36" customHeight="1">
      <c r="A406" s="822">
        <v>374</v>
      </c>
      <c r="B406" s="353" t="s">
        <v>3592</v>
      </c>
      <c r="C406" s="342" t="s">
        <v>1739</v>
      </c>
      <c r="D406" s="375">
        <v>1101344038</v>
      </c>
      <c r="E406" s="376">
        <v>44523</v>
      </c>
      <c r="F406" s="377">
        <v>1928</v>
      </c>
      <c r="G406" s="377"/>
      <c r="H406" s="353"/>
      <c r="I406" s="342" t="s">
        <v>1788</v>
      </c>
      <c r="J406" s="377">
        <v>1928</v>
      </c>
    </row>
    <row r="407" spans="1:10" ht="36" customHeight="1">
      <c r="A407" s="822">
        <v>375</v>
      </c>
      <c r="B407" s="353" t="s">
        <v>3592</v>
      </c>
      <c r="C407" s="342" t="s">
        <v>1739</v>
      </c>
      <c r="D407" s="375">
        <v>1101344039</v>
      </c>
      <c r="E407" s="376">
        <v>44523</v>
      </c>
      <c r="F407" s="377">
        <v>1928</v>
      </c>
      <c r="G407" s="377"/>
      <c r="H407" s="353"/>
      <c r="I407" s="342" t="s">
        <v>1788</v>
      </c>
      <c r="J407" s="377">
        <v>1928</v>
      </c>
    </row>
    <row r="408" spans="1:10" ht="36" customHeight="1">
      <c r="A408" s="822">
        <v>376</v>
      </c>
      <c r="B408" s="353" t="s">
        <v>3592</v>
      </c>
      <c r="C408" s="342" t="s">
        <v>1739</v>
      </c>
      <c r="D408" s="375">
        <v>1101344040</v>
      </c>
      <c r="E408" s="376">
        <v>44523</v>
      </c>
      <c r="F408" s="377">
        <v>1928</v>
      </c>
      <c r="G408" s="377"/>
      <c r="H408" s="353"/>
      <c r="I408" s="342" t="s">
        <v>1788</v>
      </c>
      <c r="J408" s="377">
        <v>1928</v>
      </c>
    </row>
    <row r="409" spans="1:10" ht="36" customHeight="1">
      <c r="A409" s="822">
        <v>377</v>
      </c>
      <c r="B409" s="353" t="s">
        <v>3592</v>
      </c>
      <c r="C409" s="342" t="s">
        <v>1739</v>
      </c>
      <c r="D409" s="375">
        <v>1101344041</v>
      </c>
      <c r="E409" s="376">
        <v>44523</v>
      </c>
      <c r="F409" s="377">
        <v>1928</v>
      </c>
      <c r="G409" s="377"/>
      <c r="H409" s="353"/>
      <c r="I409" s="342" t="s">
        <v>1788</v>
      </c>
      <c r="J409" s="377">
        <v>1928</v>
      </c>
    </row>
    <row r="410" spans="1:10" ht="36" customHeight="1">
      <c r="A410" s="822">
        <v>378</v>
      </c>
      <c r="B410" s="353" t="s">
        <v>3592</v>
      </c>
      <c r="C410" s="342" t="s">
        <v>1739</v>
      </c>
      <c r="D410" s="375">
        <v>1101344042</v>
      </c>
      <c r="E410" s="376">
        <v>44523</v>
      </c>
      <c r="F410" s="377">
        <v>1928</v>
      </c>
      <c r="G410" s="377"/>
      <c r="H410" s="353"/>
      <c r="I410" s="342" t="s">
        <v>1788</v>
      </c>
      <c r="J410" s="377">
        <v>1928</v>
      </c>
    </row>
    <row r="411" spans="1:10" ht="36" customHeight="1">
      <c r="A411" s="822">
        <v>379</v>
      </c>
      <c r="B411" s="353" t="s">
        <v>3592</v>
      </c>
      <c r="C411" s="342" t="s">
        <v>1739</v>
      </c>
      <c r="D411" s="375">
        <v>1101344043</v>
      </c>
      <c r="E411" s="376">
        <v>44523</v>
      </c>
      <c r="F411" s="377">
        <v>1928</v>
      </c>
      <c r="G411" s="377"/>
      <c r="H411" s="353"/>
      <c r="I411" s="342" t="s">
        <v>1788</v>
      </c>
      <c r="J411" s="377">
        <v>1928</v>
      </c>
    </row>
    <row r="412" spans="1:10" ht="36" customHeight="1">
      <c r="A412" s="822">
        <v>380</v>
      </c>
      <c r="B412" s="353" t="s">
        <v>3592</v>
      </c>
      <c r="C412" s="342" t="s">
        <v>1739</v>
      </c>
      <c r="D412" s="375">
        <v>1101344044</v>
      </c>
      <c r="E412" s="376">
        <v>44523</v>
      </c>
      <c r="F412" s="377">
        <v>1928</v>
      </c>
      <c r="G412" s="377"/>
      <c r="H412" s="353"/>
      <c r="I412" s="342" t="s">
        <v>1788</v>
      </c>
      <c r="J412" s="377">
        <v>1928</v>
      </c>
    </row>
    <row r="413" spans="1:10" ht="36" customHeight="1">
      <c r="A413" s="822">
        <v>381</v>
      </c>
      <c r="B413" s="353" t="s">
        <v>3593</v>
      </c>
      <c r="C413" s="342" t="s">
        <v>1739</v>
      </c>
      <c r="D413" s="375">
        <v>1101344045</v>
      </c>
      <c r="E413" s="376">
        <v>44523</v>
      </c>
      <c r="F413" s="377">
        <v>6068</v>
      </c>
      <c r="G413" s="377"/>
      <c r="H413" s="353"/>
      <c r="I413" s="342" t="s">
        <v>1788</v>
      </c>
      <c r="J413" s="377">
        <v>6068</v>
      </c>
    </row>
    <row r="414" spans="1:10" ht="36" customHeight="1">
      <c r="A414" s="822">
        <v>382</v>
      </c>
      <c r="B414" s="353" t="s">
        <v>3593</v>
      </c>
      <c r="C414" s="342" t="s">
        <v>1739</v>
      </c>
      <c r="D414" s="375">
        <v>1101344046</v>
      </c>
      <c r="E414" s="376">
        <v>44523</v>
      </c>
      <c r="F414" s="377">
        <v>6068</v>
      </c>
      <c r="G414" s="377"/>
      <c r="H414" s="353"/>
      <c r="I414" s="342" t="s">
        <v>1788</v>
      </c>
      <c r="J414" s="377">
        <v>6068</v>
      </c>
    </row>
    <row r="415" spans="1:10" ht="36" customHeight="1">
      <c r="A415" s="822">
        <v>383</v>
      </c>
      <c r="B415" s="353" t="s">
        <v>3593</v>
      </c>
      <c r="C415" s="342" t="s">
        <v>1739</v>
      </c>
      <c r="D415" s="375">
        <v>1101344047</v>
      </c>
      <c r="E415" s="376">
        <v>44523</v>
      </c>
      <c r="F415" s="377">
        <v>6068</v>
      </c>
      <c r="G415" s="377"/>
      <c r="H415" s="353"/>
      <c r="I415" s="342" t="s">
        <v>1788</v>
      </c>
      <c r="J415" s="377">
        <v>6068</v>
      </c>
    </row>
    <row r="416" spans="1:10" ht="36" customHeight="1">
      <c r="A416" s="822">
        <v>384</v>
      </c>
      <c r="B416" s="353" t="s">
        <v>3593</v>
      </c>
      <c r="C416" s="342" t="s">
        <v>1739</v>
      </c>
      <c r="D416" s="375">
        <v>1101344048</v>
      </c>
      <c r="E416" s="376">
        <v>44523</v>
      </c>
      <c r="F416" s="377">
        <v>6068</v>
      </c>
      <c r="G416" s="377"/>
      <c r="H416" s="353"/>
      <c r="I416" s="342" t="s">
        <v>1788</v>
      </c>
      <c r="J416" s="377">
        <v>6068</v>
      </c>
    </row>
    <row r="417" spans="1:10" ht="36" customHeight="1">
      <c r="A417" s="822">
        <v>385</v>
      </c>
      <c r="B417" s="353" t="s">
        <v>3593</v>
      </c>
      <c r="C417" s="342" t="s">
        <v>1739</v>
      </c>
      <c r="D417" s="375">
        <v>1101344049</v>
      </c>
      <c r="E417" s="376">
        <v>44523</v>
      </c>
      <c r="F417" s="377">
        <v>6068</v>
      </c>
      <c r="G417" s="377"/>
      <c r="H417" s="353"/>
      <c r="I417" s="342" t="s">
        <v>1788</v>
      </c>
      <c r="J417" s="377">
        <v>6068</v>
      </c>
    </row>
    <row r="418" spans="1:10" ht="36" customHeight="1">
      <c r="A418" s="822">
        <v>386</v>
      </c>
      <c r="B418" s="353" t="s">
        <v>3593</v>
      </c>
      <c r="C418" s="342" t="s">
        <v>1739</v>
      </c>
      <c r="D418" s="375">
        <v>1101344050</v>
      </c>
      <c r="E418" s="376">
        <v>44523</v>
      </c>
      <c r="F418" s="377">
        <v>2962</v>
      </c>
      <c r="G418" s="377"/>
      <c r="H418" s="353"/>
      <c r="I418" s="342" t="s">
        <v>1788</v>
      </c>
      <c r="J418" s="377">
        <v>2962</v>
      </c>
    </row>
    <row r="419" spans="1:10" ht="36" customHeight="1">
      <c r="A419" s="822">
        <v>387</v>
      </c>
      <c r="B419" s="353" t="s">
        <v>3593</v>
      </c>
      <c r="C419" s="342" t="s">
        <v>1739</v>
      </c>
      <c r="D419" s="375">
        <v>1101344051</v>
      </c>
      <c r="E419" s="376">
        <v>44523</v>
      </c>
      <c r="F419" s="377">
        <v>2962</v>
      </c>
      <c r="G419" s="377"/>
      <c r="H419" s="353"/>
      <c r="I419" s="342" t="s">
        <v>1788</v>
      </c>
      <c r="J419" s="377">
        <v>2962</v>
      </c>
    </row>
    <row r="420" spans="1:10" ht="36" customHeight="1">
      <c r="A420" s="822">
        <v>388</v>
      </c>
      <c r="B420" s="353" t="s">
        <v>3593</v>
      </c>
      <c r="C420" s="342" t="s">
        <v>1739</v>
      </c>
      <c r="D420" s="375">
        <v>1101344052</v>
      </c>
      <c r="E420" s="376">
        <v>44523</v>
      </c>
      <c r="F420" s="377">
        <v>2962</v>
      </c>
      <c r="G420" s="377"/>
      <c r="H420" s="353"/>
      <c r="I420" s="342" t="s">
        <v>1788</v>
      </c>
      <c r="J420" s="377">
        <v>2962</v>
      </c>
    </row>
    <row r="421" spans="1:10" ht="36" customHeight="1">
      <c r="A421" s="822">
        <v>389</v>
      </c>
      <c r="B421" s="353" t="s">
        <v>3593</v>
      </c>
      <c r="C421" s="342" t="s">
        <v>1739</v>
      </c>
      <c r="D421" s="375">
        <v>1101344053</v>
      </c>
      <c r="E421" s="376">
        <v>44523</v>
      </c>
      <c r="F421" s="377">
        <v>2962</v>
      </c>
      <c r="G421" s="377"/>
      <c r="H421" s="353"/>
      <c r="I421" s="342" t="s">
        <v>1788</v>
      </c>
      <c r="J421" s="377">
        <v>2962</v>
      </c>
    </row>
    <row r="422" spans="1:10" ht="36" customHeight="1">
      <c r="A422" s="822">
        <v>390</v>
      </c>
      <c r="B422" s="353" t="s">
        <v>3593</v>
      </c>
      <c r="C422" s="342" t="s">
        <v>1739</v>
      </c>
      <c r="D422" s="375">
        <v>1101344054</v>
      </c>
      <c r="E422" s="376">
        <v>44523</v>
      </c>
      <c r="F422" s="377">
        <v>2962</v>
      </c>
      <c r="G422" s="377"/>
      <c r="H422" s="353"/>
      <c r="I422" s="342" t="s">
        <v>1788</v>
      </c>
      <c r="J422" s="377">
        <v>2962</v>
      </c>
    </row>
    <row r="423" spans="1:10" ht="36" customHeight="1">
      <c r="A423" s="822">
        <v>391</v>
      </c>
      <c r="B423" s="353" t="s">
        <v>3593</v>
      </c>
      <c r="C423" s="342" t="s">
        <v>1739</v>
      </c>
      <c r="D423" s="375">
        <v>1101344055</v>
      </c>
      <c r="E423" s="376">
        <v>44523</v>
      </c>
      <c r="F423" s="377">
        <v>2962</v>
      </c>
      <c r="G423" s="377"/>
      <c r="H423" s="353"/>
      <c r="I423" s="342" t="s">
        <v>1788</v>
      </c>
      <c r="J423" s="377">
        <v>2962</v>
      </c>
    </row>
    <row r="424" spans="1:10" ht="36" customHeight="1">
      <c r="A424" s="822">
        <v>392</v>
      </c>
      <c r="B424" s="353" t="s">
        <v>3593</v>
      </c>
      <c r="C424" s="342" t="s">
        <v>1739</v>
      </c>
      <c r="D424" s="375">
        <v>1101344056</v>
      </c>
      <c r="E424" s="376">
        <v>44523</v>
      </c>
      <c r="F424" s="377">
        <v>2962</v>
      </c>
      <c r="G424" s="377"/>
      <c r="H424" s="353"/>
      <c r="I424" s="342" t="s">
        <v>1788</v>
      </c>
      <c r="J424" s="377">
        <v>2962</v>
      </c>
    </row>
    <row r="425" spans="1:10" ht="36" customHeight="1">
      <c r="A425" s="822">
        <v>393</v>
      </c>
      <c r="B425" s="353" t="s">
        <v>3593</v>
      </c>
      <c r="C425" s="342" t="s">
        <v>1739</v>
      </c>
      <c r="D425" s="375">
        <v>1101344057</v>
      </c>
      <c r="E425" s="376">
        <v>44523</v>
      </c>
      <c r="F425" s="377">
        <v>2962</v>
      </c>
      <c r="G425" s="377"/>
      <c r="H425" s="353"/>
      <c r="I425" s="342" t="s">
        <v>1788</v>
      </c>
      <c r="J425" s="377">
        <v>2962</v>
      </c>
    </row>
    <row r="426" spans="1:10" ht="36" customHeight="1">
      <c r="A426" s="822">
        <v>394</v>
      </c>
      <c r="B426" s="353" t="s">
        <v>3593</v>
      </c>
      <c r="C426" s="342" t="s">
        <v>1739</v>
      </c>
      <c r="D426" s="375">
        <v>1101344058</v>
      </c>
      <c r="E426" s="376">
        <v>44523</v>
      </c>
      <c r="F426" s="377">
        <v>2962</v>
      </c>
      <c r="G426" s="377"/>
      <c r="H426" s="353"/>
      <c r="I426" s="342" t="s">
        <v>1788</v>
      </c>
      <c r="J426" s="377">
        <v>2962</v>
      </c>
    </row>
    <row r="427" spans="1:10" ht="36" customHeight="1">
      <c r="A427" s="822">
        <v>395</v>
      </c>
      <c r="B427" s="353" t="s">
        <v>3593</v>
      </c>
      <c r="C427" s="342" t="s">
        <v>1739</v>
      </c>
      <c r="D427" s="375">
        <v>1101344059</v>
      </c>
      <c r="E427" s="376">
        <v>44523</v>
      </c>
      <c r="F427" s="377">
        <v>2962</v>
      </c>
      <c r="G427" s="377"/>
      <c r="H427" s="353"/>
      <c r="I427" s="342" t="s">
        <v>1788</v>
      </c>
      <c r="J427" s="377">
        <v>2962</v>
      </c>
    </row>
    <row r="428" spans="1:10" ht="36" customHeight="1">
      <c r="A428" s="822">
        <v>396</v>
      </c>
      <c r="B428" s="353" t="s">
        <v>3593</v>
      </c>
      <c r="C428" s="342" t="s">
        <v>1739</v>
      </c>
      <c r="D428" s="375">
        <v>1101344075</v>
      </c>
      <c r="E428" s="376">
        <v>44523</v>
      </c>
      <c r="F428" s="377">
        <v>3136</v>
      </c>
      <c r="G428" s="377"/>
      <c r="H428" s="353"/>
      <c r="I428" s="342" t="s">
        <v>1788</v>
      </c>
      <c r="J428" s="377">
        <v>3136</v>
      </c>
    </row>
    <row r="429" spans="1:10" ht="36" customHeight="1">
      <c r="A429" s="822">
        <v>397</v>
      </c>
      <c r="B429" s="353" t="s">
        <v>3593</v>
      </c>
      <c r="C429" s="342" t="s">
        <v>1739</v>
      </c>
      <c r="D429" s="375">
        <v>1101344076</v>
      </c>
      <c r="E429" s="376">
        <v>44523</v>
      </c>
      <c r="F429" s="377">
        <v>3136</v>
      </c>
      <c r="G429" s="377"/>
      <c r="H429" s="353"/>
      <c r="I429" s="342" t="s">
        <v>1788</v>
      </c>
      <c r="J429" s="377">
        <v>3136</v>
      </c>
    </row>
    <row r="430" spans="1:10" ht="36" customHeight="1">
      <c r="A430" s="822">
        <v>398</v>
      </c>
      <c r="B430" s="353" t="s">
        <v>3593</v>
      </c>
      <c r="C430" s="342" t="s">
        <v>1739</v>
      </c>
      <c r="D430" s="375">
        <v>1101344077</v>
      </c>
      <c r="E430" s="376">
        <v>44523</v>
      </c>
      <c r="F430" s="377">
        <v>3136</v>
      </c>
      <c r="G430" s="377"/>
      <c r="H430" s="353"/>
      <c r="I430" s="342" t="s">
        <v>1788</v>
      </c>
      <c r="J430" s="377">
        <v>3136</v>
      </c>
    </row>
    <row r="431" spans="1:10" ht="36" customHeight="1">
      <c r="A431" s="822">
        <v>399</v>
      </c>
      <c r="B431" s="353" t="s">
        <v>3593</v>
      </c>
      <c r="C431" s="342" t="s">
        <v>1739</v>
      </c>
      <c r="D431" s="375">
        <v>1101344078</v>
      </c>
      <c r="E431" s="376">
        <v>44523</v>
      </c>
      <c r="F431" s="377">
        <v>1967</v>
      </c>
      <c r="G431" s="377"/>
      <c r="H431" s="353"/>
      <c r="I431" s="342" t="s">
        <v>1788</v>
      </c>
      <c r="J431" s="377">
        <v>1967</v>
      </c>
    </row>
    <row r="432" spans="1:10" ht="36" customHeight="1">
      <c r="A432" s="822">
        <v>400</v>
      </c>
      <c r="B432" s="353" t="s">
        <v>3593</v>
      </c>
      <c r="C432" s="342" t="s">
        <v>1739</v>
      </c>
      <c r="D432" s="375">
        <v>1101344079</v>
      </c>
      <c r="E432" s="376">
        <v>44523</v>
      </c>
      <c r="F432" s="377">
        <v>1967</v>
      </c>
      <c r="G432" s="377"/>
      <c r="H432" s="353"/>
      <c r="I432" s="342" t="s">
        <v>1788</v>
      </c>
      <c r="J432" s="377">
        <v>1967</v>
      </c>
    </row>
    <row r="433" spans="1:10" ht="36" customHeight="1">
      <c r="A433" s="822">
        <v>401</v>
      </c>
      <c r="B433" s="353" t="s">
        <v>3593</v>
      </c>
      <c r="C433" s="342" t="s">
        <v>1739</v>
      </c>
      <c r="D433" s="375">
        <v>1101344080</v>
      </c>
      <c r="E433" s="376">
        <v>44523</v>
      </c>
      <c r="F433" s="377">
        <v>1967</v>
      </c>
      <c r="G433" s="377"/>
      <c r="H433" s="353"/>
      <c r="I433" s="342" t="s">
        <v>1788</v>
      </c>
      <c r="J433" s="377">
        <v>1967</v>
      </c>
    </row>
    <row r="434" spans="1:10" ht="36" customHeight="1">
      <c r="A434" s="822"/>
      <c r="B434" s="353" t="s">
        <v>1845</v>
      </c>
      <c r="C434" s="342"/>
      <c r="D434" s="342"/>
      <c r="E434" s="363"/>
      <c r="F434" s="354">
        <f>SUM(F134:F433)</f>
        <v>1643899.87</v>
      </c>
      <c r="G434" s="354"/>
      <c r="H434" s="353"/>
      <c r="I434" s="342"/>
      <c r="J434" s="342">
        <f>SUM(J134:J433)</f>
        <v>1643899.87</v>
      </c>
    </row>
    <row r="435" spans="1:10" ht="36" customHeight="1">
      <c r="A435" s="1395" t="s">
        <v>1950</v>
      </c>
      <c r="B435" s="1396"/>
      <c r="C435" s="1396"/>
      <c r="D435" s="1396"/>
      <c r="E435" s="1396"/>
      <c r="F435" s="1396"/>
      <c r="G435" s="1396"/>
      <c r="H435" s="1396"/>
      <c r="I435" s="1396"/>
      <c r="J435" s="1397"/>
    </row>
    <row r="436" spans="1:10" ht="36" customHeight="1">
      <c r="A436" s="353">
        <v>402</v>
      </c>
      <c r="B436" s="353" t="s">
        <v>1951</v>
      </c>
      <c r="C436" s="342" t="s">
        <v>1739</v>
      </c>
      <c r="D436" s="342">
        <v>1101251817</v>
      </c>
      <c r="E436" s="363">
        <v>41513</v>
      </c>
      <c r="F436" s="354">
        <v>6000</v>
      </c>
      <c r="G436" s="354"/>
      <c r="H436" s="343" t="s">
        <v>1952</v>
      </c>
      <c r="I436" s="342" t="s">
        <v>1788</v>
      </c>
      <c r="J436" s="354">
        <v>6000</v>
      </c>
    </row>
    <row r="437" spans="1:10" ht="36" customHeight="1">
      <c r="A437" s="353">
        <v>403</v>
      </c>
      <c r="B437" s="353" t="s">
        <v>1953</v>
      </c>
      <c r="C437" s="342" t="s">
        <v>1739</v>
      </c>
      <c r="D437" s="342">
        <v>1101251818</v>
      </c>
      <c r="E437" s="363">
        <v>41513</v>
      </c>
      <c r="F437" s="354">
        <v>24000</v>
      </c>
      <c r="G437" s="354"/>
      <c r="H437" s="343" t="s">
        <v>1952</v>
      </c>
      <c r="I437" s="342" t="s">
        <v>1788</v>
      </c>
      <c r="J437" s="354">
        <v>24000</v>
      </c>
    </row>
    <row r="438" spans="1:10" ht="36" customHeight="1">
      <c r="A438" s="353">
        <v>404</v>
      </c>
      <c r="B438" s="353" t="s">
        <v>1954</v>
      </c>
      <c r="C438" s="342" t="s">
        <v>1739</v>
      </c>
      <c r="D438" s="342">
        <v>1101251819</v>
      </c>
      <c r="E438" s="363">
        <v>41513</v>
      </c>
      <c r="F438" s="354">
        <v>16838.89</v>
      </c>
      <c r="G438" s="354"/>
      <c r="H438" s="343" t="s">
        <v>1952</v>
      </c>
      <c r="I438" s="342" t="s">
        <v>1788</v>
      </c>
      <c r="J438" s="354">
        <v>16838.89</v>
      </c>
    </row>
    <row r="439" spans="1:10" ht="36" customHeight="1">
      <c r="A439" s="353">
        <v>405</v>
      </c>
      <c r="B439" s="353" t="s">
        <v>1955</v>
      </c>
      <c r="C439" s="342" t="s">
        <v>1739</v>
      </c>
      <c r="D439" s="342">
        <v>1101251820</v>
      </c>
      <c r="E439" s="363">
        <v>41513</v>
      </c>
      <c r="F439" s="354">
        <v>1458.78</v>
      </c>
      <c r="G439" s="354"/>
      <c r="H439" s="343" t="s">
        <v>1952</v>
      </c>
      <c r="I439" s="342" t="s">
        <v>1788</v>
      </c>
      <c r="J439" s="354">
        <v>1458.78</v>
      </c>
    </row>
    <row r="440" spans="1:10" ht="36" customHeight="1">
      <c r="A440" s="353">
        <v>406</v>
      </c>
      <c r="B440" s="353" t="s">
        <v>1956</v>
      </c>
      <c r="C440" s="342" t="s">
        <v>1739</v>
      </c>
      <c r="D440" s="342">
        <v>1101251821</v>
      </c>
      <c r="E440" s="363">
        <v>41513</v>
      </c>
      <c r="F440" s="354">
        <v>1224.72</v>
      </c>
      <c r="G440" s="354"/>
      <c r="H440" s="343" t="s">
        <v>1952</v>
      </c>
      <c r="I440" s="342" t="s">
        <v>1788</v>
      </c>
      <c r="J440" s="354">
        <v>1224.72</v>
      </c>
    </row>
    <row r="441" spans="1:10" ht="36" customHeight="1">
      <c r="A441" s="353">
        <v>407</v>
      </c>
      <c r="B441" s="353" t="s">
        <v>1957</v>
      </c>
      <c r="C441" s="342" t="s">
        <v>1739</v>
      </c>
      <c r="D441" s="342">
        <v>1101251822</v>
      </c>
      <c r="E441" s="363">
        <v>41513</v>
      </c>
      <c r="F441" s="354">
        <v>966.42</v>
      </c>
      <c r="G441" s="354"/>
      <c r="H441" s="343" t="s">
        <v>1952</v>
      </c>
      <c r="I441" s="342" t="s">
        <v>1788</v>
      </c>
      <c r="J441" s="354">
        <v>966.42</v>
      </c>
    </row>
    <row r="442" spans="1:10" ht="36" customHeight="1">
      <c r="A442" s="353">
        <v>408</v>
      </c>
      <c r="B442" s="353" t="s">
        <v>1299</v>
      </c>
      <c r="C442" s="342" t="s">
        <v>1739</v>
      </c>
      <c r="D442" s="342">
        <v>1101251823</v>
      </c>
      <c r="E442" s="363">
        <v>41513</v>
      </c>
      <c r="F442" s="354">
        <v>3213</v>
      </c>
      <c r="G442" s="354"/>
      <c r="H442" s="343" t="s">
        <v>1952</v>
      </c>
      <c r="I442" s="342" t="s">
        <v>1788</v>
      </c>
      <c r="J442" s="354">
        <v>3213</v>
      </c>
    </row>
    <row r="443" spans="1:10" ht="36" customHeight="1">
      <c r="A443" s="353">
        <v>409</v>
      </c>
      <c r="B443" s="353" t="s">
        <v>1958</v>
      </c>
      <c r="C443" s="342" t="s">
        <v>1739</v>
      </c>
      <c r="D443" s="342">
        <v>1101251824</v>
      </c>
      <c r="E443" s="353" t="s">
        <v>1959</v>
      </c>
      <c r="F443" s="354">
        <v>948.78</v>
      </c>
      <c r="G443" s="354"/>
      <c r="H443" s="343" t="s">
        <v>1952</v>
      </c>
      <c r="I443" s="342" t="s">
        <v>1788</v>
      </c>
      <c r="J443" s="354">
        <v>948.78</v>
      </c>
    </row>
    <row r="444" spans="1:10" ht="36" customHeight="1">
      <c r="A444" s="353">
        <v>410</v>
      </c>
      <c r="B444" s="353" t="s">
        <v>1960</v>
      </c>
      <c r="C444" s="342" t="s">
        <v>1739</v>
      </c>
      <c r="D444" s="342">
        <v>1101251825</v>
      </c>
      <c r="E444" s="353" t="s">
        <v>1959</v>
      </c>
      <c r="F444" s="354">
        <v>1106.28</v>
      </c>
      <c r="G444" s="354"/>
      <c r="H444" s="343" t="s">
        <v>1952</v>
      </c>
      <c r="I444" s="342" t="s">
        <v>1788</v>
      </c>
      <c r="J444" s="354">
        <v>1106.28</v>
      </c>
    </row>
    <row r="445" spans="1:10" ht="36" customHeight="1">
      <c r="A445" s="353">
        <v>411</v>
      </c>
      <c r="B445" s="353" t="s">
        <v>1961</v>
      </c>
      <c r="C445" s="342" t="s">
        <v>1739</v>
      </c>
      <c r="D445" s="342">
        <v>1101251826</v>
      </c>
      <c r="E445" s="353" t="s">
        <v>1959</v>
      </c>
      <c r="F445" s="354">
        <v>464.94</v>
      </c>
      <c r="G445" s="354"/>
      <c r="H445" s="343" t="s">
        <v>1952</v>
      </c>
      <c r="I445" s="342" t="s">
        <v>1788</v>
      </c>
      <c r="J445" s="354">
        <v>464.94</v>
      </c>
    </row>
    <row r="446" spans="1:10" ht="36" customHeight="1">
      <c r="A446" s="353">
        <v>412</v>
      </c>
      <c r="B446" s="353" t="s">
        <v>1962</v>
      </c>
      <c r="C446" s="342" t="s">
        <v>1739</v>
      </c>
      <c r="D446" s="342">
        <v>1101251827</v>
      </c>
      <c r="E446" s="353" t="s">
        <v>1959</v>
      </c>
      <c r="F446" s="354">
        <v>565.74</v>
      </c>
      <c r="G446" s="354"/>
      <c r="H446" s="343" t="s">
        <v>1952</v>
      </c>
      <c r="I446" s="342" t="s">
        <v>1788</v>
      </c>
      <c r="J446" s="354">
        <v>565.74</v>
      </c>
    </row>
    <row r="447" spans="1:10" ht="36" customHeight="1">
      <c r="A447" s="353">
        <v>413</v>
      </c>
      <c r="B447" s="353" t="s">
        <v>1963</v>
      </c>
      <c r="C447" s="342" t="s">
        <v>1739</v>
      </c>
      <c r="D447" s="342">
        <v>1101251828</v>
      </c>
      <c r="E447" s="353" t="s">
        <v>1959</v>
      </c>
      <c r="F447" s="354">
        <v>565.74</v>
      </c>
      <c r="G447" s="354"/>
      <c r="H447" s="343" t="s">
        <v>1952</v>
      </c>
      <c r="I447" s="342" t="s">
        <v>1788</v>
      </c>
      <c r="J447" s="354">
        <v>565.74</v>
      </c>
    </row>
    <row r="448" spans="1:10" ht="36" customHeight="1">
      <c r="A448" s="353">
        <v>414</v>
      </c>
      <c r="B448" s="353" t="s">
        <v>1964</v>
      </c>
      <c r="C448" s="342" t="s">
        <v>1739</v>
      </c>
      <c r="D448" s="342">
        <v>1101251829</v>
      </c>
      <c r="E448" s="353" t="s">
        <v>1959</v>
      </c>
      <c r="F448" s="354">
        <v>565.74</v>
      </c>
      <c r="G448" s="354"/>
      <c r="H448" s="343" t="s">
        <v>1952</v>
      </c>
      <c r="I448" s="342" t="s">
        <v>1788</v>
      </c>
      <c r="J448" s="354">
        <v>565.74</v>
      </c>
    </row>
    <row r="449" spans="1:10" ht="36" customHeight="1">
      <c r="A449" s="353">
        <v>415</v>
      </c>
      <c r="B449" s="353" t="s">
        <v>1965</v>
      </c>
      <c r="C449" s="342" t="s">
        <v>1739</v>
      </c>
      <c r="D449" s="342">
        <v>1101251830</v>
      </c>
      <c r="E449" s="353" t="s">
        <v>1959</v>
      </c>
      <c r="F449" s="354">
        <v>819</v>
      </c>
      <c r="G449" s="354"/>
      <c r="H449" s="343" t="s">
        <v>1952</v>
      </c>
      <c r="I449" s="342" t="s">
        <v>1788</v>
      </c>
      <c r="J449" s="354">
        <v>819</v>
      </c>
    </row>
    <row r="450" spans="1:10" ht="36" customHeight="1">
      <c r="A450" s="353">
        <v>416</v>
      </c>
      <c r="B450" s="353" t="s">
        <v>1966</v>
      </c>
      <c r="C450" s="342" t="s">
        <v>1739</v>
      </c>
      <c r="D450" s="342">
        <v>1101251831</v>
      </c>
      <c r="E450" s="353" t="s">
        <v>1959</v>
      </c>
      <c r="F450" s="354">
        <v>1011.78</v>
      </c>
      <c r="G450" s="354"/>
      <c r="H450" s="343" t="s">
        <v>1952</v>
      </c>
      <c r="I450" s="342" t="s">
        <v>1788</v>
      </c>
      <c r="J450" s="354">
        <v>1011.78</v>
      </c>
    </row>
    <row r="451" spans="1:10" ht="36" customHeight="1">
      <c r="A451" s="353">
        <v>417</v>
      </c>
      <c r="B451" s="353" t="s">
        <v>1967</v>
      </c>
      <c r="C451" s="342" t="s">
        <v>1739</v>
      </c>
      <c r="D451" s="342">
        <v>1101251832</v>
      </c>
      <c r="E451" s="353" t="s">
        <v>1959</v>
      </c>
      <c r="F451" s="354">
        <v>1412.46</v>
      </c>
      <c r="G451" s="354"/>
      <c r="H451" s="343" t="s">
        <v>1952</v>
      </c>
      <c r="I451" s="342" t="s">
        <v>1788</v>
      </c>
      <c r="J451" s="354">
        <v>1412.46</v>
      </c>
    </row>
    <row r="452" spans="1:10" ht="36" customHeight="1">
      <c r="A452" s="353">
        <v>418</v>
      </c>
      <c r="B452" s="353" t="s">
        <v>1968</v>
      </c>
      <c r="C452" s="342" t="s">
        <v>1739</v>
      </c>
      <c r="D452" s="342">
        <v>1101251833</v>
      </c>
      <c r="E452" s="353" t="s">
        <v>1959</v>
      </c>
      <c r="F452" s="354">
        <v>1581.3</v>
      </c>
      <c r="G452" s="354"/>
      <c r="H452" s="343" t="s">
        <v>1952</v>
      </c>
      <c r="I452" s="342" t="s">
        <v>1788</v>
      </c>
      <c r="J452" s="354">
        <v>1581.3</v>
      </c>
    </row>
    <row r="453" spans="1:10" ht="36" customHeight="1">
      <c r="A453" s="353">
        <v>419</v>
      </c>
      <c r="B453" s="353" t="s">
        <v>1969</v>
      </c>
      <c r="C453" s="342" t="s">
        <v>1739</v>
      </c>
      <c r="D453" s="342">
        <v>1101251834</v>
      </c>
      <c r="E453" s="353" t="s">
        <v>1959</v>
      </c>
      <c r="F453" s="354">
        <v>4914</v>
      </c>
      <c r="G453" s="354"/>
      <c r="H453" s="343" t="s">
        <v>1952</v>
      </c>
      <c r="I453" s="342" t="s">
        <v>1788</v>
      </c>
      <c r="J453" s="354">
        <v>4914</v>
      </c>
    </row>
    <row r="454" spans="1:10" ht="36" customHeight="1">
      <c r="A454" s="353">
        <v>420</v>
      </c>
      <c r="B454" s="343" t="s">
        <v>1970</v>
      </c>
      <c r="C454" s="342" t="s">
        <v>1739</v>
      </c>
      <c r="D454" s="342">
        <v>1101251835</v>
      </c>
      <c r="E454" s="353" t="s">
        <v>1959</v>
      </c>
      <c r="F454" s="354">
        <v>869.4</v>
      </c>
      <c r="G454" s="354"/>
      <c r="H454" s="343" t="s">
        <v>1952</v>
      </c>
      <c r="I454" s="342" t="s">
        <v>1788</v>
      </c>
      <c r="J454" s="354">
        <v>869.4</v>
      </c>
    </row>
    <row r="455" spans="1:10" ht="36" customHeight="1">
      <c r="A455" s="353">
        <v>421</v>
      </c>
      <c r="B455" s="353" t="s">
        <v>1302</v>
      </c>
      <c r="C455" s="342" t="s">
        <v>1739</v>
      </c>
      <c r="D455" s="342">
        <v>1101251836</v>
      </c>
      <c r="E455" s="353" t="s">
        <v>1959</v>
      </c>
      <c r="F455" s="354">
        <v>3441.06</v>
      </c>
      <c r="G455" s="354"/>
      <c r="H455" s="343" t="s">
        <v>1952</v>
      </c>
      <c r="I455" s="342" t="s">
        <v>1788</v>
      </c>
      <c r="J455" s="354">
        <v>3441.06</v>
      </c>
    </row>
    <row r="456" spans="1:10" ht="36" customHeight="1">
      <c r="A456" s="353">
        <v>422</v>
      </c>
      <c r="B456" s="353" t="s">
        <v>1971</v>
      </c>
      <c r="C456" s="342" t="s">
        <v>1739</v>
      </c>
      <c r="D456" s="342">
        <v>1101252137</v>
      </c>
      <c r="E456" s="353" t="s">
        <v>1959</v>
      </c>
      <c r="F456" s="354">
        <v>584.64</v>
      </c>
      <c r="G456" s="354"/>
      <c r="H456" s="343" t="s">
        <v>1952</v>
      </c>
      <c r="I456" s="342" t="s">
        <v>1788</v>
      </c>
      <c r="J456" s="354">
        <v>584.64</v>
      </c>
    </row>
    <row r="457" spans="1:10" ht="36" customHeight="1">
      <c r="A457" s="353">
        <v>423</v>
      </c>
      <c r="B457" s="353" t="s">
        <v>1972</v>
      </c>
      <c r="C457" s="342" t="s">
        <v>1739</v>
      </c>
      <c r="D457" s="342">
        <v>1101252131</v>
      </c>
      <c r="E457" s="353" t="s">
        <v>1959</v>
      </c>
      <c r="F457" s="354">
        <v>708.12</v>
      </c>
      <c r="G457" s="354"/>
      <c r="H457" s="343" t="s">
        <v>1952</v>
      </c>
      <c r="I457" s="342" t="s">
        <v>1788</v>
      </c>
      <c r="J457" s="354">
        <v>708.12</v>
      </c>
    </row>
    <row r="458" spans="1:10" ht="36" customHeight="1">
      <c r="A458" s="353">
        <v>424</v>
      </c>
      <c r="B458" s="353" t="s">
        <v>1973</v>
      </c>
      <c r="C458" s="342" t="s">
        <v>1739</v>
      </c>
      <c r="D458" s="342">
        <v>1101252132</v>
      </c>
      <c r="E458" s="353" t="s">
        <v>1959</v>
      </c>
      <c r="F458" s="354">
        <v>764.82</v>
      </c>
      <c r="G458" s="354"/>
      <c r="H458" s="343" t="s">
        <v>1952</v>
      </c>
      <c r="I458" s="342" t="s">
        <v>1788</v>
      </c>
      <c r="J458" s="354">
        <v>764.82</v>
      </c>
    </row>
    <row r="459" spans="1:10" ht="36" customHeight="1">
      <c r="A459" s="353">
        <v>425</v>
      </c>
      <c r="B459" s="353" t="s">
        <v>1974</v>
      </c>
      <c r="C459" s="342" t="s">
        <v>1739</v>
      </c>
      <c r="D459" s="342">
        <v>1101252133</v>
      </c>
      <c r="E459" s="353" t="s">
        <v>1959</v>
      </c>
      <c r="F459" s="354">
        <v>958.86</v>
      </c>
      <c r="G459" s="354"/>
      <c r="H459" s="343" t="s">
        <v>1952</v>
      </c>
      <c r="I459" s="342" t="s">
        <v>1788</v>
      </c>
      <c r="J459" s="354">
        <v>958.86</v>
      </c>
    </row>
    <row r="460" spans="1:10" ht="36" customHeight="1">
      <c r="A460" s="353">
        <v>426</v>
      </c>
      <c r="B460" s="353" t="s">
        <v>1975</v>
      </c>
      <c r="C460" s="342" t="s">
        <v>1739</v>
      </c>
      <c r="D460" s="342">
        <v>1101251989</v>
      </c>
      <c r="E460" s="353" t="s">
        <v>1959</v>
      </c>
      <c r="F460" s="354">
        <v>1247.4000000000001</v>
      </c>
      <c r="G460" s="354"/>
      <c r="H460" s="343" t="s">
        <v>1952</v>
      </c>
      <c r="I460" s="342" t="s">
        <v>1788</v>
      </c>
      <c r="J460" s="354">
        <v>1247.4000000000001</v>
      </c>
    </row>
    <row r="461" spans="1:10" ht="36" customHeight="1">
      <c r="A461" s="353">
        <v>427</v>
      </c>
      <c r="B461" s="353" t="s">
        <v>1976</v>
      </c>
      <c r="C461" s="342" t="s">
        <v>1739</v>
      </c>
      <c r="D461" s="342">
        <v>1101251990</v>
      </c>
      <c r="E461" s="353" t="s">
        <v>1959</v>
      </c>
      <c r="F461" s="354">
        <v>749.7</v>
      </c>
      <c r="G461" s="354"/>
      <c r="H461" s="343" t="s">
        <v>1952</v>
      </c>
      <c r="I461" s="342" t="s">
        <v>1788</v>
      </c>
      <c r="J461" s="354">
        <v>749.7</v>
      </c>
    </row>
    <row r="462" spans="1:10" ht="36" customHeight="1">
      <c r="A462" s="353">
        <v>428</v>
      </c>
      <c r="B462" s="353" t="s">
        <v>1977</v>
      </c>
      <c r="C462" s="342" t="s">
        <v>1739</v>
      </c>
      <c r="D462" s="342">
        <v>1101251991</v>
      </c>
      <c r="E462" s="353" t="s">
        <v>1959</v>
      </c>
      <c r="F462" s="354">
        <v>2024.82</v>
      </c>
      <c r="G462" s="354"/>
      <c r="H462" s="343" t="s">
        <v>1952</v>
      </c>
      <c r="I462" s="342" t="s">
        <v>1788</v>
      </c>
      <c r="J462" s="354">
        <v>2024.82</v>
      </c>
    </row>
    <row r="463" spans="1:10" ht="36" customHeight="1">
      <c r="A463" s="353">
        <v>429</v>
      </c>
      <c r="B463" s="353" t="s">
        <v>1978</v>
      </c>
      <c r="C463" s="342" t="s">
        <v>1739</v>
      </c>
      <c r="D463" s="342">
        <v>1101252134</v>
      </c>
      <c r="E463" s="353" t="s">
        <v>1959</v>
      </c>
      <c r="F463" s="354">
        <v>774.9</v>
      </c>
      <c r="G463" s="354"/>
      <c r="H463" s="343" t="s">
        <v>1952</v>
      </c>
      <c r="I463" s="342" t="s">
        <v>1788</v>
      </c>
      <c r="J463" s="354">
        <v>774.9</v>
      </c>
    </row>
    <row r="464" spans="1:10" ht="36" customHeight="1">
      <c r="A464" s="353">
        <v>430</v>
      </c>
      <c r="B464" s="353" t="s">
        <v>1979</v>
      </c>
      <c r="C464" s="342" t="s">
        <v>1739</v>
      </c>
      <c r="D464" s="342">
        <v>1101252004</v>
      </c>
      <c r="E464" s="353" t="s">
        <v>1959</v>
      </c>
      <c r="F464" s="354">
        <v>743.4</v>
      </c>
      <c r="G464" s="354"/>
      <c r="H464" s="343" t="s">
        <v>1952</v>
      </c>
      <c r="I464" s="342" t="s">
        <v>1788</v>
      </c>
      <c r="J464" s="354">
        <v>743.4</v>
      </c>
    </row>
    <row r="465" spans="1:10" ht="36" customHeight="1">
      <c r="A465" s="353">
        <v>431</v>
      </c>
      <c r="B465" s="353" t="s">
        <v>1980</v>
      </c>
      <c r="C465" s="342" t="s">
        <v>1739</v>
      </c>
      <c r="D465" s="342">
        <v>1101252028</v>
      </c>
      <c r="E465" s="353" t="s">
        <v>1959</v>
      </c>
      <c r="F465" s="354">
        <v>655.20000000000005</v>
      </c>
      <c r="G465" s="354"/>
      <c r="H465" s="343" t="s">
        <v>1952</v>
      </c>
      <c r="I465" s="342" t="s">
        <v>1788</v>
      </c>
      <c r="J465" s="354">
        <v>655.20000000000005</v>
      </c>
    </row>
    <row r="466" spans="1:10" ht="36" customHeight="1">
      <c r="A466" s="353">
        <v>432</v>
      </c>
      <c r="B466" s="353" t="s">
        <v>1229</v>
      </c>
      <c r="C466" s="342" t="s">
        <v>1739</v>
      </c>
      <c r="D466" s="342">
        <v>1101252060</v>
      </c>
      <c r="E466" s="353" t="s">
        <v>1959</v>
      </c>
      <c r="F466" s="354">
        <v>33422.300000000003</v>
      </c>
      <c r="G466" s="354"/>
      <c r="H466" s="343" t="s">
        <v>1952</v>
      </c>
      <c r="I466" s="342" t="s">
        <v>1788</v>
      </c>
      <c r="J466" s="354">
        <v>33422.300000000003</v>
      </c>
    </row>
    <row r="467" spans="1:10" ht="36" customHeight="1">
      <c r="A467" s="353">
        <v>433</v>
      </c>
      <c r="B467" s="353" t="s">
        <v>1231</v>
      </c>
      <c r="C467" s="342" t="s">
        <v>1739</v>
      </c>
      <c r="D467" s="342">
        <v>1101252061</v>
      </c>
      <c r="E467" s="353" t="s">
        <v>1959</v>
      </c>
      <c r="F467" s="354">
        <v>32267.759999999998</v>
      </c>
      <c r="G467" s="354"/>
      <c r="H467" s="343" t="s">
        <v>1952</v>
      </c>
      <c r="I467" s="342" t="s">
        <v>1788</v>
      </c>
      <c r="J467" s="354">
        <v>32267.759999999998</v>
      </c>
    </row>
    <row r="468" spans="1:10" ht="36" customHeight="1">
      <c r="A468" s="353">
        <v>434</v>
      </c>
      <c r="B468" s="353" t="s">
        <v>1981</v>
      </c>
      <c r="C468" s="342" t="s">
        <v>1739</v>
      </c>
      <c r="D468" s="342">
        <v>1101252066</v>
      </c>
      <c r="E468" s="353" t="s">
        <v>1959</v>
      </c>
      <c r="F468" s="354">
        <v>3382.1</v>
      </c>
      <c r="G468" s="354"/>
      <c r="H468" s="343" t="s">
        <v>1952</v>
      </c>
      <c r="I468" s="342" t="s">
        <v>1788</v>
      </c>
      <c r="J468" s="354">
        <v>3382.1</v>
      </c>
    </row>
    <row r="469" spans="1:10" ht="36" customHeight="1">
      <c r="A469" s="353">
        <v>435</v>
      </c>
      <c r="B469" s="353" t="s">
        <v>1981</v>
      </c>
      <c r="C469" s="342" t="s">
        <v>1739</v>
      </c>
      <c r="D469" s="379">
        <v>1101252067</v>
      </c>
      <c r="E469" s="353" t="s">
        <v>1959</v>
      </c>
      <c r="F469" s="369">
        <v>3382.1</v>
      </c>
      <c r="G469" s="369"/>
      <c r="H469" s="343" t="s">
        <v>1952</v>
      </c>
      <c r="I469" s="342" t="s">
        <v>1788</v>
      </c>
      <c r="J469" s="369">
        <v>3382.1</v>
      </c>
    </row>
    <row r="470" spans="1:10" ht="36" customHeight="1">
      <c r="A470" s="353">
        <v>436</v>
      </c>
      <c r="B470" s="353" t="s">
        <v>1981</v>
      </c>
      <c r="C470" s="342" t="s">
        <v>1739</v>
      </c>
      <c r="D470" s="379">
        <v>1101252062</v>
      </c>
      <c r="E470" s="353" t="s">
        <v>1959</v>
      </c>
      <c r="F470" s="369">
        <v>3382.1</v>
      </c>
      <c r="G470" s="369"/>
      <c r="H470" s="343" t="s">
        <v>1952</v>
      </c>
      <c r="I470" s="342" t="s">
        <v>1788</v>
      </c>
      <c r="J470" s="369">
        <v>3382.1</v>
      </c>
    </row>
    <row r="471" spans="1:10" ht="36" customHeight="1">
      <c r="A471" s="353">
        <v>437</v>
      </c>
      <c r="B471" s="353" t="s">
        <v>1981</v>
      </c>
      <c r="C471" s="342" t="s">
        <v>1739</v>
      </c>
      <c r="D471" s="379">
        <v>1101252063</v>
      </c>
      <c r="E471" s="353" t="s">
        <v>1959</v>
      </c>
      <c r="F471" s="369">
        <v>3382.1</v>
      </c>
      <c r="G471" s="369"/>
      <c r="H471" s="343" t="s">
        <v>1952</v>
      </c>
      <c r="I471" s="342" t="s">
        <v>1788</v>
      </c>
      <c r="J471" s="369">
        <v>3382.1</v>
      </c>
    </row>
    <row r="472" spans="1:10" ht="36" customHeight="1">
      <c r="A472" s="353">
        <v>438</v>
      </c>
      <c r="B472" s="353" t="s">
        <v>1981</v>
      </c>
      <c r="C472" s="342" t="s">
        <v>1739</v>
      </c>
      <c r="D472" s="379">
        <v>1101252064</v>
      </c>
      <c r="E472" s="353" t="s">
        <v>1959</v>
      </c>
      <c r="F472" s="369">
        <v>3382.1</v>
      </c>
      <c r="G472" s="369"/>
      <c r="H472" s="343" t="s">
        <v>1952</v>
      </c>
      <c r="I472" s="342" t="s">
        <v>1788</v>
      </c>
      <c r="J472" s="369">
        <v>3382.1</v>
      </c>
    </row>
    <row r="473" spans="1:10" ht="36" customHeight="1">
      <c r="A473" s="353">
        <v>439</v>
      </c>
      <c r="B473" s="353" t="s">
        <v>1981</v>
      </c>
      <c r="C473" s="342" t="s">
        <v>1739</v>
      </c>
      <c r="D473" s="379">
        <v>1101252065</v>
      </c>
      <c r="E473" s="353" t="s">
        <v>1959</v>
      </c>
      <c r="F473" s="369">
        <v>3382.1</v>
      </c>
      <c r="G473" s="369"/>
      <c r="H473" s="343" t="s">
        <v>1952</v>
      </c>
      <c r="I473" s="342" t="s">
        <v>1788</v>
      </c>
      <c r="J473" s="369">
        <v>3382.1</v>
      </c>
    </row>
    <row r="474" spans="1:10" ht="36" customHeight="1">
      <c r="A474" s="353">
        <v>440</v>
      </c>
      <c r="B474" s="353" t="s">
        <v>1982</v>
      </c>
      <c r="C474" s="342" t="s">
        <v>1739</v>
      </c>
      <c r="D474" s="342">
        <v>1101252068</v>
      </c>
      <c r="E474" s="353" t="s">
        <v>1959</v>
      </c>
      <c r="F474" s="354">
        <v>4200</v>
      </c>
      <c r="G474" s="354"/>
      <c r="H474" s="343" t="s">
        <v>1952</v>
      </c>
      <c r="I474" s="342" t="s">
        <v>1788</v>
      </c>
      <c r="J474" s="354">
        <v>4200</v>
      </c>
    </row>
    <row r="475" spans="1:10" ht="36" customHeight="1">
      <c r="A475" s="353">
        <v>441</v>
      </c>
      <c r="B475" s="353" t="s">
        <v>1306</v>
      </c>
      <c r="C475" s="342" t="s">
        <v>1739</v>
      </c>
      <c r="D475" s="342">
        <v>1101252069</v>
      </c>
      <c r="E475" s="353" t="s">
        <v>1959</v>
      </c>
      <c r="F475" s="354">
        <v>4200</v>
      </c>
      <c r="G475" s="354"/>
      <c r="H475" s="343" t="s">
        <v>1952</v>
      </c>
      <c r="I475" s="342" t="s">
        <v>1788</v>
      </c>
      <c r="J475" s="354">
        <v>4200</v>
      </c>
    </row>
    <row r="476" spans="1:10" ht="36" customHeight="1">
      <c r="A476" s="353">
        <v>442</v>
      </c>
      <c r="B476" s="343" t="s">
        <v>1983</v>
      </c>
      <c r="C476" s="342" t="s">
        <v>1739</v>
      </c>
      <c r="D476" s="342">
        <v>1101125070</v>
      </c>
      <c r="E476" s="353" t="s">
        <v>1959</v>
      </c>
      <c r="F476" s="354">
        <v>900</v>
      </c>
      <c r="G476" s="354"/>
      <c r="H476" s="343" t="s">
        <v>1952</v>
      </c>
      <c r="I476" s="342" t="s">
        <v>1788</v>
      </c>
      <c r="J476" s="354">
        <v>900</v>
      </c>
    </row>
    <row r="477" spans="1:10" ht="36" customHeight="1">
      <c r="A477" s="353">
        <v>443</v>
      </c>
      <c r="B477" s="353" t="s">
        <v>1984</v>
      </c>
      <c r="C477" s="342" t="s">
        <v>1739</v>
      </c>
      <c r="D477" s="342">
        <v>1101125072</v>
      </c>
      <c r="E477" s="353" t="s">
        <v>1959</v>
      </c>
      <c r="F477" s="354">
        <v>900</v>
      </c>
      <c r="G477" s="354"/>
      <c r="H477" s="343" t="s">
        <v>1952</v>
      </c>
      <c r="I477" s="342" t="s">
        <v>1788</v>
      </c>
      <c r="J477" s="354">
        <v>900</v>
      </c>
    </row>
    <row r="478" spans="1:10" ht="36" customHeight="1">
      <c r="A478" s="353">
        <v>444</v>
      </c>
      <c r="B478" s="353" t="s">
        <v>1985</v>
      </c>
      <c r="C478" s="342" t="s">
        <v>1739</v>
      </c>
      <c r="D478" s="342">
        <v>1101125070</v>
      </c>
      <c r="E478" s="353" t="s">
        <v>1959</v>
      </c>
      <c r="F478" s="354">
        <v>900</v>
      </c>
      <c r="G478" s="354"/>
      <c r="H478" s="343" t="s">
        <v>1952</v>
      </c>
      <c r="I478" s="342" t="s">
        <v>1788</v>
      </c>
      <c r="J478" s="354">
        <v>900</v>
      </c>
    </row>
    <row r="479" spans="1:10" ht="36" customHeight="1">
      <c r="A479" s="353">
        <v>445</v>
      </c>
      <c r="B479" s="353" t="s">
        <v>1986</v>
      </c>
      <c r="C479" s="342" t="s">
        <v>1739</v>
      </c>
      <c r="D479" s="342">
        <v>1101125071</v>
      </c>
      <c r="E479" s="353" t="s">
        <v>1959</v>
      </c>
      <c r="F479" s="354">
        <v>900</v>
      </c>
      <c r="G479" s="354"/>
      <c r="H479" s="343" t="s">
        <v>1952</v>
      </c>
      <c r="I479" s="342" t="s">
        <v>1788</v>
      </c>
      <c r="J479" s="354">
        <v>900</v>
      </c>
    </row>
    <row r="480" spans="1:10" ht="36" customHeight="1">
      <c r="A480" s="353">
        <v>446</v>
      </c>
      <c r="B480" s="353" t="s">
        <v>1987</v>
      </c>
      <c r="C480" s="342" t="s">
        <v>1739</v>
      </c>
      <c r="D480" s="342">
        <v>1101125074</v>
      </c>
      <c r="E480" s="353" t="s">
        <v>1959</v>
      </c>
      <c r="F480" s="354">
        <v>900</v>
      </c>
      <c r="G480" s="354"/>
      <c r="H480" s="343" t="s">
        <v>1952</v>
      </c>
      <c r="I480" s="342" t="s">
        <v>1788</v>
      </c>
      <c r="J480" s="354">
        <v>900</v>
      </c>
    </row>
    <row r="481" spans="1:10" ht="36" customHeight="1">
      <c r="A481" s="353">
        <v>447</v>
      </c>
      <c r="B481" s="353" t="s">
        <v>1988</v>
      </c>
      <c r="C481" s="342" t="s">
        <v>1739</v>
      </c>
      <c r="D481" s="342">
        <v>1101125075</v>
      </c>
      <c r="E481" s="353" t="s">
        <v>1959</v>
      </c>
      <c r="F481" s="354">
        <v>900</v>
      </c>
      <c r="G481" s="354"/>
      <c r="H481" s="343" t="s">
        <v>1952</v>
      </c>
      <c r="I481" s="342" t="s">
        <v>1788</v>
      </c>
      <c r="J481" s="354">
        <v>900</v>
      </c>
    </row>
    <row r="482" spans="1:10" ht="36" customHeight="1">
      <c r="A482" s="353">
        <v>448</v>
      </c>
      <c r="B482" s="353" t="s">
        <v>1989</v>
      </c>
      <c r="C482" s="342" t="s">
        <v>1739</v>
      </c>
      <c r="D482" s="342">
        <v>1101125076</v>
      </c>
      <c r="E482" s="353" t="s">
        <v>1959</v>
      </c>
      <c r="F482" s="354">
        <v>900</v>
      </c>
      <c r="G482" s="354"/>
      <c r="H482" s="343" t="s">
        <v>1952</v>
      </c>
      <c r="I482" s="342" t="s">
        <v>1788</v>
      </c>
      <c r="J482" s="354">
        <v>900</v>
      </c>
    </row>
    <row r="483" spans="1:10" ht="36" customHeight="1">
      <c r="A483" s="353">
        <v>449</v>
      </c>
      <c r="B483" s="343" t="s">
        <v>1990</v>
      </c>
      <c r="C483" s="342" t="s">
        <v>1739</v>
      </c>
      <c r="D483" s="342">
        <v>1101125077</v>
      </c>
      <c r="E483" s="353" t="s">
        <v>1959</v>
      </c>
      <c r="F483" s="354">
        <v>900</v>
      </c>
      <c r="G483" s="354"/>
      <c r="H483" s="343" t="s">
        <v>1952</v>
      </c>
      <c r="I483" s="342" t="s">
        <v>1788</v>
      </c>
      <c r="J483" s="354">
        <v>900</v>
      </c>
    </row>
    <row r="484" spans="1:10" ht="36" customHeight="1">
      <c r="A484" s="353">
        <v>450</v>
      </c>
      <c r="B484" s="353" t="s">
        <v>1991</v>
      </c>
      <c r="C484" s="342" t="s">
        <v>1739</v>
      </c>
      <c r="D484" s="342">
        <v>1101125078</v>
      </c>
      <c r="E484" s="353" t="s">
        <v>1959</v>
      </c>
      <c r="F484" s="354">
        <v>900</v>
      </c>
      <c r="G484" s="354"/>
      <c r="H484" s="343" t="s">
        <v>1952</v>
      </c>
      <c r="I484" s="342" t="s">
        <v>1788</v>
      </c>
      <c r="J484" s="354">
        <v>900</v>
      </c>
    </row>
    <row r="485" spans="1:10" ht="36" customHeight="1">
      <c r="A485" s="353">
        <v>451</v>
      </c>
      <c r="B485" s="353" t="s">
        <v>1992</v>
      </c>
      <c r="C485" s="342" t="s">
        <v>1739</v>
      </c>
      <c r="D485" s="342">
        <v>1101125082</v>
      </c>
      <c r="E485" s="353" t="s">
        <v>1959</v>
      </c>
      <c r="F485" s="354">
        <v>900</v>
      </c>
      <c r="G485" s="354"/>
      <c r="H485" s="343" t="s">
        <v>1952</v>
      </c>
      <c r="I485" s="342" t="s">
        <v>1788</v>
      </c>
      <c r="J485" s="354">
        <v>900</v>
      </c>
    </row>
    <row r="486" spans="1:10" ht="36" customHeight="1">
      <c r="A486" s="353">
        <v>452</v>
      </c>
      <c r="B486" s="353" t="s">
        <v>1993</v>
      </c>
      <c r="C486" s="342" t="s">
        <v>1739</v>
      </c>
      <c r="D486" s="342">
        <v>1101125080</v>
      </c>
      <c r="E486" s="353" t="s">
        <v>1959</v>
      </c>
      <c r="F486" s="354">
        <v>900</v>
      </c>
      <c r="G486" s="354"/>
      <c r="H486" s="343" t="s">
        <v>1952</v>
      </c>
      <c r="I486" s="342" t="s">
        <v>1788</v>
      </c>
      <c r="J486" s="354">
        <v>900</v>
      </c>
    </row>
    <row r="487" spans="1:10" ht="36" customHeight="1">
      <c r="A487" s="353">
        <v>453</v>
      </c>
      <c r="B487" s="353" t="s">
        <v>1994</v>
      </c>
      <c r="C487" s="342" t="s">
        <v>1739</v>
      </c>
      <c r="D487" s="342">
        <v>1101125081</v>
      </c>
      <c r="E487" s="353" t="s">
        <v>1959</v>
      </c>
      <c r="F487" s="354">
        <v>900</v>
      </c>
      <c r="G487" s="354"/>
      <c r="H487" s="343" t="s">
        <v>1952</v>
      </c>
      <c r="I487" s="342" t="s">
        <v>1788</v>
      </c>
      <c r="J487" s="354">
        <v>900</v>
      </c>
    </row>
    <row r="488" spans="1:10" ht="36" customHeight="1">
      <c r="A488" s="353">
        <v>454</v>
      </c>
      <c r="B488" s="353" t="s">
        <v>1995</v>
      </c>
      <c r="C488" s="342" t="s">
        <v>1739</v>
      </c>
      <c r="D488" s="342">
        <v>1101125083</v>
      </c>
      <c r="E488" s="353" t="s">
        <v>1959</v>
      </c>
      <c r="F488" s="354">
        <v>900</v>
      </c>
      <c r="G488" s="354"/>
      <c r="H488" s="343" t="s">
        <v>1952</v>
      </c>
      <c r="I488" s="342" t="s">
        <v>1788</v>
      </c>
      <c r="J488" s="354">
        <v>900</v>
      </c>
    </row>
    <row r="489" spans="1:10" ht="36" customHeight="1">
      <c r="A489" s="353">
        <v>455</v>
      </c>
      <c r="B489" s="353" t="s">
        <v>1996</v>
      </c>
      <c r="C489" s="342" t="s">
        <v>1739</v>
      </c>
      <c r="D489" s="342">
        <v>1101125084</v>
      </c>
      <c r="E489" s="353" t="s">
        <v>1959</v>
      </c>
      <c r="F489" s="354">
        <v>900</v>
      </c>
      <c r="G489" s="354"/>
      <c r="H489" s="343" t="s">
        <v>1952</v>
      </c>
      <c r="I489" s="342" t="s">
        <v>1788</v>
      </c>
      <c r="J489" s="354">
        <v>900</v>
      </c>
    </row>
    <row r="490" spans="1:10" ht="36" customHeight="1">
      <c r="A490" s="353">
        <v>456</v>
      </c>
      <c r="B490" s="353" t="s">
        <v>1997</v>
      </c>
      <c r="C490" s="342" t="s">
        <v>1739</v>
      </c>
      <c r="D490" s="342">
        <v>1101125085</v>
      </c>
      <c r="E490" s="353" t="s">
        <v>1959</v>
      </c>
      <c r="F490" s="354">
        <v>900</v>
      </c>
      <c r="G490" s="354"/>
      <c r="H490" s="343" t="s">
        <v>1952</v>
      </c>
      <c r="I490" s="342" t="s">
        <v>1788</v>
      </c>
      <c r="J490" s="354">
        <v>900</v>
      </c>
    </row>
    <row r="491" spans="1:10" ht="36" customHeight="1">
      <c r="A491" s="353">
        <v>457</v>
      </c>
      <c r="B491" s="353" t="s">
        <v>1998</v>
      </c>
      <c r="C491" s="342" t="s">
        <v>1739</v>
      </c>
      <c r="D491" s="342">
        <v>1101125086</v>
      </c>
      <c r="E491" s="353" t="s">
        <v>1959</v>
      </c>
      <c r="F491" s="354">
        <v>900</v>
      </c>
      <c r="G491" s="354"/>
      <c r="H491" s="343" t="s">
        <v>1952</v>
      </c>
      <c r="I491" s="342" t="s">
        <v>1788</v>
      </c>
      <c r="J491" s="354">
        <v>900</v>
      </c>
    </row>
    <row r="492" spans="1:10" ht="36" customHeight="1">
      <c r="A492" s="353">
        <v>458</v>
      </c>
      <c r="B492" s="353" t="s">
        <v>1999</v>
      </c>
      <c r="C492" s="342" t="s">
        <v>1739</v>
      </c>
      <c r="D492" s="342">
        <v>1101125087</v>
      </c>
      <c r="E492" s="353" t="s">
        <v>1959</v>
      </c>
      <c r="F492" s="354">
        <v>900</v>
      </c>
      <c r="G492" s="354"/>
      <c r="H492" s="343" t="s">
        <v>1952</v>
      </c>
      <c r="I492" s="342" t="s">
        <v>1788</v>
      </c>
      <c r="J492" s="354">
        <v>900</v>
      </c>
    </row>
    <row r="493" spans="1:10" ht="36" customHeight="1">
      <c r="A493" s="353">
        <v>459</v>
      </c>
      <c r="B493" s="353" t="s">
        <v>2000</v>
      </c>
      <c r="C493" s="342" t="s">
        <v>1739</v>
      </c>
      <c r="D493" s="342">
        <v>1101125088</v>
      </c>
      <c r="E493" s="353" t="s">
        <v>1959</v>
      </c>
      <c r="F493" s="354">
        <v>900</v>
      </c>
      <c r="G493" s="354"/>
      <c r="H493" s="343" t="s">
        <v>1952</v>
      </c>
      <c r="I493" s="342" t="s">
        <v>1788</v>
      </c>
      <c r="J493" s="354">
        <v>900</v>
      </c>
    </row>
    <row r="494" spans="1:10" ht="36" customHeight="1">
      <c r="A494" s="353">
        <v>460</v>
      </c>
      <c r="B494" s="353" t="s">
        <v>2001</v>
      </c>
      <c r="C494" s="342" t="s">
        <v>1739</v>
      </c>
      <c r="D494" s="342">
        <v>1101125079</v>
      </c>
      <c r="E494" s="353" t="s">
        <v>1959</v>
      </c>
      <c r="F494" s="354">
        <v>900</v>
      </c>
      <c r="G494" s="354"/>
      <c r="H494" s="343" t="s">
        <v>1952</v>
      </c>
      <c r="I494" s="342" t="s">
        <v>1788</v>
      </c>
      <c r="J494" s="354">
        <v>900</v>
      </c>
    </row>
    <row r="495" spans="1:10" ht="36" customHeight="1">
      <c r="A495" s="353">
        <v>461</v>
      </c>
      <c r="B495" s="353" t="s">
        <v>1175</v>
      </c>
      <c r="C495" s="342" t="s">
        <v>1739</v>
      </c>
      <c r="D495" s="342">
        <v>1101252089</v>
      </c>
      <c r="E495" s="353" t="s">
        <v>1959</v>
      </c>
      <c r="F495" s="354">
        <v>47000</v>
      </c>
      <c r="G495" s="354"/>
      <c r="H495" s="343" t="s">
        <v>1952</v>
      </c>
      <c r="I495" s="342" t="s">
        <v>1788</v>
      </c>
      <c r="J495" s="354">
        <v>47000</v>
      </c>
    </row>
    <row r="496" spans="1:10" ht="36" customHeight="1">
      <c r="A496" s="353">
        <v>462</v>
      </c>
      <c r="B496" s="353" t="s">
        <v>2002</v>
      </c>
      <c r="C496" s="342" t="s">
        <v>1739</v>
      </c>
      <c r="D496" s="342">
        <v>1101252091</v>
      </c>
      <c r="E496" s="353" t="s">
        <v>1959</v>
      </c>
      <c r="F496" s="354">
        <v>44761.5</v>
      </c>
      <c r="G496" s="354"/>
      <c r="H496" s="343" t="s">
        <v>1952</v>
      </c>
      <c r="I496" s="342" t="s">
        <v>1788</v>
      </c>
      <c r="J496" s="354">
        <v>44761.5</v>
      </c>
    </row>
    <row r="497" spans="1:10" ht="36" customHeight="1">
      <c r="A497" s="353">
        <v>463</v>
      </c>
      <c r="B497" s="353" t="s">
        <v>1978</v>
      </c>
      <c r="C497" s="342" t="s">
        <v>1739</v>
      </c>
      <c r="D497" s="342">
        <v>1101251992</v>
      </c>
      <c r="E497" s="353" t="s">
        <v>1959</v>
      </c>
      <c r="F497" s="354">
        <v>774.9</v>
      </c>
      <c r="G497" s="354"/>
      <c r="H497" s="343" t="s">
        <v>1952</v>
      </c>
      <c r="I497" s="342" t="s">
        <v>1788</v>
      </c>
      <c r="J497" s="354">
        <v>774.9</v>
      </c>
    </row>
    <row r="498" spans="1:10" ht="36" customHeight="1">
      <c r="A498" s="353">
        <v>464</v>
      </c>
      <c r="B498" s="353" t="s">
        <v>1978</v>
      </c>
      <c r="C498" s="342" t="s">
        <v>1739</v>
      </c>
      <c r="D498" s="342">
        <v>1101251993</v>
      </c>
      <c r="E498" s="353" t="s">
        <v>1959</v>
      </c>
      <c r="F498" s="354">
        <v>774.9</v>
      </c>
      <c r="G498" s="354"/>
      <c r="H498" s="343" t="s">
        <v>1952</v>
      </c>
      <c r="I498" s="342" t="s">
        <v>1788</v>
      </c>
      <c r="J498" s="354">
        <v>774.9</v>
      </c>
    </row>
    <row r="499" spans="1:10" ht="36" customHeight="1">
      <c r="A499" s="353">
        <v>465</v>
      </c>
      <c r="B499" s="353" t="s">
        <v>1978</v>
      </c>
      <c r="C499" s="342" t="s">
        <v>1739</v>
      </c>
      <c r="D499" s="342">
        <v>1101251994</v>
      </c>
      <c r="E499" s="353" t="s">
        <v>1959</v>
      </c>
      <c r="F499" s="354">
        <v>774.9</v>
      </c>
      <c r="G499" s="354"/>
      <c r="H499" s="343" t="s">
        <v>1952</v>
      </c>
      <c r="I499" s="342" t="s">
        <v>1788</v>
      </c>
      <c r="J499" s="354">
        <v>774.9</v>
      </c>
    </row>
    <row r="500" spans="1:10" ht="36" customHeight="1">
      <c r="A500" s="353">
        <v>466</v>
      </c>
      <c r="B500" s="353" t="s">
        <v>1978</v>
      </c>
      <c r="C500" s="342" t="s">
        <v>1739</v>
      </c>
      <c r="D500" s="342">
        <v>1101251995</v>
      </c>
      <c r="E500" s="353" t="s">
        <v>1959</v>
      </c>
      <c r="F500" s="354">
        <v>774.9</v>
      </c>
      <c r="G500" s="354"/>
      <c r="H500" s="343" t="s">
        <v>1952</v>
      </c>
      <c r="I500" s="342" t="s">
        <v>1788</v>
      </c>
      <c r="J500" s="354">
        <v>774.9</v>
      </c>
    </row>
    <row r="501" spans="1:10" ht="36" customHeight="1">
      <c r="A501" s="353">
        <v>467</v>
      </c>
      <c r="B501" s="353" t="s">
        <v>1978</v>
      </c>
      <c r="C501" s="342" t="s">
        <v>1739</v>
      </c>
      <c r="D501" s="342">
        <v>1101251996</v>
      </c>
      <c r="E501" s="353" t="s">
        <v>1959</v>
      </c>
      <c r="F501" s="354">
        <v>774.9</v>
      </c>
      <c r="G501" s="354"/>
      <c r="H501" s="343" t="s">
        <v>1952</v>
      </c>
      <c r="I501" s="342" t="s">
        <v>1788</v>
      </c>
      <c r="J501" s="354">
        <v>774.9</v>
      </c>
    </row>
    <row r="502" spans="1:10" ht="36" customHeight="1">
      <c r="A502" s="353">
        <v>468</v>
      </c>
      <c r="B502" s="353" t="s">
        <v>1978</v>
      </c>
      <c r="C502" s="342" t="s">
        <v>1739</v>
      </c>
      <c r="D502" s="342">
        <v>1101251997</v>
      </c>
      <c r="E502" s="353" t="s">
        <v>1959</v>
      </c>
      <c r="F502" s="354">
        <v>774.9</v>
      </c>
      <c r="G502" s="354"/>
      <c r="H502" s="343" t="s">
        <v>1952</v>
      </c>
      <c r="I502" s="342" t="s">
        <v>1788</v>
      </c>
      <c r="J502" s="354">
        <v>774.9</v>
      </c>
    </row>
    <row r="503" spans="1:10" ht="36" customHeight="1">
      <c r="A503" s="353">
        <v>469</v>
      </c>
      <c r="B503" s="353" t="s">
        <v>1978</v>
      </c>
      <c r="C503" s="342" t="s">
        <v>1739</v>
      </c>
      <c r="D503" s="342">
        <v>1101251998</v>
      </c>
      <c r="E503" s="353" t="s">
        <v>1959</v>
      </c>
      <c r="F503" s="354">
        <v>774.9</v>
      </c>
      <c r="G503" s="354"/>
      <c r="H503" s="343" t="s">
        <v>1952</v>
      </c>
      <c r="I503" s="342" t="s">
        <v>1788</v>
      </c>
      <c r="J503" s="354">
        <v>774.9</v>
      </c>
    </row>
    <row r="504" spans="1:10" ht="36" customHeight="1">
      <c r="A504" s="353">
        <v>470</v>
      </c>
      <c r="B504" s="353" t="s">
        <v>1978</v>
      </c>
      <c r="C504" s="342" t="s">
        <v>1739</v>
      </c>
      <c r="D504" s="342">
        <v>1101251999</v>
      </c>
      <c r="E504" s="353" t="s">
        <v>1959</v>
      </c>
      <c r="F504" s="354">
        <v>774.9</v>
      </c>
      <c r="G504" s="354"/>
      <c r="H504" s="343" t="s">
        <v>1952</v>
      </c>
      <c r="I504" s="342" t="s">
        <v>1788</v>
      </c>
      <c r="J504" s="354">
        <v>774.9</v>
      </c>
    </row>
    <row r="505" spans="1:10" ht="36" customHeight="1">
      <c r="A505" s="353">
        <v>471</v>
      </c>
      <c r="B505" s="353" t="s">
        <v>1978</v>
      </c>
      <c r="C505" s="342" t="s">
        <v>1739</v>
      </c>
      <c r="D505" s="342">
        <v>1101252000</v>
      </c>
      <c r="E505" s="353" t="s">
        <v>1959</v>
      </c>
      <c r="F505" s="354">
        <v>774.9</v>
      </c>
      <c r="G505" s="354"/>
      <c r="H505" s="343" t="s">
        <v>1952</v>
      </c>
      <c r="I505" s="342" t="s">
        <v>1788</v>
      </c>
      <c r="J505" s="354">
        <v>774.9</v>
      </c>
    </row>
    <row r="506" spans="1:10" ht="36" customHeight="1">
      <c r="A506" s="353">
        <v>472</v>
      </c>
      <c r="B506" s="353" t="s">
        <v>1978</v>
      </c>
      <c r="C506" s="342" t="s">
        <v>1739</v>
      </c>
      <c r="D506" s="342">
        <v>1101252001</v>
      </c>
      <c r="E506" s="353" t="s">
        <v>1959</v>
      </c>
      <c r="F506" s="354">
        <v>774.9</v>
      </c>
      <c r="G506" s="354"/>
      <c r="H506" s="343" t="s">
        <v>1952</v>
      </c>
      <c r="I506" s="342" t="s">
        <v>1788</v>
      </c>
      <c r="J506" s="354">
        <v>774.9</v>
      </c>
    </row>
    <row r="507" spans="1:10" ht="36" customHeight="1">
      <c r="A507" s="353">
        <v>473</v>
      </c>
      <c r="B507" s="353" t="s">
        <v>1978</v>
      </c>
      <c r="C507" s="342" t="s">
        <v>1739</v>
      </c>
      <c r="D507" s="342">
        <v>1101252002</v>
      </c>
      <c r="E507" s="353" t="s">
        <v>1959</v>
      </c>
      <c r="F507" s="354">
        <v>774.9</v>
      </c>
      <c r="G507" s="354"/>
      <c r="H507" s="343" t="s">
        <v>1952</v>
      </c>
      <c r="I507" s="342" t="s">
        <v>1788</v>
      </c>
      <c r="J507" s="354">
        <v>774.9</v>
      </c>
    </row>
    <row r="508" spans="1:10" ht="36" customHeight="1">
      <c r="A508" s="353">
        <v>474</v>
      </c>
      <c r="B508" s="353" t="s">
        <v>1978</v>
      </c>
      <c r="C508" s="342" t="s">
        <v>1739</v>
      </c>
      <c r="D508" s="342">
        <v>1101252003</v>
      </c>
      <c r="E508" s="353" t="s">
        <v>1959</v>
      </c>
      <c r="F508" s="354">
        <v>774.9</v>
      </c>
      <c r="G508" s="354"/>
      <c r="H508" s="343" t="s">
        <v>1952</v>
      </c>
      <c r="I508" s="342" t="s">
        <v>1788</v>
      </c>
      <c r="J508" s="354">
        <v>774.9</v>
      </c>
    </row>
    <row r="509" spans="1:10" ht="36" customHeight="1">
      <c r="A509" s="353">
        <v>475</v>
      </c>
      <c r="B509" s="353" t="s">
        <v>1979</v>
      </c>
      <c r="C509" s="342" t="s">
        <v>1739</v>
      </c>
      <c r="D509" s="342">
        <v>1101252005</v>
      </c>
      <c r="E509" s="353" t="s">
        <v>1959</v>
      </c>
      <c r="F509" s="354">
        <v>743.4</v>
      </c>
      <c r="G509" s="354"/>
      <c r="H509" s="343" t="s">
        <v>1952</v>
      </c>
      <c r="I509" s="342" t="s">
        <v>1788</v>
      </c>
      <c r="J509" s="354">
        <v>743.4</v>
      </c>
    </row>
    <row r="510" spans="1:10" ht="36" customHeight="1">
      <c r="A510" s="353">
        <v>476</v>
      </c>
      <c r="B510" s="353" t="s">
        <v>1979</v>
      </c>
      <c r="C510" s="342" t="s">
        <v>1739</v>
      </c>
      <c r="D510" s="342">
        <v>1101252006</v>
      </c>
      <c r="E510" s="353" t="s">
        <v>1959</v>
      </c>
      <c r="F510" s="354">
        <v>743.4</v>
      </c>
      <c r="G510" s="354"/>
      <c r="H510" s="343" t="s">
        <v>1952</v>
      </c>
      <c r="I510" s="342" t="s">
        <v>1788</v>
      </c>
      <c r="J510" s="354">
        <v>743.4</v>
      </c>
    </row>
    <row r="511" spans="1:10" ht="36" customHeight="1">
      <c r="A511" s="353">
        <v>477</v>
      </c>
      <c r="B511" s="353" t="s">
        <v>1979</v>
      </c>
      <c r="C511" s="342" t="s">
        <v>1739</v>
      </c>
      <c r="D511" s="342">
        <v>1101252007</v>
      </c>
      <c r="E511" s="353" t="s">
        <v>1959</v>
      </c>
      <c r="F511" s="354">
        <v>743.4</v>
      </c>
      <c r="G511" s="354"/>
      <c r="H511" s="343" t="s">
        <v>1952</v>
      </c>
      <c r="I511" s="342" t="s">
        <v>1788</v>
      </c>
      <c r="J511" s="354">
        <v>743.4</v>
      </c>
    </row>
    <row r="512" spans="1:10" ht="36" customHeight="1">
      <c r="A512" s="353">
        <v>478</v>
      </c>
      <c r="B512" s="353" t="s">
        <v>1979</v>
      </c>
      <c r="C512" s="342" t="s">
        <v>1739</v>
      </c>
      <c r="D512" s="342">
        <v>1101252008</v>
      </c>
      <c r="E512" s="353" t="s">
        <v>1959</v>
      </c>
      <c r="F512" s="354">
        <v>743.4</v>
      </c>
      <c r="G512" s="354"/>
      <c r="H512" s="343" t="s">
        <v>1952</v>
      </c>
      <c r="I512" s="342" t="s">
        <v>1788</v>
      </c>
      <c r="J512" s="354">
        <v>743.4</v>
      </c>
    </row>
    <row r="513" spans="1:10" ht="36" customHeight="1">
      <c r="A513" s="353">
        <v>479</v>
      </c>
      <c r="B513" s="353" t="s">
        <v>1979</v>
      </c>
      <c r="C513" s="342" t="s">
        <v>1739</v>
      </c>
      <c r="D513" s="342">
        <v>1101252009</v>
      </c>
      <c r="E513" s="353" t="s">
        <v>1959</v>
      </c>
      <c r="F513" s="354">
        <v>743.4</v>
      </c>
      <c r="G513" s="354"/>
      <c r="H513" s="343" t="s">
        <v>1952</v>
      </c>
      <c r="I513" s="342" t="s">
        <v>1788</v>
      </c>
      <c r="J513" s="354">
        <v>743.4</v>
      </c>
    </row>
    <row r="514" spans="1:10" ht="36" customHeight="1">
      <c r="A514" s="353">
        <v>480</v>
      </c>
      <c r="B514" s="353" t="s">
        <v>1979</v>
      </c>
      <c r="C514" s="342" t="s">
        <v>1739</v>
      </c>
      <c r="D514" s="342">
        <v>1101252010</v>
      </c>
      <c r="E514" s="353" t="s">
        <v>1959</v>
      </c>
      <c r="F514" s="354">
        <v>743.4</v>
      </c>
      <c r="G514" s="354"/>
      <c r="H514" s="343" t="s">
        <v>1952</v>
      </c>
      <c r="I514" s="342" t="s">
        <v>1788</v>
      </c>
      <c r="J514" s="354">
        <v>743.4</v>
      </c>
    </row>
    <row r="515" spans="1:10" ht="36" customHeight="1">
      <c r="A515" s="353">
        <v>481</v>
      </c>
      <c r="B515" s="353" t="s">
        <v>1979</v>
      </c>
      <c r="C515" s="342" t="s">
        <v>1739</v>
      </c>
      <c r="D515" s="342">
        <v>1101252011</v>
      </c>
      <c r="E515" s="353" t="s">
        <v>1959</v>
      </c>
      <c r="F515" s="354">
        <v>743.4</v>
      </c>
      <c r="G515" s="354"/>
      <c r="H515" s="343" t="s">
        <v>1952</v>
      </c>
      <c r="I515" s="342" t="s">
        <v>1788</v>
      </c>
      <c r="J515" s="354">
        <v>743.4</v>
      </c>
    </row>
    <row r="516" spans="1:10" ht="36" customHeight="1">
      <c r="A516" s="353">
        <v>482</v>
      </c>
      <c r="B516" s="353" t="s">
        <v>1979</v>
      </c>
      <c r="C516" s="342" t="s">
        <v>1739</v>
      </c>
      <c r="D516" s="342">
        <v>1101252012</v>
      </c>
      <c r="E516" s="353" t="s">
        <v>1959</v>
      </c>
      <c r="F516" s="354">
        <v>743.4</v>
      </c>
      <c r="G516" s="354"/>
      <c r="H516" s="343" t="s">
        <v>1952</v>
      </c>
      <c r="I516" s="342" t="s">
        <v>1788</v>
      </c>
      <c r="J516" s="354">
        <v>743.4</v>
      </c>
    </row>
    <row r="517" spans="1:10" ht="36" customHeight="1">
      <c r="A517" s="353">
        <v>483</v>
      </c>
      <c r="B517" s="353" t="s">
        <v>1979</v>
      </c>
      <c r="C517" s="342" t="s">
        <v>1739</v>
      </c>
      <c r="D517" s="342">
        <v>1101252013</v>
      </c>
      <c r="E517" s="353" t="s">
        <v>1959</v>
      </c>
      <c r="F517" s="354">
        <v>743.4</v>
      </c>
      <c r="G517" s="354"/>
      <c r="H517" s="343" t="s">
        <v>1952</v>
      </c>
      <c r="I517" s="342" t="s">
        <v>1788</v>
      </c>
      <c r="J517" s="354">
        <v>743.4</v>
      </c>
    </row>
    <row r="518" spans="1:10" ht="36" customHeight="1">
      <c r="A518" s="353">
        <v>484</v>
      </c>
      <c r="B518" s="353" t="s">
        <v>1979</v>
      </c>
      <c r="C518" s="342" t="s">
        <v>1739</v>
      </c>
      <c r="D518" s="342">
        <v>1101252014</v>
      </c>
      <c r="E518" s="353" t="s">
        <v>1959</v>
      </c>
      <c r="F518" s="354">
        <v>743.4</v>
      </c>
      <c r="G518" s="354"/>
      <c r="H518" s="343" t="s">
        <v>1952</v>
      </c>
      <c r="I518" s="342" t="s">
        <v>1788</v>
      </c>
      <c r="J518" s="354">
        <v>743.4</v>
      </c>
    </row>
    <row r="519" spans="1:10" ht="36" customHeight="1">
      <c r="A519" s="353">
        <v>485</v>
      </c>
      <c r="B519" s="353" t="s">
        <v>1979</v>
      </c>
      <c r="C519" s="342" t="s">
        <v>1739</v>
      </c>
      <c r="D519" s="342">
        <v>1101252015</v>
      </c>
      <c r="E519" s="353" t="s">
        <v>1959</v>
      </c>
      <c r="F519" s="354">
        <v>743.4</v>
      </c>
      <c r="G519" s="354"/>
      <c r="H519" s="343" t="s">
        <v>1952</v>
      </c>
      <c r="I519" s="342" t="s">
        <v>1788</v>
      </c>
      <c r="J519" s="354">
        <v>743.4</v>
      </c>
    </row>
    <row r="520" spans="1:10" ht="36" customHeight="1">
      <c r="A520" s="353">
        <v>486</v>
      </c>
      <c r="B520" s="353" t="s">
        <v>1979</v>
      </c>
      <c r="C520" s="342" t="s">
        <v>1739</v>
      </c>
      <c r="D520" s="342">
        <v>1101252135</v>
      </c>
      <c r="E520" s="353" t="s">
        <v>1959</v>
      </c>
      <c r="F520" s="354">
        <v>743.4</v>
      </c>
      <c r="G520" s="354"/>
      <c r="H520" s="343" t="s">
        <v>1952</v>
      </c>
      <c r="I520" s="342" t="s">
        <v>1788</v>
      </c>
      <c r="J520" s="354">
        <v>743.4</v>
      </c>
    </row>
    <row r="521" spans="1:10" ht="36" customHeight="1">
      <c r="A521" s="353">
        <v>487</v>
      </c>
      <c r="B521" s="353" t="s">
        <v>1980</v>
      </c>
      <c r="C521" s="342" t="s">
        <v>1739</v>
      </c>
      <c r="D521" s="342">
        <v>1101252136</v>
      </c>
      <c r="E521" s="353" t="s">
        <v>1959</v>
      </c>
      <c r="F521" s="354">
        <v>655.20000000000005</v>
      </c>
      <c r="G521" s="354"/>
      <c r="H521" s="343" t="s">
        <v>1952</v>
      </c>
      <c r="I521" s="342" t="s">
        <v>1788</v>
      </c>
      <c r="J521" s="354">
        <v>655.20000000000005</v>
      </c>
    </row>
    <row r="522" spans="1:10" ht="36" customHeight="1">
      <c r="A522" s="353">
        <v>488</v>
      </c>
      <c r="B522" s="353" t="s">
        <v>1980</v>
      </c>
      <c r="C522" s="342" t="s">
        <v>1739</v>
      </c>
      <c r="D522" s="342">
        <v>1101252039</v>
      </c>
      <c r="E522" s="353" t="s">
        <v>1959</v>
      </c>
      <c r="F522" s="354">
        <v>655.20000000000005</v>
      </c>
      <c r="G522" s="354"/>
      <c r="H522" s="343" t="s">
        <v>1952</v>
      </c>
      <c r="I522" s="342" t="s">
        <v>1788</v>
      </c>
      <c r="J522" s="354">
        <v>655.20000000000005</v>
      </c>
    </row>
    <row r="523" spans="1:10" ht="36" customHeight="1">
      <c r="A523" s="353">
        <v>489</v>
      </c>
      <c r="B523" s="353" t="s">
        <v>1980</v>
      </c>
      <c r="C523" s="342" t="s">
        <v>1739</v>
      </c>
      <c r="D523" s="342">
        <v>1101252029</v>
      </c>
      <c r="E523" s="353" t="s">
        <v>1959</v>
      </c>
      <c r="F523" s="354">
        <v>655.20000000000005</v>
      </c>
      <c r="G523" s="354"/>
      <c r="H523" s="343" t="s">
        <v>1952</v>
      </c>
      <c r="I523" s="342" t="s">
        <v>1788</v>
      </c>
      <c r="J523" s="354">
        <v>655.20000000000005</v>
      </c>
    </row>
    <row r="524" spans="1:10" ht="36" customHeight="1">
      <c r="A524" s="353">
        <v>490</v>
      </c>
      <c r="B524" s="353" t="s">
        <v>1980</v>
      </c>
      <c r="C524" s="342" t="s">
        <v>1739</v>
      </c>
      <c r="D524" s="342">
        <v>1101252030</v>
      </c>
      <c r="E524" s="353" t="s">
        <v>1959</v>
      </c>
      <c r="F524" s="354">
        <v>655.20000000000005</v>
      </c>
      <c r="G524" s="354"/>
      <c r="H524" s="343" t="s">
        <v>1952</v>
      </c>
      <c r="I524" s="342" t="s">
        <v>1788</v>
      </c>
      <c r="J524" s="354">
        <v>655.20000000000005</v>
      </c>
    </row>
    <row r="525" spans="1:10" ht="36" customHeight="1">
      <c r="A525" s="353">
        <v>491</v>
      </c>
      <c r="B525" s="353" t="s">
        <v>1980</v>
      </c>
      <c r="C525" s="342" t="s">
        <v>1739</v>
      </c>
      <c r="D525" s="342">
        <v>1101252031</v>
      </c>
      <c r="E525" s="353" t="s">
        <v>1959</v>
      </c>
      <c r="F525" s="354">
        <v>655.20000000000005</v>
      </c>
      <c r="G525" s="354"/>
      <c r="H525" s="343" t="s">
        <v>1952</v>
      </c>
      <c r="I525" s="342" t="s">
        <v>1788</v>
      </c>
      <c r="J525" s="354">
        <v>655.20000000000005</v>
      </c>
    </row>
    <row r="526" spans="1:10" ht="36" customHeight="1">
      <c r="A526" s="353">
        <v>492</v>
      </c>
      <c r="B526" s="353" t="s">
        <v>1980</v>
      </c>
      <c r="C526" s="342" t="s">
        <v>1739</v>
      </c>
      <c r="D526" s="342">
        <v>1101252032</v>
      </c>
      <c r="E526" s="353" t="s">
        <v>1959</v>
      </c>
      <c r="F526" s="354">
        <v>655.20000000000005</v>
      </c>
      <c r="G526" s="354"/>
      <c r="H526" s="343" t="s">
        <v>1952</v>
      </c>
      <c r="I526" s="342" t="s">
        <v>1788</v>
      </c>
      <c r="J526" s="354">
        <v>655.20000000000005</v>
      </c>
    </row>
    <row r="527" spans="1:10" ht="36" customHeight="1">
      <c r="A527" s="353">
        <v>493</v>
      </c>
      <c r="B527" s="353" t="s">
        <v>1980</v>
      </c>
      <c r="C527" s="342" t="s">
        <v>1739</v>
      </c>
      <c r="D527" s="342">
        <v>1101252033</v>
      </c>
      <c r="E527" s="353" t="s">
        <v>1959</v>
      </c>
      <c r="F527" s="354">
        <v>655.20000000000005</v>
      </c>
      <c r="G527" s="354"/>
      <c r="H527" s="343" t="s">
        <v>1952</v>
      </c>
      <c r="I527" s="342" t="s">
        <v>1788</v>
      </c>
      <c r="J527" s="354">
        <v>655.20000000000005</v>
      </c>
    </row>
    <row r="528" spans="1:10" ht="36" customHeight="1">
      <c r="A528" s="353">
        <v>494</v>
      </c>
      <c r="B528" s="353" t="s">
        <v>1980</v>
      </c>
      <c r="C528" s="342" t="s">
        <v>1739</v>
      </c>
      <c r="D528" s="342">
        <v>1101252034</v>
      </c>
      <c r="E528" s="353" t="s">
        <v>1959</v>
      </c>
      <c r="F528" s="354">
        <v>655.20000000000005</v>
      </c>
      <c r="G528" s="354"/>
      <c r="H528" s="343" t="s">
        <v>1952</v>
      </c>
      <c r="I528" s="342" t="s">
        <v>1788</v>
      </c>
      <c r="J528" s="354">
        <v>655.20000000000005</v>
      </c>
    </row>
    <row r="529" spans="1:10" ht="36" customHeight="1">
      <c r="A529" s="353">
        <v>495</v>
      </c>
      <c r="B529" s="353" t="s">
        <v>1980</v>
      </c>
      <c r="C529" s="342" t="s">
        <v>1739</v>
      </c>
      <c r="D529" s="342">
        <v>1101252035</v>
      </c>
      <c r="E529" s="353" t="s">
        <v>1959</v>
      </c>
      <c r="F529" s="354">
        <v>655.20000000000005</v>
      </c>
      <c r="G529" s="354"/>
      <c r="H529" s="343" t="s">
        <v>1952</v>
      </c>
      <c r="I529" s="342" t="s">
        <v>1788</v>
      </c>
      <c r="J529" s="354">
        <v>655.20000000000005</v>
      </c>
    </row>
    <row r="530" spans="1:10" ht="36" customHeight="1">
      <c r="A530" s="353">
        <v>496</v>
      </c>
      <c r="B530" s="353" t="s">
        <v>1980</v>
      </c>
      <c r="C530" s="342" t="s">
        <v>1739</v>
      </c>
      <c r="D530" s="342">
        <v>1101252036</v>
      </c>
      <c r="E530" s="353" t="s">
        <v>1959</v>
      </c>
      <c r="F530" s="354">
        <v>655.20000000000005</v>
      </c>
      <c r="G530" s="354"/>
      <c r="H530" s="343" t="s">
        <v>1952</v>
      </c>
      <c r="I530" s="342" t="s">
        <v>1788</v>
      </c>
      <c r="J530" s="354">
        <v>655.20000000000005</v>
      </c>
    </row>
    <row r="531" spans="1:10" ht="36" customHeight="1">
      <c r="A531" s="353">
        <v>497</v>
      </c>
      <c r="B531" s="353" t="s">
        <v>1980</v>
      </c>
      <c r="C531" s="342" t="s">
        <v>1739</v>
      </c>
      <c r="D531" s="342">
        <v>1101252038</v>
      </c>
      <c r="E531" s="353" t="s">
        <v>1959</v>
      </c>
      <c r="F531" s="354">
        <v>655.20000000000005</v>
      </c>
      <c r="G531" s="354"/>
      <c r="H531" s="343" t="s">
        <v>1952</v>
      </c>
      <c r="I531" s="342" t="s">
        <v>1788</v>
      </c>
      <c r="J531" s="354">
        <v>655.20000000000005</v>
      </c>
    </row>
    <row r="532" spans="1:10" ht="36" customHeight="1">
      <c r="A532" s="353">
        <v>498</v>
      </c>
      <c r="B532" s="353" t="s">
        <v>1980</v>
      </c>
      <c r="C532" s="342" t="s">
        <v>1739</v>
      </c>
      <c r="D532" s="342">
        <v>1101252037</v>
      </c>
      <c r="E532" s="353" t="s">
        <v>1959</v>
      </c>
      <c r="F532" s="354">
        <v>655.20000000000005</v>
      </c>
      <c r="G532" s="354"/>
      <c r="H532" s="343" t="s">
        <v>1952</v>
      </c>
      <c r="I532" s="342" t="s">
        <v>1788</v>
      </c>
      <c r="J532" s="354">
        <v>655.20000000000005</v>
      </c>
    </row>
    <row r="533" spans="1:10" ht="36" customHeight="1">
      <c r="A533" s="353"/>
      <c r="B533" s="353"/>
      <c r="C533" s="342"/>
      <c r="D533" s="342"/>
      <c r="E533" s="353"/>
      <c r="F533" s="354">
        <f>SUM(F436:F532)</f>
        <v>310506.05000000075</v>
      </c>
      <c r="G533" s="354"/>
      <c r="H533" s="343"/>
      <c r="I533" s="342"/>
      <c r="J533" s="342">
        <f>SUM(J436:J532)</f>
        <v>310506.05000000075</v>
      </c>
    </row>
    <row r="534" spans="1:10" ht="36" customHeight="1">
      <c r="A534" s="1417" t="s">
        <v>2003</v>
      </c>
      <c r="B534" s="1418"/>
      <c r="C534" s="1418"/>
      <c r="D534" s="1418"/>
      <c r="E534" s="1418"/>
      <c r="F534" s="1418"/>
      <c r="G534" s="1418"/>
      <c r="H534" s="1418"/>
      <c r="I534" s="1418"/>
      <c r="J534" s="1419"/>
    </row>
    <row r="535" spans="1:10" ht="36" customHeight="1">
      <c r="A535" s="353">
        <v>499</v>
      </c>
      <c r="B535" s="353" t="s">
        <v>2004</v>
      </c>
      <c r="C535" s="342" t="s">
        <v>1739</v>
      </c>
      <c r="D535" s="342">
        <v>1101251795</v>
      </c>
      <c r="E535" s="363">
        <v>41449</v>
      </c>
      <c r="F535" s="354">
        <v>1710.1</v>
      </c>
      <c r="G535" s="354"/>
      <c r="H535" s="353" t="s">
        <v>1919</v>
      </c>
      <c r="I535" s="342" t="s">
        <v>1788</v>
      </c>
      <c r="J535" s="354">
        <v>1710.1</v>
      </c>
    </row>
    <row r="536" spans="1:10" ht="36" customHeight="1">
      <c r="A536" s="353">
        <v>500</v>
      </c>
      <c r="B536" s="353" t="s">
        <v>2005</v>
      </c>
      <c r="C536" s="342" t="s">
        <v>1739</v>
      </c>
      <c r="D536" s="342">
        <v>1101251796</v>
      </c>
      <c r="E536" s="363">
        <v>41449</v>
      </c>
      <c r="F536" s="354">
        <v>958.8</v>
      </c>
      <c r="G536" s="354"/>
      <c r="H536" s="353" t="s">
        <v>1919</v>
      </c>
      <c r="I536" s="342" t="s">
        <v>1788</v>
      </c>
      <c r="J536" s="354">
        <v>958.8</v>
      </c>
    </row>
    <row r="537" spans="1:10" ht="36" customHeight="1">
      <c r="A537" s="353">
        <v>501</v>
      </c>
      <c r="B537" s="353" t="s">
        <v>2006</v>
      </c>
      <c r="C537" s="342" t="s">
        <v>1739</v>
      </c>
      <c r="D537" s="342">
        <v>1101251797</v>
      </c>
      <c r="E537" s="363">
        <v>41449</v>
      </c>
      <c r="F537" s="354">
        <v>7744.7</v>
      </c>
      <c r="G537" s="354"/>
      <c r="H537" s="353" t="s">
        <v>1919</v>
      </c>
      <c r="I537" s="342" t="s">
        <v>1788</v>
      </c>
      <c r="J537" s="354">
        <v>7744.7</v>
      </c>
    </row>
    <row r="538" spans="1:10" ht="36" customHeight="1">
      <c r="A538" s="353">
        <v>502</v>
      </c>
      <c r="B538" s="353" t="s">
        <v>2007</v>
      </c>
      <c r="C538" s="342" t="s">
        <v>1739</v>
      </c>
      <c r="D538" s="342">
        <v>1101251798</v>
      </c>
      <c r="E538" s="363">
        <v>41449</v>
      </c>
      <c r="F538" s="354">
        <v>7228.4</v>
      </c>
      <c r="G538" s="354"/>
      <c r="H538" s="353" t="s">
        <v>1919</v>
      </c>
      <c r="I538" s="342" t="s">
        <v>1788</v>
      </c>
      <c r="J538" s="354">
        <v>7228.4</v>
      </c>
    </row>
    <row r="539" spans="1:10" ht="36" customHeight="1">
      <c r="A539" s="353">
        <v>503</v>
      </c>
      <c r="B539" s="353" t="s">
        <v>2008</v>
      </c>
      <c r="C539" s="342" t="s">
        <v>1739</v>
      </c>
      <c r="D539" s="342"/>
      <c r="E539" s="363">
        <v>41449</v>
      </c>
      <c r="F539" s="354">
        <v>888.1</v>
      </c>
      <c r="G539" s="354"/>
      <c r="H539" s="353" t="s">
        <v>1919</v>
      </c>
      <c r="I539" s="342" t="s">
        <v>1788</v>
      </c>
      <c r="J539" s="354">
        <v>888.1</v>
      </c>
    </row>
    <row r="540" spans="1:10" ht="36" customHeight="1">
      <c r="A540" s="353">
        <v>504</v>
      </c>
      <c r="B540" s="353" t="s">
        <v>2009</v>
      </c>
      <c r="C540" s="342" t="s">
        <v>1739</v>
      </c>
      <c r="D540" s="342">
        <v>1101251799</v>
      </c>
      <c r="E540" s="363">
        <v>41449</v>
      </c>
      <c r="F540" s="354">
        <v>4553.8999999999996</v>
      </c>
      <c r="G540" s="354"/>
      <c r="H540" s="353" t="s">
        <v>1919</v>
      </c>
      <c r="I540" s="342" t="s">
        <v>1788</v>
      </c>
      <c r="J540" s="354">
        <v>4553.8999999999996</v>
      </c>
    </row>
    <row r="541" spans="1:10" ht="36" customHeight="1">
      <c r="A541" s="353">
        <v>505</v>
      </c>
      <c r="B541" s="353" t="s">
        <v>2010</v>
      </c>
      <c r="C541" s="342" t="s">
        <v>1739</v>
      </c>
      <c r="D541" s="342"/>
      <c r="E541" s="363">
        <v>41449</v>
      </c>
      <c r="F541" s="354">
        <v>144.6</v>
      </c>
      <c r="G541" s="354"/>
      <c r="H541" s="353" t="s">
        <v>1919</v>
      </c>
      <c r="I541" s="342" t="s">
        <v>1788</v>
      </c>
      <c r="J541" s="354">
        <v>144.6</v>
      </c>
    </row>
    <row r="542" spans="1:10" ht="36" customHeight="1">
      <c r="A542" s="353">
        <v>506</v>
      </c>
      <c r="B542" s="353" t="s">
        <v>2011</v>
      </c>
      <c r="C542" s="342" t="s">
        <v>1739</v>
      </c>
      <c r="D542" s="342"/>
      <c r="E542" s="363">
        <v>41449</v>
      </c>
      <c r="F542" s="354">
        <v>330.5</v>
      </c>
      <c r="G542" s="354"/>
      <c r="H542" s="353" t="s">
        <v>1919</v>
      </c>
      <c r="I542" s="342" t="s">
        <v>1788</v>
      </c>
      <c r="J542" s="354">
        <v>330.5</v>
      </c>
    </row>
    <row r="543" spans="1:10" ht="36" customHeight="1">
      <c r="A543" s="353">
        <v>507</v>
      </c>
      <c r="B543" s="353" t="s">
        <v>2012</v>
      </c>
      <c r="C543" s="342" t="s">
        <v>1739</v>
      </c>
      <c r="D543" s="342"/>
      <c r="E543" s="363">
        <v>41449</v>
      </c>
      <c r="F543" s="354">
        <v>454.4</v>
      </c>
      <c r="G543" s="354"/>
      <c r="H543" s="353" t="s">
        <v>1919</v>
      </c>
      <c r="I543" s="342" t="s">
        <v>1788</v>
      </c>
      <c r="J543" s="354">
        <v>454.4</v>
      </c>
    </row>
    <row r="544" spans="1:10" ht="36" customHeight="1">
      <c r="A544" s="353">
        <v>508</v>
      </c>
      <c r="B544" s="353" t="s">
        <v>2013</v>
      </c>
      <c r="C544" s="342" t="s">
        <v>1739</v>
      </c>
      <c r="D544" s="342">
        <v>1101251800</v>
      </c>
      <c r="E544" s="363">
        <v>41449</v>
      </c>
      <c r="F544" s="354">
        <v>5741.4</v>
      </c>
      <c r="G544" s="354"/>
      <c r="H544" s="353" t="s">
        <v>1919</v>
      </c>
      <c r="I544" s="342" t="s">
        <v>1788</v>
      </c>
      <c r="J544" s="354">
        <v>5741.4</v>
      </c>
    </row>
    <row r="545" spans="1:10" ht="36" customHeight="1">
      <c r="A545" s="353">
        <v>509</v>
      </c>
      <c r="B545" s="353" t="s">
        <v>2014</v>
      </c>
      <c r="C545" s="342" t="s">
        <v>1739</v>
      </c>
      <c r="D545" s="342">
        <v>1101251801</v>
      </c>
      <c r="E545" s="363">
        <v>41449</v>
      </c>
      <c r="F545" s="354">
        <v>10778.6</v>
      </c>
      <c r="G545" s="354"/>
      <c r="H545" s="353" t="s">
        <v>1919</v>
      </c>
      <c r="I545" s="342" t="s">
        <v>1788</v>
      </c>
      <c r="J545" s="354">
        <v>10778.6</v>
      </c>
    </row>
    <row r="546" spans="1:10" ht="36" customHeight="1">
      <c r="A546" s="353">
        <v>510</v>
      </c>
      <c r="B546" s="353" t="s">
        <v>2015</v>
      </c>
      <c r="C546" s="342" t="s">
        <v>1739</v>
      </c>
      <c r="D546" s="342">
        <v>1101251802</v>
      </c>
      <c r="E546" s="363">
        <v>41449</v>
      </c>
      <c r="F546" s="354">
        <v>9293.6</v>
      </c>
      <c r="G546" s="354"/>
      <c r="H546" s="353" t="s">
        <v>1919</v>
      </c>
      <c r="I546" s="342" t="s">
        <v>1788</v>
      </c>
      <c r="J546" s="354">
        <v>9293.6</v>
      </c>
    </row>
    <row r="547" spans="1:10" ht="36" customHeight="1">
      <c r="A547" s="353">
        <v>511</v>
      </c>
      <c r="B547" s="353" t="s">
        <v>2016</v>
      </c>
      <c r="C547" s="342" t="s">
        <v>1739</v>
      </c>
      <c r="D547" s="342"/>
      <c r="E547" s="363">
        <v>41449</v>
      </c>
      <c r="F547" s="354">
        <v>340.8</v>
      </c>
      <c r="G547" s="354"/>
      <c r="H547" s="353" t="s">
        <v>1919</v>
      </c>
      <c r="I547" s="342" t="s">
        <v>1788</v>
      </c>
      <c r="J547" s="354">
        <v>340.8</v>
      </c>
    </row>
    <row r="548" spans="1:10" ht="36" customHeight="1">
      <c r="A548" s="353">
        <v>512</v>
      </c>
      <c r="B548" s="353" t="s">
        <v>2017</v>
      </c>
      <c r="C548" s="342" t="s">
        <v>1739</v>
      </c>
      <c r="D548" s="342">
        <v>1101251803</v>
      </c>
      <c r="E548" s="363">
        <v>41449</v>
      </c>
      <c r="F548" s="354">
        <v>6154.5</v>
      </c>
      <c r="G548" s="354"/>
      <c r="H548" s="353" t="s">
        <v>1919</v>
      </c>
      <c r="I548" s="342" t="s">
        <v>1788</v>
      </c>
      <c r="J548" s="354">
        <v>6154.5</v>
      </c>
    </row>
    <row r="549" spans="1:10" ht="36" customHeight="1">
      <c r="A549" s="353">
        <v>513</v>
      </c>
      <c r="B549" s="353" t="s">
        <v>2018</v>
      </c>
      <c r="C549" s="342" t="s">
        <v>1739</v>
      </c>
      <c r="D549" s="342"/>
      <c r="E549" s="363">
        <v>41449</v>
      </c>
      <c r="F549" s="354">
        <v>722.9</v>
      </c>
      <c r="G549" s="354"/>
      <c r="H549" s="353" t="s">
        <v>1919</v>
      </c>
      <c r="I549" s="342" t="s">
        <v>1788</v>
      </c>
      <c r="J549" s="354">
        <v>722.9</v>
      </c>
    </row>
    <row r="550" spans="1:10" ht="36" customHeight="1">
      <c r="A550" s="353">
        <v>514</v>
      </c>
      <c r="B550" s="353" t="s">
        <v>2019</v>
      </c>
      <c r="C550" s="342" t="s">
        <v>1739</v>
      </c>
      <c r="D550" s="342">
        <v>1101251804</v>
      </c>
      <c r="E550" s="363">
        <v>41449</v>
      </c>
      <c r="F550" s="354">
        <v>2994.7</v>
      </c>
      <c r="G550" s="354"/>
      <c r="H550" s="353" t="s">
        <v>1919</v>
      </c>
      <c r="I550" s="342" t="s">
        <v>1788</v>
      </c>
      <c r="J550" s="354">
        <v>2994.7</v>
      </c>
    </row>
    <row r="551" spans="1:10" ht="36" customHeight="1">
      <c r="A551" s="353">
        <v>515</v>
      </c>
      <c r="B551" s="353" t="s">
        <v>2020</v>
      </c>
      <c r="C551" s="342" t="s">
        <v>1739</v>
      </c>
      <c r="D551" s="342">
        <v>1101251805</v>
      </c>
      <c r="E551" s="363">
        <v>41449</v>
      </c>
      <c r="F551" s="354">
        <v>4956.6000000000004</v>
      </c>
      <c r="G551" s="354"/>
      <c r="H551" s="353" t="s">
        <v>1919</v>
      </c>
      <c r="I551" s="342" t="s">
        <v>1788</v>
      </c>
      <c r="J551" s="354">
        <v>4956.6000000000004</v>
      </c>
    </row>
    <row r="552" spans="1:10" ht="36" customHeight="1">
      <c r="A552" s="353">
        <v>516</v>
      </c>
      <c r="B552" s="353" t="s">
        <v>2021</v>
      </c>
      <c r="C552" s="342" t="s">
        <v>1739</v>
      </c>
      <c r="D552" s="342">
        <v>1101251806</v>
      </c>
      <c r="E552" s="363">
        <v>41449</v>
      </c>
      <c r="F552" s="354">
        <v>3325.1</v>
      </c>
      <c r="G552" s="354"/>
      <c r="H552" s="353" t="s">
        <v>1919</v>
      </c>
      <c r="I552" s="342" t="s">
        <v>1788</v>
      </c>
      <c r="J552" s="354">
        <v>3325.1</v>
      </c>
    </row>
    <row r="553" spans="1:10" ht="36" customHeight="1">
      <c r="A553" s="353">
        <v>517</v>
      </c>
      <c r="B553" s="353" t="s">
        <v>2021</v>
      </c>
      <c r="C553" s="342" t="s">
        <v>1739</v>
      </c>
      <c r="D553" s="342">
        <v>1101251816</v>
      </c>
      <c r="E553" s="363">
        <v>41449</v>
      </c>
      <c r="F553" s="354">
        <v>3325.1</v>
      </c>
      <c r="G553" s="354"/>
      <c r="H553" s="353" t="s">
        <v>1919</v>
      </c>
      <c r="I553" s="342" t="s">
        <v>1788</v>
      </c>
      <c r="J553" s="354">
        <v>3325.1</v>
      </c>
    </row>
    <row r="554" spans="1:10" ht="36" customHeight="1">
      <c r="A554" s="353">
        <v>518</v>
      </c>
      <c r="B554" s="353" t="s">
        <v>2022</v>
      </c>
      <c r="C554" s="342" t="s">
        <v>1739</v>
      </c>
      <c r="D554" s="342">
        <v>1101251807</v>
      </c>
      <c r="E554" s="363">
        <v>41449</v>
      </c>
      <c r="F554" s="354">
        <v>2788.1</v>
      </c>
      <c r="G554" s="354"/>
      <c r="H554" s="353" t="s">
        <v>1919</v>
      </c>
      <c r="I554" s="342" t="s">
        <v>1788</v>
      </c>
      <c r="J554" s="354">
        <v>2788.1</v>
      </c>
    </row>
    <row r="555" spans="1:10" ht="36" customHeight="1">
      <c r="A555" s="353">
        <v>519</v>
      </c>
      <c r="B555" s="353" t="s">
        <v>2023</v>
      </c>
      <c r="C555" s="342" t="s">
        <v>1739</v>
      </c>
      <c r="D555" s="380" t="e">
        <f>SUM($F$23+#REF!+#REF!+$F$128+$F$132+#REF!+#REF!+#REF!)</f>
        <v>#REF!</v>
      </c>
      <c r="E555" s="363">
        <v>41449</v>
      </c>
      <c r="F555" s="354">
        <v>2612.6</v>
      </c>
      <c r="G555" s="354"/>
      <c r="H555" s="353" t="s">
        <v>1919</v>
      </c>
      <c r="I555" s="342" t="s">
        <v>1788</v>
      </c>
      <c r="J555" s="354">
        <v>2612.6</v>
      </c>
    </row>
    <row r="556" spans="1:10" ht="36" customHeight="1">
      <c r="A556" s="353">
        <v>520</v>
      </c>
      <c r="B556" s="353" t="s">
        <v>2024</v>
      </c>
      <c r="C556" s="342" t="s">
        <v>1739</v>
      </c>
      <c r="D556" s="342">
        <v>1101251809</v>
      </c>
      <c r="E556" s="363">
        <v>41449</v>
      </c>
      <c r="F556" s="354">
        <v>31802.7</v>
      </c>
      <c r="G556" s="354"/>
      <c r="H556" s="353" t="s">
        <v>1919</v>
      </c>
      <c r="I556" s="342" t="s">
        <v>1788</v>
      </c>
      <c r="J556" s="354">
        <v>31802.7</v>
      </c>
    </row>
    <row r="557" spans="1:10" ht="36" customHeight="1">
      <c r="A557" s="353">
        <v>521</v>
      </c>
      <c r="B557" s="353" t="s">
        <v>2025</v>
      </c>
      <c r="C557" s="342" t="s">
        <v>1739</v>
      </c>
      <c r="D557" s="342">
        <v>1101251810</v>
      </c>
      <c r="E557" s="363">
        <v>41449</v>
      </c>
      <c r="F557" s="354">
        <v>4095.4</v>
      </c>
      <c r="G557" s="354"/>
      <c r="H557" s="353" t="s">
        <v>1919</v>
      </c>
      <c r="I557" s="342" t="s">
        <v>1788</v>
      </c>
      <c r="J557" s="354">
        <v>4095.4</v>
      </c>
    </row>
    <row r="558" spans="1:10" ht="36" customHeight="1">
      <c r="A558" s="353">
        <v>522</v>
      </c>
      <c r="B558" s="353" t="s">
        <v>2026</v>
      </c>
      <c r="C558" s="342" t="s">
        <v>1739</v>
      </c>
      <c r="D558" s="342">
        <v>1101251811</v>
      </c>
      <c r="E558" s="363">
        <v>41449</v>
      </c>
      <c r="F558" s="354">
        <v>7054.9</v>
      </c>
      <c r="G558" s="354"/>
      <c r="H558" s="353" t="s">
        <v>1919</v>
      </c>
      <c r="I558" s="342" t="s">
        <v>1788</v>
      </c>
      <c r="J558" s="354">
        <v>7054.9</v>
      </c>
    </row>
    <row r="559" spans="1:10" ht="36" customHeight="1">
      <c r="A559" s="353"/>
      <c r="B559" s="353"/>
      <c r="C559" s="342"/>
      <c r="D559" s="342"/>
      <c r="E559" s="363"/>
      <c r="F559" s="354">
        <f>SUM(F535:F558)</f>
        <v>120000.5</v>
      </c>
      <c r="G559" s="354"/>
      <c r="H559" s="353"/>
      <c r="I559" s="342"/>
      <c r="J559" s="342">
        <f>SUM(J535:J558)</f>
        <v>120000.5</v>
      </c>
    </row>
    <row r="560" spans="1:10" ht="36" customHeight="1">
      <c r="A560" s="1420" t="s">
        <v>2027</v>
      </c>
      <c r="B560" s="1421"/>
      <c r="C560" s="1421"/>
      <c r="D560" s="1421"/>
      <c r="E560" s="1421"/>
      <c r="F560" s="1421"/>
      <c r="G560" s="1421"/>
      <c r="H560" s="1421"/>
      <c r="I560" s="1421"/>
      <c r="J560" s="1422"/>
    </row>
    <row r="561" spans="1:10" ht="36" customHeight="1">
      <c r="A561" s="353">
        <v>523</v>
      </c>
      <c r="B561" s="353" t="s">
        <v>2028</v>
      </c>
      <c r="C561" s="342" t="s">
        <v>1739</v>
      </c>
      <c r="D561" s="342">
        <v>1010001473</v>
      </c>
      <c r="E561" s="353" t="s">
        <v>2029</v>
      </c>
      <c r="F561" s="354">
        <v>9860.0499999999993</v>
      </c>
      <c r="G561" s="354"/>
      <c r="H561" s="353" t="s">
        <v>2030</v>
      </c>
      <c r="I561" s="342" t="s">
        <v>1788</v>
      </c>
      <c r="J561" s="354">
        <v>9860.0499999999993</v>
      </c>
    </row>
    <row r="562" spans="1:10" ht="36" customHeight="1">
      <c r="A562" s="353">
        <v>524</v>
      </c>
      <c r="B562" s="353" t="s">
        <v>2031</v>
      </c>
      <c r="C562" s="342" t="s">
        <v>1739</v>
      </c>
      <c r="D562" s="342">
        <v>1010001481</v>
      </c>
      <c r="E562" s="353" t="s">
        <v>2029</v>
      </c>
      <c r="F562" s="354">
        <v>29849.55</v>
      </c>
      <c r="G562" s="354"/>
      <c r="H562" s="353" t="s">
        <v>2030</v>
      </c>
      <c r="I562" s="342" t="s">
        <v>1788</v>
      </c>
      <c r="J562" s="354">
        <v>29849.55</v>
      </c>
    </row>
    <row r="563" spans="1:10" ht="36" customHeight="1">
      <c r="A563" s="353">
        <v>525</v>
      </c>
      <c r="B563" s="353" t="s">
        <v>2032</v>
      </c>
      <c r="C563" s="342" t="s">
        <v>1739</v>
      </c>
      <c r="D563" s="342">
        <v>1010001474</v>
      </c>
      <c r="E563" s="353" t="s">
        <v>2029</v>
      </c>
      <c r="F563" s="354">
        <v>8065.54</v>
      </c>
      <c r="G563" s="354"/>
      <c r="H563" s="353" t="s">
        <v>2030</v>
      </c>
      <c r="I563" s="342" t="s">
        <v>1788</v>
      </c>
      <c r="J563" s="354">
        <v>8065.54</v>
      </c>
    </row>
    <row r="564" spans="1:10" ht="36" customHeight="1">
      <c r="A564" s="353">
        <v>526</v>
      </c>
      <c r="B564" s="353" t="s">
        <v>2033</v>
      </c>
      <c r="C564" s="342" t="s">
        <v>1739</v>
      </c>
      <c r="D564" s="342">
        <v>1010001475</v>
      </c>
      <c r="E564" s="353" t="s">
        <v>2029</v>
      </c>
      <c r="F564" s="354">
        <v>11045.41</v>
      </c>
      <c r="G564" s="354"/>
      <c r="H564" s="353" t="s">
        <v>2030</v>
      </c>
      <c r="I564" s="342" t="s">
        <v>1788</v>
      </c>
      <c r="J564" s="354">
        <v>11045.41</v>
      </c>
    </row>
    <row r="565" spans="1:10" ht="36" customHeight="1">
      <c r="A565" s="353">
        <v>527</v>
      </c>
      <c r="B565" s="353" t="s">
        <v>2034</v>
      </c>
      <c r="C565" s="342" t="s">
        <v>1739</v>
      </c>
      <c r="D565" s="342">
        <v>1010001482</v>
      </c>
      <c r="E565" s="353" t="s">
        <v>2029</v>
      </c>
      <c r="F565" s="354">
        <v>5569.8</v>
      </c>
      <c r="G565" s="354"/>
      <c r="H565" s="353" t="s">
        <v>2030</v>
      </c>
      <c r="I565" s="342" t="s">
        <v>1788</v>
      </c>
      <c r="J565" s="354">
        <v>5569.8</v>
      </c>
    </row>
    <row r="566" spans="1:10" ht="36" customHeight="1">
      <c r="A566" s="353">
        <v>528</v>
      </c>
      <c r="B566" s="353" t="s">
        <v>2035</v>
      </c>
      <c r="C566" s="342" t="s">
        <v>1739</v>
      </c>
      <c r="D566" s="342">
        <v>1010001483</v>
      </c>
      <c r="E566" s="353" t="s">
        <v>2029</v>
      </c>
      <c r="F566" s="354">
        <v>16430</v>
      </c>
      <c r="G566" s="354"/>
      <c r="H566" s="353" t="s">
        <v>2030</v>
      </c>
      <c r="I566" s="342" t="s">
        <v>1788</v>
      </c>
      <c r="J566" s="354">
        <v>16430</v>
      </c>
    </row>
    <row r="567" spans="1:10" ht="36" customHeight="1">
      <c r="A567" s="353">
        <v>529</v>
      </c>
      <c r="B567" s="353" t="s">
        <v>2036</v>
      </c>
      <c r="C567" s="342" t="s">
        <v>1739</v>
      </c>
      <c r="D567" s="342">
        <v>1010001484</v>
      </c>
      <c r="E567" s="353" t="s">
        <v>2029</v>
      </c>
      <c r="F567" s="354">
        <v>8772.31</v>
      </c>
      <c r="G567" s="354"/>
      <c r="H567" s="353" t="s">
        <v>2030</v>
      </c>
      <c r="I567" s="342" t="s">
        <v>1788</v>
      </c>
      <c r="J567" s="354">
        <v>8772.31</v>
      </c>
    </row>
    <row r="568" spans="1:10" ht="36" customHeight="1">
      <c r="A568" s="353">
        <v>530</v>
      </c>
      <c r="B568" s="353" t="s">
        <v>2037</v>
      </c>
      <c r="C568" s="342" t="s">
        <v>1739</v>
      </c>
      <c r="D568" s="342">
        <v>1010001485</v>
      </c>
      <c r="E568" s="353" t="s">
        <v>2029</v>
      </c>
      <c r="F568" s="354">
        <v>4712.93</v>
      </c>
      <c r="G568" s="354"/>
      <c r="H568" s="353" t="s">
        <v>2030</v>
      </c>
      <c r="I568" s="342" t="s">
        <v>1788</v>
      </c>
      <c r="J568" s="354">
        <v>4712.93</v>
      </c>
    </row>
    <row r="569" spans="1:10" ht="36" customHeight="1">
      <c r="A569" s="353">
        <v>531</v>
      </c>
      <c r="B569" s="353" t="s">
        <v>2038</v>
      </c>
      <c r="C569" s="342" t="s">
        <v>1739</v>
      </c>
      <c r="D569" s="342">
        <v>1010001486</v>
      </c>
      <c r="E569" s="353" t="s">
        <v>2029</v>
      </c>
      <c r="F569" s="354">
        <v>11246.74</v>
      </c>
      <c r="G569" s="354"/>
      <c r="H569" s="353" t="s">
        <v>2030</v>
      </c>
      <c r="I569" s="342" t="s">
        <v>1788</v>
      </c>
      <c r="J569" s="354">
        <v>11246.74</v>
      </c>
    </row>
    <row r="570" spans="1:10" ht="36" customHeight="1">
      <c r="A570" s="353">
        <v>532</v>
      </c>
      <c r="B570" s="353" t="s">
        <v>2039</v>
      </c>
      <c r="C570" s="342" t="s">
        <v>1739</v>
      </c>
      <c r="D570" s="342">
        <v>1010001487</v>
      </c>
      <c r="E570" s="353" t="s">
        <v>2029</v>
      </c>
      <c r="F570" s="354">
        <v>11246.74</v>
      </c>
      <c r="G570" s="354"/>
      <c r="H570" s="353" t="s">
        <v>2030</v>
      </c>
      <c r="I570" s="342" t="s">
        <v>1788</v>
      </c>
      <c r="J570" s="354">
        <v>11246.74</v>
      </c>
    </row>
    <row r="571" spans="1:10" ht="36" customHeight="1">
      <c r="A571" s="353">
        <v>533</v>
      </c>
      <c r="B571" s="353" t="s">
        <v>2040</v>
      </c>
      <c r="C571" s="342" t="s">
        <v>1739</v>
      </c>
      <c r="D571" s="342">
        <v>1010001488</v>
      </c>
      <c r="E571" s="353" t="s">
        <v>2029</v>
      </c>
      <c r="F571" s="354">
        <v>3534.7</v>
      </c>
      <c r="G571" s="354"/>
      <c r="H571" s="353" t="s">
        <v>2030</v>
      </c>
      <c r="I571" s="342" t="s">
        <v>1788</v>
      </c>
      <c r="J571" s="354">
        <v>3534.7</v>
      </c>
    </row>
    <row r="572" spans="1:10" ht="36" customHeight="1">
      <c r="A572" s="353">
        <v>534</v>
      </c>
      <c r="B572" s="353" t="s">
        <v>2041</v>
      </c>
      <c r="C572" s="342" t="s">
        <v>1739</v>
      </c>
      <c r="D572" s="342">
        <v>1010001489</v>
      </c>
      <c r="E572" s="353" t="s">
        <v>2029</v>
      </c>
      <c r="F572" s="354">
        <v>27424.95</v>
      </c>
      <c r="G572" s="354"/>
      <c r="H572" s="353" t="s">
        <v>2030</v>
      </c>
      <c r="I572" s="342" t="s">
        <v>1788</v>
      </c>
      <c r="J572" s="354">
        <v>27424.95</v>
      </c>
    </row>
    <row r="573" spans="1:10" ht="36" customHeight="1">
      <c r="A573" s="353">
        <v>535</v>
      </c>
      <c r="B573" s="353" t="s">
        <v>2042</v>
      </c>
      <c r="C573" s="342" t="s">
        <v>1739</v>
      </c>
      <c r="D573" s="342">
        <v>1010001469</v>
      </c>
      <c r="E573" s="353" t="s">
        <v>2029</v>
      </c>
      <c r="F573" s="354">
        <v>12719.57</v>
      </c>
      <c r="G573" s="354"/>
      <c r="H573" s="353" t="s">
        <v>2030</v>
      </c>
      <c r="I573" s="342" t="s">
        <v>1788</v>
      </c>
      <c r="J573" s="354">
        <v>12719.57</v>
      </c>
    </row>
    <row r="574" spans="1:10" ht="36" customHeight="1">
      <c r="A574" s="353">
        <v>536</v>
      </c>
      <c r="B574" s="353" t="s">
        <v>2043</v>
      </c>
      <c r="C574" s="342" t="s">
        <v>1739</v>
      </c>
      <c r="D574" s="342">
        <v>1010001470</v>
      </c>
      <c r="E574" s="353" t="s">
        <v>2029</v>
      </c>
      <c r="F574" s="354">
        <v>5926.81</v>
      </c>
      <c r="G574" s="354"/>
      <c r="H574" s="353" t="s">
        <v>2030</v>
      </c>
      <c r="I574" s="342" t="s">
        <v>1788</v>
      </c>
      <c r="J574" s="354">
        <v>5926.81</v>
      </c>
    </row>
    <row r="575" spans="1:10" ht="36" customHeight="1">
      <c r="A575" s="353">
        <v>537</v>
      </c>
      <c r="B575" s="353" t="s">
        <v>1194</v>
      </c>
      <c r="C575" s="342" t="s">
        <v>1739</v>
      </c>
      <c r="D575" s="342">
        <v>1010001471</v>
      </c>
      <c r="E575" s="353" t="s">
        <v>2029</v>
      </c>
      <c r="F575" s="354">
        <v>7112.17</v>
      </c>
      <c r="G575" s="354"/>
      <c r="H575" s="353" t="s">
        <v>2030</v>
      </c>
      <c r="I575" s="342" t="s">
        <v>1788</v>
      </c>
      <c r="J575" s="354">
        <v>7112.17</v>
      </c>
    </row>
    <row r="576" spans="1:10" ht="36" customHeight="1">
      <c r="A576" s="353">
        <v>538</v>
      </c>
      <c r="B576" s="353" t="s">
        <v>2044</v>
      </c>
      <c r="C576" s="342" t="s">
        <v>1739</v>
      </c>
      <c r="D576" s="342">
        <v>1010001472</v>
      </c>
      <c r="E576" s="353" t="s">
        <v>2029</v>
      </c>
      <c r="F576" s="354">
        <v>6465.61</v>
      </c>
      <c r="G576" s="354"/>
      <c r="H576" s="353" t="s">
        <v>2030</v>
      </c>
      <c r="I576" s="342" t="s">
        <v>1788</v>
      </c>
      <c r="J576" s="354">
        <v>6465.61</v>
      </c>
    </row>
    <row r="577" spans="1:10" ht="36" customHeight="1">
      <c r="A577" s="353">
        <v>539</v>
      </c>
      <c r="B577" s="353" t="s">
        <v>2045</v>
      </c>
      <c r="C577" s="342" t="s">
        <v>1739</v>
      </c>
      <c r="D577" s="342">
        <v>1010001476</v>
      </c>
      <c r="E577" s="353" t="s">
        <v>2029</v>
      </c>
      <c r="F577" s="354">
        <v>6694.51</v>
      </c>
      <c r="G577" s="354"/>
      <c r="H577" s="353" t="s">
        <v>2030</v>
      </c>
      <c r="I577" s="342" t="s">
        <v>1788</v>
      </c>
      <c r="J577" s="354">
        <v>6694.51</v>
      </c>
    </row>
    <row r="578" spans="1:10" ht="36" customHeight="1">
      <c r="A578" s="353">
        <v>540</v>
      </c>
      <c r="B578" s="353" t="s">
        <v>2046</v>
      </c>
      <c r="C578" s="342" t="s">
        <v>1739</v>
      </c>
      <c r="D578" s="342">
        <v>1010001477</v>
      </c>
      <c r="E578" s="353" t="s">
        <v>2029</v>
      </c>
      <c r="F578" s="354">
        <v>5334.13</v>
      </c>
      <c r="G578" s="354"/>
      <c r="H578" s="353" t="s">
        <v>2030</v>
      </c>
      <c r="I578" s="342" t="s">
        <v>1788</v>
      </c>
      <c r="J578" s="354">
        <v>5334.13</v>
      </c>
    </row>
    <row r="579" spans="1:10" ht="36" customHeight="1">
      <c r="A579" s="353">
        <v>541</v>
      </c>
      <c r="B579" s="353" t="s">
        <v>2047</v>
      </c>
      <c r="C579" s="342" t="s">
        <v>1739</v>
      </c>
      <c r="D579" s="342">
        <v>1010001478</v>
      </c>
      <c r="E579" s="353" t="s">
        <v>2029</v>
      </c>
      <c r="F579" s="354">
        <v>33472.550000000003</v>
      </c>
      <c r="G579" s="354"/>
      <c r="H579" s="353" t="s">
        <v>2030</v>
      </c>
      <c r="I579" s="342" t="s">
        <v>1788</v>
      </c>
      <c r="J579" s="354">
        <v>33472.550000000003</v>
      </c>
    </row>
    <row r="580" spans="1:10" ht="36" customHeight="1">
      <c r="A580" s="353">
        <v>542</v>
      </c>
      <c r="B580" s="353" t="s">
        <v>2048</v>
      </c>
      <c r="C580" s="342" t="s">
        <v>1739</v>
      </c>
      <c r="D580" s="342">
        <v>1010001479</v>
      </c>
      <c r="E580" s="353" t="s">
        <v>2029</v>
      </c>
      <c r="F580" s="354">
        <v>402.88</v>
      </c>
      <c r="G580" s="354"/>
      <c r="H580" s="353" t="s">
        <v>2030</v>
      </c>
      <c r="I580" s="342" t="s">
        <v>1788</v>
      </c>
      <c r="J580" s="354">
        <v>402.88</v>
      </c>
    </row>
    <row r="581" spans="1:10" ht="36" customHeight="1">
      <c r="A581" s="353">
        <v>543</v>
      </c>
      <c r="B581" s="353" t="s">
        <v>2049</v>
      </c>
      <c r="C581" s="342" t="s">
        <v>1739</v>
      </c>
      <c r="D581" s="342">
        <v>1101253396</v>
      </c>
      <c r="E581" s="363">
        <v>41733</v>
      </c>
      <c r="F581" s="354">
        <v>31904.42</v>
      </c>
      <c r="G581" s="354"/>
      <c r="H581" s="353" t="s">
        <v>2050</v>
      </c>
      <c r="I581" s="342" t="s">
        <v>1788</v>
      </c>
      <c r="J581" s="354">
        <v>31904.42</v>
      </c>
    </row>
    <row r="582" spans="1:10" ht="36" customHeight="1">
      <c r="A582" s="353"/>
      <c r="B582" s="353"/>
      <c r="C582" s="342"/>
      <c r="D582" s="342"/>
      <c r="E582" s="363"/>
      <c r="F582" s="354"/>
      <c r="G582" s="354"/>
      <c r="H582" s="353"/>
      <c r="I582" s="342"/>
      <c r="J582" s="354"/>
    </row>
    <row r="583" spans="1:10" ht="36" customHeight="1">
      <c r="A583" s="353"/>
      <c r="B583" s="353"/>
      <c r="C583" s="342"/>
      <c r="D583" s="342"/>
      <c r="E583" s="363"/>
      <c r="F583" s="354"/>
      <c r="G583" s="354"/>
      <c r="H583" s="353"/>
      <c r="I583" s="342"/>
      <c r="J583" s="354"/>
    </row>
    <row r="584" spans="1:10" ht="36" customHeight="1">
      <c r="A584" s="353"/>
      <c r="B584" s="342"/>
      <c r="C584" s="381"/>
      <c r="D584" s="381"/>
      <c r="E584" s="354"/>
      <c r="F584" s="354">
        <f>SUM(F561:F583)</f>
        <v>257791.37</v>
      </c>
      <c r="G584" s="354"/>
      <c r="H584" s="354"/>
      <c r="I584" s="342"/>
      <c r="J584" s="342">
        <f>SUM(J561:J583)</f>
        <v>257791.37</v>
      </c>
    </row>
    <row r="585" spans="1:10" ht="36" customHeight="1">
      <c r="A585" s="1392" t="s">
        <v>3594</v>
      </c>
      <c r="B585" s="1423"/>
      <c r="C585" s="1423"/>
      <c r="D585" s="1423"/>
      <c r="E585" s="1423"/>
      <c r="F585" s="1423"/>
      <c r="G585" s="1423"/>
      <c r="H585" s="1423"/>
      <c r="I585" s="1423"/>
      <c r="J585" s="1424"/>
    </row>
    <row r="586" spans="1:10" ht="36" customHeight="1">
      <c r="A586" s="353">
        <v>544</v>
      </c>
      <c r="B586" s="381" t="s">
        <v>3595</v>
      </c>
      <c r="C586" s="342" t="s">
        <v>1739</v>
      </c>
      <c r="D586" s="843" t="s">
        <v>3596</v>
      </c>
      <c r="E586" s="381" t="s">
        <v>3400</v>
      </c>
      <c r="F586" s="844">
        <v>2160</v>
      </c>
      <c r="G586" s="381"/>
      <c r="H586" s="384" t="s">
        <v>3597</v>
      </c>
      <c r="I586" s="342" t="s">
        <v>1788</v>
      </c>
      <c r="J586" s="381">
        <v>2160</v>
      </c>
    </row>
    <row r="587" spans="1:10" ht="36" customHeight="1">
      <c r="A587" s="353">
        <v>545</v>
      </c>
      <c r="B587" s="845" t="s">
        <v>3598</v>
      </c>
      <c r="C587" s="342" t="s">
        <v>1739</v>
      </c>
      <c r="D587" s="846">
        <v>1101343973</v>
      </c>
      <c r="E587" s="354">
        <v>2021</v>
      </c>
      <c r="F587" s="847">
        <v>1700</v>
      </c>
      <c r="G587" s="354"/>
      <c r="H587" s="384" t="s">
        <v>3597</v>
      </c>
      <c r="I587" s="342" t="s">
        <v>1788</v>
      </c>
      <c r="J587" s="847">
        <v>1700</v>
      </c>
    </row>
    <row r="588" spans="1:10" ht="36" customHeight="1">
      <c r="A588" s="353">
        <v>546</v>
      </c>
      <c r="B588" s="845" t="s">
        <v>3599</v>
      </c>
      <c r="C588" s="342" t="s">
        <v>1739</v>
      </c>
      <c r="D588" s="846">
        <v>1101343974</v>
      </c>
      <c r="E588" s="354">
        <v>2021</v>
      </c>
      <c r="F588" s="847">
        <v>1600</v>
      </c>
      <c r="G588" s="354"/>
      <c r="H588" s="384" t="s">
        <v>3597</v>
      </c>
      <c r="I588" s="342" t="s">
        <v>1788</v>
      </c>
      <c r="J588" s="847">
        <v>1600</v>
      </c>
    </row>
    <row r="589" spans="1:10" ht="36" customHeight="1">
      <c r="A589" s="353">
        <v>547</v>
      </c>
      <c r="B589" s="845" t="s">
        <v>3600</v>
      </c>
      <c r="C589" s="342" t="s">
        <v>1739</v>
      </c>
      <c r="D589" s="846">
        <v>1101343975</v>
      </c>
      <c r="E589" s="354">
        <v>2021</v>
      </c>
      <c r="F589" s="848">
        <v>250</v>
      </c>
      <c r="G589" s="354"/>
      <c r="H589" s="384" t="s">
        <v>3597</v>
      </c>
      <c r="I589" s="342" t="s">
        <v>1788</v>
      </c>
      <c r="J589" s="848">
        <v>250</v>
      </c>
    </row>
    <row r="590" spans="1:10" ht="36" customHeight="1">
      <c r="A590" s="353">
        <v>548</v>
      </c>
      <c r="B590" s="845" t="s">
        <v>3601</v>
      </c>
      <c r="C590" s="342" t="s">
        <v>1739</v>
      </c>
      <c r="D590" s="846">
        <v>1101343976</v>
      </c>
      <c r="E590" s="354">
        <v>2021</v>
      </c>
      <c r="F590" s="847">
        <v>3331.76</v>
      </c>
      <c r="G590" s="354"/>
      <c r="H590" s="384" t="s">
        <v>3597</v>
      </c>
      <c r="I590" s="342" t="s">
        <v>1788</v>
      </c>
      <c r="J590" s="847">
        <v>3331.76</v>
      </c>
    </row>
    <row r="591" spans="1:10" ht="36" customHeight="1">
      <c r="A591" s="353">
        <v>549</v>
      </c>
      <c r="B591" s="845" t="s">
        <v>3602</v>
      </c>
      <c r="C591" s="342" t="s">
        <v>1739</v>
      </c>
      <c r="D591" s="846">
        <v>1101343947</v>
      </c>
      <c r="E591" s="354">
        <v>2021</v>
      </c>
      <c r="F591" s="849">
        <v>38325</v>
      </c>
      <c r="G591" s="354"/>
      <c r="H591" s="384" t="s">
        <v>3597</v>
      </c>
      <c r="I591" s="342" t="s">
        <v>1788</v>
      </c>
      <c r="J591" s="342" t="s">
        <v>3603</v>
      </c>
    </row>
    <row r="592" spans="1:10" ht="36" customHeight="1">
      <c r="A592" s="353">
        <v>550</v>
      </c>
      <c r="B592" s="342" t="s">
        <v>3604</v>
      </c>
      <c r="C592" s="342" t="s">
        <v>1739</v>
      </c>
      <c r="D592" s="850" t="s">
        <v>3605</v>
      </c>
      <c r="E592" s="354">
        <v>2021</v>
      </c>
      <c r="F592" s="847">
        <v>56999.3</v>
      </c>
      <c r="G592" s="354"/>
      <c r="H592" s="384" t="s">
        <v>3597</v>
      </c>
      <c r="I592" s="342" t="s">
        <v>1788</v>
      </c>
      <c r="J592" s="847">
        <v>56999.3</v>
      </c>
    </row>
    <row r="593" spans="1:10" ht="36" customHeight="1">
      <c r="A593" s="353">
        <v>551</v>
      </c>
      <c r="B593" s="342" t="s">
        <v>3604</v>
      </c>
      <c r="C593" s="342" t="s">
        <v>1739</v>
      </c>
      <c r="D593" s="850" t="s">
        <v>3606</v>
      </c>
      <c r="E593" s="354">
        <v>2021</v>
      </c>
      <c r="F593" s="851">
        <v>13936.74</v>
      </c>
      <c r="G593" s="354"/>
      <c r="H593" s="384" t="s">
        <v>3597</v>
      </c>
      <c r="I593" s="342" t="s">
        <v>1788</v>
      </c>
      <c r="J593" s="342">
        <v>13936.74</v>
      </c>
    </row>
    <row r="594" spans="1:10" ht="36" customHeight="1">
      <c r="A594" s="353">
        <v>552</v>
      </c>
      <c r="B594" s="342" t="s">
        <v>3604</v>
      </c>
      <c r="C594" s="342" t="s">
        <v>1739</v>
      </c>
      <c r="D594" s="850" t="s">
        <v>3607</v>
      </c>
      <c r="E594" s="354">
        <v>2021</v>
      </c>
      <c r="F594" s="852">
        <v>13936.74</v>
      </c>
      <c r="G594" s="354"/>
      <c r="H594" s="384" t="s">
        <v>3597</v>
      </c>
      <c r="I594" s="342" t="s">
        <v>1788</v>
      </c>
      <c r="J594" s="354">
        <v>13936.74</v>
      </c>
    </row>
    <row r="595" spans="1:10" ht="36" customHeight="1">
      <c r="A595" s="353">
        <v>553</v>
      </c>
      <c r="B595" s="342" t="s">
        <v>3604</v>
      </c>
      <c r="C595" s="342" t="s">
        <v>1739</v>
      </c>
      <c r="D595" s="850" t="s">
        <v>3608</v>
      </c>
      <c r="E595" s="354">
        <v>2021</v>
      </c>
      <c r="F595" s="852">
        <v>13936.74</v>
      </c>
      <c r="G595" s="354"/>
      <c r="H595" s="384" t="s">
        <v>3597</v>
      </c>
      <c r="I595" s="342" t="s">
        <v>1788</v>
      </c>
      <c r="J595" s="354">
        <v>13936.74</v>
      </c>
    </row>
    <row r="596" spans="1:10" ht="36" customHeight="1">
      <c r="A596" s="353">
        <v>554</v>
      </c>
      <c r="B596" s="342" t="s">
        <v>3609</v>
      </c>
      <c r="C596" s="342" t="s">
        <v>1739</v>
      </c>
      <c r="D596" s="846">
        <v>1101343952</v>
      </c>
      <c r="E596" s="354">
        <v>2021</v>
      </c>
      <c r="F596" s="848">
        <v>646.75</v>
      </c>
      <c r="G596" s="354"/>
      <c r="H596" s="384" t="s">
        <v>3597</v>
      </c>
      <c r="I596" s="342" t="s">
        <v>1788</v>
      </c>
      <c r="J596" s="848">
        <v>646.75</v>
      </c>
    </row>
    <row r="597" spans="1:10" ht="36" customHeight="1">
      <c r="A597" s="353">
        <v>555</v>
      </c>
      <c r="B597" s="838" t="s">
        <v>3610</v>
      </c>
      <c r="C597" s="342" t="s">
        <v>1739</v>
      </c>
      <c r="D597" s="846">
        <v>1101343953</v>
      </c>
      <c r="E597" s="354">
        <v>2021</v>
      </c>
      <c r="F597" s="847">
        <v>4710.66</v>
      </c>
      <c r="G597" s="354"/>
      <c r="H597" s="384" t="s">
        <v>3597</v>
      </c>
      <c r="I597" s="342" t="s">
        <v>1788</v>
      </c>
      <c r="J597" s="847">
        <v>4710.66</v>
      </c>
    </row>
    <row r="598" spans="1:10" ht="36" customHeight="1">
      <c r="A598" s="353">
        <v>556</v>
      </c>
      <c r="B598" s="838" t="s">
        <v>3611</v>
      </c>
      <c r="C598" s="342" t="s">
        <v>1739</v>
      </c>
      <c r="D598" s="846">
        <v>1101343954</v>
      </c>
      <c r="E598" s="354">
        <v>2021</v>
      </c>
      <c r="F598" s="847">
        <v>12972.42</v>
      </c>
      <c r="G598" s="354"/>
      <c r="H598" s="384" t="s">
        <v>3597</v>
      </c>
      <c r="I598" s="342" t="s">
        <v>1788</v>
      </c>
      <c r="J598" s="847">
        <v>12972.42</v>
      </c>
    </row>
    <row r="599" spans="1:10" ht="36" customHeight="1">
      <c r="A599" s="353">
        <v>557</v>
      </c>
      <c r="B599" s="838" t="s">
        <v>3612</v>
      </c>
      <c r="C599" s="342" t="s">
        <v>1739</v>
      </c>
      <c r="D599" s="846">
        <v>1101343955</v>
      </c>
      <c r="E599" s="354">
        <v>2021</v>
      </c>
      <c r="F599" s="847">
        <v>3968.25</v>
      </c>
      <c r="G599" s="354"/>
      <c r="H599" s="384" t="s">
        <v>3597</v>
      </c>
      <c r="I599" s="342" t="s">
        <v>1788</v>
      </c>
      <c r="J599" s="847" t="s">
        <v>3613</v>
      </c>
    </row>
    <row r="600" spans="1:10" ht="36" customHeight="1">
      <c r="A600" s="353">
        <v>558</v>
      </c>
      <c r="B600" s="838" t="s">
        <v>3614</v>
      </c>
      <c r="C600" s="342" t="s">
        <v>1739</v>
      </c>
      <c r="D600" s="846">
        <v>1101343956</v>
      </c>
      <c r="E600" s="354">
        <v>2021</v>
      </c>
      <c r="F600" s="847">
        <v>1200</v>
      </c>
      <c r="G600" s="354"/>
      <c r="H600" s="384" t="s">
        <v>3597</v>
      </c>
      <c r="I600" s="342" t="s">
        <v>1788</v>
      </c>
      <c r="J600" s="847" t="s">
        <v>3615</v>
      </c>
    </row>
    <row r="601" spans="1:10" ht="36" customHeight="1">
      <c r="A601" s="353">
        <v>559</v>
      </c>
      <c r="B601" s="838" t="s">
        <v>3616</v>
      </c>
      <c r="C601" s="342" t="s">
        <v>1739</v>
      </c>
      <c r="D601" s="846">
        <v>1101343957</v>
      </c>
      <c r="E601" s="354">
        <v>2021</v>
      </c>
      <c r="F601" s="847" t="s">
        <v>3617</v>
      </c>
      <c r="G601" s="354"/>
      <c r="H601" s="384" t="s">
        <v>3597</v>
      </c>
      <c r="I601" s="342" t="s">
        <v>1788</v>
      </c>
      <c r="J601" s="847" t="s">
        <v>3617</v>
      </c>
    </row>
    <row r="602" spans="1:10" ht="36" customHeight="1">
      <c r="A602" s="353">
        <v>560</v>
      </c>
      <c r="B602" s="838" t="s">
        <v>3618</v>
      </c>
      <c r="C602" s="342" t="s">
        <v>1739</v>
      </c>
      <c r="D602" s="846">
        <v>1101343958</v>
      </c>
      <c r="E602" s="354">
        <v>2021</v>
      </c>
      <c r="F602" s="847" t="s">
        <v>3619</v>
      </c>
      <c r="G602" s="354"/>
      <c r="H602" s="384" t="s">
        <v>3597</v>
      </c>
      <c r="I602" s="342" t="s">
        <v>1788</v>
      </c>
      <c r="J602" s="847" t="s">
        <v>3619</v>
      </c>
    </row>
    <row r="603" spans="1:10" ht="36" customHeight="1">
      <c r="A603" s="353">
        <v>561</v>
      </c>
      <c r="B603" s="838" t="s">
        <v>3620</v>
      </c>
      <c r="C603" s="342" t="s">
        <v>1739</v>
      </c>
      <c r="D603" s="846">
        <v>1101343959</v>
      </c>
      <c r="E603" s="354">
        <v>2021</v>
      </c>
      <c r="F603" s="847">
        <v>33500</v>
      </c>
      <c r="G603" s="354"/>
      <c r="H603" s="384" t="s">
        <v>3597</v>
      </c>
      <c r="I603" s="342" t="s">
        <v>1788</v>
      </c>
      <c r="J603" s="847" t="s">
        <v>3621</v>
      </c>
    </row>
    <row r="604" spans="1:10" ht="36" customHeight="1">
      <c r="A604" s="353">
        <v>562</v>
      </c>
      <c r="B604" s="838" t="s">
        <v>3622</v>
      </c>
      <c r="C604" s="342" t="s">
        <v>1739</v>
      </c>
      <c r="D604" s="846">
        <v>1101343960</v>
      </c>
      <c r="E604" s="354">
        <v>2021</v>
      </c>
      <c r="F604" s="847" t="s">
        <v>3623</v>
      </c>
      <c r="G604" s="354"/>
      <c r="H604" s="384" t="s">
        <v>3597</v>
      </c>
      <c r="I604" s="342" t="s">
        <v>1788</v>
      </c>
      <c r="J604" s="847">
        <v>5049.99</v>
      </c>
    </row>
    <row r="605" spans="1:10" ht="36" customHeight="1">
      <c r="A605" s="353">
        <v>563</v>
      </c>
      <c r="B605" s="845" t="s">
        <v>3624</v>
      </c>
      <c r="C605" s="342" t="s">
        <v>1739</v>
      </c>
      <c r="D605" s="846">
        <v>1101343961</v>
      </c>
      <c r="E605" s="354">
        <v>2021</v>
      </c>
      <c r="F605" s="847" t="s">
        <v>3625</v>
      </c>
      <c r="G605" s="354"/>
      <c r="H605" s="384" t="s">
        <v>3597</v>
      </c>
      <c r="I605" s="342" t="s">
        <v>1788</v>
      </c>
      <c r="J605" s="847">
        <v>4630.5</v>
      </c>
    </row>
    <row r="606" spans="1:10" ht="36" customHeight="1">
      <c r="A606" s="353">
        <v>564</v>
      </c>
      <c r="B606" s="845" t="s">
        <v>3626</v>
      </c>
      <c r="C606" s="342" t="s">
        <v>1739</v>
      </c>
      <c r="D606" s="846">
        <v>1101343962</v>
      </c>
      <c r="E606" s="354">
        <v>2021</v>
      </c>
      <c r="F606" s="847" t="s">
        <v>3627</v>
      </c>
      <c r="G606" s="354"/>
      <c r="H606" s="384" t="s">
        <v>3597</v>
      </c>
      <c r="I606" s="342" t="s">
        <v>1788</v>
      </c>
      <c r="J606" s="847" t="s">
        <v>3627</v>
      </c>
    </row>
    <row r="607" spans="1:10" ht="36" customHeight="1">
      <c r="A607" s="353">
        <v>565</v>
      </c>
      <c r="B607" s="845" t="s">
        <v>3628</v>
      </c>
      <c r="C607" s="342" t="s">
        <v>1739</v>
      </c>
      <c r="D607" s="846">
        <v>1101343964</v>
      </c>
      <c r="E607" s="354">
        <v>2021</v>
      </c>
      <c r="F607" s="847">
        <v>12000</v>
      </c>
      <c r="G607" s="354"/>
      <c r="H607" s="384" t="s">
        <v>3597</v>
      </c>
      <c r="I607" s="342" t="s">
        <v>1788</v>
      </c>
      <c r="J607" s="847">
        <v>12000</v>
      </c>
    </row>
    <row r="608" spans="1:10" ht="36" customHeight="1">
      <c r="A608" s="353">
        <v>566</v>
      </c>
      <c r="B608" s="845" t="s">
        <v>3628</v>
      </c>
      <c r="C608" s="342" t="s">
        <v>1739</v>
      </c>
      <c r="D608" s="846">
        <v>1101343963</v>
      </c>
      <c r="E608" s="354">
        <v>2021</v>
      </c>
      <c r="F608" s="848">
        <v>646.75</v>
      </c>
      <c r="G608" s="354"/>
      <c r="H608" s="384" t="s">
        <v>3597</v>
      </c>
      <c r="I608" s="342" t="s">
        <v>1788</v>
      </c>
      <c r="J608" s="848">
        <v>646.75</v>
      </c>
    </row>
    <row r="609" spans="1:10" ht="36" customHeight="1">
      <c r="A609" s="353">
        <v>567</v>
      </c>
      <c r="B609" s="845" t="s">
        <v>3629</v>
      </c>
      <c r="C609" s="342" t="s">
        <v>1739</v>
      </c>
      <c r="D609" s="846">
        <v>1101343965</v>
      </c>
      <c r="E609" s="354">
        <v>2021</v>
      </c>
      <c r="F609" s="847">
        <v>39800</v>
      </c>
      <c r="G609" s="354"/>
      <c r="H609" s="384" t="s">
        <v>3597</v>
      </c>
      <c r="I609" s="342" t="s">
        <v>1788</v>
      </c>
      <c r="J609" s="847">
        <v>39800</v>
      </c>
    </row>
    <row r="610" spans="1:10" ht="36" customHeight="1">
      <c r="A610" s="353">
        <v>568</v>
      </c>
      <c r="B610" s="845" t="s">
        <v>3630</v>
      </c>
      <c r="C610" s="342" t="s">
        <v>1739</v>
      </c>
      <c r="D610" s="846">
        <v>1101343966</v>
      </c>
      <c r="E610" s="354">
        <v>2021</v>
      </c>
      <c r="F610" s="847" t="s">
        <v>3631</v>
      </c>
      <c r="G610" s="354"/>
      <c r="H610" s="384" t="s">
        <v>3597</v>
      </c>
      <c r="I610" s="342" t="s">
        <v>1788</v>
      </c>
      <c r="J610" s="847">
        <v>28855</v>
      </c>
    </row>
    <row r="611" spans="1:10" ht="36" customHeight="1">
      <c r="A611" s="353">
        <v>569</v>
      </c>
      <c r="B611" s="845" t="s">
        <v>3632</v>
      </c>
      <c r="C611" s="342" t="s">
        <v>1739</v>
      </c>
      <c r="D611" s="846">
        <v>1101343967</v>
      </c>
      <c r="E611" s="354">
        <v>2021</v>
      </c>
      <c r="F611" s="847" t="s">
        <v>3633</v>
      </c>
      <c r="G611" s="354"/>
      <c r="H611" s="384" t="s">
        <v>3597</v>
      </c>
      <c r="I611" s="342" t="s">
        <v>1788</v>
      </c>
      <c r="J611" s="847" t="s">
        <v>3633</v>
      </c>
    </row>
    <row r="612" spans="1:10" ht="36" customHeight="1">
      <c r="A612" s="353">
        <v>570</v>
      </c>
      <c r="B612" s="845" t="s">
        <v>3634</v>
      </c>
      <c r="C612" s="342" t="s">
        <v>1739</v>
      </c>
      <c r="D612" s="846">
        <v>1101343968</v>
      </c>
      <c r="E612" s="354">
        <v>2021</v>
      </c>
      <c r="F612" s="847" t="s">
        <v>3635</v>
      </c>
      <c r="G612" s="354"/>
      <c r="H612" s="384" t="s">
        <v>3597</v>
      </c>
      <c r="I612" s="342" t="s">
        <v>1788</v>
      </c>
      <c r="J612" s="847">
        <v>5472.5</v>
      </c>
    </row>
    <row r="613" spans="1:10" ht="36" customHeight="1">
      <c r="A613" s="353">
        <v>571</v>
      </c>
      <c r="B613" s="845" t="s">
        <v>3636</v>
      </c>
      <c r="C613" s="342" t="s">
        <v>1739</v>
      </c>
      <c r="D613" s="846">
        <v>1101343969</v>
      </c>
      <c r="E613" s="354">
        <v>2021</v>
      </c>
      <c r="F613" s="847">
        <v>67000</v>
      </c>
      <c r="G613" s="354"/>
      <c r="H613" s="384" t="s">
        <v>3597</v>
      </c>
      <c r="I613" s="342" t="s">
        <v>1788</v>
      </c>
      <c r="J613" s="847">
        <v>67000</v>
      </c>
    </row>
    <row r="614" spans="1:10" ht="36" customHeight="1">
      <c r="A614" s="353">
        <v>572</v>
      </c>
      <c r="B614" s="845" t="s">
        <v>3637</v>
      </c>
      <c r="C614" s="342" t="s">
        <v>1739</v>
      </c>
      <c r="D614" s="846">
        <v>1101343970</v>
      </c>
      <c r="E614" s="354">
        <v>2021</v>
      </c>
      <c r="F614" s="847">
        <v>4680</v>
      </c>
      <c r="G614" s="354"/>
      <c r="H614" s="384" t="s">
        <v>3597</v>
      </c>
      <c r="I614" s="342" t="s">
        <v>1788</v>
      </c>
      <c r="J614" s="847">
        <v>4680</v>
      </c>
    </row>
    <row r="615" spans="1:10" ht="36" customHeight="1">
      <c r="A615" s="353">
        <v>573</v>
      </c>
      <c r="B615" s="845" t="s">
        <v>3638</v>
      </c>
      <c r="C615" s="342" t="s">
        <v>1739</v>
      </c>
      <c r="D615" s="846">
        <v>1101343971</v>
      </c>
      <c r="E615" s="354">
        <v>2021</v>
      </c>
      <c r="F615" s="847" t="s">
        <v>3639</v>
      </c>
      <c r="G615" s="354"/>
      <c r="H615" s="384" t="s">
        <v>3597</v>
      </c>
      <c r="I615" s="342" t="s">
        <v>1788</v>
      </c>
      <c r="J615" s="847" t="s">
        <v>3639</v>
      </c>
    </row>
    <row r="616" spans="1:10" ht="36" customHeight="1">
      <c r="A616" s="353">
        <v>574</v>
      </c>
      <c r="B616" s="845" t="s">
        <v>3610</v>
      </c>
      <c r="C616" s="342" t="s">
        <v>1739</v>
      </c>
      <c r="D616" s="846">
        <v>1101343977</v>
      </c>
      <c r="E616" s="354">
        <v>2021</v>
      </c>
      <c r="F616" s="847">
        <v>4710.66</v>
      </c>
      <c r="G616" s="354"/>
      <c r="H616" s="384" t="s">
        <v>3597</v>
      </c>
      <c r="I616" s="342" t="s">
        <v>1788</v>
      </c>
      <c r="J616" s="847" t="s">
        <v>3640</v>
      </c>
    </row>
    <row r="617" spans="1:10" ht="36" customHeight="1">
      <c r="A617" s="353">
        <v>575</v>
      </c>
      <c r="B617" s="845" t="s">
        <v>3610</v>
      </c>
      <c r="C617" s="342" t="s">
        <v>1739</v>
      </c>
      <c r="D617" s="846">
        <v>1101343978</v>
      </c>
      <c r="E617" s="354">
        <v>2021</v>
      </c>
      <c r="F617" s="847" t="s">
        <v>3640</v>
      </c>
      <c r="G617" s="354"/>
      <c r="H617" s="384" t="s">
        <v>3597</v>
      </c>
      <c r="I617" s="342" t="s">
        <v>1788</v>
      </c>
      <c r="J617" s="847" t="s">
        <v>3640</v>
      </c>
    </row>
    <row r="618" spans="1:10" ht="36" customHeight="1">
      <c r="A618" s="353">
        <v>576</v>
      </c>
      <c r="B618" s="845" t="s">
        <v>3611</v>
      </c>
      <c r="C618" s="342" t="s">
        <v>1739</v>
      </c>
      <c r="D618" s="846">
        <v>1101343979</v>
      </c>
      <c r="E618" s="354">
        <v>2021</v>
      </c>
      <c r="F618" s="847">
        <v>12972.42</v>
      </c>
      <c r="G618" s="354"/>
      <c r="H618" s="384" t="s">
        <v>3597</v>
      </c>
      <c r="I618" s="342" t="s">
        <v>1788</v>
      </c>
      <c r="J618" s="847">
        <v>12972.42</v>
      </c>
    </row>
    <row r="619" spans="1:10" ht="36" customHeight="1">
      <c r="A619" s="353">
        <v>577</v>
      </c>
      <c r="B619" s="845" t="s">
        <v>3611</v>
      </c>
      <c r="C619" s="342" t="s">
        <v>1739</v>
      </c>
      <c r="D619" s="846">
        <v>1101343980</v>
      </c>
      <c r="E619" s="354">
        <v>2021</v>
      </c>
      <c r="F619" s="847">
        <v>12972.42</v>
      </c>
      <c r="G619" s="354"/>
      <c r="H619" s="384" t="s">
        <v>3597</v>
      </c>
      <c r="I619" s="342" t="s">
        <v>1788</v>
      </c>
      <c r="J619" s="847" t="s">
        <v>3641</v>
      </c>
    </row>
    <row r="620" spans="1:10" ht="36" customHeight="1">
      <c r="A620" s="353">
        <v>578</v>
      </c>
      <c r="B620" s="845" t="s">
        <v>3611</v>
      </c>
      <c r="C620" s="342" t="s">
        <v>1739</v>
      </c>
      <c r="D620" s="846">
        <v>1101343981</v>
      </c>
      <c r="E620" s="354">
        <v>2021</v>
      </c>
      <c r="F620" s="847">
        <v>12972.42</v>
      </c>
      <c r="G620" s="354"/>
      <c r="H620" s="384" t="s">
        <v>3597</v>
      </c>
      <c r="I620" s="342" t="s">
        <v>1788</v>
      </c>
      <c r="J620" s="847">
        <v>12972.42</v>
      </c>
    </row>
    <row r="621" spans="1:10" ht="36" customHeight="1">
      <c r="A621" s="353">
        <v>579</v>
      </c>
      <c r="B621" s="845" t="s">
        <v>3642</v>
      </c>
      <c r="C621" s="342" t="s">
        <v>1739</v>
      </c>
      <c r="D621" s="846">
        <v>1101343982</v>
      </c>
      <c r="E621" s="354">
        <v>2021</v>
      </c>
      <c r="F621" s="847" t="s">
        <v>3613</v>
      </c>
      <c r="G621" s="354"/>
      <c r="H621" s="384" t="s">
        <v>3597</v>
      </c>
      <c r="I621" s="342" t="s">
        <v>1788</v>
      </c>
      <c r="J621" s="847">
        <v>3968.25</v>
      </c>
    </row>
    <row r="622" spans="1:10" ht="36" customHeight="1">
      <c r="A622" s="353">
        <v>580</v>
      </c>
      <c r="B622" s="845" t="s">
        <v>3642</v>
      </c>
      <c r="C622" s="342" t="s">
        <v>1739</v>
      </c>
      <c r="D622" s="846">
        <v>1101343983</v>
      </c>
      <c r="E622" s="354">
        <v>2021</v>
      </c>
      <c r="F622" s="847" t="s">
        <v>3613</v>
      </c>
      <c r="G622" s="354"/>
      <c r="H622" s="384" t="s">
        <v>3597</v>
      </c>
      <c r="I622" s="342" t="s">
        <v>1788</v>
      </c>
      <c r="J622" s="847" t="s">
        <v>3613</v>
      </c>
    </row>
    <row r="623" spans="1:10" ht="36" customHeight="1">
      <c r="A623" s="353">
        <v>581</v>
      </c>
      <c r="B623" s="845" t="s">
        <v>3612</v>
      </c>
      <c r="C623" s="342" t="s">
        <v>1739</v>
      </c>
      <c r="D623" s="846">
        <v>1101343985</v>
      </c>
      <c r="E623" s="354">
        <v>2021</v>
      </c>
      <c r="F623" s="847" t="s">
        <v>3613</v>
      </c>
      <c r="G623" s="354"/>
      <c r="H623" s="384" t="s">
        <v>3597</v>
      </c>
      <c r="I623" s="342" t="s">
        <v>1788</v>
      </c>
      <c r="J623" s="847">
        <v>3968.25</v>
      </c>
    </row>
    <row r="624" spans="1:10" ht="36" customHeight="1">
      <c r="A624" s="353">
        <v>582</v>
      </c>
      <c r="B624" s="845" t="s">
        <v>3612</v>
      </c>
      <c r="C624" s="342" t="s">
        <v>1739</v>
      </c>
      <c r="D624" s="846">
        <v>1101343984</v>
      </c>
      <c r="E624" s="354">
        <v>2021</v>
      </c>
      <c r="F624" s="847">
        <v>3968.25</v>
      </c>
      <c r="G624" s="354"/>
      <c r="H624" s="384" t="s">
        <v>3597</v>
      </c>
      <c r="I624" s="342" t="s">
        <v>1788</v>
      </c>
      <c r="J624" s="847" t="s">
        <v>3613</v>
      </c>
    </row>
    <row r="625" spans="1:10" ht="36" customHeight="1">
      <c r="A625" s="353">
        <v>583</v>
      </c>
      <c r="B625" s="845" t="s">
        <v>3642</v>
      </c>
      <c r="C625" s="342" t="s">
        <v>1739</v>
      </c>
      <c r="D625" s="846">
        <v>1101343986</v>
      </c>
      <c r="E625" s="354">
        <v>2021</v>
      </c>
      <c r="F625" s="847" t="s">
        <v>3613</v>
      </c>
      <c r="G625" s="354"/>
      <c r="H625" s="384" t="s">
        <v>3597</v>
      </c>
      <c r="I625" s="342" t="s">
        <v>1788</v>
      </c>
      <c r="J625" s="847" t="s">
        <v>3613</v>
      </c>
    </row>
    <row r="626" spans="1:10" ht="36" customHeight="1">
      <c r="A626" s="353">
        <v>584</v>
      </c>
      <c r="B626" s="845" t="s">
        <v>3620</v>
      </c>
      <c r="C626" s="342" t="s">
        <v>1739</v>
      </c>
      <c r="D626" s="846">
        <v>1101343987</v>
      </c>
      <c r="E626" s="354">
        <v>2021</v>
      </c>
      <c r="F626" s="847">
        <v>33500</v>
      </c>
      <c r="G626" s="354"/>
      <c r="H626" s="384" t="s">
        <v>3597</v>
      </c>
      <c r="I626" s="342" t="s">
        <v>1788</v>
      </c>
      <c r="J626" s="847">
        <v>33500</v>
      </c>
    </row>
    <row r="627" spans="1:10" ht="36" customHeight="1">
      <c r="A627" s="353">
        <v>585</v>
      </c>
      <c r="B627" s="845" t="s">
        <v>3620</v>
      </c>
      <c r="C627" s="342" t="s">
        <v>1739</v>
      </c>
      <c r="D627" s="846">
        <v>1101343988</v>
      </c>
      <c r="E627" s="354">
        <v>2021</v>
      </c>
      <c r="F627" s="847">
        <v>33500</v>
      </c>
      <c r="G627" s="354"/>
      <c r="H627" s="384" t="s">
        <v>3597</v>
      </c>
      <c r="I627" s="342" t="s">
        <v>1788</v>
      </c>
      <c r="J627" s="847">
        <v>33500</v>
      </c>
    </row>
    <row r="628" spans="1:10" ht="36" customHeight="1">
      <c r="A628" s="353">
        <v>586</v>
      </c>
      <c r="B628" s="845" t="s">
        <v>3620</v>
      </c>
      <c r="C628" s="342" t="s">
        <v>1739</v>
      </c>
      <c r="D628" s="846">
        <v>1101343989</v>
      </c>
      <c r="E628" s="354">
        <v>2021</v>
      </c>
      <c r="F628" s="847">
        <v>33500</v>
      </c>
      <c r="G628" s="354"/>
      <c r="H628" s="384" t="s">
        <v>3597</v>
      </c>
      <c r="I628" s="342" t="s">
        <v>1788</v>
      </c>
      <c r="J628" s="847">
        <v>33500</v>
      </c>
    </row>
    <row r="629" spans="1:10" ht="36" customHeight="1">
      <c r="A629" s="353">
        <v>587</v>
      </c>
      <c r="B629" s="845" t="s">
        <v>3620</v>
      </c>
      <c r="C629" s="342" t="s">
        <v>1739</v>
      </c>
      <c r="D629" s="846">
        <v>1101343990</v>
      </c>
      <c r="E629" s="354">
        <v>2021</v>
      </c>
      <c r="F629" s="847">
        <v>33500</v>
      </c>
      <c r="G629" s="354"/>
      <c r="H629" s="384" t="s">
        <v>3597</v>
      </c>
      <c r="I629" s="342" t="s">
        <v>1788</v>
      </c>
      <c r="J629" s="847">
        <v>33500</v>
      </c>
    </row>
    <row r="630" spans="1:10" ht="36" customHeight="1">
      <c r="A630" s="353">
        <v>588</v>
      </c>
      <c r="B630" s="845" t="s">
        <v>3620</v>
      </c>
      <c r="C630" s="342" t="s">
        <v>1739</v>
      </c>
      <c r="D630" s="846">
        <v>1101343991</v>
      </c>
      <c r="E630" s="354">
        <v>2021</v>
      </c>
      <c r="F630" s="847">
        <v>33500</v>
      </c>
      <c r="G630" s="354"/>
      <c r="H630" s="384" t="s">
        <v>3597</v>
      </c>
      <c r="I630" s="342" t="s">
        <v>1788</v>
      </c>
      <c r="J630" s="847">
        <v>33500</v>
      </c>
    </row>
    <row r="631" spans="1:10" ht="36" customHeight="1">
      <c r="A631" s="353">
        <v>589</v>
      </c>
      <c r="B631" s="845" t="s">
        <v>3620</v>
      </c>
      <c r="C631" s="342" t="s">
        <v>1739</v>
      </c>
      <c r="D631" s="846">
        <v>1101343992</v>
      </c>
      <c r="E631" s="354">
        <v>2021</v>
      </c>
      <c r="F631" s="847">
        <v>33500</v>
      </c>
      <c r="G631" s="354"/>
      <c r="H631" s="384" t="s">
        <v>3597</v>
      </c>
      <c r="I631" s="342" t="s">
        <v>1788</v>
      </c>
      <c r="J631" s="847">
        <v>33500</v>
      </c>
    </row>
    <row r="632" spans="1:10" ht="36" customHeight="1">
      <c r="A632" s="353">
        <v>590</v>
      </c>
      <c r="B632" s="845" t="s">
        <v>3620</v>
      </c>
      <c r="C632" s="342" t="s">
        <v>1739</v>
      </c>
      <c r="D632" s="846">
        <v>1101343993</v>
      </c>
      <c r="E632" s="354">
        <v>2021</v>
      </c>
      <c r="F632" s="847">
        <v>33500</v>
      </c>
      <c r="G632" s="354"/>
      <c r="H632" s="384" t="s">
        <v>3597</v>
      </c>
      <c r="I632" s="342" t="s">
        <v>1788</v>
      </c>
      <c r="J632" s="847">
        <v>33500</v>
      </c>
    </row>
    <row r="633" spans="1:10" ht="36" customHeight="1">
      <c r="A633" s="353">
        <v>591</v>
      </c>
      <c r="B633" s="845" t="s">
        <v>3620</v>
      </c>
      <c r="C633" s="342" t="s">
        <v>1739</v>
      </c>
      <c r="D633" s="846">
        <v>1101343994</v>
      </c>
      <c r="E633" s="354">
        <v>2021</v>
      </c>
      <c r="F633" s="847">
        <v>33500</v>
      </c>
      <c r="G633" s="354"/>
      <c r="H633" s="384" t="s">
        <v>3597</v>
      </c>
      <c r="I633" s="342" t="s">
        <v>1788</v>
      </c>
      <c r="J633" s="847">
        <v>33500</v>
      </c>
    </row>
    <row r="634" spans="1:10" ht="36" customHeight="1">
      <c r="A634" s="353">
        <v>592</v>
      </c>
      <c r="B634" s="845" t="s">
        <v>3620</v>
      </c>
      <c r="C634" s="342" t="s">
        <v>1739</v>
      </c>
      <c r="D634" s="846">
        <v>1101343995</v>
      </c>
      <c r="E634" s="354">
        <v>2021</v>
      </c>
      <c r="F634" s="847">
        <v>33500</v>
      </c>
      <c r="G634" s="354"/>
      <c r="H634" s="384" t="s">
        <v>3597</v>
      </c>
      <c r="I634" s="342" t="s">
        <v>1788</v>
      </c>
      <c r="J634" s="847">
        <v>33500</v>
      </c>
    </row>
    <row r="635" spans="1:10" ht="36" customHeight="1">
      <c r="A635" s="353">
        <v>593</v>
      </c>
      <c r="B635" s="845" t="s">
        <v>3620</v>
      </c>
      <c r="C635" s="342" t="s">
        <v>1739</v>
      </c>
      <c r="D635" s="846">
        <v>1101343996</v>
      </c>
      <c r="E635" s="354">
        <v>2021</v>
      </c>
      <c r="F635" s="847">
        <v>33500</v>
      </c>
      <c r="G635" s="354"/>
      <c r="H635" s="384" t="s">
        <v>3597</v>
      </c>
      <c r="I635" s="342" t="s">
        <v>1788</v>
      </c>
      <c r="J635" s="847">
        <v>33500</v>
      </c>
    </row>
    <row r="636" spans="1:10" ht="36" customHeight="1">
      <c r="A636" s="353">
        <v>594</v>
      </c>
      <c r="B636" s="845" t="s">
        <v>3620</v>
      </c>
      <c r="C636" s="342" t="s">
        <v>1739</v>
      </c>
      <c r="D636" s="846">
        <v>1101343997</v>
      </c>
      <c r="E636" s="354">
        <v>2021</v>
      </c>
      <c r="F636" s="847">
        <v>33500</v>
      </c>
      <c r="G636" s="354"/>
      <c r="H636" s="384" t="s">
        <v>3597</v>
      </c>
      <c r="I636" s="342" t="s">
        <v>1788</v>
      </c>
      <c r="J636" s="847">
        <v>33500</v>
      </c>
    </row>
    <row r="637" spans="1:10" ht="36" customHeight="1">
      <c r="A637" s="353">
        <v>595</v>
      </c>
      <c r="B637" s="845" t="s">
        <v>3624</v>
      </c>
      <c r="C637" s="342" t="s">
        <v>1739</v>
      </c>
      <c r="D637" s="846">
        <v>1101343998</v>
      </c>
      <c r="E637" s="354">
        <v>2021</v>
      </c>
      <c r="F637" s="847">
        <v>4630.5</v>
      </c>
      <c r="G637" s="354"/>
      <c r="H637" s="384" t="s">
        <v>3597</v>
      </c>
      <c r="I637" s="342" t="s">
        <v>1788</v>
      </c>
      <c r="J637" s="847">
        <v>4630.5</v>
      </c>
    </row>
    <row r="638" spans="1:10" ht="36" customHeight="1">
      <c r="A638" s="353">
        <v>596</v>
      </c>
      <c r="B638" s="845" t="s">
        <v>3624</v>
      </c>
      <c r="C638" s="342" t="s">
        <v>1739</v>
      </c>
      <c r="D638" s="846">
        <v>1101343999</v>
      </c>
      <c r="E638" s="354">
        <v>2021</v>
      </c>
      <c r="F638" s="847">
        <v>4630.5</v>
      </c>
      <c r="G638" s="354"/>
      <c r="H638" s="384" t="s">
        <v>3597</v>
      </c>
      <c r="I638" s="342" t="s">
        <v>1788</v>
      </c>
      <c r="J638" s="847">
        <v>4630.5</v>
      </c>
    </row>
    <row r="639" spans="1:10" ht="36" customHeight="1">
      <c r="A639" s="353">
        <v>597</v>
      </c>
      <c r="B639" s="845" t="s">
        <v>3626</v>
      </c>
      <c r="C639" s="342" t="s">
        <v>1739</v>
      </c>
      <c r="D639" s="846">
        <v>1101344000</v>
      </c>
      <c r="E639" s="354">
        <v>2021</v>
      </c>
      <c r="F639" s="847">
        <v>1607.45</v>
      </c>
      <c r="G639" s="354"/>
      <c r="H639" s="384" t="s">
        <v>3597</v>
      </c>
      <c r="I639" s="342" t="s">
        <v>1788</v>
      </c>
      <c r="J639" s="847">
        <v>1607.45</v>
      </c>
    </row>
    <row r="640" spans="1:10" ht="36" customHeight="1">
      <c r="A640" s="353">
        <v>598</v>
      </c>
      <c r="B640" s="845" t="s">
        <v>3626</v>
      </c>
      <c r="C640" s="342" t="s">
        <v>1739</v>
      </c>
      <c r="D640" s="846">
        <v>1101344001</v>
      </c>
      <c r="E640" s="354">
        <v>2021</v>
      </c>
      <c r="F640" s="847">
        <v>1607.45</v>
      </c>
      <c r="G640" s="354"/>
      <c r="H640" s="384" t="s">
        <v>3597</v>
      </c>
      <c r="I640" s="342" t="s">
        <v>1788</v>
      </c>
      <c r="J640" s="847">
        <v>1607.45</v>
      </c>
    </row>
    <row r="641" spans="1:10" ht="36" customHeight="1">
      <c r="A641" s="353">
        <v>599</v>
      </c>
      <c r="B641" s="845" t="s">
        <v>3626</v>
      </c>
      <c r="C641" s="342" t="s">
        <v>1739</v>
      </c>
      <c r="D641" s="846">
        <v>1101344002</v>
      </c>
      <c r="E641" s="354">
        <v>2021</v>
      </c>
      <c r="F641" s="847">
        <v>1607.45</v>
      </c>
      <c r="G641" s="354"/>
      <c r="H641" s="384" t="s">
        <v>3597</v>
      </c>
      <c r="I641" s="342" t="s">
        <v>1788</v>
      </c>
      <c r="J641" s="847">
        <v>1607.45</v>
      </c>
    </row>
    <row r="642" spans="1:10" ht="36" customHeight="1">
      <c r="A642" s="353">
        <v>600</v>
      </c>
      <c r="B642" s="845" t="s">
        <v>3626</v>
      </c>
      <c r="C642" s="342" t="s">
        <v>1739</v>
      </c>
      <c r="D642" s="846">
        <v>1101344003</v>
      </c>
      <c r="E642" s="354">
        <v>2021</v>
      </c>
      <c r="F642" s="847">
        <v>1607.45</v>
      </c>
      <c r="G642" s="354"/>
      <c r="H642" s="384" t="s">
        <v>3597</v>
      </c>
      <c r="I642" s="342" t="s">
        <v>1788</v>
      </c>
      <c r="J642" s="847">
        <v>1607.45</v>
      </c>
    </row>
    <row r="643" spans="1:10" ht="36" customHeight="1">
      <c r="A643" s="353">
        <v>601</v>
      </c>
      <c r="B643" s="845" t="s">
        <v>3626</v>
      </c>
      <c r="C643" s="342" t="s">
        <v>1739</v>
      </c>
      <c r="D643" s="846">
        <v>1101344004</v>
      </c>
      <c r="E643" s="354">
        <v>2021</v>
      </c>
      <c r="F643" s="847">
        <v>1607.45</v>
      </c>
      <c r="G643" s="354"/>
      <c r="H643" s="384" t="s">
        <v>3597</v>
      </c>
      <c r="I643" s="342" t="s">
        <v>1788</v>
      </c>
      <c r="J643" s="847">
        <v>1607.45</v>
      </c>
    </row>
    <row r="644" spans="1:10" ht="36" customHeight="1">
      <c r="A644" s="353">
        <v>602</v>
      </c>
      <c r="B644" s="845" t="s">
        <v>3626</v>
      </c>
      <c r="C644" s="342" t="s">
        <v>1739</v>
      </c>
      <c r="D644" s="846">
        <v>1101344005</v>
      </c>
      <c r="E644" s="354">
        <v>2021</v>
      </c>
      <c r="F644" s="847">
        <v>1607.45</v>
      </c>
      <c r="G644" s="354"/>
      <c r="H644" s="384" t="s">
        <v>3597</v>
      </c>
      <c r="I644" s="342" t="s">
        <v>1788</v>
      </c>
      <c r="J644" s="847">
        <v>1607.45</v>
      </c>
    </row>
    <row r="645" spans="1:10" ht="36" customHeight="1">
      <c r="A645" s="353">
        <v>603</v>
      </c>
      <c r="B645" s="845" t="s">
        <v>3626</v>
      </c>
      <c r="C645" s="342" t="s">
        <v>1739</v>
      </c>
      <c r="D645" s="846">
        <v>1101344006</v>
      </c>
      <c r="E645" s="354">
        <v>2021</v>
      </c>
      <c r="F645" s="847">
        <v>1607.45</v>
      </c>
      <c r="G645" s="354"/>
      <c r="H645" s="384" t="s">
        <v>3597</v>
      </c>
      <c r="I645" s="342" t="s">
        <v>1788</v>
      </c>
      <c r="J645" s="847">
        <v>1607.45</v>
      </c>
    </row>
    <row r="646" spans="1:10" ht="36" customHeight="1">
      <c r="A646" s="353">
        <v>604</v>
      </c>
      <c r="B646" s="845" t="s">
        <v>3626</v>
      </c>
      <c r="C646" s="342" t="s">
        <v>1739</v>
      </c>
      <c r="D646" s="846">
        <v>1101344007</v>
      </c>
      <c r="E646" s="354">
        <v>2021</v>
      </c>
      <c r="F646" s="847">
        <v>1607.45</v>
      </c>
      <c r="G646" s="354"/>
      <c r="H646" s="384" t="s">
        <v>3597</v>
      </c>
      <c r="I646" s="342" t="s">
        <v>1788</v>
      </c>
      <c r="J646" s="847">
        <v>1607.45</v>
      </c>
    </row>
    <row r="647" spans="1:10" ht="36" customHeight="1">
      <c r="A647" s="353">
        <v>605</v>
      </c>
      <c r="B647" s="845" t="s">
        <v>3626</v>
      </c>
      <c r="C647" s="342" t="s">
        <v>1739</v>
      </c>
      <c r="D647" s="846">
        <v>1101344008</v>
      </c>
      <c r="E647" s="354">
        <v>2021</v>
      </c>
      <c r="F647" s="847">
        <v>1607.45</v>
      </c>
      <c r="G647" s="354"/>
      <c r="H647" s="384" t="s">
        <v>3597</v>
      </c>
      <c r="I647" s="342" t="s">
        <v>1788</v>
      </c>
      <c r="J647" s="847">
        <v>1607.45</v>
      </c>
    </row>
    <row r="648" spans="1:10" ht="36" customHeight="1">
      <c r="A648" s="353">
        <v>606</v>
      </c>
      <c r="B648" s="845" t="s">
        <v>3626</v>
      </c>
      <c r="C648" s="342" t="s">
        <v>1739</v>
      </c>
      <c r="D648" s="846">
        <v>1101344009</v>
      </c>
      <c r="E648" s="354">
        <v>2021</v>
      </c>
      <c r="F648" s="847">
        <v>1607.45</v>
      </c>
      <c r="G648" s="354"/>
      <c r="H648" s="384" t="s">
        <v>3597</v>
      </c>
      <c r="I648" s="342" t="s">
        <v>1788</v>
      </c>
      <c r="J648" s="847">
        <v>1607.45</v>
      </c>
    </row>
    <row r="649" spans="1:10" ht="36" customHeight="1">
      <c r="A649" s="353">
        <v>607</v>
      </c>
      <c r="B649" s="845" t="s">
        <v>3626</v>
      </c>
      <c r="C649" s="342" t="s">
        <v>1739</v>
      </c>
      <c r="D649" s="846">
        <v>1101344010</v>
      </c>
      <c r="E649" s="354">
        <v>2021</v>
      </c>
      <c r="F649" s="847">
        <v>1607.45</v>
      </c>
      <c r="G649" s="354"/>
      <c r="H649" s="384" t="s">
        <v>3597</v>
      </c>
      <c r="I649" s="342" t="s">
        <v>1788</v>
      </c>
      <c r="J649" s="847">
        <v>1607.45</v>
      </c>
    </row>
    <row r="650" spans="1:10" ht="36" customHeight="1">
      <c r="A650" s="353">
        <v>608</v>
      </c>
      <c r="B650" s="845" t="s">
        <v>3643</v>
      </c>
      <c r="C650" s="342" t="s">
        <v>1739</v>
      </c>
      <c r="D650" s="846">
        <v>1101344011</v>
      </c>
      <c r="E650" s="354">
        <v>2021</v>
      </c>
      <c r="F650" s="847">
        <v>4680</v>
      </c>
      <c r="G650" s="354"/>
      <c r="H650" s="384" t="s">
        <v>3597</v>
      </c>
      <c r="I650" s="342" t="s">
        <v>1788</v>
      </c>
      <c r="J650" s="847">
        <v>4680</v>
      </c>
    </row>
    <row r="651" spans="1:10" ht="36" customHeight="1">
      <c r="A651" s="353">
        <v>609</v>
      </c>
      <c r="B651" s="845" t="s">
        <v>3637</v>
      </c>
      <c r="C651" s="342" t="s">
        <v>1739</v>
      </c>
      <c r="D651" s="846">
        <v>1101344012</v>
      </c>
      <c r="E651" s="354">
        <v>2021</v>
      </c>
      <c r="F651" s="847">
        <v>4680</v>
      </c>
      <c r="G651" s="354"/>
      <c r="H651" s="384" t="s">
        <v>3597</v>
      </c>
      <c r="I651" s="342" t="s">
        <v>1788</v>
      </c>
      <c r="J651" s="847">
        <v>4680</v>
      </c>
    </row>
    <row r="652" spans="1:10" ht="36" customHeight="1">
      <c r="A652" s="353">
        <v>610</v>
      </c>
      <c r="B652" s="845" t="s">
        <v>3638</v>
      </c>
      <c r="C652" s="342" t="s">
        <v>1739</v>
      </c>
      <c r="D652" s="846">
        <v>1101344013</v>
      </c>
      <c r="E652" s="354">
        <v>2021</v>
      </c>
      <c r="F652" s="847">
        <v>3350</v>
      </c>
      <c r="G652" s="354"/>
      <c r="H652" s="384" t="s">
        <v>3597</v>
      </c>
      <c r="I652" s="342" t="s">
        <v>1788</v>
      </c>
      <c r="J652" s="847">
        <v>3350</v>
      </c>
    </row>
    <row r="653" spans="1:10" ht="36" customHeight="1">
      <c r="A653" s="353">
        <v>611</v>
      </c>
      <c r="B653" s="845" t="s">
        <v>3644</v>
      </c>
      <c r="C653" s="342" t="s">
        <v>1739</v>
      </c>
      <c r="D653" s="846">
        <v>1101344014</v>
      </c>
      <c r="E653" s="354">
        <v>2021</v>
      </c>
      <c r="F653" s="847">
        <v>3350</v>
      </c>
      <c r="G653" s="354"/>
      <c r="H653" s="384" t="s">
        <v>3597</v>
      </c>
      <c r="I653" s="342" t="s">
        <v>1788</v>
      </c>
      <c r="J653" s="847">
        <v>3350</v>
      </c>
    </row>
    <row r="654" spans="1:10" ht="36" customHeight="1">
      <c r="A654" s="353">
        <v>612</v>
      </c>
      <c r="B654" s="845" t="s">
        <v>3595</v>
      </c>
      <c r="C654" s="342" t="s">
        <v>1739</v>
      </c>
      <c r="D654" s="846">
        <v>1101344015</v>
      </c>
      <c r="E654" s="354">
        <v>2021</v>
      </c>
      <c r="F654" s="847">
        <v>2160</v>
      </c>
      <c r="G654" s="354"/>
      <c r="H654" s="384" t="s">
        <v>3597</v>
      </c>
      <c r="I654" s="342" t="s">
        <v>1788</v>
      </c>
      <c r="J654" s="847">
        <v>2160</v>
      </c>
    </row>
    <row r="655" spans="1:10" ht="36" customHeight="1">
      <c r="A655" s="353">
        <v>613</v>
      </c>
      <c r="B655" s="845" t="s">
        <v>3595</v>
      </c>
      <c r="C655" s="342" t="s">
        <v>1739</v>
      </c>
      <c r="D655" s="846">
        <v>1101344016</v>
      </c>
      <c r="E655" s="354">
        <v>2021</v>
      </c>
      <c r="F655" s="847">
        <v>2160</v>
      </c>
      <c r="G655" s="354"/>
      <c r="H655" s="384" t="s">
        <v>3597</v>
      </c>
      <c r="I655" s="342" t="s">
        <v>1788</v>
      </c>
      <c r="J655" s="847">
        <v>2160</v>
      </c>
    </row>
    <row r="656" spans="1:10" ht="36" customHeight="1">
      <c r="A656" s="353">
        <v>614</v>
      </c>
      <c r="B656" s="845" t="s">
        <v>3595</v>
      </c>
      <c r="C656" s="342" t="s">
        <v>1739</v>
      </c>
      <c r="D656" s="846">
        <v>1101344017</v>
      </c>
      <c r="E656" s="354">
        <v>2021</v>
      </c>
      <c r="F656" s="847">
        <v>2160</v>
      </c>
      <c r="G656" s="354"/>
      <c r="H656" s="384" t="s">
        <v>3597</v>
      </c>
      <c r="I656" s="342" t="s">
        <v>1788</v>
      </c>
      <c r="J656" s="847">
        <v>2160</v>
      </c>
    </row>
    <row r="657" spans="1:10" ht="36" customHeight="1">
      <c r="A657" s="353">
        <v>615</v>
      </c>
      <c r="B657" s="845" t="s">
        <v>3645</v>
      </c>
      <c r="C657" s="342" t="s">
        <v>1739</v>
      </c>
      <c r="D657" s="846">
        <v>1101344018</v>
      </c>
      <c r="E657" s="354">
        <v>2021</v>
      </c>
      <c r="F657" s="847">
        <v>1700</v>
      </c>
      <c r="G657" s="354"/>
      <c r="H657" s="384" t="s">
        <v>3597</v>
      </c>
      <c r="I657" s="342" t="s">
        <v>1788</v>
      </c>
      <c r="J657" s="847">
        <v>1700</v>
      </c>
    </row>
    <row r="658" spans="1:10" ht="36" customHeight="1">
      <c r="A658" s="353">
        <v>616</v>
      </c>
      <c r="B658" s="845" t="s">
        <v>3645</v>
      </c>
      <c r="C658" s="342" t="s">
        <v>1739</v>
      </c>
      <c r="D658" s="846">
        <v>1101344019</v>
      </c>
      <c r="E658" s="354">
        <v>2021</v>
      </c>
      <c r="F658" s="847">
        <v>1700</v>
      </c>
      <c r="G658" s="354"/>
      <c r="H658" s="384" t="s">
        <v>3597</v>
      </c>
      <c r="I658" s="342" t="s">
        <v>1788</v>
      </c>
      <c r="J658" s="847">
        <v>1700</v>
      </c>
    </row>
    <row r="659" spans="1:10" ht="36" customHeight="1">
      <c r="A659" s="353">
        <v>617</v>
      </c>
      <c r="B659" s="845" t="s">
        <v>3645</v>
      </c>
      <c r="C659" s="342" t="s">
        <v>1739</v>
      </c>
      <c r="D659" s="846">
        <v>1101344020</v>
      </c>
      <c r="E659" s="354">
        <v>2021</v>
      </c>
      <c r="F659" s="847">
        <v>1700</v>
      </c>
      <c r="G659" s="354"/>
      <c r="H659" s="384" t="s">
        <v>3597</v>
      </c>
      <c r="I659" s="342" t="s">
        <v>1788</v>
      </c>
      <c r="J659" s="847">
        <v>1700</v>
      </c>
    </row>
    <row r="660" spans="1:10" ht="36" customHeight="1">
      <c r="A660" s="353">
        <v>617</v>
      </c>
      <c r="B660" s="845" t="s">
        <v>3646</v>
      </c>
      <c r="C660" s="342" t="s">
        <v>1739</v>
      </c>
      <c r="D660" s="846">
        <v>1101344021</v>
      </c>
      <c r="E660" s="354">
        <v>2021</v>
      </c>
      <c r="F660" s="847">
        <v>1600</v>
      </c>
      <c r="G660" s="354"/>
      <c r="H660" s="384" t="s">
        <v>3597</v>
      </c>
      <c r="I660" s="342" t="s">
        <v>1788</v>
      </c>
      <c r="J660" s="847">
        <v>1600</v>
      </c>
    </row>
    <row r="661" spans="1:10" ht="36" customHeight="1">
      <c r="A661" s="353">
        <v>618</v>
      </c>
      <c r="B661" s="845" t="s">
        <v>3647</v>
      </c>
      <c r="C661" s="342" t="s">
        <v>1739</v>
      </c>
      <c r="D661" s="846">
        <v>1101344022</v>
      </c>
      <c r="E661" s="354">
        <v>2021</v>
      </c>
      <c r="F661" s="847">
        <v>1600</v>
      </c>
      <c r="G661" s="354"/>
      <c r="H661" s="384" t="s">
        <v>3597</v>
      </c>
      <c r="I661" s="342" t="s">
        <v>1788</v>
      </c>
      <c r="J661" s="847">
        <v>1600</v>
      </c>
    </row>
    <row r="662" spans="1:10" ht="36" customHeight="1">
      <c r="A662" s="353">
        <v>619</v>
      </c>
      <c r="B662" s="845" t="s">
        <v>3600</v>
      </c>
      <c r="C662" s="342" t="s">
        <v>1739</v>
      </c>
      <c r="D662" s="846">
        <v>1101344023</v>
      </c>
      <c r="E662" s="354">
        <v>2021</v>
      </c>
      <c r="F662" s="848">
        <v>250</v>
      </c>
      <c r="G662" s="354"/>
      <c r="H662" s="384" t="s">
        <v>3597</v>
      </c>
      <c r="I662" s="342" t="s">
        <v>1788</v>
      </c>
      <c r="J662" s="848">
        <v>250</v>
      </c>
    </row>
    <row r="663" spans="1:10" ht="36" customHeight="1">
      <c r="A663" s="353">
        <v>620</v>
      </c>
      <c r="B663" s="845" t="s">
        <v>3648</v>
      </c>
      <c r="C663" s="342" t="s">
        <v>1739</v>
      </c>
      <c r="D663" s="846">
        <v>1101344024</v>
      </c>
      <c r="E663" s="354">
        <v>2021</v>
      </c>
      <c r="F663" s="848">
        <v>250</v>
      </c>
      <c r="G663" s="354"/>
      <c r="H663" s="384" t="s">
        <v>3597</v>
      </c>
      <c r="I663" s="342" t="s">
        <v>1788</v>
      </c>
      <c r="J663" s="848">
        <v>250</v>
      </c>
    </row>
    <row r="664" spans="1:10" ht="36" customHeight="1">
      <c r="A664" s="353">
        <v>621</v>
      </c>
      <c r="B664" s="845" t="s">
        <v>3600</v>
      </c>
      <c r="C664" s="342" t="s">
        <v>1739</v>
      </c>
      <c r="D664" s="846">
        <v>1101344025</v>
      </c>
      <c r="E664" s="354">
        <v>2021</v>
      </c>
      <c r="F664" s="848">
        <v>250</v>
      </c>
      <c r="G664" s="354"/>
      <c r="H664" s="384" t="s">
        <v>3597</v>
      </c>
      <c r="I664" s="342" t="s">
        <v>1788</v>
      </c>
      <c r="J664" s="848">
        <v>250</v>
      </c>
    </row>
    <row r="665" spans="1:10" ht="36" customHeight="1">
      <c r="A665" s="353">
        <v>622</v>
      </c>
      <c r="B665" s="845" t="s">
        <v>3600</v>
      </c>
      <c r="C665" s="342" t="s">
        <v>1739</v>
      </c>
      <c r="D665" s="846">
        <v>1101344026</v>
      </c>
      <c r="E665" s="354">
        <v>2021</v>
      </c>
      <c r="F665" s="848">
        <v>250</v>
      </c>
      <c r="G665" s="354"/>
      <c r="H665" s="384" t="s">
        <v>3597</v>
      </c>
      <c r="I665" s="342" t="s">
        <v>1788</v>
      </c>
      <c r="J665" s="848">
        <v>250</v>
      </c>
    </row>
    <row r="666" spans="1:10" ht="36" customHeight="1">
      <c r="A666" s="353">
        <v>623</v>
      </c>
      <c r="B666" s="845" t="s">
        <v>3600</v>
      </c>
      <c r="C666" s="342" t="s">
        <v>1739</v>
      </c>
      <c r="D666" s="846">
        <v>1101344027</v>
      </c>
      <c r="E666" s="354">
        <v>2021</v>
      </c>
      <c r="F666" s="848">
        <v>250</v>
      </c>
      <c r="G666" s="354"/>
      <c r="H666" s="384" t="s">
        <v>3597</v>
      </c>
      <c r="I666" s="342" t="s">
        <v>1788</v>
      </c>
      <c r="J666" s="848">
        <v>250</v>
      </c>
    </row>
    <row r="667" spans="1:10" ht="36" customHeight="1">
      <c r="A667" s="353">
        <v>624</v>
      </c>
      <c r="B667" s="845" t="s">
        <v>3601</v>
      </c>
      <c r="C667" s="342" t="s">
        <v>1739</v>
      </c>
      <c r="D667" s="846">
        <v>1101344028</v>
      </c>
      <c r="E667" s="354">
        <v>2021</v>
      </c>
      <c r="F667" s="847">
        <v>3331.76</v>
      </c>
      <c r="G667" s="354"/>
      <c r="H667" s="384" t="s">
        <v>3597</v>
      </c>
      <c r="I667" s="342" t="s">
        <v>1788</v>
      </c>
      <c r="J667" s="847">
        <v>3331.76</v>
      </c>
    </row>
    <row r="668" spans="1:10" ht="36" customHeight="1">
      <c r="A668" s="353">
        <v>625</v>
      </c>
      <c r="B668" s="845" t="s">
        <v>3601</v>
      </c>
      <c r="C668" s="342" t="s">
        <v>1739</v>
      </c>
      <c r="D668" s="846">
        <v>1101344029</v>
      </c>
      <c r="E668" s="354">
        <v>2021</v>
      </c>
      <c r="F668" s="847">
        <v>3331.76</v>
      </c>
      <c r="G668" s="354"/>
      <c r="H668" s="384" t="s">
        <v>3597</v>
      </c>
      <c r="I668" s="342" t="s">
        <v>1788</v>
      </c>
      <c r="J668" s="847">
        <v>3331.76</v>
      </c>
    </row>
    <row r="669" spans="1:10" ht="36" customHeight="1">
      <c r="A669" s="353"/>
      <c r="B669" s="845"/>
      <c r="C669" s="342"/>
      <c r="D669" s="846"/>
      <c r="E669" s="354"/>
      <c r="F669" s="847">
        <v>0</v>
      </c>
      <c r="G669" s="354"/>
      <c r="H669" s="384"/>
      <c r="I669" s="342"/>
      <c r="J669" s="847"/>
    </row>
    <row r="670" spans="1:10" ht="36" customHeight="1">
      <c r="A670" s="353"/>
      <c r="B670" s="342"/>
      <c r="C670" s="1425" t="s">
        <v>3649</v>
      </c>
      <c r="D670" s="1401"/>
      <c r="E670" s="1402"/>
      <c r="F670" s="847">
        <v>1039042.86</v>
      </c>
      <c r="G670" s="354"/>
      <c r="H670" s="354"/>
      <c r="I670" s="342"/>
      <c r="J670" s="342">
        <v>943092.85</v>
      </c>
    </row>
    <row r="671" spans="1:10" ht="36" customHeight="1">
      <c r="A671" s="1427" t="s">
        <v>35</v>
      </c>
      <c r="B671" s="1428"/>
      <c r="C671" s="1428"/>
      <c r="D671" s="1429"/>
      <c r="E671" s="361"/>
      <c r="F671" s="382">
        <v>22577346.609999999</v>
      </c>
      <c r="G671" s="382">
        <v>1684965.59</v>
      </c>
      <c r="H671" s="354"/>
      <c r="I671" s="342"/>
      <c r="J671" s="342">
        <v>14229653.119999999</v>
      </c>
    </row>
    <row r="672" spans="1:10" ht="36" customHeight="1">
      <c r="A672" s="1430" t="s">
        <v>2051</v>
      </c>
      <c r="B672" s="1431"/>
      <c r="C672" s="1431"/>
      <c r="D672" s="1431"/>
      <c r="E672" s="1431"/>
      <c r="F672" s="1431"/>
      <c r="G672" s="1431"/>
      <c r="H672" s="1431"/>
      <c r="I672" s="1431"/>
      <c r="J672" s="1431"/>
    </row>
    <row r="673" spans="1:9" ht="36" customHeight="1">
      <c r="A673" s="1054" t="s">
        <v>63</v>
      </c>
      <c r="B673" s="1055"/>
      <c r="C673" s="1055"/>
      <c r="D673" s="1055"/>
      <c r="E673" s="1055"/>
      <c r="F673" s="1055"/>
      <c r="G673" s="1055"/>
      <c r="H673" s="1055"/>
      <c r="I673" s="1056"/>
    </row>
    <row r="674" spans="1:9" ht="36" customHeight="1">
      <c r="A674" s="1432" t="s">
        <v>64</v>
      </c>
      <c r="B674" s="1434" t="s">
        <v>65</v>
      </c>
      <c r="C674" s="1047" t="s">
        <v>4</v>
      </c>
      <c r="D674" s="1047" t="s">
        <v>5</v>
      </c>
      <c r="E674" s="1047" t="s">
        <v>6</v>
      </c>
      <c r="F674" s="1047" t="s">
        <v>7</v>
      </c>
      <c r="G674" s="1047" t="s">
        <v>8</v>
      </c>
      <c r="H674" s="1047" t="s">
        <v>9</v>
      </c>
      <c r="I674" s="1047" t="s">
        <v>232</v>
      </c>
    </row>
    <row r="675" spans="1:9" ht="36" customHeight="1">
      <c r="A675" s="1433"/>
      <c r="B675" s="1435"/>
      <c r="C675" s="1050"/>
      <c r="D675" s="1050"/>
      <c r="E675" s="1050"/>
      <c r="F675" s="1050"/>
      <c r="G675" s="1050"/>
      <c r="H675" s="1050"/>
      <c r="I675" s="1050"/>
    </row>
    <row r="676" spans="1:9" ht="36" customHeight="1">
      <c r="A676" s="1115" t="s">
        <v>67</v>
      </c>
      <c r="B676" s="1116"/>
      <c r="C676" s="1116"/>
      <c r="D676" s="1116"/>
      <c r="E676" s="1116"/>
      <c r="F676" s="1116"/>
      <c r="G676" s="1116"/>
      <c r="H676" s="1116"/>
      <c r="I676" s="1117"/>
    </row>
    <row r="677" spans="1:9" ht="36" customHeight="1">
      <c r="A677" s="1093" t="s">
        <v>2052</v>
      </c>
      <c r="B677" s="1094"/>
      <c r="C677" s="1094"/>
      <c r="D677" s="1094"/>
      <c r="E677" s="1094"/>
      <c r="F677" s="1094"/>
      <c r="G677" s="1094"/>
      <c r="H677" s="1094"/>
      <c r="I677" s="1095"/>
    </row>
    <row r="678" spans="1:9" ht="36" customHeight="1" thickBot="1">
      <c r="A678" s="21" t="s">
        <v>69</v>
      </c>
      <c r="B678" s="22" t="s">
        <v>70</v>
      </c>
      <c r="C678" s="22" t="s">
        <v>71</v>
      </c>
      <c r="D678" s="23" t="s">
        <v>72</v>
      </c>
      <c r="E678" s="24" t="s">
        <v>73</v>
      </c>
      <c r="F678" s="25"/>
      <c r="G678" s="26"/>
      <c r="H678" s="27"/>
      <c r="I678" s="28"/>
    </row>
    <row r="679" spans="1:9" ht="36" customHeight="1">
      <c r="A679" s="820">
        <v>1</v>
      </c>
      <c r="B679" s="5">
        <v>2</v>
      </c>
      <c r="C679" s="821">
        <v>3</v>
      </c>
      <c r="D679" s="9">
        <v>4</v>
      </c>
      <c r="E679" s="821">
        <v>5</v>
      </c>
      <c r="F679" s="26"/>
      <c r="G679" s="26"/>
      <c r="H679" s="27"/>
      <c r="I679" s="28"/>
    </row>
    <row r="680" spans="1:9" ht="36" customHeight="1">
      <c r="A680" s="1108" t="s">
        <v>74</v>
      </c>
      <c r="B680" s="1109"/>
      <c r="C680" s="1109"/>
      <c r="D680" s="1109"/>
      <c r="E680" s="1110"/>
    </row>
    <row r="684" spans="1:9" ht="36" customHeight="1">
      <c r="B684" s="1426" t="s">
        <v>2053</v>
      </c>
      <c r="C684" s="1426"/>
      <c r="D684" s="1426"/>
      <c r="E684" s="1426"/>
      <c r="F684" s="1426"/>
      <c r="G684" s="1426"/>
    </row>
  </sheetData>
  <mergeCells count="53">
    <mergeCell ref="A676:I676"/>
    <mergeCell ref="A677:I677"/>
    <mergeCell ref="A680:E680"/>
    <mergeCell ref="B684:G684"/>
    <mergeCell ref="A671:D671"/>
    <mergeCell ref="A672:J672"/>
    <mergeCell ref="A673:I673"/>
    <mergeCell ref="A674:A675"/>
    <mergeCell ref="B674:B675"/>
    <mergeCell ref="C674:C675"/>
    <mergeCell ref="D674:D675"/>
    <mergeCell ref="E674:E675"/>
    <mergeCell ref="F674:F675"/>
    <mergeCell ref="G674:G675"/>
    <mergeCell ref="H674:H675"/>
    <mergeCell ref="I674:I675"/>
    <mergeCell ref="A435:J435"/>
    <mergeCell ref="A534:J534"/>
    <mergeCell ref="A560:J560"/>
    <mergeCell ref="A585:J585"/>
    <mergeCell ref="C670:E670"/>
    <mergeCell ref="A9:J9"/>
    <mergeCell ref="A27:J27"/>
    <mergeCell ref="B30:D30"/>
    <mergeCell ref="A52:J52"/>
    <mergeCell ref="A128:D128"/>
    <mergeCell ref="A10:J10"/>
    <mergeCell ref="A24:J24"/>
    <mergeCell ref="A34:J34"/>
    <mergeCell ref="A51:J51"/>
    <mergeCell ref="A32:J32"/>
    <mergeCell ref="A33:J33"/>
    <mergeCell ref="A129:D129"/>
    <mergeCell ref="A130:J130"/>
    <mergeCell ref="A132:D132"/>
    <mergeCell ref="A133:J133"/>
    <mergeCell ref="B22:D22"/>
    <mergeCell ref="B23:J23"/>
    <mergeCell ref="B31:D31"/>
    <mergeCell ref="G5:G7"/>
    <mergeCell ref="H5:H7"/>
    <mergeCell ref="I5:I7"/>
    <mergeCell ref="C1:G1"/>
    <mergeCell ref="A2:I2"/>
    <mergeCell ref="A3:J3"/>
    <mergeCell ref="A4:J4"/>
    <mergeCell ref="A5:A7"/>
    <mergeCell ref="J5:J7"/>
    <mergeCell ref="B5:B7"/>
    <mergeCell ref="C5:C7"/>
    <mergeCell ref="D5:D7"/>
    <mergeCell ref="E5:E7"/>
    <mergeCell ref="F5:F7"/>
  </mergeCells>
  <pageMargins left="0.7" right="0.7" top="0.75" bottom="0.75" header="0.3" footer="0.3"/>
  <pageSetup paperSize="9" orientation="portrait" verticalDpi="0" r:id="rId1"/>
</worksheet>
</file>

<file path=xl/worksheets/sheet26.xml><?xml version="1.0" encoding="utf-8"?>
<worksheet xmlns="http://schemas.openxmlformats.org/spreadsheetml/2006/main" xmlns:r="http://schemas.openxmlformats.org/officeDocument/2006/relationships">
  <sheetPr>
    <tabColor rgb="FF00B050"/>
  </sheetPr>
  <dimension ref="A2:J75"/>
  <sheetViews>
    <sheetView workbookViewId="0">
      <selection activeCell="A15" sqref="A15:I15"/>
    </sheetView>
  </sheetViews>
  <sheetFormatPr defaultRowHeight="31.5" customHeight="1"/>
  <cols>
    <col min="2" max="2" width="24.5703125" customWidth="1"/>
    <col min="3" max="3" width="25.28515625" customWidth="1"/>
    <col min="4" max="4" width="29.42578125" customWidth="1"/>
    <col min="5" max="5" width="18.140625" customWidth="1"/>
    <col min="6" max="6" width="14.28515625" customWidth="1"/>
    <col min="8" max="8" width="22.85546875" customWidth="1"/>
    <col min="9" max="9" width="23.28515625" customWidth="1"/>
  </cols>
  <sheetData>
    <row r="2" spans="1:9" ht="31.5" customHeight="1">
      <c r="A2" s="1043" t="s">
        <v>81</v>
      </c>
      <c r="B2" s="1043"/>
      <c r="C2" s="1043"/>
      <c r="D2" s="1043"/>
      <c r="E2" s="1043"/>
      <c r="F2" s="1043"/>
      <c r="G2" s="1043"/>
      <c r="H2" s="1043"/>
      <c r="I2" s="1043"/>
    </row>
    <row r="3" spans="1:9" ht="31.5" customHeight="1">
      <c r="A3" s="1044" t="s">
        <v>3781</v>
      </c>
      <c r="B3" s="1043"/>
      <c r="C3" s="1043"/>
      <c r="D3" s="1043"/>
      <c r="E3" s="1043"/>
      <c r="F3" s="1043"/>
      <c r="G3" s="1043"/>
      <c r="H3" s="1043"/>
      <c r="I3" s="1043"/>
    </row>
    <row r="4" spans="1:9" ht="31.5" customHeight="1">
      <c r="A4" s="1045" t="s">
        <v>1712</v>
      </c>
      <c r="B4" s="1045"/>
      <c r="C4" s="1045"/>
      <c r="D4" s="1045"/>
      <c r="E4" s="1045"/>
      <c r="F4" s="1045"/>
      <c r="G4" s="1045"/>
      <c r="H4" s="1045"/>
      <c r="I4" s="1045"/>
    </row>
    <row r="5" spans="1:9" ht="31.5" customHeight="1">
      <c r="A5" s="1045" t="s">
        <v>1</v>
      </c>
      <c r="B5" s="1045"/>
      <c r="C5" s="1045"/>
      <c r="D5" s="1045"/>
      <c r="E5" s="1045"/>
      <c r="F5" s="1045"/>
      <c r="G5" s="1045"/>
      <c r="H5" s="1045"/>
      <c r="I5" s="1045"/>
    </row>
    <row r="6" spans="1:9" ht="31.5" customHeight="1">
      <c r="A6" s="1046" t="s">
        <v>2</v>
      </c>
      <c r="B6" s="1047" t="s">
        <v>3</v>
      </c>
      <c r="C6" s="1047" t="s">
        <v>231</v>
      </c>
      <c r="D6" s="1049" t="s">
        <v>5</v>
      </c>
      <c r="E6" s="1049" t="s">
        <v>6</v>
      </c>
      <c r="F6" s="1049" t="s">
        <v>7</v>
      </c>
      <c r="G6" s="1047" t="s">
        <v>8</v>
      </c>
      <c r="H6" s="1049" t="s">
        <v>9</v>
      </c>
      <c r="I6" s="1049" t="s">
        <v>232</v>
      </c>
    </row>
    <row r="7" spans="1:9" ht="31.5" customHeight="1">
      <c r="A7" s="1046"/>
      <c r="B7" s="1048"/>
      <c r="C7" s="1048"/>
      <c r="D7" s="1046"/>
      <c r="E7" s="1049"/>
      <c r="F7" s="1046"/>
      <c r="G7" s="1050"/>
      <c r="H7" s="1046"/>
      <c r="I7" s="1046"/>
    </row>
    <row r="8" spans="1:9" ht="31.5" customHeight="1">
      <c r="A8" s="1">
        <v>1</v>
      </c>
      <c r="B8" s="2">
        <v>2</v>
      </c>
      <c r="C8" s="3">
        <v>3</v>
      </c>
      <c r="D8" s="3">
        <v>4</v>
      </c>
      <c r="E8" s="3">
        <v>5</v>
      </c>
      <c r="F8" s="3">
        <v>6</v>
      </c>
      <c r="G8" s="3">
        <v>7</v>
      </c>
      <c r="H8" s="2">
        <v>8</v>
      </c>
      <c r="I8" s="4">
        <v>9</v>
      </c>
    </row>
    <row r="9" spans="1:9" ht="31.5" customHeight="1">
      <c r="A9" s="1051"/>
      <c r="B9" s="1052"/>
      <c r="C9" s="1052"/>
      <c r="D9" s="1052"/>
      <c r="E9" s="1052"/>
      <c r="F9" s="1052"/>
      <c r="G9" s="1052"/>
      <c r="H9" s="1052"/>
      <c r="I9" s="1053"/>
    </row>
    <row r="10" spans="1:9" ht="31.5" customHeight="1">
      <c r="A10" s="1051" t="s">
        <v>233</v>
      </c>
      <c r="B10" s="1052"/>
      <c r="C10" s="1052"/>
      <c r="D10" s="1052"/>
      <c r="E10" s="1052"/>
      <c r="F10" s="1052"/>
      <c r="G10" s="1052"/>
      <c r="H10" s="1052"/>
      <c r="I10" s="1053"/>
    </row>
    <row r="11" spans="1:9" ht="31.5" customHeight="1">
      <c r="A11" s="1051" t="s">
        <v>234</v>
      </c>
      <c r="B11" s="1061"/>
      <c r="C11" s="1061"/>
      <c r="D11" s="1061"/>
      <c r="E11" s="1061"/>
      <c r="F11" s="1061"/>
      <c r="G11" s="1061"/>
      <c r="H11" s="1052"/>
      <c r="I11" s="1053"/>
    </row>
    <row r="12" spans="1:9" ht="31.5" customHeight="1">
      <c r="A12" s="1020">
        <v>1</v>
      </c>
      <c r="B12" s="5" t="s">
        <v>271</v>
      </c>
      <c r="C12" s="1016" t="s">
        <v>1713</v>
      </c>
      <c r="D12" s="1024" t="s">
        <v>1714</v>
      </c>
      <c r="E12" s="6" t="s">
        <v>1715</v>
      </c>
      <c r="F12" s="1023">
        <v>35115.06</v>
      </c>
      <c r="G12" s="1023"/>
      <c r="H12" s="1021" t="s">
        <v>1716</v>
      </c>
      <c r="I12" s="1023">
        <v>35115.050000000003</v>
      </c>
    </row>
    <row r="13" spans="1:9" ht="31.5" customHeight="1">
      <c r="A13" s="1020">
        <v>2</v>
      </c>
      <c r="B13" s="5" t="s">
        <v>271</v>
      </c>
      <c r="C13" s="1016" t="s">
        <v>1717</v>
      </c>
      <c r="D13" s="1024" t="s">
        <v>1718</v>
      </c>
      <c r="E13" s="6" t="s">
        <v>1719</v>
      </c>
      <c r="F13" s="1023">
        <v>221497.37</v>
      </c>
      <c r="G13" s="1023"/>
      <c r="H13" s="1021" t="s">
        <v>1716</v>
      </c>
      <c r="I13" s="1017">
        <v>221497.37</v>
      </c>
    </row>
    <row r="14" spans="1:9" ht="31.5" customHeight="1">
      <c r="A14" s="1020"/>
      <c r="B14" s="5"/>
      <c r="C14" s="1019"/>
      <c r="D14" s="7" t="s">
        <v>17</v>
      </c>
      <c r="E14" s="1024" t="s">
        <v>768</v>
      </c>
      <c r="F14" s="1026">
        <f>F12+F13</f>
        <v>256612.43</v>
      </c>
      <c r="G14" s="1026"/>
      <c r="H14" s="1021"/>
      <c r="I14" s="20">
        <f>SUM(I12:I13)</f>
        <v>256612.41999999998</v>
      </c>
    </row>
    <row r="15" spans="1:9" ht="31.5" customHeight="1">
      <c r="A15" s="1059" t="s">
        <v>239</v>
      </c>
      <c r="B15" s="1059"/>
      <c r="C15" s="1059"/>
      <c r="D15" s="1059"/>
      <c r="E15" s="1059"/>
      <c r="F15" s="1059"/>
      <c r="G15" s="1059"/>
      <c r="H15" s="1059"/>
      <c r="I15" s="1059"/>
    </row>
    <row r="16" spans="1:9" ht="31.5" customHeight="1">
      <c r="A16" s="1019"/>
      <c r="B16" s="5"/>
      <c r="C16" s="1016"/>
      <c r="D16" s="1024"/>
      <c r="E16" s="1024"/>
      <c r="F16" s="1023"/>
      <c r="G16" s="1023"/>
      <c r="H16" s="1019"/>
      <c r="I16" s="1023"/>
    </row>
    <row r="17" spans="1:10" ht="31.5" customHeight="1">
      <c r="A17" s="1019"/>
      <c r="B17" s="1019"/>
      <c r="C17" s="1019"/>
      <c r="D17" s="7" t="s">
        <v>17</v>
      </c>
      <c r="E17" s="1024"/>
      <c r="F17" s="1026"/>
      <c r="G17" s="1026"/>
      <c r="H17" s="1019"/>
      <c r="I17" s="1026"/>
    </row>
    <row r="18" spans="1:10" ht="31.5" customHeight="1">
      <c r="A18" s="1019"/>
      <c r="B18" s="1019"/>
      <c r="C18" s="1019"/>
      <c r="D18" s="7" t="s">
        <v>240</v>
      </c>
      <c r="E18" s="1024" t="s">
        <v>240</v>
      </c>
      <c r="F18" s="1026" t="s">
        <v>240</v>
      </c>
      <c r="G18" s="1026"/>
      <c r="H18" s="1019"/>
      <c r="I18" s="1019"/>
      <c r="J18" s="337"/>
    </row>
    <row r="19" spans="1:10" ht="31.5" customHeight="1">
      <c r="A19" s="1051" t="s">
        <v>241</v>
      </c>
      <c r="B19" s="1052"/>
      <c r="C19" s="1052"/>
      <c r="D19" s="1052"/>
      <c r="E19" s="1052"/>
      <c r="F19" s="1052"/>
      <c r="G19" s="1052"/>
      <c r="H19" s="1052"/>
      <c r="I19" s="1053"/>
    </row>
    <row r="20" spans="1:10" ht="31.5" customHeight="1">
      <c r="A20" s="1019"/>
      <c r="B20" s="1019"/>
      <c r="C20" s="1019"/>
      <c r="D20" s="1019"/>
      <c r="E20" s="1019"/>
      <c r="F20" s="1019"/>
      <c r="G20" s="1019"/>
      <c r="H20" s="1019"/>
      <c r="I20" s="1019"/>
    </row>
    <row r="21" spans="1:10" ht="31.5" customHeight="1">
      <c r="A21" s="1019">
        <v>3</v>
      </c>
      <c r="B21" s="1019" t="s">
        <v>1720</v>
      </c>
      <c r="C21" s="1016" t="s">
        <v>1721</v>
      </c>
      <c r="D21" s="1019" t="s">
        <v>1722</v>
      </c>
      <c r="E21" s="1019" t="s">
        <v>1723</v>
      </c>
      <c r="F21" s="1019">
        <v>593011.19999999995</v>
      </c>
      <c r="G21" s="1019"/>
      <c r="H21" s="1019"/>
      <c r="I21" s="1019"/>
    </row>
    <row r="22" spans="1:10" ht="31.5" customHeight="1">
      <c r="A22" s="1019"/>
      <c r="B22" s="5" t="s">
        <v>245</v>
      </c>
      <c r="C22" s="1024" t="s">
        <v>240</v>
      </c>
      <c r="D22" s="7" t="s">
        <v>240</v>
      </c>
      <c r="E22" s="1024" t="s">
        <v>240</v>
      </c>
      <c r="F22" s="1026" t="s">
        <v>240</v>
      </c>
      <c r="G22" s="1026" t="s">
        <v>240</v>
      </c>
      <c r="H22" s="14"/>
      <c r="I22" s="69"/>
    </row>
    <row r="23" spans="1:10" ht="31.5" customHeight="1">
      <c r="A23" s="1019"/>
      <c r="B23" s="5" t="s">
        <v>35</v>
      </c>
      <c r="C23" s="1024" t="s">
        <v>240</v>
      </c>
      <c r="D23" s="7" t="s">
        <v>240</v>
      </c>
      <c r="E23" s="1024" t="s">
        <v>240</v>
      </c>
      <c r="F23" s="1026" t="s">
        <v>240</v>
      </c>
      <c r="G23" s="1026" t="s">
        <v>240</v>
      </c>
      <c r="H23" s="14"/>
      <c r="I23" s="69"/>
    </row>
    <row r="24" spans="1:10" ht="31.5" customHeight="1">
      <c r="A24" s="1123" t="s">
        <v>1724</v>
      </c>
      <c r="B24" s="1124"/>
      <c r="C24" s="1124"/>
      <c r="D24" s="1124"/>
      <c r="E24" s="1124"/>
      <c r="F24" s="1124"/>
      <c r="G24" s="1124"/>
      <c r="H24" s="1124"/>
      <c r="I24" s="1125"/>
    </row>
    <row r="25" spans="1:10" ht="31.5" customHeight="1">
      <c r="A25" s="1126" t="s">
        <v>37</v>
      </c>
      <c r="B25" s="1127"/>
      <c r="C25" s="1127"/>
      <c r="D25" s="1127"/>
      <c r="E25" s="1127"/>
      <c r="F25" s="1127"/>
      <c r="G25" s="1127"/>
      <c r="H25" s="1127"/>
      <c r="I25" s="1132"/>
    </row>
    <row r="26" spans="1:10" ht="31.5" customHeight="1">
      <c r="A26" s="1059" t="s">
        <v>247</v>
      </c>
      <c r="B26" s="1059"/>
      <c r="C26" s="1059"/>
      <c r="D26" s="1059"/>
      <c r="E26" s="1059"/>
      <c r="F26" s="1059"/>
      <c r="G26" s="1059"/>
      <c r="H26" s="1059"/>
      <c r="I26" s="1059"/>
    </row>
    <row r="27" spans="1:10" ht="31.5" customHeight="1">
      <c r="A27" s="1018"/>
      <c r="B27" s="5"/>
      <c r="C27" s="1016"/>
      <c r="D27" s="1024"/>
      <c r="E27" s="1024"/>
      <c r="F27" s="1023"/>
      <c r="G27" s="1023"/>
      <c r="H27" s="15"/>
      <c r="I27" s="1025"/>
    </row>
    <row r="28" spans="1:10" ht="31.5" customHeight="1">
      <c r="A28" s="1018"/>
      <c r="B28" s="5"/>
      <c r="C28" s="1024"/>
      <c r="D28" s="7" t="s">
        <v>17</v>
      </c>
      <c r="E28" s="1024"/>
      <c r="F28" s="1026"/>
      <c r="G28" s="1026"/>
      <c r="H28" s="15"/>
      <c r="I28" s="13"/>
    </row>
    <row r="29" spans="1:10" ht="31.5" customHeight="1">
      <c r="A29" s="1019"/>
      <c r="B29" s="5"/>
      <c r="C29" s="1024"/>
      <c r="D29" s="7" t="s">
        <v>240</v>
      </c>
      <c r="E29" s="1024" t="s">
        <v>240</v>
      </c>
      <c r="F29" s="1026" t="s">
        <v>240</v>
      </c>
      <c r="G29" s="1026" t="s">
        <v>240</v>
      </c>
      <c r="H29" s="14"/>
      <c r="I29" s="69"/>
    </row>
    <row r="30" spans="1:10" ht="31.5" customHeight="1">
      <c r="A30" s="1051" t="s">
        <v>248</v>
      </c>
      <c r="B30" s="1052"/>
      <c r="C30" s="1052"/>
      <c r="D30" s="1052"/>
      <c r="E30" s="1052"/>
      <c r="F30" s="1052"/>
      <c r="G30" s="1052"/>
      <c r="H30" s="1052"/>
      <c r="I30" s="1053"/>
    </row>
    <row r="31" spans="1:10" ht="31.5" customHeight="1">
      <c r="A31" s="1051" t="s">
        <v>249</v>
      </c>
      <c r="B31" s="1061"/>
      <c r="C31" s="1061"/>
      <c r="D31" s="1061"/>
      <c r="E31" s="1061"/>
      <c r="F31" s="1061"/>
      <c r="G31" s="1061"/>
      <c r="H31" s="1052"/>
      <c r="I31" s="1053"/>
    </row>
    <row r="32" spans="1:10" ht="31.5" customHeight="1">
      <c r="A32" s="1018">
        <v>4</v>
      </c>
      <c r="B32" s="5" t="s">
        <v>1725</v>
      </c>
      <c r="C32" s="1016" t="s">
        <v>1721</v>
      </c>
      <c r="D32" s="1024">
        <v>110104057</v>
      </c>
      <c r="E32" s="1024">
        <v>2001</v>
      </c>
      <c r="F32" s="1023">
        <v>19977</v>
      </c>
      <c r="G32" s="1023"/>
      <c r="H32" s="17"/>
      <c r="I32" s="1023">
        <v>19977</v>
      </c>
    </row>
    <row r="33" spans="1:9" ht="31.5" customHeight="1">
      <c r="A33" s="1018">
        <v>5</v>
      </c>
      <c r="B33" s="5" t="s">
        <v>3782</v>
      </c>
      <c r="C33" s="1016" t="s">
        <v>1721</v>
      </c>
      <c r="D33" s="1024">
        <v>11013495</v>
      </c>
      <c r="E33" s="1024">
        <v>2021</v>
      </c>
      <c r="F33" s="1023">
        <v>66861</v>
      </c>
      <c r="G33" s="1023"/>
      <c r="H33" s="17"/>
      <c r="I33" s="1023"/>
    </row>
    <row r="34" spans="1:9" ht="31.5" customHeight="1">
      <c r="A34" s="1018">
        <v>6</v>
      </c>
      <c r="B34" s="5" t="s">
        <v>280</v>
      </c>
      <c r="C34" s="1016" t="s">
        <v>1721</v>
      </c>
      <c r="D34" s="1024">
        <v>110104001</v>
      </c>
      <c r="E34" s="1024">
        <v>2007</v>
      </c>
      <c r="F34" s="1023">
        <v>12490</v>
      </c>
      <c r="G34" s="1023"/>
      <c r="H34" s="17"/>
      <c r="I34" s="1017">
        <v>12490</v>
      </c>
    </row>
    <row r="35" spans="1:9" ht="31.5" customHeight="1">
      <c r="A35" s="1018">
        <v>7</v>
      </c>
      <c r="B35" s="5" t="s">
        <v>3783</v>
      </c>
      <c r="C35" s="1016" t="s">
        <v>1721</v>
      </c>
      <c r="D35" s="1016">
        <v>110104110</v>
      </c>
      <c r="E35" s="1024">
        <v>2007</v>
      </c>
      <c r="F35" s="1023">
        <v>26406.23</v>
      </c>
      <c r="G35" s="1023"/>
      <c r="H35" s="17"/>
      <c r="I35" s="1023">
        <v>26406.23</v>
      </c>
    </row>
    <row r="36" spans="1:9" ht="31.5" customHeight="1">
      <c r="A36" s="1018">
        <v>8</v>
      </c>
      <c r="B36" s="5"/>
      <c r="C36" s="1016"/>
      <c r="D36" s="1024"/>
      <c r="E36" s="1024"/>
      <c r="F36" s="1023"/>
      <c r="G36" s="1023"/>
      <c r="H36" s="17"/>
      <c r="I36" s="1023"/>
    </row>
    <row r="37" spans="1:9" ht="31.5" customHeight="1">
      <c r="A37" s="1018">
        <v>9</v>
      </c>
      <c r="B37" s="5" t="s">
        <v>1726</v>
      </c>
      <c r="C37" s="1016" t="s">
        <v>1721</v>
      </c>
      <c r="D37" s="1024">
        <v>11010657</v>
      </c>
      <c r="E37" s="1024">
        <v>2012</v>
      </c>
      <c r="F37" s="1023">
        <v>17000</v>
      </c>
      <c r="G37" s="1023"/>
      <c r="H37" s="17"/>
      <c r="I37" s="1017">
        <v>17000</v>
      </c>
    </row>
    <row r="38" spans="1:9" ht="31.5" customHeight="1">
      <c r="A38" s="1018">
        <v>10</v>
      </c>
      <c r="B38" s="5" t="s">
        <v>1726</v>
      </c>
      <c r="C38" s="1016" t="s">
        <v>1721</v>
      </c>
      <c r="D38" s="1024">
        <v>11010658</v>
      </c>
      <c r="E38" s="1024">
        <v>2012</v>
      </c>
      <c r="F38" s="1023">
        <v>16000</v>
      </c>
      <c r="G38" s="1023"/>
      <c r="H38" s="17"/>
      <c r="I38" s="1023">
        <v>16000</v>
      </c>
    </row>
    <row r="39" spans="1:9" ht="31.5" customHeight="1">
      <c r="A39" s="1018">
        <v>11</v>
      </c>
      <c r="B39" s="5" t="s">
        <v>323</v>
      </c>
      <c r="C39" s="1016" t="s">
        <v>1721</v>
      </c>
      <c r="D39" s="1024">
        <v>41013475</v>
      </c>
      <c r="E39" s="1024">
        <v>2015</v>
      </c>
      <c r="F39" s="1023">
        <v>10838</v>
      </c>
      <c r="G39" s="1023"/>
      <c r="H39" s="17"/>
      <c r="I39" s="1023">
        <v>10838</v>
      </c>
    </row>
    <row r="40" spans="1:9" ht="31.5" customHeight="1">
      <c r="A40" s="1018">
        <v>12</v>
      </c>
      <c r="B40" s="5" t="s">
        <v>1727</v>
      </c>
      <c r="C40" s="1016" t="s">
        <v>1721</v>
      </c>
      <c r="D40" s="1024">
        <v>41013473</v>
      </c>
      <c r="E40" s="1024">
        <v>2015</v>
      </c>
      <c r="F40" s="1023">
        <v>225000</v>
      </c>
      <c r="G40" s="1023"/>
      <c r="H40" s="17"/>
      <c r="I40" s="1023">
        <v>144375</v>
      </c>
    </row>
    <row r="41" spans="1:9" ht="31.5" customHeight="1">
      <c r="A41" s="1018">
        <v>13</v>
      </c>
      <c r="B41" s="5" t="s">
        <v>1117</v>
      </c>
      <c r="C41" s="1016" t="s">
        <v>1721</v>
      </c>
      <c r="D41" s="1024">
        <v>41013472</v>
      </c>
      <c r="E41" s="1024">
        <v>2014</v>
      </c>
      <c r="F41" s="1023">
        <v>60000</v>
      </c>
      <c r="G41" s="1023"/>
      <c r="H41" s="17"/>
      <c r="I41" s="1023">
        <v>60000</v>
      </c>
    </row>
    <row r="42" spans="1:9" ht="31.5" customHeight="1">
      <c r="A42" s="1018">
        <v>14</v>
      </c>
      <c r="B42" s="5" t="s">
        <v>1728</v>
      </c>
      <c r="C42" s="1016" t="s">
        <v>1721</v>
      </c>
      <c r="D42" s="1024">
        <v>410134061</v>
      </c>
      <c r="E42" s="1024">
        <v>2014</v>
      </c>
      <c r="F42" s="1023">
        <v>20616.93</v>
      </c>
      <c r="G42" s="1023"/>
      <c r="H42" s="17"/>
      <c r="I42" s="1017">
        <v>20616.93</v>
      </c>
    </row>
    <row r="43" spans="1:9" ht="31.5" customHeight="1">
      <c r="A43" s="1018">
        <v>15</v>
      </c>
      <c r="B43" s="5" t="s">
        <v>1728</v>
      </c>
      <c r="C43" s="1016" t="s">
        <v>1721</v>
      </c>
      <c r="D43" s="1024">
        <v>410134062</v>
      </c>
      <c r="E43" s="1024">
        <v>2014</v>
      </c>
      <c r="F43" s="1023">
        <v>20616.93</v>
      </c>
      <c r="G43" s="1023"/>
      <c r="H43" s="17"/>
      <c r="I43" s="1016">
        <v>20616.93</v>
      </c>
    </row>
    <row r="44" spans="1:9" ht="31.5" customHeight="1">
      <c r="A44" s="1018">
        <v>16</v>
      </c>
      <c r="B44" s="5" t="s">
        <v>202</v>
      </c>
      <c r="C44" s="1016" t="s">
        <v>1721</v>
      </c>
      <c r="D44" s="1024">
        <v>41013478</v>
      </c>
      <c r="E44" s="1024">
        <v>2015</v>
      </c>
      <c r="F44" s="1023">
        <v>10000</v>
      </c>
      <c r="G44" s="1023"/>
      <c r="H44" s="17"/>
      <c r="I44" s="1023">
        <v>10000</v>
      </c>
    </row>
    <row r="45" spans="1:9" ht="31.5" customHeight="1">
      <c r="A45" s="1018">
        <v>17</v>
      </c>
      <c r="B45" s="5" t="s">
        <v>857</v>
      </c>
      <c r="C45" s="1016" t="s">
        <v>1721</v>
      </c>
      <c r="D45" s="1024">
        <v>41013480</v>
      </c>
      <c r="E45" s="1024">
        <v>2018</v>
      </c>
      <c r="F45" s="1023">
        <v>12950</v>
      </c>
      <c r="G45" s="1023"/>
      <c r="H45" s="17"/>
      <c r="I45" s="1023">
        <v>12950</v>
      </c>
    </row>
    <row r="46" spans="1:9" ht="31.5" customHeight="1">
      <c r="A46" s="1018">
        <v>18</v>
      </c>
      <c r="B46" s="5" t="s">
        <v>261</v>
      </c>
      <c r="C46" s="1016" t="s">
        <v>1721</v>
      </c>
      <c r="D46" s="1024">
        <v>41013486</v>
      </c>
      <c r="E46" s="1024">
        <v>2021</v>
      </c>
      <c r="F46" s="1023">
        <v>45111</v>
      </c>
      <c r="G46" s="17"/>
      <c r="I46" s="1023">
        <v>2506.16</v>
      </c>
    </row>
    <row r="47" spans="1:9" ht="31.5" customHeight="1">
      <c r="A47" s="1018">
        <v>19</v>
      </c>
      <c r="B47" s="5" t="s">
        <v>3784</v>
      </c>
      <c r="C47" s="1016" t="s">
        <v>1721</v>
      </c>
      <c r="D47" s="1024">
        <v>41013487</v>
      </c>
      <c r="E47" s="1024">
        <v>2021</v>
      </c>
      <c r="F47" s="1023">
        <v>191720</v>
      </c>
      <c r="G47" s="1023"/>
      <c r="H47" s="17"/>
      <c r="I47" s="1039">
        <v>6390.66</v>
      </c>
    </row>
    <row r="48" spans="1:9" ht="31.5" customHeight="1">
      <c r="A48" s="1018"/>
      <c r="B48" s="5"/>
      <c r="C48" s="1024"/>
      <c r="D48" s="7" t="s">
        <v>17</v>
      </c>
      <c r="E48" s="1024"/>
      <c r="F48" s="16">
        <f>SUM(F32:F47)</f>
        <v>755587.09</v>
      </c>
      <c r="G48" s="38"/>
      <c r="H48" s="17"/>
      <c r="I48" s="16">
        <v>616997.91</v>
      </c>
    </row>
    <row r="49" spans="1:9" ht="31.5" customHeight="1">
      <c r="A49" s="1096" t="s">
        <v>260</v>
      </c>
      <c r="B49" s="1097"/>
      <c r="C49" s="1097"/>
      <c r="D49" s="1097"/>
      <c r="E49" s="1097"/>
      <c r="F49" s="1097"/>
      <c r="G49" s="1097"/>
      <c r="H49" s="1097"/>
      <c r="I49" s="1134"/>
    </row>
    <row r="50" spans="1:9" ht="31.5" customHeight="1">
      <c r="A50" s="1019">
        <v>20</v>
      </c>
      <c r="B50" s="1019" t="s">
        <v>1852</v>
      </c>
      <c r="C50" s="1016" t="s">
        <v>1721</v>
      </c>
      <c r="D50" s="1019">
        <v>41013690</v>
      </c>
      <c r="E50" s="1019">
        <v>2021</v>
      </c>
      <c r="F50" s="1019">
        <v>13624</v>
      </c>
      <c r="G50" s="1019"/>
      <c r="H50" s="1019"/>
      <c r="I50" s="1021">
        <v>13624</v>
      </c>
    </row>
    <row r="51" spans="1:9" ht="31.5" customHeight="1">
      <c r="A51" s="1019">
        <v>21</v>
      </c>
      <c r="B51" s="1019" t="s">
        <v>3785</v>
      </c>
      <c r="C51" s="1016" t="s">
        <v>1721</v>
      </c>
      <c r="D51" s="1019" t="s">
        <v>3786</v>
      </c>
      <c r="E51" s="1019">
        <v>2021</v>
      </c>
      <c r="F51" s="1019">
        <v>111500</v>
      </c>
      <c r="G51" s="1019"/>
      <c r="H51" s="1019"/>
      <c r="I51" s="1021">
        <v>11500</v>
      </c>
    </row>
    <row r="52" spans="1:9" ht="31.5" customHeight="1">
      <c r="A52" s="1019">
        <v>22</v>
      </c>
      <c r="B52" s="5" t="s">
        <v>323</v>
      </c>
      <c r="C52" s="1016" t="s">
        <v>1721</v>
      </c>
      <c r="D52" s="1024">
        <v>41013674</v>
      </c>
      <c r="E52" s="1024">
        <v>2015</v>
      </c>
      <c r="F52" s="1023">
        <v>31500</v>
      </c>
      <c r="G52" s="1023"/>
      <c r="H52" s="14"/>
      <c r="I52" s="1022">
        <v>31500</v>
      </c>
    </row>
    <row r="53" spans="1:9" ht="31.5" customHeight="1">
      <c r="A53" s="1018">
        <v>23</v>
      </c>
      <c r="B53" s="5" t="s">
        <v>1729</v>
      </c>
      <c r="C53" s="1016" t="s">
        <v>1721</v>
      </c>
      <c r="D53" s="1024">
        <v>11013664</v>
      </c>
      <c r="E53" s="1024">
        <v>2014</v>
      </c>
      <c r="F53" s="1023">
        <v>10800</v>
      </c>
      <c r="G53" s="1023"/>
      <c r="H53" s="17"/>
      <c r="I53" s="1023">
        <v>10800</v>
      </c>
    </row>
    <row r="54" spans="1:9" ht="31.5" customHeight="1">
      <c r="A54" s="1018">
        <v>24</v>
      </c>
      <c r="B54" s="5" t="s">
        <v>3787</v>
      </c>
      <c r="C54" s="1016" t="s">
        <v>1721</v>
      </c>
      <c r="D54" s="1016">
        <v>41013688</v>
      </c>
      <c r="E54" s="1024">
        <v>2021</v>
      </c>
      <c r="F54" s="1023">
        <v>12964</v>
      </c>
      <c r="G54" s="1023"/>
      <c r="H54" s="17"/>
      <c r="I54" s="1023">
        <v>12964</v>
      </c>
    </row>
    <row r="55" spans="1:9" ht="31.5" customHeight="1">
      <c r="A55" s="1018">
        <v>25</v>
      </c>
      <c r="B55" s="5" t="s">
        <v>952</v>
      </c>
      <c r="C55" s="1016" t="s">
        <v>1721</v>
      </c>
      <c r="D55" s="7">
        <v>41013689</v>
      </c>
      <c r="E55" s="1024">
        <v>2021</v>
      </c>
      <c r="F55" s="16">
        <v>14989</v>
      </c>
      <c r="G55" s="1023"/>
      <c r="H55" s="17"/>
      <c r="I55" s="16">
        <v>14989</v>
      </c>
    </row>
    <row r="56" spans="1:9" ht="31.5" customHeight="1">
      <c r="A56" s="1018"/>
      <c r="B56" s="5"/>
      <c r="C56" s="1016" t="s">
        <v>3788</v>
      </c>
      <c r="D56" s="1024"/>
      <c r="E56" s="1024"/>
      <c r="F56" s="1023">
        <v>195377</v>
      </c>
      <c r="G56" s="1023"/>
      <c r="H56" s="17"/>
      <c r="I56" s="1023">
        <v>195377</v>
      </c>
    </row>
    <row r="57" spans="1:9" ht="31.5" customHeight="1">
      <c r="A57" s="1018">
        <v>26</v>
      </c>
      <c r="B57" s="5" t="s">
        <v>967</v>
      </c>
      <c r="C57" s="1016" t="s">
        <v>1721</v>
      </c>
      <c r="D57" s="1024"/>
      <c r="E57" s="1024"/>
      <c r="F57" s="1023">
        <v>400340.47</v>
      </c>
      <c r="G57" s="1023"/>
      <c r="H57" s="17"/>
      <c r="I57" s="1023">
        <v>400340.47</v>
      </c>
    </row>
    <row r="58" spans="1:9" ht="31.5" customHeight="1">
      <c r="A58" s="1018"/>
      <c r="B58" s="5"/>
      <c r="C58" s="1024" t="s">
        <v>768</v>
      </c>
      <c r="D58" s="7" t="s">
        <v>678</v>
      </c>
      <c r="E58" s="1024"/>
      <c r="F58" s="16">
        <v>400340.47</v>
      </c>
      <c r="G58" s="1026"/>
      <c r="H58" s="17"/>
      <c r="I58" s="16">
        <v>400340.47</v>
      </c>
    </row>
    <row r="59" spans="1:9" ht="31.5" customHeight="1">
      <c r="A59" s="1018"/>
      <c r="B59" s="5"/>
      <c r="C59" s="1024"/>
      <c r="D59" s="9" t="s">
        <v>295</v>
      </c>
      <c r="E59" s="1024"/>
      <c r="F59" s="75">
        <v>1607916.99</v>
      </c>
      <c r="G59" s="10"/>
      <c r="H59" s="17"/>
      <c r="I59" s="75">
        <v>1469327.81</v>
      </c>
    </row>
    <row r="60" spans="1:9" ht="31.5" customHeight="1">
      <c r="A60" s="1341" t="s">
        <v>1730</v>
      </c>
      <c r="B60" s="1341"/>
      <c r="C60" s="1341"/>
      <c r="D60" s="1341"/>
      <c r="E60" s="1341"/>
      <c r="F60" s="1341"/>
      <c r="G60" s="1341"/>
      <c r="H60" s="1341"/>
      <c r="I60" s="1341"/>
    </row>
    <row r="61" spans="1:9" ht="31.5" customHeight="1">
      <c r="A61" s="1054" t="s">
        <v>63</v>
      </c>
      <c r="B61" s="1055"/>
      <c r="C61" s="1055"/>
      <c r="D61" s="1055"/>
      <c r="E61" s="1055"/>
      <c r="F61" s="1055"/>
      <c r="G61" s="1055"/>
      <c r="H61" s="1055"/>
      <c r="I61" s="1056"/>
    </row>
    <row r="62" spans="1:9" ht="31.5" customHeight="1">
      <c r="A62" s="1069" t="s">
        <v>64</v>
      </c>
      <c r="B62" s="1342" t="s">
        <v>65</v>
      </c>
      <c r="C62" s="1049" t="s">
        <v>4</v>
      </c>
      <c r="D62" s="1049" t="s">
        <v>5</v>
      </c>
      <c r="E62" s="1049" t="s">
        <v>6</v>
      </c>
      <c r="F62" s="1049" t="s">
        <v>7</v>
      </c>
      <c r="G62" s="1049" t="s">
        <v>8</v>
      </c>
      <c r="H62" s="1049" t="s">
        <v>9</v>
      </c>
      <c r="I62" s="1049" t="s">
        <v>232</v>
      </c>
    </row>
    <row r="63" spans="1:9" ht="66.75" customHeight="1">
      <c r="A63" s="1069"/>
      <c r="B63" s="1342"/>
      <c r="C63" s="1071"/>
      <c r="D63" s="1046"/>
      <c r="E63" s="1049"/>
      <c r="F63" s="1046"/>
      <c r="G63" s="1049"/>
      <c r="H63" s="1046"/>
      <c r="I63" s="1046"/>
    </row>
    <row r="64" spans="1:9" ht="31.5" customHeight="1">
      <c r="A64" s="1338"/>
      <c r="B64" s="1339"/>
      <c r="C64" s="1339"/>
      <c r="D64" s="1339"/>
      <c r="E64" s="1339"/>
      <c r="F64" s="1339"/>
      <c r="G64" s="1339"/>
      <c r="H64" s="1339"/>
      <c r="I64" s="1340"/>
    </row>
    <row r="65" spans="1:9" ht="31.5" customHeight="1">
      <c r="A65" s="1118" t="s">
        <v>1731</v>
      </c>
      <c r="B65" s="1118"/>
      <c r="C65" s="1118"/>
      <c r="D65" s="1118"/>
      <c r="E65" s="1118"/>
      <c r="F65" s="1118"/>
      <c r="G65" s="1118"/>
      <c r="H65" s="1118"/>
      <c r="I65" s="1118"/>
    </row>
    <row r="66" spans="1:9" ht="31.5" customHeight="1" thickBot="1">
      <c r="A66" s="230" t="s">
        <v>69</v>
      </c>
      <c r="B66" s="231" t="s">
        <v>70</v>
      </c>
      <c r="C66" s="231" t="s">
        <v>71</v>
      </c>
      <c r="D66" s="232" t="s">
        <v>72</v>
      </c>
      <c r="E66" s="233" t="s">
        <v>73</v>
      </c>
      <c r="F66" s="234"/>
      <c r="G66" s="26"/>
      <c r="H66" s="27"/>
      <c r="I66" s="28"/>
    </row>
    <row r="67" spans="1:9" ht="31.5" customHeight="1">
      <c r="A67" s="1019">
        <v>1</v>
      </c>
      <c r="B67" s="5">
        <v>2</v>
      </c>
      <c r="C67" s="1024">
        <v>3</v>
      </c>
      <c r="D67" s="9">
        <v>4</v>
      </c>
      <c r="E67" s="1024">
        <v>5</v>
      </c>
      <c r="F67" s="26"/>
      <c r="G67" s="26"/>
      <c r="H67" s="27"/>
      <c r="I67" s="28"/>
    </row>
    <row r="68" spans="1:9" ht="31.5" customHeight="1">
      <c r="A68" s="1108" t="s">
        <v>74</v>
      </c>
      <c r="B68" s="1109"/>
      <c r="C68" s="1109"/>
      <c r="D68" s="1109"/>
      <c r="E68" s="1110"/>
    </row>
    <row r="72" spans="1:9" ht="31.5" customHeight="1">
      <c r="A72" s="1027"/>
      <c r="B72" s="1027"/>
      <c r="C72" s="1027"/>
      <c r="D72" s="1027"/>
      <c r="E72" s="1027"/>
    </row>
    <row r="73" spans="1:9" ht="31.5" customHeight="1">
      <c r="A73" s="1027"/>
      <c r="B73" s="1027"/>
      <c r="C73" s="1027"/>
      <c r="D73" s="1027"/>
      <c r="E73" s="1027"/>
    </row>
    <row r="74" spans="1:9" ht="31.5" customHeight="1">
      <c r="A74" s="1027"/>
      <c r="B74" s="1027"/>
      <c r="C74" s="1027"/>
      <c r="D74" s="1027"/>
      <c r="E74" s="1027"/>
    </row>
    <row r="75" spans="1:9" ht="31.5" customHeight="1">
      <c r="B75" t="s">
        <v>645</v>
      </c>
    </row>
  </sheetData>
  <mergeCells count="38">
    <mergeCell ref="A2:I2"/>
    <mergeCell ref="A3:I3"/>
    <mergeCell ref="A4:I4"/>
    <mergeCell ref="A5:I5"/>
    <mergeCell ref="A6:A7"/>
    <mergeCell ref="B6:B7"/>
    <mergeCell ref="C6:C7"/>
    <mergeCell ref="D6:D7"/>
    <mergeCell ref="E6:E7"/>
    <mergeCell ref="F6:F7"/>
    <mergeCell ref="A31:I31"/>
    <mergeCell ref="A61:I61"/>
    <mergeCell ref="A30:I30"/>
    <mergeCell ref="G6:G7"/>
    <mergeCell ref="H6:H7"/>
    <mergeCell ref="I6:I7"/>
    <mergeCell ref="A9:I9"/>
    <mergeCell ref="A10:I10"/>
    <mergeCell ref="A11:I11"/>
    <mergeCell ref="A15:I15"/>
    <mergeCell ref="A19:I19"/>
    <mergeCell ref="A24:I24"/>
    <mergeCell ref="A25:I25"/>
    <mergeCell ref="A26:I26"/>
    <mergeCell ref="A64:I64"/>
    <mergeCell ref="A65:I65"/>
    <mergeCell ref="A68:E68"/>
    <mergeCell ref="A49:I49"/>
    <mergeCell ref="A60:I60"/>
    <mergeCell ref="A62:A63"/>
    <mergeCell ref="B62:B63"/>
    <mergeCell ref="C62:C63"/>
    <mergeCell ref="D62:D63"/>
    <mergeCell ref="E62:E63"/>
    <mergeCell ref="F62:F63"/>
    <mergeCell ref="G62:G63"/>
    <mergeCell ref="H62:H63"/>
    <mergeCell ref="I62:I63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>
  <sheetPr>
    <tabColor rgb="FF00B050"/>
  </sheetPr>
  <dimension ref="A1:J299"/>
  <sheetViews>
    <sheetView topLeftCell="A223" workbookViewId="0">
      <selection activeCell="I254" sqref="I254"/>
    </sheetView>
  </sheetViews>
  <sheetFormatPr defaultRowHeight="28.5" customHeight="1"/>
  <cols>
    <col min="2" max="2" width="18.85546875" customWidth="1"/>
    <col min="3" max="3" width="30" customWidth="1"/>
    <col min="4" max="4" width="15.7109375" customWidth="1"/>
    <col min="5" max="5" width="15.5703125" customWidth="1"/>
    <col min="6" max="6" width="13.140625" customWidth="1"/>
    <col min="7" max="7" width="11.140625" customWidth="1"/>
    <col min="8" max="8" width="14.28515625" customWidth="1"/>
    <col min="9" max="9" width="16.140625" customWidth="1"/>
  </cols>
  <sheetData>
    <row r="1" spans="1:10" ht="28.5" customHeight="1">
      <c r="A1" s="1436" t="s">
        <v>81</v>
      </c>
      <c r="B1" s="1436"/>
      <c r="C1" s="1436"/>
      <c r="D1" s="1436"/>
      <c r="E1" s="1436"/>
      <c r="F1" s="1436"/>
      <c r="G1" s="1436"/>
      <c r="H1" s="1436"/>
      <c r="I1" s="1436"/>
      <c r="J1" s="278"/>
    </row>
    <row r="2" spans="1:10" ht="28.5" customHeight="1">
      <c r="A2" s="1437" t="s">
        <v>3398</v>
      </c>
      <c r="B2" s="1436"/>
      <c r="C2" s="1436"/>
      <c r="D2" s="1436"/>
      <c r="E2" s="1436"/>
      <c r="F2" s="1436"/>
      <c r="G2" s="1436"/>
      <c r="H2" s="1436"/>
      <c r="I2" s="1436"/>
      <c r="J2" s="278"/>
    </row>
    <row r="3" spans="1:10" ht="28.5" customHeight="1">
      <c r="A3" s="1438" t="s">
        <v>1096</v>
      </c>
      <c r="B3" s="1438"/>
      <c r="C3" s="1438"/>
      <c r="D3" s="1438"/>
      <c r="E3" s="1438"/>
      <c r="F3" s="1438"/>
      <c r="G3" s="1438"/>
      <c r="H3" s="1438"/>
      <c r="I3" s="1438"/>
      <c r="J3" s="278"/>
    </row>
    <row r="4" spans="1:10" ht="28.5" customHeight="1">
      <c r="A4" s="1438" t="s">
        <v>1</v>
      </c>
      <c r="B4" s="1438"/>
      <c r="C4" s="1438"/>
      <c r="D4" s="1438"/>
      <c r="E4" s="1438"/>
      <c r="F4" s="1438"/>
      <c r="G4" s="1438"/>
      <c r="H4" s="1438"/>
      <c r="I4" s="1438"/>
      <c r="J4" s="278"/>
    </row>
    <row r="5" spans="1:10" ht="28.5" customHeight="1">
      <c r="A5" s="1046" t="s">
        <v>2</v>
      </c>
      <c r="B5" s="1047" t="s">
        <v>3</v>
      </c>
      <c r="C5" s="1047" t="s">
        <v>231</v>
      </c>
      <c r="D5" s="1049" t="s">
        <v>5</v>
      </c>
      <c r="E5" s="1049" t="s">
        <v>6</v>
      </c>
      <c r="F5" s="1049" t="s">
        <v>7</v>
      </c>
      <c r="G5" s="1047" t="s">
        <v>8</v>
      </c>
      <c r="H5" s="1049" t="s">
        <v>9</v>
      </c>
      <c r="I5" s="1441" t="s">
        <v>232</v>
      </c>
      <c r="J5" s="278"/>
    </row>
    <row r="6" spans="1:10" ht="28.5" customHeight="1">
      <c r="A6" s="1046"/>
      <c r="B6" s="1048"/>
      <c r="C6" s="1048"/>
      <c r="D6" s="1046"/>
      <c r="E6" s="1049"/>
      <c r="F6" s="1046"/>
      <c r="G6" s="1050"/>
      <c r="H6" s="1046"/>
      <c r="I6" s="1442"/>
      <c r="J6" s="278"/>
    </row>
    <row r="7" spans="1:10" ht="28.5" customHeight="1">
      <c r="A7" s="238">
        <v>1</v>
      </c>
      <c r="B7" s="239">
        <v>2</v>
      </c>
      <c r="C7" s="239">
        <v>3</v>
      </c>
      <c r="D7" s="239">
        <v>4</v>
      </c>
      <c r="E7" s="239">
        <v>5</v>
      </c>
      <c r="F7" s="239">
        <v>6</v>
      </c>
      <c r="G7" s="239">
        <v>7</v>
      </c>
      <c r="H7" s="239">
        <v>8</v>
      </c>
      <c r="I7" s="240">
        <v>9</v>
      </c>
      <c r="J7" s="278"/>
    </row>
    <row r="8" spans="1:10" ht="28.5" customHeight="1">
      <c r="A8" s="1051"/>
      <c r="B8" s="1052"/>
      <c r="C8" s="1052"/>
      <c r="D8" s="1052"/>
      <c r="E8" s="1052"/>
      <c r="F8" s="1052"/>
      <c r="G8" s="1052"/>
      <c r="H8" s="1052"/>
      <c r="I8" s="1053"/>
      <c r="J8" s="278"/>
    </row>
    <row r="9" spans="1:10" ht="28.5" customHeight="1">
      <c r="A9" s="1051" t="s">
        <v>233</v>
      </c>
      <c r="B9" s="1052"/>
      <c r="C9" s="1052"/>
      <c r="D9" s="1052"/>
      <c r="E9" s="1052"/>
      <c r="F9" s="1052"/>
      <c r="G9" s="1052"/>
      <c r="H9" s="1052"/>
      <c r="I9" s="1053"/>
      <c r="J9" s="278"/>
    </row>
    <row r="10" spans="1:10" ht="28.5" customHeight="1">
      <c r="A10" s="1051" t="s">
        <v>234</v>
      </c>
      <c r="B10" s="1061"/>
      <c r="C10" s="1061"/>
      <c r="D10" s="1061"/>
      <c r="E10" s="1061"/>
      <c r="F10" s="1061"/>
      <c r="G10" s="1061"/>
      <c r="H10" s="1052"/>
      <c r="I10" s="1053"/>
      <c r="J10" s="278"/>
    </row>
    <row r="11" spans="1:10" ht="28.5" customHeight="1">
      <c r="A11" s="686">
        <v>1</v>
      </c>
      <c r="B11" s="241" t="s">
        <v>271</v>
      </c>
      <c r="C11" s="669" t="s">
        <v>1097</v>
      </c>
      <c r="D11" s="242">
        <v>5021970</v>
      </c>
      <c r="E11" s="243" t="s">
        <v>1098</v>
      </c>
      <c r="F11" s="244">
        <v>711889.5</v>
      </c>
      <c r="G11" s="245"/>
      <c r="H11" s="675"/>
      <c r="I11" s="244">
        <v>711889.5</v>
      </c>
      <c r="J11" s="278"/>
    </row>
    <row r="12" spans="1:10" ht="28.5" customHeight="1">
      <c r="A12" s="686">
        <v>2</v>
      </c>
      <c r="B12" s="241" t="s">
        <v>460</v>
      </c>
      <c r="C12" s="669" t="s">
        <v>1097</v>
      </c>
      <c r="D12" s="242">
        <v>5031976</v>
      </c>
      <c r="E12" s="246" t="s">
        <v>1099</v>
      </c>
      <c r="F12" s="244">
        <v>423638.05</v>
      </c>
      <c r="G12" s="245"/>
      <c r="H12" s="675"/>
      <c r="I12" s="244">
        <v>423638.05</v>
      </c>
      <c r="J12" s="278"/>
    </row>
    <row r="13" spans="1:10" ht="28.5" customHeight="1">
      <c r="A13" s="686">
        <v>3</v>
      </c>
      <c r="B13" s="241" t="s">
        <v>1100</v>
      </c>
      <c r="C13" s="669" t="s">
        <v>1097</v>
      </c>
      <c r="D13" s="242">
        <v>5042007</v>
      </c>
      <c r="E13" s="246" t="s">
        <v>1101</v>
      </c>
      <c r="F13" s="244">
        <v>10000</v>
      </c>
      <c r="G13" s="245"/>
      <c r="H13" s="675"/>
      <c r="I13" s="244">
        <v>10000</v>
      </c>
      <c r="J13" s="278"/>
    </row>
    <row r="14" spans="1:10" ht="28.5" customHeight="1">
      <c r="A14" s="686">
        <v>4</v>
      </c>
      <c r="B14" s="241" t="s">
        <v>1102</v>
      </c>
      <c r="C14" s="669" t="s">
        <v>1097</v>
      </c>
      <c r="D14" s="242">
        <v>5062002</v>
      </c>
      <c r="E14" s="246" t="s">
        <v>1103</v>
      </c>
      <c r="F14" s="244">
        <v>47725.06</v>
      </c>
      <c r="G14" s="245"/>
      <c r="H14" s="675"/>
      <c r="I14" s="244">
        <v>47725.06</v>
      </c>
      <c r="J14" s="278"/>
    </row>
    <row r="15" spans="1:10" ht="28.5" customHeight="1">
      <c r="A15" s="686">
        <v>5</v>
      </c>
      <c r="B15" s="241" t="s">
        <v>1104</v>
      </c>
      <c r="C15" s="669" t="s">
        <v>1097</v>
      </c>
      <c r="D15" s="242">
        <v>5072008</v>
      </c>
      <c r="E15" s="246" t="s">
        <v>1105</v>
      </c>
      <c r="F15" s="244">
        <v>878000</v>
      </c>
      <c r="G15" s="245"/>
      <c r="H15" s="675"/>
      <c r="I15" s="244">
        <v>353639.05</v>
      </c>
      <c r="J15" s="278"/>
    </row>
    <row r="16" spans="1:10" ht="28.5" customHeight="1">
      <c r="A16" s="686">
        <v>6</v>
      </c>
      <c r="B16" s="241" t="s">
        <v>1106</v>
      </c>
      <c r="C16" s="669" t="s">
        <v>1097</v>
      </c>
      <c r="D16" s="242">
        <v>5091979</v>
      </c>
      <c r="E16" s="246" t="s">
        <v>1107</v>
      </c>
      <c r="F16" s="244">
        <v>822069.67</v>
      </c>
      <c r="G16" s="245"/>
      <c r="H16" s="675"/>
      <c r="I16" s="244">
        <v>822069.67</v>
      </c>
      <c r="J16" s="278"/>
    </row>
    <row r="17" spans="1:10" ht="28.5" customHeight="1">
      <c r="A17" s="686"/>
      <c r="B17" s="247"/>
      <c r="C17" s="672"/>
      <c r="D17" s="248" t="s">
        <v>17</v>
      </c>
      <c r="E17" s="247"/>
      <c r="F17" s="249">
        <f>SUM(F11:F16)</f>
        <v>2893322.2800000003</v>
      </c>
      <c r="G17" s="249"/>
      <c r="H17" s="675"/>
      <c r="I17" s="249">
        <f>SUM(I11:I16)</f>
        <v>2368961.33</v>
      </c>
      <c r="J17" s="278"/>
    </row>
    <row r="18" spans="1:10" ht="28.5" customHeight="1">
      <c r="A18" s="1059" t="s">
        <v>239</v>
      </c>
      <c r="B18" s="1059"/>
      <c r="C18" s="1059"/>
      <c r="D18" s="1059"/>
      <c r="E18" s="1059"/>
      <c r="F18" s="1059"/>
      <c r="G18" s="1059"/>
      <c r="H18" s="1059"/>
      <c r="I18" s="1059"/>
      <c r="J18" s="278"/>
    </row>
    <row r="19" spans="1:10" ht="28.5" customHeight="1">
      <c r="A19" s="669"/>
      <c r="B19" s="247"/>
      <c r="C19" s="669"/>
      <c r="D19" s="247"/>
      <c r="E19" s="247"/>
      <c r="F19" s="245"/>
      <c r="G19" s="245"/>
      <c r="H19" s="672"/>
      <c r="I19" s="689"/>
      <c r="J19" s="278"/>
    </row>
    <row r="20" spans="1:10" ht="28.5" customHeight="1">
      <c r="A20" s="669"/>
      <c r="B20" s="672"/>
      <c r="C20" s="672"/>
      <c r="D20" s="248" t="s">
        <v>17</v>
      </c>
      <c r="E20" s="247"/>
      <c r="F20" s="249">
        <v>0</v>
      </c>
      <c r="G20" s="249"/>
      <c r="H20" s="672"/>
      <c r="I20" s="16"/>
      <c r="J20" s="278"/>
    </row>
    <row r="21" spans="1:10" ht="28.5" customHeight="1">
      <c r="A21" s="669"/>
      <c r="B21" s="672"/>
      <c r="C21" s="672"/>
      <c r="D21" s="248" t="s">
        <v>240</v>
      </c>
      <c r="E21" s="247" t="s">
        <v>240</v>
      </c>
      <c r="F21" s="249" t="s">
        <v>240</v>
      </c>
      <c r="G21" s="249"/>
      <c r="H21" s="672"/>
      <c r="I21" s="16"/>
      <c r="J21" s="278"/>
    </row>
    <row r="22" spans="1:10" ht="28.5" customHeight="1">
      <c r="A22" s="1051" t="s">
        <v>241</v>
      </c>
      <c r="B22" s="1052"/>
      <c r="C22" s="1052"/>
      <c r="D22" s="1052"/>
      <c r="E22" s="1052"/>
      <c r="F22" s="1052"/>
      <c r="G22" s="1052"/>
      <c r="H22" s="1052"/>
      <c r="I22" s="1053"/>
      <c r="J22" s="278"/>
    </row>
    <row r="23" spans="1:10" ht="28.5" customHeight="1">
      <c r="A23" s="669">
        <v>7</v>
      </c>
      <c r="B23" s="672"/>
      <c r="C23" s="672"/>
      <c r="D23" s="672"/>
      <c r="E23" s="672"/>
      <c r="F23" s="672"/>
      <c r="G23" s="672"/>
      <c r="H23" s="672"/>
      <c r="I23" s="16"/>
      <c r="J23" s="278"/>
    </row>
    <row r="24" spans="1:10" ht="28.5" customHeight="1">
      <c r="A24" s="669"/>
      <c r="B24" s="672"/>
      <c r="C24" s="672"/>
      <c r="D24" s="672"/>
      <c r="E24" s="672"/>
      <c r="F24" s="672"/>
      <c r="G24" s="672"/>
      <c r="H24" s="672"/>
      <c r="I24" s="16"/>
      <c r="J24" s="278"/>
    </row>
    <row r="25" spans="1:10" ht="28.5" customHeight="1">
      <c r="A25" s="669"/>
      <c r="B25" s="247" t="s">
        <v>245</v>
      </c>
      <c r="C25" s="247" t="s">
        <v>240</v>
      </c>
      <c r="D25" s="248" t="s">
        <v>240</v>
      </c>
      <c r="E25" s="247" t="s">
        <v>240</v>
      </c>
      <c r="F25" s="249" t="s">
        <v>240</v>
      </c>
      <c r="G25" s="249" t="s">
        <v>240</v>
      </c>
      <c r="H25" s="250"/>
      <c r="I25" s="251"/>
      <c r="J25" s="278"/>
    </row>
    <row r="26" spans="1:10" ht="28.5" customHeight="1">
      <c r="A26" s="669"/>
      <c r="B26" s="247" t="s">
        <v>35</v>
      </c>
      <c r="C26" s="247" t="s">
        <v>240</v>
      </c>
      <c r="D26" s="248" t="s">
        <v>240</v>
      </c>
      <c r="E26" s="247" t="s">
        <v>240</v>
      </c>
      <c r="F26" s="249" t="s">
        <v>240</v>
      </c>
      <c r="G26" s="249" t="s">
        <v>240</v>
      </c>
      <c r="H26" s="250"/>
      <c r="I26" s="251"/>
      <c r="J26" s="278"/>
    </row>
    <row r="27" spans="1:10" ht="28.5" customHeight="1">
      <c r="A27" s="1123" t="s">
        <v>1108</v>
      </c>
      <c r="B27" s="1124"/>
      <c r="C27" s="1124"/>
      <c r="D27" s="1124"/>
      <c r="E27" s="1124"/>
      <c r="F27" s="1124"/>
      <c r="G27" s="1124"/>
      <c r="H27" s="1124"/>
      <c r="I27" s="1125"/>
      <c r="J27" s="278"/>
    </row>
    <row r="28" spans="1:10" ht="28.5" customHeight="1">
      <c r="A28" s="1131" t="s">
        <v>37</v>
      </c>
      <c r="B28" s="1439"/>
      <c r="C28" s="1439"/>
      <c r="D28" s="1439"/>
      <c r="E28" s="1439"/>
      <c r="F28" s="1439"/>
      <c r="G28" s="1439"/>
      <c r="H28" s="1439"/>
      <c r="I28" s="1440"/>
      <c r="J28" s="278"/>
    </row>
    <row r="29" spans="1:10" ht="28.5" customHeight="1">
      <c r="A29" s="1059" t="s">
        <v>247</v>
      </c>
      <c r="B29" s="1059"/>
      <c r="C29" s="1059"/>
      <c r="D29" s="1059"/>
      <c r="E29" s="1059"/>
      <c r="F29" s="1059"/>
      <c r="G29" s="1059"/>
      <c r="H29" s="1059"/>
      <c r="I29" s="1059"/>
      <c r="J29" s="278"/>
    </row>
    <row r="30" spans="1:10" ht="28.5" customHeight="1">
      <c r="A30" s="669">
        <v>8</v>
      </c>
      <c r="B30" s="241" t="s">
        <v>1109</v>
      </c>
      <c r="C30" s="669" t="s">
        <v>1097</v>
      </c>
      <c r="D30" s="242">
        <v>6012009</v>
      </c>
      <c r="E30" s="246" t="s">
        <v>919</v>
      </c>
      <c r="F30" s="244">
        <v>531250</v>
      </c>
      <c r="G30" s="245"/>
      <c r="H30" s="672"/>
      <c r="I30" s="244">
        <v>389583.48</v>
      </c>
      <c r="J30" s="278"/>
    </row>
    <row r="31" spans="1:10" ht="28.5" customHeight="1">
      <c r="A31" s="669">
        <v>9</v>
      </c>
      <c r="B31" s="241" t="s">
        <v>1110</v>
      </c>
      <c r="C31" s="669" t="s">
        <v>1097</v>
      </c>
      <c r="D31" s="242">
        <v>6021990</v>
      </c>
      <c r="E31" s="246" t="s">
        <v>1111</v>
      </c>
      <c r="F31" s="244">
        <v>25500</v>
      </c>
      <c r="G31" s="245"/>
      <c r="H31" s="672"/>
      <c r="I31" s="244">
        <v>25500</v>
      </c>
      <c r="J31" s="278"/>
    </row>
    <row r="32" spans="1:10" ht="28.5" customHeight="1">
      <c r="A32" s="684">
        <v>10</v>
      </c>
      <c r="B32" s="252" t="s">
        <v>1112</v>
      </c>
      <c r="C32" s="684" t="s">
        <v>1097</v>
      </c>
      <c r="D32" s="253">
        <v>603</v>
      </c>
      <c r="E32" s="254"/>
      <c r="F32" s="255">
        <v>63522.18</v>
      </c>
      <c r="G32" s="682"/>
      <c r="H32" s="256"/>
      <c r="I32" s="255">
        <v>63522.18</v>
      </c>
      <c r="J32" s="707"/>
    </row>
    <row r="33" spans="1:10" ht="28.5" customHeight="1">
      <c r="A33" s="257">
        <v>11</v>
      </c>
      <c r="B33" s="252" t="s">
        <v>1113</v>
      </c>
      <c r="C33" s="684" t="s">
        <v>1097</v>
      </c>
      <c r="D33" s="253">
        <v>6052016</v>
      </c>
      <c r="E33" s="254" t="s">
        <v>1114</v>
      </c>
      <c r="F33" s="255">
        <v>1165000</v>
      </c>
      <c r="G33" s="682"/>
      <c r="H33" s="681"/>
      <c r="I33" s="255">
        <v>475708.17</v>
      </c>
      <c r="J33" s="707"/>
    </row>
    <row r="34" spans="1:10" ht="28.5" customHeight="1">
      <c r="A34" s="257">
        <v>12</v>
      </c>
      <c r="B34" s="252" t="s">
        <v>1115</v>
      </c>
      <c r="C34" s="684" t="s">
        <v>1097</v>
      </c>
      <c r="D34" s="253">
        <v>162008</v>
      </c>
      <c r="E34" s="256" t="s">
        <v>1116</v>
      </c>
      <c r="F34" s="255">
        <v>97100</v>
      </c>
      <c r="G34" s="682"/>
      <c r="H34" s="681"/>
      <c r="I34" s="255">
        <v>97100</v>
      </c>
      <c r="J34" s="707"/>
    </row>
    <row r="35" spans="1:10" ht="28.5" customHeight="1">
      <c r="A35" s="257">
        <v>13</v>
      </c>
      <c r="B35" s="252" t="s">
        <v>1117</v>
      </c>
      <c r="C35" s="684" t="s">
        <v>1097</v>
      </c>
      <c r="D35" s="256">
        <v>182010</v>
      </c>
      <c r="E35" s="256" t="s">
        <v>1013</v>
      </c>
      <c r="F35" s="682">
        <v>69500</v>
      </c>
      <c r="G35" s="682"/>
      <c r="H35" s="681"/>
      <c r="I35" s="258">
        <v>69500</v>
      </c>
      <c r="J35" s="707"/>
    </row>
    <row r="36" spans="1:10" ht="28.5" customHeight="1">
      <c r="A36" s="257">
        <v>14</v>
      </c>
      <c r="B36" s="259" t="s">
        <v>1118</v>
      </c>
      <c r="C36" s="684" t="s">
        <v>1097</v>
      </c>
      <c r="D36" s="260" t="s">
        <v>1119</v>
      </c>
      <c r="E36" s="256" t="s">
        <v>1114</v>
      </c>
      <c r="F36" s="682">
        <v>250000</v>
      </c>
      <c r="G36" s="682"/>
      <c r="H36" s="681"/>
      <c r="I36" s="258">
        <v>180555.44</v>
      </c>
      <c r="J36" s="707"/>
    </row>
    <row r="37" spans="1:10" ht="28.5" customHeight="1">
      <c r="A37" s="257">
        <v>15</v>
      </c>
      <c r="B37" s="259" t="s">
        <v>1118</v>
      </c>
      <c r="C37" s="684" t="s">
        <v>1097</v>
      </c>
      <c r="D37" s="256">
        <v>22017</v>
      </c>
      <c r="E37" s="256" t="s">
        <v>1120</v>
      </c>
      <c r="F37" s="682">
        <v>250000</v>
      </c>
      <c r="G37" s="682"/>
      <c r="H37" s="681"/>
      <c r="I37" s="258">
        <v>145833.24</v>
      </c>
      <c r="J37" s="707"/>
    </row>
    <row r="38" spans="1:10" ht="28.5" customHeight="1">
      <c r="A38" s="257">
        <v>16</v>
      </c>
      <c r="B38" s="259" t="s">
        <v>3399</v>
      </c>
      <c r="C38" s="684" t="s">
        <v>1097</v>
      </c>
      <c r="D38" s="256">
        <v>6062021</v>
      </c>
      <c r="E38" s="256" t="s">
        <v>3400</v>
      </c>
      <c r="F38" s="682">
        <v>1520100</v>
      </c>
      <c r="G38" s="682"/>
      <c r="H38" s="681"/>
      <c r="I38" s="682">
        <v>1520100</v>
      </c>
      <c r="J38" s="707"/>
    </row>
    <row r="39" spans="1:10" ht="28.5" customHeight="1">
      <c r="A39" s="685"/>
      <c r="B39" s="247"/>
      <c r="C39" s="247"/>
      <c r="D39" s="248" t="s">
        <v>17</v>
      </c>
      <c r="E39" s="247"/>
      <c r="F39" s="249">
        <f>SUM(F30:F38)</f>
        <v>3971972.18</v>
      </c>
      <c r="G39" s="249"/>
      <c r="H39" s="261"/>
      <c r="I39" s="249">
        <f>SUM(I30:I38)</f>
        <v>2967402.51</v>
      </c>
      <c r="J39" s="278"/>
    </row>
    <row r="40" spans="1:10" ht="28.5" customHeight="1">
      <c r="A40" s="669"/>
      <c r="B40" s="247"/>
      <c r="C40" s="247"/>
      <c r="D40" s="248" t="s">
        <v>240</v>
      </c>
      <c r="E40" s="247" t="s">
        <v>240</v>
      </c>
      <c r="F40" s="249" t="s">
        <v>240</v>
      </c>
      <c r="G40" s="249" t="s">
        <v>240</v>
      </c>
      <c r="H40" s="250"/>
      <c r="I40" s="251"/>
      <c r="J40" s="278"/>
    </row>
    <row r="41" spans="1:10" ht="28.5" customHeight="1">
      <c r="A41" s="1051" t="s">
        <v>248</v>
      </c>
      <c r="B41" s="1052"/>
      <c r="C41" s="1052"/>
      <c r="D41" s="1052"/>
      <c r="E41" s="1052"/>
      <c r="F41" s="1052"/>
      <c r="G41" s="1052"/>
      <c r="H41" s="1052"/>
      <c r="I41" s="1053"/>
      <c r="J41" s="278"/>
    </row>
    <row r="42" spans="1:10" ht="28.5" customHeight="1">
      <c r="A42" s="1051" t="s">
        <v>249</v>
      </c>
      <c r="B42" s="1061"/>
      <c r="C42" s="1061"/>
      <c r="D42" s="1061"/>
      <c r="E42" s="1061"/>
      <c r="F42" s="1061"/>
      <c r="G42" s="1061"/>
      <c r="H42" s="1052"/>
      <c r="I42" s="1053"/>
      <c r="J42" s="278"/>
    </row>
    <row r="43" spans="1:10" ht="28.5" customHeight="1">
      <c r="A43" s="685">
        <v>16</v>
      </c>
      <c r="B43" s="241" t="s">
        <v>1121</v>
      </c>
      <c r="C43" s="684" t="s">
        <v>1097</v>
      </c>
      <c r="D43" s="242">
        <v>12008</v>
      </c>
      <c r="E43" s="246">
        <v>2008</v>
      </c>
      <c r="F43" s="244">
        <v>32443</v>
      </c>
      <c r="G43" s="245"/>
      <c r="H43" s="246"/>
      <c r="I43" s="244">
        <v>32443</v>
      </c>
      <c r="J43" s="278"/>
    </row>
    <row r="44" spans="1:10" ht="28.5" customHeight="1">
      <c r="A44" s="685">
        <v>17</v>
      </c>
      <c r="B44" s="241" t="s">
        <v>1122</v>
      </c>
      <c r="C44" s="684" t="s">
        <v>1097</v>
      </c>
      <c r="D44" s="242">
        <v>32008</v>
      </c>
      <c r="E44" s="246">
        <v>2008</v>
      </c>
      <c r="F44" s="244">
        <v>25120</v>
      </c>
      <c r="G44" s="245"/>
      <c r="H44" s="246"/>
      <c r="I44" s="244">
        <v>25120</v>
      </c>
      <c r="J44" s="278"/>
    </row>
    <row r="45" spans="1:10" ht="28.5" customHeight="1">
      <c r="A45" s="685">
        <v>18</v>
      </c>
      <c r="B45" s="241" t="s">
        <v>1123</v>
      </c>
      <c r="C45" s="684" t="s">
        <v>1097</v>
      </c>
      <c r="D45" s="242">
        <v>92007</v>
      </c>
      <c r="E45" s="246">
        <v>2007</v>
      </c>
      <c r="F45" s="244">
        <v>16521.18</v>
      </c>
      <c r="G45" s="245"/>
      <c r="H45" s="246"/>
      <c r="I45" s="244">
        <v>16521.18</v>
      </c>
      <c r="J45" s="278"/>
    </row>
    <row r="46" spans="1:10" ht="28.5" customHeight="1">
      <c r="A46" s="685">
        <v>19</v>
      </c>
      <c r="B46" s="241" t="s">
        <v>1124</v>
      </c>
      <c r="C46" s="684" t="s">
        <v>1097</v>
      </c>
      <c r="D46" s="242">
        <v>122000</v>
      </c>
      <c r="E46" s="246">
        <v>2000</v>
      </c>
      <c r="F46" s="244">
        <v>33162.949999999997</v>
      </c>
      <c r="G46" s="245"/>
      <c r="H46" s="246"/>
      <c r="I46" s="244">
        <v>33162.949999999997</v>
      </c>
      <c r="J46" s="278"/>
    </row>
    <row r="47" spans="1:10" ht="28.5" customHeight="1">
      <c r="A47" s="685">
        <v>20</v>
      </c>
      <c r="B47" s="241" t="s">
        <v>1125</v>
      </c>
      <c r="C47" s="684" t="s">
        <v>1097</v>
      </c>
      <c r="D47" s="242">
        <v>132008</v>
      </c>
      <c r="E47" s="246">
        <v>2008</v>
      </c>
      <c r="F47" s="244">
        <v>19649.36</v>
      </c>
      <c r="G47" s="245"/>
      <c r="H47" s="246"/>
      <c r="I47" s="244">
        <v>19649.36</v>
      </c>
      <c r="J47" s="278"/>
    </row>
    <row r="48" spans="1:10" ht="28.5" customHeight="1">
      <c r="A48" s="685">
        <v>21</v>
      </c>
      <c r="B48" s="241" t="s">
        <v>1126</v>
      </c>
      <c r="C48" s="684" t="s">
        <v>1097</v>
      </c>
      <c r="D48" s="242">
        <v>172010</v>
      </c>
      <c r="E48" s="246">
        <v>2010</v>
      </c>
      <c r="F48" s="244">
        <v>6880</v>
      </c>
      <c r="G48" s="245"/>
      <c r="H48" s="246"/>
      <c r="I48" s="244">
        <v>6880</v>
      </c>
      <c r="J48" s="278"/>
    </row>
    <row r="49" spans="1:10" ht="28.5" customHeight="1">
      <c r="A49" s="685">
        <v>22</v>
      </c>
      <c r="B49" s="241" t="s">
        <v>261</v>
      </c>
      <c r="C49" s="684" t="s">
        <v>1097</v>
      </c>
      <c r="D49" s="242">
        <v>462010</v>
      </c>
      <c r="E49" s="246">
        <v>2010</v>
      </c>
      <c r="F49" s="244">
        <v>23068</v>
      </c>
      <c r="G49" s="245"/>
      <c r="H49" s="246"/>
      <c r="I49" s="244">
        <v>23068</v>
      </c>
      <c r="J49" s="278"/>
    </row>
    <row r="50" spans="1:10" ht="28.5" customHeight="1">
      <c r="A50" s="685">
        <v>23</v>
      </c>
      <c r="B50" s="241" t="s">
        <v>279</v>
      </c>
      <c r="C50" s="684" t="s">
        <v>1097</v>
      </c>
      <c r="D50" s="242">
        <v>192010</v>
      </c>
      <c r="E50" s="246">
        <v>2010</v>
      </c>
      <c r="F50" s="244">
        <v>4500</v>
      </c>
      <c r="G50" s="245"/>
      <c r="H50" s="246"/>
      <c r="I50" s="244">
        <v>4500</v>
      </c>
      <c r="J50" s="278"/>
    </row>
    <row r="51" spans="1:10" ht="28.5" customHeight="1">
      <c r="A51" s="685">
        <v>24</v>
      </c>
      <c r="B51" s="241" t="s">
        <v>1127</v>
      </c>
      <c r="C51" s="684" t="s">
        <v>1097</v>
      </c>
      <c r="D51" s="242" t="s">
        <v>1128</v>
      </c>
      <c r="E51" s="246">
        <v>2012</v>
      </c>
      <c r="F51" s="244">
        <v>53115</v>
      </c>
      <c r="G51" s="245"/>
      <c r="H51" s="246"/>
      <c r="I51" s="244">
        <v>53115</v>
      </c>
      <c r="J51" s="278"/>
    </row>
    <row r="52" spans="1:10" ht="28.5" customHeight="1">
      <c r="A52" s="685">
        <v>25</v>
      </c>
      <c r="B52" s="241" t="s">
        <v>288</v>
      </c>
      <c r="C52" s="684" t="s">
        <v>1097</v>
      </c>
      <c r="D52" s="242">
        <v>302010</v>
      </c>
      <c r="E52" s="246">
        <v>2010</v>
      </c>
      <c r="F52" s="244">
        <v>25100</v>
      </c>
      <c r="G52" s="245"/>
      <c r="H52" s="246"/>
      <c r="I52" s="244">
        <v>25100</v>
      </c>
      <c r="J52" s="278"/>
    </row>
    <row r="53" spans="1:10" ht="28.5" customHeight="1">
      <c r="A53" s="685">
        <v>26</v>
      </c>
      <c r="B53" s="241" t="s">
        <v>288</v>
      </c>
      <c r="C53" s="684" t="s">
        <v>1097</v>
      </c>
      <c r="D53" s="242">
        <v>312010</v>
      </c>
      <c r="E53" s="246">
        <v>2010</v>
      </c>
      <c r="F53" s="244">
        <v>25100</v>
      </c>
      <c r="G53" s="245"/>
      <c r="H53" s="246"/>
      <c r="I53" s="244">
        <v>25100</v>
      </c>
      <c r="J53" s="278"/>
    </row>
    <row r="54" spans="1:10" ht="28.5" customHeight="1">
      <c r="A54" s="685">
        <v>27</v>
      </c>
      <c r="B54" s="241" t="s">
        <v>1129</v>
      </c>
      <c r="C54" s="684" t="s">
        <v>1097</v>
      </c>
      <c r="D54" s="242">
        <v>322010</v>
      </c>
      <c r="E54" s="246">
        <v>2010</v>
      </c>
      <c r="F54" s="244">
        <v>4250</v>
      </c>
      <c r="G54" s="245"/>
      <c r="H54" s="246"/>
      <c r="I54" s="244">
        <v>4250</v>
      </c>
      <c r="J54" s="278"/>
    </row>
    <row r="55" spans="1:10" ht="28.5" customHeight="1">
      <c r="A55" s="685">
        <v>28</v>
      </c>
      <c r="B55" s="241" t="s">
        <v>1020</v>
      </c>
      <c r="C55" s="684" t="s">
        <v>1097</v>
      </c>
      <c r="D55" s="242">
        <v>332010</v>
      </c>
      <c r="E55" s="246">
        <v>2010</v>
      </c>
      <c r="F55" s="244">
        <v>23068</v>
      </c>
      <c r="G55" s="245"/>
      <c r="H55" s="246"/>
      <c r="I55" s="244">
        <v>23068</v>
      </c>
      <c r="J55" s="278"/>
    </row>
    <row r="56" spans="1:10" ht="28.5" customHeight="1">
      <c r="A56" s="685">
        <v>29</v>
      </c>
      <c r="B56" s="241" t="s">
        <v>1020</v>
      </c>
      <c r="C56" s="684" t="s">
        <v>1097</v>
      </c>
      <c r="D56" s="242">
        <v>342010</v>
      </c>
      <c r="E56" s="246">
        <v>2010</v>
      </c>
      <c r="F56" s="244">
        <v>23068</v>
      </c>
      <c r="G56" s="245"/>
      <c r="H56" s="246"/>
      <c r="I56" s="244">
        <v>23068</v>
      </c>
      <c r="J56" s="278"/>
    </row>
    <row r="57" spans="1:10" ht="28.5" customHeight="1">
      <c r="A57" s="685">
        <v>30</v>
      </c>
      <c r="B57" s="241" t="s">
        <v>279</v>
      </c>
      <c r="C57" s="684" t="s">
        <v>1097</v>
      </c>
      <c r="D57" s="242">
        <v>352010</v>
      </c>
      <c r="E57" s="246">
        <v>2010</v>
      </c>
      <c r="F57" s="244">
        <v>6000</v>
      </c>
      <c r="G57" s="245"/>
      <c r="H57" s="246"/>
      <c r="I57" s="244">
        <v>6000</v>
      </c>
      <c r="J57" s="278"/>
    </row>
    <row r="58" spans="1:10" ht="28.5" customHeight="1">
      <c r="A58" s="685">
        <v>31</v>
      </c>
      <c r="B58" s="241" t="s">
        <v>1130</v>
      </c>
      <c r="C58" s="684" t="s">
        <v>1097</v>
      </c>
      <c r="D58" s="242" t="s">
        <v>1131</v>
      </c>
      <c r="E58" s="246">
        <v>2010</v>
      </c>
      <c r="F58" s="244">
        <v>9016</v>
      </c>
      <c r="G58" s="245"/>
      <c r="H58" s="246"/>
      <c r="I58" s="244">
        <v>9016</v>
      </c>
      <c r="J58" s="278"/>
    </row>
    <row r="59" spans="1:10" ht="28.5" customHeight="1">
      <c r="A59" s="685">
        <v>32</v>
      </c>
      <c r="B59" s="241" t="s">
        <v>1132</v>
      </c>
      <c r="C59" s="684" t="s">
        <v>1097</v>
      </c>
      <c r="D59" s="242" t="s">
        <v>1133</v>
      </c>
      <c r="E59" s="246">
        <v>2010</v>
      </c>
      <c r="F59" s="244">
        <v>7518</v>
      </c>
      <c r="G59" s="245"/>
      <c r="H59" s="246"/>
      <c r="I59" s="244">
        <v>7518</v>
      </c>
      <c r="J59" s="278"/>
    </row>
    <row r="60" spans="1:10" ht="28.5" customHeight="1">
      <c r="A60" s="685">
        <v>33</v>
      </c>
      <c r="B60" s="241" t="s">
        <v>1134</v>
      </c>
      <c r="C60" s="684" t="s">
        <v>1097</v>
      </c>
      <c r="D60" s="242" t="s">
        <v>1135</v>
      </c>
      <c r="E60" s="246">
        <v>2010</v>
      </c>
      <c r="F60" s="244">
        <v>9039</v>
      </c>
      <c r="G60" s="245"/>
      <c r="H60" s="246"/>
      <c r="I60" s="244">
        <v>9039</v>
      </c>
      <c r="J60" s="278"/>
    </row>
    <row r="61" spans="1:10" ht="28.5" customHeight="1">
      <c r="A61" s="685">
        <v>34</v>
      </c>
      <c r="B61" s="241" t="s">
        <v>1136</v>
      </c>
      <c r="C61" s="684" t="s">
        <v>1097</v>
      </c>
      <c r="D61" s="242" t="s">
        <v>1137</v>
      </c>
      <c r="E61" s="246">
        <v>2010</v>
      </c>
      <c r="F61" s="244">
        <v>6242</v>
      </c>
      <c r="G61" s="245"/>
      <c r="H61" s="246"/>
      <c r="I61" s="244">
        <v>6242</v>
      </c>
      <c r="J61" s="278"/>
    </row>
    <row r="62" spans="1:10" ht="28.5" customHeight="1">
      <c r="A62" s="685">
        <v>35</v>
      </c>
      <c r="B62" s="241" t="s">
        <v>1134</v>
      </c>
      <c r="C62" s="684" t="s">
        <v>1097</v>
      </c>
      <c r="D62" s="242">
        <v>452010</v>
      </c>
      <c r="E62" s="246">
        <v>2010</v>
      </c>
      <c r="F62" s="244">
        <v>3741</v>
      </c>
      <c r="G62" s="245"/>
      <c r="H62" s="246"/>
      <c r="I62" s="244">
        <v>3741</v>
      </c>
      <c r="J62" s="278"/>
    </row>
    <row r="63" spans="1:10" ht="28.5" customHeight="1">
      <c r="A63" s="685">
        <v>36</v>
      </c>
      <c r="B63" s="241" t="s">
        <v>1138</v>
      </c>
      <c r="C63" s="684" t="s">
        <v>1097</v>
      </c>
      <c r="D63" s="242" t="s">
        <v>1139</v>
      </c>
      <c r="E63" s="246">
        <v>2010</v>
      </c>
      <c r="F63" s="244">
        <v>12080</v>
      </c>
      <c r="G63" s="245"/>
      <c r="H63" s="246"/>
      <c r="I63" s="244">
        <v>12080</v>
      </c>
      <c r="J63" s="278"/>
    </row>
    <row r="64" spans="1:10" ht="28.5" customHeight="1">
      <c r="A64" s="685">
        <v>37</v>
      </c>
      <c r="B64" s="241" t="s">
        <v>1020</v>
      </c>
      <c r="C64" s="684" t="s">
        <v>1097</v>
      </c>
      <c r="D64" s="242">
        <v>472010</v>
      </c>
      <c r="E64" s="246">
        <v>2010</v>
      </c>
      <c r="F64" s="244">
        <v>23000</v>
      </c>
      <c r="G64" s="245"/>
      <c r="H64" s="246"/>
      <c r="I64" s="244">
        <v>23000</v>
      </c>
      <c r="J64" s="278"/>
    </row>
    <row r="65" spans="1:10" ht="28.5" customHeight="1">
      <c r="A65" s="685">
        <v>38</v>
      </c>
      <c r="B65" s="241" t="s">
        <v>1140</v>
      </c>
      <c r="C65" s="684" t="s">
        <v>1097</v>
      </c>
      <c r="D65" s="242">
        <v>1172010</v>
      </c>
      <c r="E65" s="246">
        <v>2010</v>
      </c>
      <c r="F65" s="244">
        <v>7462</v>
      </c>
      <c r="G65" s="245"/>
      <c r="H65" s="246"/>
      <c r="I65" s="244">
        <v>7462</v>
      </c>
      <c r="J65" s="278"/>
    </row>
    <row r="66" spans="1:10" ht="28.5" customHeight="1">
      <c r="A66" s="685">
        <v>39</v>
      </c>
      <c r="B66" s="241" t="s">
        <v>1141</v>
      </c>
      <c r="C66" s="684" t="s">
        <v>1097</v>
      </c>
      <c r="D66" s="242">
        <v>582007</v>
      </c>
      <c r="E66" s="246">
        <v>2007</v>
      </c>
      <c r="F66" s="244">
        <v>23649.51</v>
      </c>
      <c r="G66" s="245"/>
      <c r="H66" s="246"/>
      <c r="I66" s="244">
        <v>23649.51</v>
      </c>
      <c r="J66" s="278"/>
    </row>
    <row r="67" spans="1:10" ht="28.5" customHeight="1">
      <c r="A67" s="685">
        <v>40</v>
      </c>
      <c r="B67" s="241" t="s">
        <v>1142</v>
      </c>
      <c r="C67" s="684" t="s">
        <v>1097</v>
      </c>
      <c r="D67" s="242">
        <v>592010</v>
      </c>
      <c r="E67" s="246">
        <v>2010</v>
      </c>
      <c r="F67" s="244">
        <v>41184</v>
      </c>
      <c r="G67" s="245"/>
      <c r="H67" s="246"/>
      <c r="I67" s="244">
        <v>41184</v>
      </c>
      <c r="J67" s="278"/>
    </row>
    <row r="68" spans="1:10" ht="28.5" customHeight="1">
      <c r="A68" s="685">
        <v>41</v>
      </c>
      <c r="B68" s="241" t="s">
        <v>286</v>
      </c>
      <c r="C68" s="684" t="s">
        <v>1097</v>
      </c>
      <c r="D68" s="242">
        <v>512007</v>
      </c>
      <c r="E68" s="246">
        <v>2007</v>
      </c>
      <c r="F68" s="244">
        <v>21989</v>
      </c>
      <c r="G68" s="245"/>
      <c r="H68" s="246"/>
      <c r="I68" s="244">
        <v>21989</v>
      </c>
      <c r="J68" s="278"/>
    </row>
    <row r="69" spans="1:10" ht="28.5" customHeight="1">
      <c r="A69" s="685">
        <v>42</v>
      </c>
      <c r="B69" s="241" t="s">
        <v>278</v>
      </c>
      <c r="C69" s="684" t="s">
        <v>1097</v>
      </c>
      <c r="D69" s="242"/>
      <c r="E69" s="246"/>
      <c r="F69" s="244">
        <v>9152</v>
      </c>
      <c r="G69" s="245"/>
      <c r="H69" s="246"/>
      <c r="I69" s="244">
        <v>9152</v>
      </c>
      <c r="J69" s="278"/>
    </row>
    <row r="70" spans="1:10" ht="28.5" customHeight="1">
      <c r="A70" s="685">
        <v>43</v>
      </c>
      <c r="B70" s="241" t="s">
        <v>1143</v>
      </c>
      <c r="C70" s="684" t="s">
        <v>1097</v>
      </c>
      <c r="D70" s="242">
        <v>522010</v>
      </c>
      <c r="E70" s="246">
        <v>2010</v>
      </c>
      <c r="F70" s="244">
        <v>4408</v>
      </c>
      <c r="G70" s="245"/>
      <c r="H70" s="246"/>
      <c r="I70" s="244">
        <v>4408</v>
      </c>
      <c r="J70" s="278"/>
    </row>
    <row r="71" spans="1:10" ht="28.5" customHeight="1">
      <c r="A71" s="685">
        <v>44</v>
      </c>
      <c r="B71" s="241" t="s">
        <v>1144</v>
      </c>
      <c r="C71" s="684" t="s">
        <v>1097</v>
      </c>
      <c r="D71" s="242">
        <v>532011</v>
      </c>
      <c r="E71" s="246">
        <v>2011</v>
      </c>
      <c r="F71" s="244">
        <v>10000</v>
      </c>
      <c r="G71" s="245"/>
      <c r="H71" s="246"/>
      <c r="I71" s="244">
        <v>10000</v>
      </c>
      <c r="J71" s="278"/>
    </row>
    <row r="72" spans="1:10" ht="28.5" customHeight="1">
      <c r="A72" s="685">
        <v>45</v>
      </c>
      <c r="B72" s="241" t="s">
        <v>1145</v>
      </c>
      <c r="C72" s="684" t="s">
        <v>1097</v>
      </c>
      <c r="D72" s="242">
        <v>542011</v>
      </c>
      <c r="E72" s="246">
        <v>2011</v>
      </c>
      <c r="F72" s="244">
        <v>6431</v>
      </c>
      <c r="G72" s="245"/>
      <c r="H72" s="246"/>
      <c r="I72" s="244">
        <v>6431</v>
      </c>
      <c r="J72" s="278"/>
    </row>
    <row r="73" spans="1:10" ht="28.5" customHeight="1">
      <c r="A73" s="685">
        <v>46</v>
      </c>
      <c r="B73" s="241" t="s">
        <v>1146</v>
      </c>
      <c r="C73" s="684" t="s">
        <v>1097</v>
      </c>
      <c r="D73" s="242">
        <v>552011</v>
      </c>
      <c r="E73" s="246">
        <v>2011</v>
      </c>
      <c r="F73" s="244">
        <v>5121</v>
      </c>
      <c r="G73" s="245"/>
      <c r="H73" s="246"/>
      <c r="I73" s="244">
        <v>5121</v>
      </c>
      <c r="J73" s="278"/>
    </row>
    <row r="74" spans="1:10" ht="28.5" customHeight="1">
      <c r="A74" s="685">
        <v>47</v>
      </c>
      <c r="B74" s="241" t="s">
        <v>1146</v>
      </c>
      <c r="C74" s="684" t="s">
        <v>1097</v>
      </c>
      <c r="D74" s="242">
        <v>562011</v>
      </c>
      <c r="E74" s="246">
        <v>2011</v>
      </c>
      <c r="F74" s="244">
        <v>5795</v>
      </c>
      <c r="G74" s="245"/>
      <c r="H74" s="246"/>
      <c r="I74" s="244">
        <v>5795</v>
      </c>
      <c r="J74" s="278"/>
    </row>
    <row r="75" spans="1:10" ht="28.5" customHeight="1">
      <c r="A75" s="685">
        <v>48</v>
      </c>
      <c r="B75" s="241" t="s">
        <v>1147</v>
      </c>
      <c r="C75" s="684" t="s">
        <v>1097</v>
      </c>
      <c r="D75" s="242">
        <v>1052012</v>
      </c>
      <c r="E75" s="246">
        <v>2012</v>
      </c>
      <c r="F75" s="244">
        <v>14000</v>
      </c>
      <c r="G75" s="245"/>
      <c r="H75" s="246"/>
      <c r="I75" s="244">
        <v>14000</v>
      </c>
      <c r="J75" s="278"/>
    </row>
    <row r="76" spans="1:10" ht="28.5" customHeight="1">
      <c r="A76" s="685">
        <v>49</v>
      </c>
      <c r="B76" s="241" t="s">
        <v>1148</v>
      </c>
      <c r="C76" s="684" t="s">
        <v>1097</v>
      </c>
      <c r="D76" s="242">
        <v>1062012</v>
      </c>
      <c r="E76" s="246">
        <v>2012</v>
      </c>
      <c r="F76" s="244">
        <v>4000</v>
      </c>
      <c r="G76" s="245"/>
      <c r="H76" s="246"/>
      <c r="I76" s="244">
        <v>4000</v>
      </c>
      <c r="J76" s="278"/>
    </row>
    <row r="77" spans="1:10" ht="28.5" customHeight="1">
      <c r="A77" s="685">
        <v>50</v>
      </c>
      <c r="B77" s="241" t="s">
        <v>1149</v>
      </c>
      <c r="C77" s="684" t="s">
        <v>1097</v>
      </c>
      <c r="D77" s="242">
        <v>1152012</v>
      </c>
      <c r="E77" s="246">
        <v>2012</v>
      </c>
      <c r="F77" s="244">
        <v>9563</v>
      </c>
      <c r="G77" s="245"/>
      <c r="H77" s="246"/>
      <c r="I77" s="244">
        <v>9563</v>
      </c>
      <c r="J77" s="278"/>
    </row>
    <row r="78" spans="1:10" ht="28.5" customHeight="1">
      <c r="A78" s="685">
        <v>51</v>
      </c>
      <c r="B78" s="262" t="s">
        <v>1150</v>
      </c>
      <c r="C78" s="684" t="s">
        <v>1097</v>
      </c>
      <c r="D78" s="242">
        <v>102012</v>
      </c>
      <c r="E78" s="246">
        <v>2012</v>
      </c>
      <c r="F78" s="244">
        <v>25000</v>
      </c>
      <c r="G78" s="245"/>
      <c r="H78" s="246"/>
      <c r="I78" s="244">
        <v>25000</v>
      </c>
      <c r="J78" s="278"/>
    </row>
    <row r="79" spans="1:10" ht="28.5" customHeight="1">
      <c r="A79" s="685">
        <v>52</v>
      </c>
      <c r="B79" s="241" t="s">
        <v>1151</v>
      </c>
      <c r="C79" s="684" t="s">
        <v>1097</v>
      </c>
      <c r="D79" s="242">
        <v>1012012</v>
      </c>
      <c r="E79" s="246">
        <v>2012</v>
      </c>
      <c r="F79" s="244">
        <v>23068</v>
      </c>
      <c r="G79" s="245"/>
      <c r="H79" s="246"/>
      <c r="I79" s="244">
        <v>23068</v>
      </c>
      <c r="J79" s="278"/>
    </row>
    <row r="80" spans="1:10" ht="28.5" customHeight="1">
      <c r="A80" s="685">
        <v>53</v>
      </c>
      <c r="B80" s="241" t="s">
        <v>1152</v>
      </c>
      <c r="C80" s="684" t="s">
        <v>1097</v>
      </c>
      <c r="D80" s="242">
        <v>1002012</v>
      </c>
      <c r="E80" s="246">
        <v>2012</v>
      </c>
      <c r="F80" s="244">
        <v>21954</v>
      </c>
      <c r="G80" s="245"/>
      <c r="H80" s="246"/>
      <c r="I80" s="244">
        <v>21954</v>
      </c>
      <c r="J80" s="278"/>
    </row>
    <row r="81" spans="1:10" ht="28.5" customHeight="1">
      <c r="A81" s="685">
        <v>54</v>
      </c>
      <c r="B81" s="241" t="s">
        <v>1153</v>
      </c>
      <c r="C81" s="684" t="s">
        <v>1097</v>
      </c>
      <c r="D81" s="242">
        <v>24122011129</v>
      </c>
      <c r="E81" s="246">
        <v>2012</v>
      </c>
      <c r="F81" s="244">
        <v>27540</v>
      </c>
      <c r="G81" s="245"/>
      <c r="H81" s="242" t="s">
        <v>1154</v>
      </c>
      <c r="I81" s="244">
        <v>27540</v>
      </c>
      <c r="J81" s="278"/>
    </row>
    <row r="82" spans="1:10" ht="28.5" customHeight="1">
      <c r="A82" s="685">
        <v>55</v>
      </c>
      <c r="B82" s="241" t="s">
        <v>1153</v>
      </c>
      <c r="C82" s="684" t="s">
        <v>1097</v>
      </c>
      <c r="D82" s="242">
        <v>24122011130</v>
      </c>
      <c r="E82" s="246">
        <v>2012</v>
      </c>
      <c r="F82" s="244">
        <v>27540</v>
      </c>
      <c r="G82" s="245"/>
      <c r="H82" s="242" t="s">
        <v>1154</v>
      </c>
      <c r="I82" s="244">
        <v>27540</v>
      </c>
      <c r="J82" s="278"/>
    </row>
    <row r="83" spans="1:10" ht="28.5" customHeight="1">
      <c r="A83" s="685">
        <v>56</v>
      </c>
      <c r="B83" s="241" t="s">
        <v>1155</v>
      </c>
      <c r="C83" s="684" t="s">
        <v>1097</v>
      </c>
      <c r="D83" s="242">
        <v>2412201179</v>
      </c>
      <c r="E83" s="246">
        <v>2012</v>
      </c>
      <c r="F83" s="244">
        <v>34000</v>
      </c>
      <c r="G83" s="245"/>
      <c r="H83" s="242" t="s">
        <v>1154</v>
      </c>
      <c r="I83" s="244">
        <v>34000</v>
      </c>
      <c r="J83" s="278"/>
    </row>
    <row r="84" spans="1:10" ht="28.5" customHeight="1">
      <c r="A84" s="685">
        <v>57</v>
      </c>
      <c r="B84" s="241" t="s">
        <v>1153</v>
      </c>
      <c r="C84" s="684" t="s">
        <v>1097</v>
      </c>
      <c r="D84" s="242">
        <v>24122011196</v>
      </c>
      <c r="E84" s="246">
        <v>2012</v>
      </c>
      <c r="F84" s="244">
        <v>27540</v>
      </c>
      <c r="G84" s="245"/>
      <c r="H84" s="242" t="s">
        <v>1154</v>
      </c>
      <c r="I84" s="244">
        <v>27540</v>
      </c>
      <c r="J84" s="278"/>
    </row>
    <row r="85" spans="1:10" ht="28.5" customHeight="1">
      <c r="A85" s="685">
        <v>58</v>
      </c>
      <c r="B85" s="241" t="s">
        <v>1153</v>
      </c>
      <c r="C85" s="684" t="s">
        <v>1097</v>
      </c>
      <c r="D85" s="242">
        <v>24122011213</v>
      </c>
      <c r="E85" s="246">
        <v>2012</v>
      </c>
      <c r="F85" s="244">
        <v>27540</v>
      </c>
      <c r="G85" s="245"/>
      <c r="H85" s="242" t="s">
        <v>1154</v>
      </c>
      <c r="I85" s="244">
        <v>27540</v>
      </c>
      <c r="J85" s="278"/>
    </row>
    <row r="86" spans="1:10" ht="28.5" customHeight="1">
      <c r="A86" s="685">
        <v>59</v>
      </c>
      <c r="B86" s="241" t="s">
        <v>1153</v>
      </c>
      <c r="C86" s="684" t="s">
        <v>1097</v>
      </c>
      <c r="D86" s="242">
        <v>24122011617</v>
      </c>
      <c r="E86" s="246">
        <v>2012</v>
      </c>
      <c r="F86" s="244">
        <v>27540</v>
      </c>
      <c r="G86" s="245"/>
      <c r="H86" s="242" t="s">
        <v>1154</v>
      </c>
      <c r="I86" s="244">
        <v>27540</v>
      </c>
      <c r="J86" s="278"/>
    </row>
    <row r="87" spans="1:10" ht="28.5" customHeight="1">
      <c r="A87" s="685">
        <v>60</v>
      </c>
      <c r="B87" s="241" t="s">
        <v>1153</v>
      </c>
      <c r="C87" s="684" t="s">
        <v>1097</v>
      </c>
      <c r="D87" s="242">
        <v>24122011618</v>
      </c>
      <c r="E87" s="246">
        <v>2012</v>
      </c>
      <c r="F87" s="244">
        <v>27540</v>
      </c>
      <c r="G87" s="245"/>
      <c r="H87" s="242" t="s">
        <v>1154</v>
      </c>
      <c r="I87" s="244">
        <v>27540</v>
      </c>
      <c r="J87" s="278"/>
    </row>
    <row r="88" spans="1:10" ht="28.5" customHeight="1">
      <c r="A88" s="685">
        <v>61</v>
      </c>
      <c r="B88" s="241" t="s">
        <v>1153</v>
      </c>
      <c r="C88" s="684" t="s">
        <v>1097</v>
      </c>
      <c r="D88" s="242">
        <v>24122011619</v>
      </c>
      <c r="E88" s="246">
        <v>2012</v>
      </c>
      <c r="F88" s="244">
        <v>27540</v>
      </c>
      <c r="G88" s="245"/>
      <c r="H88" s="242" t="s">
        <v>1154</v>
      </c>
      <c r="I88" s="244">
        <v>27540</v>
      </c>
      <c r="J88" s="278"/>
    </row>
    <row r="89" spans="1:10" ht="28.5" customHeight="1">
      <c r="A89" s="685">
        <v>62</v>
      </c>
      <c r="B89" s="241" t="s">
        <v>1153</v>
      </c>
      <c r="C89" s="684" t="s">
        <v>1097</v>
      </c>
      <c r="D89" s="242">
        <v>24122011620</v>
      </c>
      <c r="E89" s="246">
        <v>2012</v>
      </c>
      <c r="F89" s="244">
        <v>27540</v>
      </c>
      <c r="G89" s="245"/>
      <c r="H89" s="242" t="s">
        <v>1154</v>
      </c>
      <c r="I89" s="244">
        <v>27540</v>
      </c>
      <c r="J89" s="278"/>
    </row>
    <row r="90" spans="1:10" ht="28.5" customHeight="1">
      <c r="A90" s="685">
        <v>63</v>
      </c>
      <c r="B90" s="241" t="s">
        <v>1153</v>
      </c>
      <c r="C90" s="684" t="s">
        <v>1097</v>
      </c>
      <c r="D90" s="242">
        <v>24122011621</v>
      </c>
      <c r="E90" s="246">
        <v>2012</v>
      </c>
      <c r="F90" s="244">
        <v>27540</v>
      </c>
      <c r="G90" s="245"/>
      <c r="H90" s="242" t="s">
        <v>1154</v>
      </c>
      <c r="I90" s="244">
        <v>27540</v>
      </c>
      <c r="J90" s="278"/>
    </row>
    <row r="91" spans="1:10" ht="28.5" customHeight="1">
      <c r="A91" s="685">
        <v>64</v>
      </c>
      <c r="B91" s="241" t="s">
        <v>1153</v>
      </c>
      <c r="C91" s="684" t="s">
        <v>1097</v>
      </c>
      <c r="D91" s="242">
        <v>24122011622</v>
      </c>
      <c r="E91" s="246">
        <v>2012</v>
      </c>
      <c r="F91" s="244">
        <v>27540</v>
      </c>
      <c r="G91" s="245"/>
      <c r="H91" s="242" t="s">
        <v>1154</v>
      </c>
      <c r="I91" s="244">
        <v>27540</v>
      </c>
      <c r="J91" s="278"/>
    </row>
    <row r="92" spans="1:10" ht="28.5" customHeight="1">
      <c r="A92" s="685">
        <v>65</v>
      </c>
      <c r="B92" s="241" t="s">
        <v>1156</v>
      </c>
      <c r="C92" s="684" t="s">
        <v>1097</v>
      </c>
      <c r="D92" s="242">
        <v>11112011120</v>
      </c>
      <c r="E92" s="246">
        <v>2012</v>
      </c>
      <c r="F92" s="244">
        <v>4629.5</v>
      </c>
      <c r="G92" s="245"/>
      <c r="H92" s="242" t="s">
        <v>1154</v>
      </c>
      <c r="I92" s="244">
        <v>4629.5</v>
      </c>
      <c r="J92" s="278"/>
    </row>
    <row r="93" spans="1:10" ht="28.5" customHeight="1">
      <c r="A93" s="685">
        <v>66</v>
      </c>
      <c r="B93" s="241" t="s">
        <v>1157</v>
      </c>
      <c r="C93" s="684" t="s">
        <v>1097</v>
      </c>
      <c r="D93" s="242">
        <v>1412201171</v>
      </c>
      <c r="E93" s="246">
        <v>2012</v>
      </c>
      <c r="F93" s="244">
        <v>30500</v>
      </c>
      <c r="G93" s="245"/>
      <c r="H93" s="242" t="s">
        <v>1154</v>
      </c>
      <c r="I93" s="244">
        <v>30500</v>
      </c>
      <c r="J93" s="278"/>
    </row>
    <row r="94" spans="1:10" ht="28.5" customHeight="1">
      <c r="A94" s="685">
        <v>67</v>
      </c>
      <c r="B94" s="241" t="s">
        <v>1158</v>
      </c>
      <c r="C94" s="684" t="s">
        <v>1097</v>
      </c>
      <c r="D94" s="242">
        <v>1113002012</v>
      </c>
      <c r="E94" s="246">
        <v>2012</v>
      </c>
      <c r="F94" s="244">
        <v>17500</v>
      </c>
      <c r="G94" s="245"/>
      <c r="H94" s="242"/>
      <c r="I94" s="244">
        <v>17500</v>
      </c>
      <c r="J94" s="278"/>
    </row>
    <row r="95" spans="1:10" ht="28.5" customHeight="1">
      <c r="A95" s="685">
        <v>68</v>
      </c>
      <c r="B95" s="241" t="s">
        <v>1158</v>
      </c>
      <c r="C95" s="684" t="s">
        <v>1097</v>
      </c>
      <c r="D95" s="242">
        <v>1113012012</v>
      </c>
      <c r="E95" s="246">
        <v>2012</v>
      </c>
      <c r="F95" s="244">
        <v>10500</v>
      </c>
      <c r="G95" s="245"/>
      <c r="H95" s="242"/>
      <c r="I95" s="244">
        <v>10500</v>
      </c>
      <c r="J95" s="278"/>
    </row>
    <row r="96" spans="1:10" ht="28.5" customHeight="1">
      <c r="A96" s="685">
        <v>69</v>
      </c>
      <c r="B96" s="241" t="s">
        <v>1159</v>
      </c>
      <c r="C96" s="684" t="s">
        <v>1097</v>
      </c>
      <c r="D96" s="242">
        <v>1113022012</v>
      </c>
      <c r="E96" s="246">
        <v>2012</v>
      </c>
      <c r="F96" s="244">
        <v>7000</v>
      </c>
      <c r="G96" s="245"/>
      <c r="H96" s="242"/>
      <c r="I96" s="244">
        <v>7000</v>
      </c>
      <c r="J96" s="278"/>
    </row>
    <row r="97" spans="1:10" ht="28.5" customHeight="1">
      <c r="A97" s="685">
        <v>70</v>
      </c>
      <c r="B97" s="241" t="s">
        <v>1160</v>
      </c>
      <c r="C97" s="684" t="s">
        <v>1097</v>
      </c>
      <c r="D97" s="242">
        <v>1113032012</v>
      </c>
      <c r="E97" s="246">
        <v>2012</v>
      </c>
      <c r="F97" s="244">
        <v>3370</v>
      </c>
      <c r="G97" s="245"/>
      <c r="H97" s="242"/>
      <c r="I97" s="244">
        <v>3370</v>
      </c>
      <c r="J97" s="278"/>
    </row>
    <row r="98" spans="1:10" ht="28.5" customHeight="1">
      <c r="A98" s="685">
        <v>71</v>
      </c>
      <c r="B98" s="241" t="s">
        <v>1161</v>
      </c>
      <c r="C98" s="684" t="s">
        <v>1097</v>
      </c>
      <c r="D98" s="242">
        <v>1113042012</v>
      </c>
      <c r="E98" s="246">
        <v>2012</v>
      </c>
      <c r="F98" s="244">
        <v>4600</v>
      </c>
      <c r="G98" s="245"/>
      <c r="H98" s="242"/>
      <c r="I98" s="244">
        <v>4600</v>
      </c>
      <c r="J98" s="278"/>
    </row>
    <row r="99" spans="1:10" ht="28.5" customHeight="1">
      <c r="A99" s="685">
        <v>72</v>
      </c>
      <c r="B99" s="259" t="s">
        <v>1162</v>
      </c>
      <c r="C99" s="684" t="s">
        <v>1097</v>
      </c>
      <c r="D99" s="260" t="s">
        <v>1163</v>
      </c>
      <c r="E99" s="246">
        <v>2013</v>
      </c>
      <c r="F99" s="263">
        <v>24500</v>
      </c>
      <c r="G99" s="245"/>
      <c r="H99" s="242" t="s">
        <v>1164</v>
      </c>
      <c r="I99" s="263">
        <v>24500</v>
      </c>
      <c r="J99" s="278"/>
    </row>
    <row r="100" spans="1:10" ht="28.5" customHeight="1">
      <c r="A100" s="685">
        <v>73</v>
      </c>
      <c r="B100" s="259" t="s">
        <v>1162</v>
      </c>
      <c r="C100" s="684" t="s">
        <v>1097</v>
      </c>
      <c r="D100" s="260" t="s">
        <v>1165</v>
      </c>
      <c r="E100" s="246">
        <v>2013</v>
      </c>
      <c r="F100" s="263">
        <v>24500</v>
      </c>
      <c r="G100" s="245"/>
      <c r="H100" s="242" t="s">
        <v>1164</v>
      </c>
      <c r="I100" s="263">
        <v>24500</v>
      </c>
      <c r="J100" s="278"/>
    </row>
    <row r="101" spans="1:10" ht="28.5" customHeight="1">
      <c r="A101" s="685">
        <v>74</v>
      </c>
      <c r="B101" s="259" t="s">
        <v>1166</v>
      </c>
      <c r="C101" s="684" t="s">
        <v>1097</v>
      </c>
      <c r="D101" s="260" t="s">
        <v>1167</v>
      </c>
      <c r="E101" s="246">
        <v>2013</v>
      </c>
      <c r="F101" s="263">
        <v>6000</v>
      </c>
      <c r="G101" s="245"/>
      <c r="H101" s="242" t="s">
        <v>1168</v>
      </c>
      <c r="I101" s="263">
        <v>6000</v>
      </c>
      <c r="J101" s="278"/>
    </row>
    <row r="102" spans="1:10" ht="28.5" customHeight="1">
      <c r="A102" s="685">
        <v>75</v>
      </c>
      <c r="B102" s="259" t="s">
        <v>1169</v>
      </c>
      <c r="C102" s="684" t="s">
        <v>1097</v>
      </c>
      <c r="D102" s="260" t="s">
        <v>1170</v>
      </c>
      <c r="E102" s="246">
        <v>2013</v>
      </c>
      <c r="F102" s="263">
        <v>24000</v>
      </c>
      <c r="G102" s="245"/>
      <c r="H102" s="242" t="s">
        <v>1168</v>
      </c>
      <c r="I102" s="263">
        <v>24000</v>
      </c>
      <c r="J102" s="278"/>
    </row>
    <row r="103" spans="1:10" ht="28.5" customHeight="1">
      <c r="A103" s="685">
        <v>76</v>
      </c>
      <c r="B103" s="259" t="s">
        <v>1171</v>
      </c>
      <c r="C103" s="684" t="s">
        <v>1097</v>
      </c>
      <c r="D103" s="260" t="s">
        <v>1172</v>
      </c>
      <c r="E103" s="246">
        <v>2013</v>
      </c>
      <c r="F103" s="263">
        <v>16838.89</v>
      </c>
      <c r="G103" s="245"/>
      <c r="H103" s="242" t="s">
        <v>1168</v>
      </c>
      <c r="I103" s="263">
        <v>16838.89</v>
      </c>
      <c r="J103" s="278"/>
    </row>
    <row r="104" spans="1:10" ht="28.5" customHeight="1">
      <c r="A104" s="685">
        <v>77</v>
      </c>
      <c r="B104" s="259" t="s">
        <v>1173</v>
      </c>
      <c r="C104" s="684" t="s">
        <v>1097</v>
      </c>
      <c r="D104" s="260" t="s">
        <v>1174</v>
      </c>
      <c r="E104" s="246">
        <v>2013</v>
      </c>
      <c r="F104" s="263">
        <v>20292.599999999999</v>
      </c>
      <c r="G104" s="245"/>
      <c r="H104" s="242" t="s">
        <v>1168</v>
      </c>
      <c r="I104" s="263">
        <v>20292.599999999999</v>
      </c>
      <c r="J104" s="278"/>
    </row>
    <row r="105" spans="1:10" ht="28.5" customHeight="1">
      <c r="A105" s="685">
        <v>78</v>
      </c>
      <c r="B105" s="259" t="s">
        <v>1175</v>
      </c>
      <c r="C105" s="684" t="s">
        <v>1097</v>
      </c>
      <c r="D105" s="260" t="s">
        <v>1176</v>
      </c>
      <c r="E105" s="246">
        <v>2013</v>
      </c>
      <c r="F105" s="263">
        <v>47000</v>
      </c>
      <c r="G105" s="245"/>
      <c r="H105" s="242" t="s">
        <v>1168</v>
      </c>
      <c r="I105" s="263">
        <v>47000</v>
      </c>
      <c r="J105" s="278"/>
    </row>
    <row r="106" spans="1:10" ht="28.5" customHeight="1">
      <c r="A106" s="685">
        <v>79</v>
      </c>
      <c r="B106" s="259" t="s">
        <v>1177</v>
      </c>
      <c r="C106" s="684" t="s">
        <v>1097</v>
      </c>
      <c r="D106" s="260" t="s">
        <v>1178</v>
      </c>
      <c r="E106" s="246">
        <v>2013</v>
      </c>
      <c r="F106" s="263">
        <v>44100</v>
      </c>
      <c r="G106" s="245"/>
      <c r="H106" s="242" t="s">
        <v>1168</v>
      </c>
      <c r="I106" s="263">
        <v>44100</v>
      </c>
      <c r="J106" s="278"/>
    </row>
    <row r="107" spans="1:10" ht="28.5" customHeight="1">
      <c r="A107" s="685">
        <v>80</v>
      </c>
      <c r="B107" s="259" t="s">
        <v>1179</v>
      </c>
      <c r="C107" s="684" t="s">
        <v>1097</v>
      </c>
      <c r="D107" s="260" t="s">
        <v>1180</v>
      </c>
      <c r="E107" s="246">
        <v>2013</v>
      </c>
      <c r="F107" s="263">
        <v>44761.5</v>
      </c>
      <c r="G107" s="245"/>
      <c r="H107" s="242" t="s">
        <v>1168</v>
      </c>
      <c r="I107" s="263">
        <v>44761.5</v>
      </c>
      <c r="J107" s="278"/>
    </row>
    <row r="108" spans="1:10" ht="28.5" customHeight="1">
      <c r="A108" s="685">
        <v>81</v>
      </c>
      <c r="B108" s="259" t="s">
        <v>1181</v>
      </c>
      <c r="C108" s="684" t="s">
        <v>1097</v>
      </c>
      <c r="D108" s="260" t="s">
        <v>1182</v>
      </c>
      <c r="E108" s="246">
        <v>2013</v>
      </c>
      <c r="F108" s="263">
        <v>40595.94</v>
      </c>
      <c r="G108" s="245"/>
      <c r="H108" s="242" t="s">
        <v>1168</v>
      </c>
      <c r="I108" s="263">
        <v>40595.94</v>
      </c>
      <c r="J108" s="278"/>
    </row>
    <row r="109" spans="1:10" ht="28.5" customHeight="1">
      <c r="A109" s="685">
        <v>82</v>
      </c>
      <c r="B109" s="259" t="s">
        <v>1181</v>
      </c>
      <c r="C109" s="684" t="s">
        <v>1097</v>
      </c>
      <c r="D109" s="260" t="s">
        <v>1182</v>
      </c>
      <c r="E109" s="246">
        <v>2013</v>
      </c>
      <c r="F109" s="263">
        <v>40595.94</v>
      </c>
      <c r="G109" s="245"/>
      <c r="H109" s="242" t="s">
        <v>1168</v>
      </c>
      <c r="I109" s="263">
        <v>40595.94</v>
      </c>
      <c r="J109" s="278"/>
    </row>
    <row r="110" spans="1:10" ht="28.5" customHeight="1">
      <c r="A110" s="685">
        <v>83</v>
      </c>
      <c r="B110" s="259" t="s">
        <v>1181</v>
      </c>
      <c r="C110" s="684" t="s">
        <v>1097</v>
      </c>
      <c r="D110" s="260" t="s">
        <v>1182</v>
      </c>
      <c r="E110" s="246">
        <v>2013</v>
      </c>
      <c r="F110" s="263">
        <v>40595.94</v>
      </c>
      <c r="G110" s="245"/>
      <c r="H110" s="242" t="s">
        <v>1168</v>
      </c>
      <c r="I110" s="263">
        <v>40595.94</v>
      </c>
      <c r="J110" s="278"/>
    </row>
    <row r="111" spans="1:10" ht="28.5" customHeight="1">
      <c r="A111" s="685">
        <v>84</v>
      </c>
      <c r="B111" s="259" t="s">
        <v>1181</v>
      </c>
      <c r="C111" s="684" t="s">
        <v>1097</v>
      </c>
      <c r="D111" s="260" t="s">
        <v>1182</v>
      </c>
      <c r="E111" s="246">
        <v>2013</v>
      </c>
      <c r="F111" s="263">
        <v>40595.94</v>
      </c>
      <c r="G111" s="245"/>
      <c r="H111" s="242" t="s">
        <v>1168</v>
      </c>
      <c r="I111" s="263">
        <v>40595.94</v>
      </c>
      <c r="J111" s="278"/>
    </row>
    <row r="112" spans="1:10" ht="28.5" customHeight="1">
      <c r="A112" s="685">
        <v>85</v>
      </c>
      <c r="B112" s="259" t="s">
        <v>1181</v>
      </c>
      <c r="C112" s="684" t="s">
        <v>1097</v>
      </c>
      <c r="D112" s="260" t="s">
        <v>1182</v>
      </c>
      <c r="E112" s="246">
        <v>2013</v>
      </c>
      <c r="F112" s="263">
        <v>40595.94</v>
      </c>
      <c r="G112" s="245"/>
      <c r="H112" s="242" t="s">
        <v>1168</v>
      </c>
      <c r="I112" s="263">
        <v>40595.94</v>
      </c>
      <c r="J112" s="278"/>
    </row>
    <row r="113" spans="1:10" ht="28.5" customHeight="1">
      <c r="A113" s="685">
        <v>86</v>
      </c>
      <c r="B113" s="259" t="s">
        <v>1181</v>
      </c>
      <c r="C113" s="684" t="s">
        <v>1097</v>
      </c>
      <c r="D113" s="260" t="s">
        <v>1182</v>
      </c>
      <c r="E113" s="246">
        <v>2013</v>
      </c>
      <c r="F113" s="263">
        <v>40595.94</v>
      </c>
      <c r="G113" s="245"/>
      <c r="H113" s="242" t="s">
        <v>1168</v>
      </c>
      <c r="I113" s="263">
        <v>40595.94</v>
      </c>
      <c r="J113" s="278"/>
    </row>
    <row r="114" spans="1:10" ht="28.5" customHeight="1">
      <c r="A114" s="685">
        <v>87</v>
      </c>
      <c r="B114" s="259" t="s">
        <v>1166</v>
      </c>
      <c r="C114" s="684" t="s">
        <v>1097</v>
      </c>
      <c r="D114" s="260" t="s">
        <v>1183</v>
      </c>
      <c r="E114" s="246">
        <v>2013</v>
      </c>
      <c r="F114" s="263">
        <v>6000</v>
      </c>
      <c r="G114" s="245"/>
      <c r="H114" s="242" t="s">
        <v>1168</v>
      </c>
      <c r="I114" s="263">
        <v>6000</v>
      </c>
      <c r="J114" s="278"/>
    </row>
    <row r="115" spans="1:10" ht="28.5" customHeight="1">
      <c r="A115" s="685">
        <v>88</v>
      </c>
      <c r="B115" s="259" t="s">
        <v>1184</v>
      </c>
      <c r="C115" s="684" t="s">
        <v>1097</v>
      </c>
      <c r="D115" s="260" t="s">
        <v>1185</v>
      </c>
      <c r="E115" s="246">
        <v>2013</v>
      </c>
      <c r="F115" s="263">
        <v>15908.87</v>
      </c>
      <c r="G115" s="245"/>
      <c r="H115" s="242" t="s">
        <v>1168</v>
      </c>
      <c r="I115" s="263">
        <v>15908.87</v>
      </c>
      <c r="J115" s="278"/>
    </row>
    <row r="116" spans="1:10" ht="28.5" customHeight="1">
      <c r="A116" s="685">
        <v>89</v>
      </c>
      <c r="B116" s="259" t="s">
        <v>1186</v>
      </c>
      <c r="C116" s="684" t="s">
        <v>1097</v>
      </c>
      <c r="D116" s="260" t="s">
        <v>1187</v>
      </c>
      <c r="E116" s="246">
        <v>2013</v>
      </c>
      <c r="F116" s="263">
        <v>5999.47</v>
      </c>
      <c r="G116" s="245"/>
      <c r="H116" s="242" t="s">
        <v>1168</v>
      </c>
      <c r="I116" s="263">
        <v>5999.47</v>
      </c>
      <c r="J116" s="278"/>
    </row>
    <row r="117" spans="1:10" ht="28.5" customHeight="1">
      <c r="A117" s="685">
        <v>90</v>
      </c>
      <c r="B117" s="259" t="s">
        <v>1188</v>
      </c>
      <c r="C117" s="684" t="s">
        <v>1097</v>
      </c>
      <c r="D117" s="260" t="s">
        <v>1189</v>
      </c>
      <c r="E117" s="246">
        <v>2013</v>
      </c>
      <c r="F117" s="263">
        <v>17392.41</v>
      </c>
      <c r="G117" s="245"/>
      <c r="H117" s="242" t="s">
        <v>1168</v>
      </c>
      <c r="I117" s="263">
        <v>17392.41</v>
      </c>
      <c r="J117" s="278"/>
    </row>
    <row r="118" spans="1:10" ht="28.5" customHeight="1">
      <c r="A118" s="685">
        <v>91</v>
      </c>
      <c r="B118" s="259" t="s">
        <v>1190</v>
      </c>
      <c r="C118" s="684" t="s">
        <v>1097</v>
      </c>
      <c r="D118" s="260" t="s">
        <v>1191</v>
      </c>
      <c r="E118" s="246">
        <v>2013</v>
      </c>
      <c r="F118" s="263">
        <v>13089.76</v>
      </c>
      <c r="G118" s="245"/>
      <c r="H118" s="242" t="s">
        <v>1168</v>
      </c>
      <c r="I118" s="263">
        <v>13089.76</v>
      </c>
      <c r="J118" s="278"/>
    </row>
    <row r="119" spans="1:10" ht="28.5" customHeight="1">
      <c r="A119" s="685">
        <v>92</v>
      </c>
      <c r="B119" s="259" t="s">
        <v>1192</v>
      </c>
      <c r="C119" s="684" t="s">
        <v>1097</v>
      </c>
      <c r="D119" s="260" t="s">
        <v>1193</v>
      </c>
      <c r="E119" s="246">
        <v>2013</v>
      </c>
      <c r="F119" s="263">
        <v>4363.25</v>
      </c>
      <c r="G119" s="245"/>
      <c r="H119" s="242" t="s">
        <v>1168</v>
      </c>
      <c r="I119" s="263">
        <v>4363.25</v>
      </c>
      <c r="J119" s="278"/>
    </row>
    <row r="120" spans="1:10" ht="28.5" customHeight="1">
      <c r="A120" s="685">
        <v>93</v>
      </c>
      <c r="B120" s="259" t="s">
        <v>1194</v>
      </c>
      <c r="C120" s="684" t="s">
        <v>1097</v>
      </c>
      <c r="D120" s="260" t="s">
        <v>1195</v>
      </c>
      <c r="E120" s="246">
        <v>2013</v>
      </c>
      <c r="F120" s="263">
        <v>8665.91</v>
      </c>
      <c r="G120" s="245"/>
      <c r="H120" s="242" t="s">
        <v>1168</v>
      </c>
      <c r="I120" s="263">
        <v>8665.91</v>
      </c>
      <c r="J120" s="278"/>
    </row>
    <row r="121" spans="1:10" ht="28.5" customHeight="1">
      <c r="A121" s="685">
        <v>94</v>
      </c>
      <c r="B121" s="259" t="s">
        <v>1196</v>
      </c>
      <c r="C121" s="684" t="s">
        <v>1097</v>
      </c>
      <c r="D121" s="260" t="s">
        <v>1197</v>
      </c>
      <c r="E121" s="246">
        <v>2013</v>
      </c>
      <c r="F121" s="263">
        <v>25512.91</v>
      </c>
      <c r="G121" s="245"/>
      <c r="H121" s="242" t="s">
        <v>1168</v>
      </c>
      <c r="I121" s="263">
        <v>25512.91</v>
      </c>
      <c r="J121" s="278"/>
    </row>
    <row r="122" spans="1:10" ht="28.5" customHeight="1">
      <c r="A122" s="685">
        <v>95</v>
      </c>
      <c r="B122" s="259" t="s">
        <v>1198</v>
      </c>
      <c r="C122" s="684" t="s">
        <v>1097</v>
      </c>
      <c r="D122" s="260" t="s">
        <v>1199</v>
      </c>
      <c r="E122" s="246">
        <v>2013</v>
      </c>
      <c r="F122" s="263">
        <v>5696.47</v>
      </c>
      <c r="G122" s="245"/>
      <c r="H122" s="242" t="s">
        <v>1168</v>
      </c>
      <c r="I122" s="263">
        <v>5696.47</v>
      </c>
      <c r="J122" s="278"/>
    </row>
    <row r="123" spans="1:10" ht="28.5" customHeight="1">
      <c r="A123" s="685">
        <v>96</v>
      </c>
      <c r="B123" s="259" t="s">
        <v>1200</v>
      </c>
      <c r="C123" s="684" t="s">
        <v>1097</v>
      </c>
      <c r="D123" s="264">
        <v>2811201273</v>
      </c>
      <c r="E123" s="246">
        <v>2013</v>
      </c>
      <c r="F123" s="263">
        <v>5332.87</v>
      </c>
      <c r="G123" s="245"/>
      <c r="H123" s="242" t="s">
        <v>1168</v>
      </c>
      <c r="I123" s="263">
        <v>5332.87</v>
      </c>
      <c r="J123" s="278"/>
    </row>
    <row r="124" spans="1:10" ht="28.5" customHeight="1">
      <c r="A124" s="685">
        <v>97</v>
      </c>
      <c r="B124" s="259" t="s">
        <v>1201</v>
      </c>
      <c r="C124" s="684" t="s">
        <v>1097</v>
      </c>
      <c r="D124" s="260" t="s">
        <v>1202</v>
      </c>
      <c r="E124" s="246">
        <v>2013</v>
      </c>
      <c r="F124" s="263">
        <v>5029.8599999999997</v>
      </c>
      <c r="G124" s="245"/>
      <c r="H124" s="242" t="s">
        <v>1168</v>
      </c>
      <c r="I124" s="263">
        <v>5029.8599999999997</v>
      </c>
      <c r="J124" s="278"/>
    </row>
    <row r="125" spans="1:10" ht="28.5" customHeight="1">
      <c r="A125" s="685">
        <v>98</v>
      </c>
      <c r="B125" s="259" t="s">
        <v>1203</v>
      </c>
      <c r="C125" s="684" t="s">
        <v>1097</v>
      </c>
      <c r="D125" s="260" t="s">
        <v>1204</v>
      </c>
      <c r="E125" s="246">
        <v>2013</v>
      </c>
      <c r="F125" s="263">
        <v>20219.189999999999</v>
      </c>
      <c r="G125" s="245"/>
      <c r="H125" s="242" t="s">
        <v>1168</v>
      </c>
      <c r="I125" s="263">
        <v>20219.189999999999</v>
      </c>
      <c r="J125" s="278"/>
    </row>
    <row r="126" spans="1:10" ht="28.5" customHeight="1">
      <c r="A126" s="685">
        <v>99</v>
      </c>
      <c r="B126" s="259" t="s">
        <v>1205</v>
      </c>
      <c r="C126" s="684" t="s">
        <v>1097</v>
      </c>
      <c r="D126" s="260" t="s">
        <v>1206</v>
      </c>
      <c r="E126" s="246">
        <v>2013</v>
      </c>
      <c r="F126" s="263">
        <v>7531.44</v>
      </c>
      <c r="G126" s="245"/>
      <c r="H126" s="242" t="s">
        <v>1168</v>
      </c>
      <c r="I126" s="263">
        <v>7531.44</v>
      </c>
      <c r="J126" s="278"/>
    </row>
    <row r="127" spans="1:10" ht="28.5" customHeight="1">
      <c r="A127" s="685">
        <v>100</v>
      </c>
      <c r="B127" s="259" t="s">
        <v>1207</v>
      </c>
      <c r="C127" s="684" t="s">
        <v>1097</v>
      </c>
      <c r="D127" s="260" t="s">
        <v>1208</v>
      </c>
      <c r="E127" s="246">
        <v>2013</v>
      </c>
      <c r="F127" s="263">
        <v>25997.72</v>
      </c>
      <c r="G127" s="245"/>
      <c r="H127" s="242" t="s">
        <v>1168</v>
      </c>
      <c r="I127" s="263">
        <v>25997.72</v>
      </c>
      <c r="J127" s="278"/>
    </row>
    <row r="128" spans="1:10" ht="28.5" customHeight="1">
      <c r="A128" s="685">
        <v>101</v>
      </c>
      <c r="B128" s="259" t="s">
        <v>1207</v>
      </c>
      <c r="C128" s="684" t="s">
        <v>1097</v>
      </c>
      <c r="D128" s="260" t="s">
        <v>1208</v>
      </c>
      <c r="E128" s="246">
        <v>2013</v>
      </c>
      <c r="F128" s="263">
        <v>25997.72</v>
      </c>
      <c r="G128" s="245"/>
      <c r="H128" s="242" t="s">
        <v>1168</v>
      </c>
      <c r="I128" s="263">
        <v>25997.72</v>
      </c>
      <c r="J128" s="278"/>
    </row>
    <row r="129" spans="1:10" ht="28.5" customHeight="1">
      <c r="A129" s="685">
        <v>102</v>
      </c>
      <c r="B129" s="259" t="s">
        <v>1207</v>
      </c>
      <c r="C129" s="684" t="s">
        <v>1097</v>
      </c>
      <c r="D129" s="260" t="s">
        <v>1208</v>
      </c>
      <c r="E129" s="246">
        <v>2013</v>
      </c>
      <c r="F129" s="263">
        <v>25997.72</v>
      </c>
      <c r="G129" s="245"/>
      <c r="H129" s="242" t="s">
        <v>1168</v>
      </c>
      <c r="I129" s="263">
        <v>25997.72</v>
      </c>
      <c r="J129" s="278"/>
    </row>
    <row r="130" spans="1:10" ht="28.5" customHeight="1">
      <c r="A130" s="685">
        <v>103</v>
      </c>
      <c r="B130" s="259" t="s">
        <v>1209</v>
      </c>
      <c r="C130" s="684" t="s">
        <v>1097</v>
      </c>
      <c r="D130" s="260" t="s">
        <v>1210</v>
      </c>
      <c r="E130" s="246">
        <v>2013</v>
      </c>
      <c r="F130" s="263">
        <v>7393.29</v>
      </c>
      <c r="G130" s="245"/>
      <c r="H130" s="242" t="s">
        <v>1168</v>
      </c>
      <c r="I130" s="263">
        <v>7393.29</v>
      </c>
      <c r="J130" s="278"/>
    </row>
    <row r="131" spans="1:10" ht="28.5" customHeight="1">
      <c r="A131" s="685">
        <v>104</v>
      </c>
      <c r="B131" s="259" t="s">
        <v>1209</v>
      </c>
      <c r="C131" s="684" t="s">
        <v>1097</v>
      </c>
      <c r="D131" s="260" t="s">
        <v>1210</v>
      </c>
      <c r="E131" s="246">
        <v>2013</v>
      </c>
      <c r="F131" s="263">
        <v>7393.29</v>
      </c>
      <c r="G131" s="245"/>
      <c r="H131" s="242" t="s">
        <v>1168</v>
      </c>
      <c r="I131" s="263">
        <v>7393.29</v>
      </c>
      <c r="J131" s="278"/>
    </row>
    <row r="132" spans="1:10" ht="28.5" customHeight="1">
      <c r="A132" s="685">
        <v>105</v>
      </c>
      <c r="B132" s="259" t="s">
        <v>1209</v>
      </c>
      <c r="C132" s="684" t="s">
        <v>1097</v>
      </c>
      <c r="D132" s="260" t="s">
        <v>1210</v>
      </c>
      <c r="E132" s="246">
        <v>2013</v>
      </c>
      <c r="F132" s="263">
        <v>7393.29</v>
      </c>
      <c r="G132" s="245"/>
      <c r="H132" s="242" t="s">
        <v>1168</v>
      </c>
      <c r="I132" s="263">
        <v>7393.29</v>
      </c>
      <c r="J132" s="278"/>
    </row>
    <row r="133" spans="1:10" ht="28.5" customHeight="1">
      <c r="A133" s="685">
        <v>106</v>
      </c>
      <c r="B133" s="259" t="s">
        <v>1211</v>
      </c>
      <c r="C133" s="684" t="s">
        <v>1097</v>
      </c>
      <c r="D133" s="260" t="s">
        <v>1212</v>
      </c>
      <c r="E133" s="246">
        <v>2013</v>
      </c>
      <c r="F133" s="263">
        <v>5332.87</v>
      </c>
      <c r="G133" s="245"/>
      <c r="H133" s="242" t="s">
        <v>1168</v>
      </c>
      <c r="I133" s="263">
        <v>5332.87</v>
      </c>
      <c r="J133" s="278"/>
    </row>
    <row r="134" spans="1:10" ht="28.5" customHeight="1">
      <c r="A134" s="685">
        <v>107</v>
      </c>
      <c r="B134" s="259" t="s">
        <v>1211</v>
      </c>
      <c r="C134" s="684" t="s">
        <v>1097</v>
      </c>
      <c r="D134" s="260" t="s">
        <v>1212</v>
      </c>
      <c r="E134" s="246">
        <v>2013</v>
      </c>
      <c r="F134" s="263">
        <v>5332.87</v>
      </c>
      <c r="G134" s="245"/>
      <c r="H134" s="242" t="s">
        <v>1168</v>
      </c>
      <c r="I134" s="263">
        <v>5332.87</v>
      </c>
      <c r="J134" s="278"/>
    </row>
    <row r="135" spans="1:10" ht="28.5" customHeight="1">
      <c r="A135" s="685">
        <v>108</v>
      </c>
      <c r="B135" s="259" t="s">
        <v>1211</v>
      </c>
      <c r="C135" s="684" t="s">
        <v>1097</v>
      </c>
      <c r="D135" s="260" t="s">
        <v>1212</v>
      </c>
      <c r="E135" s="246">
        <v>2013</v>
      </c>
      <c r="F135" s="263">
        <v>5332.87</v>
      </c>
      <c r="G135" s="245"/>
      <c r="H135" s="242" t="s">
        <v>1168</v>
      </c>
      <c r="I135" s="263">
        <v>5332.87</v>
      </c>
      <c r="J135" s="278"/>
    </row>
    <row r="136" spans="1:10" ht="28.5" customHeight="1">
      <c r="A136" s="685" t="s">
        <v>1213</v>
      </c>
      <c r="B136" s="259" t="s">
        <v>1214</v>
      </c>
      <c r="C136" s="684" t="s">
        <v>1097</v>
      </c>
      <c r="D136" s="260" t="s">
        <v>1215</v>
      </c>
      <c r="E136" s="246">
        <v>2013</v>
      </c>
      <c r="F136" s="263">
        <v>7999.3</v>
      </c>
      <c r="G136" s="245"/>
      <c r="H136" s="242" t="s">
        <v>1168</v>
      </c>
      <c r="I136" s="263">
        <v>7999.3</v>
      </c>
      <c r="J136" s="278"/>
    </row>
    <row r="137" spans="1:10" ht="28.5" customHeight="1">
      <c r="A137" s="685">
        <v>110</v>
      </c>
      <c r="B137" s="259" t="s">
        <v>1214</v>
      </c>
      <c r="C137" s="684" t="s">
        <v>1097</v>
      </c>
      <c r="D137" s="260" t="s">
        <v>1215</v>
      </c>
      <c r="E137" s="246">
        <v>2013</v>
      </c>
      <c r="F137" s="263">
        <v>7999.3</v>
      </c>
      <c r="G137" s="245"/>
      <c r="H137" s="242" t="s">
        <v>1168</v>
      </c>
      <c r="I137" s="263">
        <v>7999.3</v>
      </c>
      <c r="J137" s="278"/>
    </row>
    <row r="138" spans="1:10" ht="28.5" customHeight="1">
      <c r="A138" s="685">
        <v>111</v>
      </c>
      <c r="B138" s="259" t="s">
        <v>1214</v>
      </c>
      <c r="C138" s="684" t="s">
        <v>1097</v>
      </c>
      <c r="D138" s="260" t="s">
        <v>1215</v>
      </c>
      <c r="E138" s="246">
        <v>2013</v>
      </c>
      <c r="F138" s="263">
        <v>7999.3</v>
      </c>
      <c r="G138" s="245"/>
      <c r="H138" s="242" t="s">
        <v>1168</v>
      </c>
      <c r="I138" s="263">
        <v>7999.3</v>
      </c>
      <c r="J138" s="278"/>
    </row>
    <row r="139" spans="1:10" ht="28.5" customHeight="1">
      <c r="A139" s="685">
        <v>112</v>
      </c>
      <c r="B139" s="259" t="s">
        <v>1216</v>
      </c>
      <c r="C139" s="684" t="s">
        <v>1097</v>
      </c>
      <c r="D139" s="260" t="s">
        <v>1217</v>
      </c>
      <c r="E139" s="246">
        <v>2013</v>
      </c>
      <c r="F139" s="263">
        <v>68508.570000000007</v>
      </c>
      <c r="G139" s="245"/>
      <c r="H139" s="242" t="s">
        <v>1168</v>
      </c>
      <c r="I139" s="263">
        <v>68508.570000000007</v>
      </c>
      <c r="J139" s="278"/>
    </row>
    <row r="140" spans="1:10" ht="28.5" customHeight="1">
      <c r="A140" s="685">
        <v>113</v>
      </c>
      <c r="B140" s="259" t="s">
        <v>1218</v>
      </c>
      <c r="C140" s="684" t="s">
        <v>1097</v>
      </c>
      <c r="D140" s="260" t="s">
        <v>1219</v>
      </c>
      <c r="E140" s="246">
        <v>2013</v>
      </c>
      <c r="F140" s="263">
        <v>41944.11</v>
      </c>
      <c r="G140" s="245"/>
      <c r="H140" s="242" t="s">
        <v>1168</v>
      </c>
      <c r="I140" s="263">
        <v>41944.11</v>
      </c>
      <c r="J140" s="278"/>
    </row>
    <row r="141" spans="1:10" ht="28.5" customHeight="1">
      <c r="A141" s="685">
        <v>114</v>
      </c>
      <c r="B141" s="265" t="s">
        <v>1169</v>
      </c>
      <c r="C141" s="684" t="s">
        <v>1097</v>
      </c>
      <c r="D141" s="260" t="s">
        <v>1220</v>
      </c>
      <c r="E141" s="246">
        <v>2013</v>
      </c>
      <c r="F141" s="263">
        <v>24000</v>
      </c>
      <c r="G141" s="245"/>
      <c r="H141" s="242" t="s">
        <v>1168</v>
      </c>
      <c r="I141" s="263">
        <v>24000</v>
      </c>
      <c r="J141" s="278"/>
    </row>
    <row r="142" spans="1:10" ht="28.5" customHeight="1">
      <c r="A142" s="685">
        <v>115</v>
      </c>
      <c r="B142" s="265" t="s">
        <v>1171</v>
      </c>
      <c r="C142" s="684" t="s">
        <v>1097</v>
      </c>
      <c r="D142" s="260" t="s">
        <v>1221</v>
      </c>
      <c r="E142" s="246">
        <v>2013</v>
      </c>
      <c r="F142" s="263">
        <v>16838.89</v>
      </c>
      <c r="G142" s="245"/>
      <c r="H142" s="242" t="s">
        <v>1168</v>
      </c>
      <c r="I142" s="263">
        <v>16838.89</v>
      </c>
      <c r="J142" s="278"/>
    </row>
    <row r="143" spans="1:10" ht="28.5" customHeight="1">
      <c r="A143" s="685">
        <v>116</v>
      </c>
      <c r="B143" s="265" t="s">
        <v>1175</v>
      </c>
      <c r="C143" s="684" t="s">
        <v>1097</v>
      </c>
      <c r="D143" s="260" t="s">
        <v>1222</v>
      </c>
      <c r="E143" s="246">
        <v>2013</v>
      </c>
      <c r="F143" s="263">
        <v>47000</v>
      </c>
      <c r="G143" s="245"/>
      <c r="H143" s="242" t="s">
        <v>1168</v>
      </c>
      <c r="I143" s="263">
        <v>47000</v>
      </c>
      <c r="J143" s="278"/>
    </row>
    <row r="144" spans="1:10" ht="28.5" customHeight="1">
      <c r="A144" s="685">
        <v>117</v>
      </c>
      <c r="B144" s="265" t="s">
        <v>1223</v>
      </c>
      <c r="C144" s="684" t="s">
        <v>1097</v>
      </c>
      <c r="D144" s="260" t="s">
        <v>1224</v>
      </c>
      <c r="E144" s="246">
        <v>2013</v>
      </c>
      <c r="F144" s="263">
        <v>46067.27</v>
      </c>
      <c r="G144" s="245"/>
      <c r="H144" s="242" t="s">
        <v>1168</v>
      </c>
      <c r="I144" s="263">
        <v>46067.27</v>
      </c>
      <c r="J144" s="278"/>
    </row>
    <row r="145" spans="1:10" ht="28.5" customHeight="1">
      <c r="A145" s="685">
        <v>118</v>
      </c>
      <c r="B145" s="265" t="s">
        <v>1225</v>
      </c>
      <c r="C145" s="684" t="s">
        <v>1097</v>
      </c>
      <c r="D145" s="260" t="s">
        <v>1226</v>
      </c>
      <c r="E145" s="246">
        <v>2013</v>
      </c>
      <c r="F145" s="263">
        <v>46192.75</v>
      </c>
      <c r="G145" s="245"/>
      <c r="H145" s="242" t="s">
        <v>1168</v>
      </c>
      <c r="I145" s="263">
        <v>46192.75</v>
      </c>
      <c r="J145" s="278"/>
    </row>
    <row r="146" spans="1:10" ht="28.5" customHeight="1">
      <c r="A146" s="685">
        <v>119</v>
      </c>
      <c r="B146" s="265" t="s">
        <v>1227</v>
      </c>
      <c r="C146" s="684" t="s">
        <v>1097</v>
      </c>
      <c r="D146" s="260" t="s">
        <v>1228</v>
      </c>
      <c r="E146" s="246">
        <v>2013</v>
      </c>
      <c r="F146" s="263">
        <v>84527.96</v>
      </c>
      <c r="G146" s="245"/>
      <c r="H146" s="242" t="s">
        <v>1168</v>
      </c>
      <c r="I146" s="263">
        <v>84527.96</v>
      </c>
      <c r="J146" s="278"/>
    </row>
    <row r="147" spans="1:10" ht="28.5" customHeight="1">
      <c r="A147" s="685">
        <v>120</v>
      </c>
      <c r="B147" s="259" t="s">
        <v>1229</v>
      </c>
      <c r="C147" s="684" t="s">
        <v>1097</v>
      </c>
      <c r="D147" s="260" t="s">
        <v>1230</v>
      </c>
      <c r="E147" s="246">
        <v>2013</v>
      </c>
      <c r="F147" s="263">
        <v>33422.300000000003</v>
      </c>
      <c r="G147" s="245"/>
      <c r="H147" s="242" t="s">
        <v>1168</v>
      </c>
      <c r="I147" s="263">
        <v>33422.300000000003</v>
      </c>
      <c r="J147" s="278"/>
    </row>
    <row r="148" spans="1:10" ht="28.5" customHeight="1">
      <c r="A148" s="685">
        <v>121</v>
      </c>
      <c r="B148" s="259" t="s">
        <v>1231</v>
      </c>
      <c r="C148" s="684" t="s">
        <v>1097</v>
      </c>
      <c r="D148" s="260" t="s">
        <v>1232</v>
      </c>
      <c r="E148" s="246">
        <v>2013</v>
      </c>
      <c r="F148" s="263">
        <v>32267.759999999998</v>
      </c>
      <c r="G148" s="245"/>
      <c r="H148" s="242" t="s">
        <v>1168</v>
      </c>
      <c r="I148" s="263">
        <v>32267.759999999998</v>
      </c>
      <c r="J148" s="278"/>
    </row>
    <row r="149" spans="1:10" ht="28.5" customHeight="1">
      <c r="A149" s="685">
        <v>122</v>
      </c>
      <c r="B149" s="259" t="s">
        <v>1233</v>
      </c>
      <c r="C149" s="684" t="s">
        <v>1097</v>
      </c>
      <c r="D149" s="260" t="s">
        <v>1234</v>
      </c>
      <c r="E149" s="246">
        <v>2013</v>
      </c>
      <c r="F149" s="263">
        <v>32385.16</v>
      </c>
      <c r="G149" s="245"/>
      <c r="H149" s="242" t="s">
        <v>1168</v>
      </c>
      <c r="I149" s="263">
        <v>32385.16</v>
      </c>
      <c r="J149" s="278"/>
    </row>
    <row r="150" spans="1:10" ht="28.5" customHeight="1">
      <c r="A150" s="685">
        <v>123</v>
      </c>
      <c r="B150" s="259" t="s">
        <v>1235</v>
      </c>
      <c r="C150" s="684" t="s">
        <v>1097</v>
      </c>
      <c r="D150" s="260" t="s">
        <v>1236</v>
      </c>
      <c r="E150" s="246">
        <v>2013</v>
      </c>
      <c r="F150" s="263">
        <v>30125.73</v>
      </c>
      <c r="G150" s="245"/>
      <c r="H150" s="242" t="s">
        <v>1168</v>
      </c>
      <c r="I150" s="263">
        <v>30125.73</v>
      </c>
      <c r="J150" s="278"/>
    </row>
    <row r="151" spans="1:10" ht="28.5" customHeight="1">
      <c r="A151" s="685">
        <v>124</v>
      </c>
      <c r="B151" s="265" t="s">
        <v>1237</v>
      </c>
      <c r="C151" s="684" t="s">
        <v>1097</v>
      </c>
      <c r="D151" s="260" t="s">
        <v>1238</v>
      </c>
      <c r="E151" s="246">
        <v>2013</v>
      </c>
      <c r="F151" s="263">
        <v>43507</v>
      </c>
      <c r="G151" s="245"/>
      <c r="H151" s="246"/>
      <c r="I151" s="263">
        <v>38068.800000000003</v>
      </c>
      <c r="J151" s="278"/>
    </row>
    <row r="152" spans="1:10" ht="28.5" customHeight="1">
      <c r="A152" s="685">
        <v>125</v>
      </c>
      <c r="B152" s="265" t="s">
        <v>468</v>
      </c>
      <c r="C152" s="684" t="s">
        <v>1097</v>
      </c>
      <c r="D152" s="260" t="s">
        <v>1239</v>
      </c>
      <c r="E152" s="246">
        <v>2014</v>
      </c>
      <c r="F152" s="263">
        <v>10200</v>
      </c>
      <c r="G152" s="245"/>
      <c r="H152" s="242"/>
      <c r="I152" s="263">
        <v>10200</v>
      </c>
      <c r="J152" s="278"/>
    </row>
    <row r="153" spans="1:10" ht="28.5" customHeight="1">
      <c r="A153" s="685">
        <v>126</v>
      </c>
      <c r="B153" s="259" t="s">
        <v>1240</v>
      </c>
      <c r="C153" s="684" t="s">
        <v>1097</v>
      </c>
      <c r="D153" s="260" t="s">
        <v>1241</v>
      </c>
      <c r="E153" s="246">
        <v>2014</v>
      </c>
      <c r="F153" s="263">
        <v>23500</v>
      </c>
      <c r="G153" s="245"/>
      <c r="H153" s="242"/>
      <c r="I153" s="263">
        <v>23500</v>
      </c>
      <c r="J153" s="278"/>
    </row>
    <row r="154" spans="1:10" ht="28.5" customHeight="1">
      <c r="A154" s="685">
        <v>127</v>
      </c>
      <c r="B154" s="259" t="s">
        <v>1240</v>
      </c>
      <c r="C154" s="684" t="s">
        <v>1097</v>
      </c>
      <c r="D154" s="260" t="s">
        <v>1242</v>
      </c>
      <c r="E154" s="246">
        <v>2014</v>
      </c>
      <c r="F154" s="263">
        <v>23500</v>
      </c>
      <c r="G154" s="245"/>
      <c r="H154" s="242"/>
      <c r="I154" s="263">
        <v>23500</v>
      </c>
      <c r="J154" s="278"/>
    </row>
    <row r="155" spans="1:10" ht="28.5" customHeight="1">
      <c r="A155" s="685">
        <v>128</v>
      </c>
      <c r="B155" s="259" t="s">
        <v>1243</v>
      </c>
      <c r="C155" s="684" t="s">
        <v>1097</v>
      </c>
      <c r="D155" s="260" t="s">
        <v>1244</v>
      </c>
      <c r="E155" s="246">
        <v>2014</v>
      </c>
      <c r="F155" s="263">
        <v>8579.7199999999993</v>
      </c>
      <c r="G155" s="245"/>
      <c r="H155" s="242"/>
      <c r="I155" s="263">
        <v>8579.7199999999993</v>
      </c>
      <c r="J155" s="278"/>
    </row>
    <row r="156" spans="1:10" ht="28.5" customHeight="1">
      <c r="A156" s="685">
        <v>129</v>
      </c>
      <c r="B156" s="259" t="s">
        <v>1245</v>
      </c>
      <c r="C156" s="684" t="s">
        <v>1097</v>
      </c>
      <c r="D156" s="260" t="s">
        <v>1246</v>
      </c>
      <c r="E156" s="246">
        <v>2014</v>
      </c>
      <c r="F156" s="263">
        <v>18472</v>
      </c>
      <c r="G156" s="245"/>
      <c r="H156" s="242"/>
      <c r="I156" s="263">
        <v>18472</v>
      </c>
      <c r="J156" s="278"/>
    </row>
    <row r="157" spans="1:10" ht="28.5" customHeight="1">
      <c r="A157" s="685">
        <v>130</v>
      </c>
      <c r="B157" s="259" t="s">
        <v>1245</v>
      </c>
      <c r="C157" s="684" t="s">
        <v>1097</v>
      </c>
      <c r="D157" s="260" t="s">
        <v>1246</v>
      </c>
      <c r="E157" s="246">
        <v>2014</v>
      </c>
      <c r="F157" s="263">
        <v>18472</v>
      </c>
      <c r="G157" s="245"/>
      <c r="H157" s="242"/>
      <c r="I157" s="263">
        <v>18472</v>
      </c>
      <c r="J157" s="278"/>
    </row>
    <row r="158" spans="1:10" ht="28.5" customHeight="1">
      <c r="A158" s="685">
        <v>131</v>
      </c>
      <c r="B158" s="259" t="s">
        <v>1245</v>
      </c>
      <c r="C158" s="684" t="s">
        <v>1097</v>
      </c>
      <c r="D158" s="260" t="s">
        <v>1246</v>
      </c>
      <c r="E158" s="246">
        <v>2014</v>
      </c>
      <c r="F158" s="263">
        <v>18472</v>
      </c>
      <c r="G158" s="245"/>
      <c r="H158" s="242"/>
      <c r="I158" s="263">
        <v>18472</v>
      </c>
      <c r="J158" s="278"/>
    </row>
    <row r="159" spans="1:10" ht="28.5" customHeight="1">
      <c r="A159" s="685">
        <v>132</v>
      </c>
      <c r="B159" s="259" t="s">
        <v>1245</v>
      </c>
      <c r="C159" s="684" t="s">
        <v>1097</v>
      </c>
      <c r="D159" s="260" t="s">
        <v>1246</v>
      </c>
      <c r="E159" s="246">
        <v>2014</v>
      </c>
      <c r="F159" s="263">
        <v>18472</v>
      </c>
      <c r="G159" s="245"/>
      <c r="H159" s="242"/>
      <c r="I159" s="263">
        <v>18472</v>
      </c>
      <c r="J159" s="278"/>
    </row>
    <row r="160" spans="1:10" ht="28.5" customHeight="1">
      <c r="A160" s="685">
        <v>133</v>
      </c>
      <c r="B160" s="259" t="s">
        <v>331</v>
      </c>
      <c r="C160" s="684" t="s">
        <v>1097</v>
      </c>
      <c r="D160" s="260" t="s">
        <v>1247</v>
      </c>
      <c r="E160" s="246">
        <v>2015</v>
      </c>
      <c r="F160" s="263">
        <v>9450</v>
      </c>
      <c r="G160" s="245"/>
      <c r="H160" s="242"/>
      <c r="I160" s="263">
        <v>9450</v>
      </c>
      <c r="J160" s="278"/>
    </row>
    <row r="161" spans="1:10" ht="28.5" customHeight="1">
      <c r="A161" s="685">
        <v>134</v>
      </c>
      <c r="B161" s="259" t="s">
        <v>1248</v>
      </c>
      <c r="C161" s="684" t="s">
        <v>1097</v>
      </c>
      <c r="D161" s="260" t="s">
        <v>1249</v>
      </c>
      <c r="E161" s="246">
        <v>2017</v>
      </c>
      <c r="F161" s="263">
        <v>23000</v>
      </c>
      <c r="G161" s="245"/>
      <c r="H161" s="242"/>
      <c r="I161" s="263">
        <v>23000</v>
      </c>
      <c r="J161" s="278"/>
    </row>
    <row r="162" spans="1:10" ht="28.5" customHeight="1">
      <c r="A162" s="685">
        <v>135</v>
      </c>
      <c r="B162" s="259" t="s">
        <v>1250</v>
      </c>
      <c r="C162" s="684" t="s">
        <v>1097</v>
      </c>
      <c r="D162" s="260" t="s">
        <v>1251</v>
      </c>
      <c r="E162" s="246">
        <v>2017</v>
      </c>
      <c r="F162" s="263">
        <v>38100</v>
      </c>
      <c r="G162" s="245"/>
      <c r="H162" s="242"/>
      <c r="I162" s="263">
        <v>38100</v>
      </c>
      <c r="J162" s="278"/>
    </row>
    <row r="163" spans="1:10" ht="28.5" customHeight="1">
      <c r="A163" s="685">
        <v>136</v>
      </c>
      <c r="B163" s="259" t="s">
        <v>1252</v>
      </c>
      <c r="C163" s="684" t="s">
        <v>1097</v>
      </c>
      <c r="D163" s="260" t="s">
        <v>1253</v>
      </c>
      <c r="E163" s="246">
        <v>2018</v>
      </c>
      <c r="F163" s="263">
        <v>29500</v>
      </c>
      <c r="G163" s="245"/>
      <c r="H163" s="242"/>
      <c r="I163" s="263">
        <v>29500</v>
      </c>
      <c r="J163" s="278"/>
    </row>
    <row r="164" spans="1:10" ht="28.5" customHeight="1">
      <c r="A164" s="685">
        <v>137</v>
      </c>
      <c r="B164" s="259" t="s">
        <v>1254</v>
      </c>
      <c r="C164" s="684" t="s">
        <v>1097</v>
      </c>
      <c r="D164" s="260" t="s">
        <v>1255</v>
      </c>
      <c r="E164" s="246">
        <v>2018</v>
      </c>
      <c r="F164" s="263">
        <v>7500</v>
      </c>
      <c r="G164" s="245"/>
      <c r="H164" s="242"/>
      <c r="I164" s="263">
        <v>7500</v>
      </c>
      <c r="J164" s="278"/>
    </row>
    <row r="165" spans="1:10" ht="28.5" customHeight="1">
      <c r="A165" s="685">
        <v>138</v>
      </c>
      <c r="B165" s="259" t="s">
        <v>1254</v>
      </c>
      <c r="C165" s="684" t="s">
        <v>1097</v>
      </c>
      <c r="D165" s="260" t="s">
        <v>1256</v>
      </c>
      <c r="E165" s="246">
        <v>2018</v>
      </c>
      <c r="F165" s="263">
        <v>7500</v>
      </c>
      <c r="G165" s="245"/>
      <c r="H165" s="242"/>
      <c r="I165" s="263">
        <v>7500</v>
      </c>
      <c r="J165" s="278"/>
    </row>
    <row r="166" spans="1:10" ht="28.5" customHeight="1">
      <c r="A166" s="685">
        <v>139</v>
      </c>
      <c r="B166" s="259" t="s">
        <v>1257</v>
      </c>
      <c r="C166" s="684" t="s">
        <v>1097</v>
      </c>
      <c r="D166" s="260" t="s">
        <v>1258</v>
      </c>
      <c r="E166" s="246">
        <v>2018</v>
      </c>
      <c r="F166" s="263">
        <v>4500</v>
      </c>
      <c r="G166" s="245"/>
      <c r="H166" s="242"/>
      <c r="I166" s="263">
        <v>4500</v>
      </c>
      <c r="J166" s="278"/>
    </row>
    <row r="167" spans="1:10" ht="28.5" customHeight="1">
      <c r="A167" s="685">
        <v>140</v>
      </c>
      <c r="B167" s="259" t="s">
        <v>1257</v>
      </c>
      <c r="C167" s="684" t="s">
        <v>1097</v>
      </c>
      <c r="D167" s="260" t="s">
        <v>1259</v>
      </c>
      <c r="E167" s="246">
        <v>2018</v>
      </c>
      <c r="F167" s="263">
        <v>4500</v>
      </c>
      <c r="G167" s="245"/>
      <c r="H167" s="242"/>
      <c r="I167" s="263">
        <v>4500</v>
      </c>
      <c r="J167" s="278"/>
    </row>
    <row r="168" spans="1:10" ht="28.5" customHeight="1">
      <c r="A168" s="685">
        <v>141</v>
      </c>
      <c r="B168" s="259" t="s">
        <v>1260</v>
      </c>
      <c r="C168" s="684" t="s">
        <v>1097</v>
      </c>
      <c r="D168" s="260" t="s">
        <v>1261</v>
      </c>
      <c r="E168" s="246">
        <v>2018</v>
      </c>
      <c r="F168" s="263">
        <v>19700</v>
      </c>
      <c r="G168" s="245"/>
      <c r="H168" s="242"/>
      <c r="I168" s="263">
        <v>19700</v>
      </c>
      <c r="J168" s="278"/>
    </row>
    <row r="169" spans="1:10" ht="28.5" customHeight="1">
      <c r="A169" s="685">
        <v>142</v>
      </c>
      <c r="B169" s="259" t="s">
        <v>1252</v>
      </c>
      <c r="C169" s="684" t="s">
        <v>1097</v>
      </c>
      <c r="D169" s="260" t="s">
        <v>1262</v>
      </c>
      <c r="E169" s="246">
        <v>2018</v>
      </c>
      <c r="F169" s="263">
        <v>28400</v>
      </c>
      <c r="G169" s="245"/>
      <c r="H169" s="242"/>
      <c r="I169" s="263">
        <v>28400</v>
      </c>
      <c r="J169" s="278"/>
    </row>
    <row r="170" spans="1:10" ht="28.5" customHeight="1">
      <c r="A170" s="685">
        <v>143</v>
      </c>
      <c r="B170" s="259" t="s">
        <v>1252</v>
      </c>
      <c r="C170" s="684" t="s">
        <v>1097</v>
      </c>
      <c r="D170" s="260" t="s">
        <v>1263</v>
      </c>
      <c r="E170" s="246">
        <v>2018</v>
      </c>
      <c r="F170" s="263">
        <v>28400</v>
      </c>
      <c r="G170" s="245"/>
      <c r="H170" s="242"/>
      <c r="I170" s="263">
        <v>28400</v>
      </c>
      <c r="J170" s="278"/>
    </row>
    <row r="171" spans="1:10" ht="28.5" customHeight="1">
      <c r="A171" s="685">
        <v>144</v>
      </c>
      <c r="B171" s="259" t="s">
        <v>1264</v>
      </c>
      <c r="C171" s="684" t="s">
        <v>1097</v>
      </c>
      <c r="D171" s="260" t="s">
        <v>1265</v>
      </c>
      <c r="E171" s="246">
        <v>2018</v>
      </c>
      <c r="F171" s="263">
        <v>22999</v>
      </c>
      <c r="G171" s="245"/>
      <c r="H171" s="242"/>
      <c r="I171" s="263">
        <v>22999</v>
      </c>
      <c r="J171" s="278"/>
    </row>
    <row r="172" spans="1:10" ht="28.5" customHeight="1">
      <c r="A172" s="685">
        <v>145</v>
      </c>
      <c r="B172" s="259" t="s">
        <v>1266</v>
      </c>
      <c r="C172" s="684" t="s">
        <v>1097</v>
      </c>
      <c r="D172" s="260" t="s">
        <v>1267</v>
      </c>
      <c r="E172" s="246">
        <v>2018</v>
      </c>
      <c r="F172" s="263">
        <v>7000</v>
      </c>
      <c r="G172" s="245"/>
      <c r="H172" s="242"/>
      <c r="I172" s="263">
        <v>7000</v>
      </c>
      <c r="J172" s="278"/>
    </row>
    <row r="173" spans="1:10" ht="28.5" customHeight="1">
      <c r="A173" s="685">
        <v>146</v>
      </c>
      <c r="B173" s="259" t="s">
        <v>1268</v>
      </c>
      <c r="C173" s="684" t="s">
        <v>1097</v>
      </c>
      <c r="D173" s="260" t="s">
        <v>1269</v>
      </c>
      <c r="E173" s="246">
        <v>2020</v>
      </c>
      <c r="F173" s="263">
        <v>15099.6</v>
      </c>
      <c r="G173" s="245"/>
      <c r="H173" s="266" t="s">
        <v>1270</v>
      </c>
      <c r="I173" s="267">
        <v>15099.6</v>
      </c>
      <c r="J173" s="278"/>
    </row>
    <row r="174" spans="1:10" ht="28.5" customHeight="1">
      <c r="A174" s="685">
        <v>147</v>
      </c>
      <c r="B174" s="259" t="s">
        <v>1271</v>
      </c>
      <c r="C174" s="684" t="s">
        <v>1097</v>
      </c>
      <c r="D174" s="260" t="s">
        <v>1272</v>
      </c>
      <c r="E174" s="246">
        <v>2020</v>
      </c>
      <c r="F174" s="263">
        <v>63999</v>
      </c>
      <c r="G174" s="245"/>
      <c r="H174" s="266" t="s">
        <v>1270</v>
      </c>
      <c r="I174" s="267">
        <v>63999</v>
      </c>
      <c r="J174" s="278"/>
    </row>
    <row r="175" spans="1:10" ht="28.5" customHeight="1">
      <c r="A175" s="685">
        <v>148</v>
      </c>
      <c r="B175" s="259" t="s">
        <v>1271</v>
      </c>
      <c r="C175" s="684" t="s">
        <v>1097</v>
      </c>
      <c r="D175" s="260" t="s">
        <v>1273</v>
      </c>
      <c r="E175" s="246">
        <v>2020</v>
      </c>
      <c r="F175" s="263">
        <v>63999</v>
      </c>
      <c r="G175" s="245"/>
      <c r="H175" s="266" t="s">
        <v>1270</v>
      </c>
      <c r="I175" s="267">
        <v>63999</v>
      </c>
      <c r="J175" s="278"/>
    </row>
    <row r="176" spans="1:10" ht="28.5" customHeight="1">
      <c r="A176" s="685">
        <v>149</v>
      </c>
      <c r="B176" s="259" t="s">
        <v>1271</v>
      </c>
      <c r="C176" s="684" t="s">
        <v>1097</v>
      </c>
      <c r="D176" s="260" t="s">
        <v>1274</v>
      </c>
      <c r="E176" s="246">
        <v>2020</v>
      </c>
      <c r="F176" s="263">
        <v>63999</v>
      </c>
      <c r="G176" s="245"/>
      <c r="H176" s="266" t="s">
        <v>1270</v>
      </c>
      <c r="I176" s="267">
        <v>63999</v>
      </c>
      <c r="J176" s="278"/>
    </row>
    <row r="177" spans="1:10" ht="28.5" customHeight="1">
      <c r="A177" s="685">
        <v>150</v>
      </c>
      <c r="B177" s="259" t="s">
        <v>1271</v>
      </c>
      <c r="C177" s="684" t="s">
        <v>1097</v>
      </c>
      <c r="D177" s="260" t="s">
        <v>1275</v>
      </c>
      <c r="E177" s="246">
        <v>2020</v>
      </c>
      <c r="F177" s="263">
        <v>63999</v>
      </c>
      <c r="G177" s="245"/>
      <c r="H177" s="266" t="s">
        <v>1270</v>
      </c>
      <c r="I177" s="267">
        <v>63999</v>
      </c>
      <c r="J177" s="278"/>
    </row>
    <row r="178" spans="1:10" ht="28.5" customHeight="1">
      <c r="A178" s="685">
        <v>151</v>
      </c>
      <c r="B178" s="259" t="s">
        <v>1276</v>
      </c>
      <c r="C178" s="684" t="s">
        <v>1097</v>
      </c>
      <c r="D178" s="260" t="s">
        <v>1277</v>
      </c>
      <c r="E178" s="246">
        <v>2020</v>
      </c>
      <c r="F178" s="263">
        <v>64100</v>
      </c>
      <c r="G178" s="245"/>
      <c r="H178" s="266" t="s">
        <v>1270</v>
      </c>
      <c r="I178" s="267">
        <v>64100</v>
      </c>
      <c r="J178" s="278"/>
    </row>
    <row r="179" spans="1:10" ht="28.5" customHeight="1">
      <c r="A179" s="685">
        <v>152</v>
      </c>
      <c r="B179" s="259" t="s">
        <v>1278</v>
      </c>
      <c r="C179" s="684" t="s">
        <v>1097</v>
      </c>
      <c r="D179" s="260" t="s">
        <v>1279</v>
      </c>
      <c r="E179" s="246">
        <v>2020</v>
      </c>
      <c r="F179" s="263">
        <v>33990</v>
      </c>
      <c r="G179" s="245"/>
      <c r="H179" s="266" t="s">
        <v>1270</v>
      </c>
      <c r="I179" s="267">
        <v>33990</v>
      </c>
      <c r="J179" s="278"/>
    </row>
    <row r="180" spans="1:10" ht="28.5" customHeight="1">
      <c r="A180" s="685">
        <v>153</v>
      </c>
      <c r="B180" s="259" t="s">
        <v>1278</v>
      </c>
      <c r="C180" s="684" t="s">
        <v>1097</v>
      </c>
      <c r="D180" s="260" t="s">
        <v>1280</v>
      </c>
      <c r="E180" s="246">
        <v>2020</v>
      </c>
      <c r="F180" s="263">
        <v>33990</v>
      </c>
      <c r="G180" s="245"/>
      <c r="H180" s="266" t="s">
        <v>1270</v>
      </c>
      <c r="I180" s="267">
        <v>33990</v>
      </c>
      <c r="J180" s="278"/>
    </row>
    <row r="181" spans="1:10" ht="28.5" customHeight="1">
      <c r="A181" s="685">
        <v>154</v>
      </c>
      <c r="B181" s="259" t="s">
        <v>1278</v>
      </c>
      <c r="C181" s="684" t="s">
        <v>1097</v>
      </c>
      <c r="D181" s="260" t="s">
        <v>1281</v>
      </c>
      <c r="E181" s="246">
        <v>2020</v>
      </c>
      <c r="F181" s="263">
        <v>33990</v>
      </c>
      <c r="G181" s="245"/>
      <c r="H181" s="266" t="s">
        <v>1270</v>
      </c>
      <c r="I181" s="267">
        <v>33990</v>
      </c>
      <c r="J181" s="278"/>
    </row>
    <row r="182" spans="1:10" ht="28.5" customHeight="1">
      <c r="A182" s="685">
        <v>155</v>
      </c>
      <c r="B182" s="259" t="s">
        <v>1278</v>
      </c>
      <c r="C182" s="684" t="s">
        <v>1097</v>
      </c>
      <c r="D182" s="260" t="s">
        <v>1282</v>
      </c>
      <c r="E182" s="246">
        <v>2020</v>
      </c>
      <c r="F182" s="263">
        <v>33990</v>
      </c>
      <c r="G182" s="245"/>
      <c r="H182" s="266" t="s">
        <v>1270</v>
      </c>
      <c r="I182" s="267">
        <v>33990</v>
      </c>
      <c r="J182" s="278"/>
    </row>
    <row r="183" spans="1:10" ht="28.5" customHeight="1">
      <c r="A183" s="685">
        <v>156</v>
      </c>
      <c r="B183" s="259" t="s">
        <v>1278</v>
      </c>
      <c r="C183" s="684" t="s">
        <v>1097</v>
      </c>
      <c r="D183" s="260" t="s">
        <v>1283</v>
      </c>
      <c r="E183" s="246">
        <v>2020</v>
      </c>
      <c r="F183" s="263">
        <v>33990</v>
      </c>
      <c r="G183" s="245"/>
      <c r="H183" s="266" t="s">
        <v>1270</v>
      </c>
      <c r="I183" s="267">
        <v>33990</v>
      </c>
      <c r="J183" s="278"/>
    </row>
    <row r="184" spans="1:10" ht="28.5" customHeight="1">
      <c r="A184" s="685">
        <v>157</v>
      </c>
      <c r="B184" s="259" t="s">
        <v>1278</v>
      </c>
      <c r="C184" s="684" t="s">
        <v>1097</v>
      </c>
      <c r="D184" s="260" t="s">
        <v>1284</v>
      </c>
      <c r="E184" s="246">
        <v>2020</v>
      </c>
      <c r="F184" s="263">
        <v>33990</v>
      </c>
      <c r="G184" s="245"/>
      <c r="H184" s="266" t="s">
        <v>1270</v>
      </c>
      <c r="I184" s="267">
        <v>33990</v>
      </c>
      <c r="J184" s="278"/>
    </row>
    <row r="185" spans="1:10" ht="28.5" customHeight="1">
      <c r="A185" s="685">
        <v>158</v>
      </c>
      <c r="B185" s="259" t="s">
        <v>1278</v>
      </c>
      <c r="C185" s="684" t="s">
        <v>1097</v>
      </c>
      <c r="D185" s="260" t="s">
        <v>1285</v>
      </c>
      <c r="E185" s="246">
        <v>2020</v>
      </c>
      <c r="F185" s="263">
        <v>33990</v>
      </c>
      <c r="G185" s="245"/>
      <c r="H185" s="266" t="s">
        <v>1270</v>
      </c>
      <c r="I185" s="267">
        <v>33990</v>
      </c>
      <c r="J185" s="278"/>
    </row>
    <row r="186" spans="1:10" ht="28.5" customHeight="1">
      <c r="A186" s="685">
        <v>159</v>
      </c>
      <c r="B186" s="259" t="s">
        <v>1278</v>
      </c>
      <c r="C186" s="684" t="s">
        <v>1097</v>
      </c>
      <c r="D186" s="260" t="s">
        <v>1286</v>
      </c>
      <c r="E186" s="246">
        <v>2020</v>
      </c>
      <c r="F186" s="263">
        <v>33990</v>
      </c>
      <c r="G186" s="245"/>
      <c r="H186" s="266" t="s">
        <v>1270</v>
      </c>
      <c r="I186" s="267">
        <v>33990</v>
      </c>
      <c r="J186" s="278"/>
    </row>
    <row r="187" spans="1:10" ht="28.5" customHeight="1">
      <c r="A187" s="685">
        <v>160</v>
      </c>
      <c r="B187" s="259" t="s">
        <v>1278</v>
      </c>
      <c r="C187" s="684" t="s">
        <v>1097</v>
      </c>
      <c r="D187" s="260" t="s">
        <v>1287</v>
      </c>
      <c r="E187" s="246">
        <v>2020</v>
      </c>
      <c r="F187" s="263">
        <v>33990</v>
      </c>
      <c r="G187" s="245"/>
      <c r="H187" s="266" t="s">
        <v>1270</v>
      </c>
      <c r="I187" s="267">
        <v>33990</v>
      </c>
      <c r="J187" s="278"/>
    </row>
    <row r="188" spans="1:10" ht="28.5" customHeight="1">
      <c r="A188" s="685">
        <v>161</v>
      </c>
      <c r="B188" s="259" t="s">
        <v>1278</v>
      </c>
      <c r="C188" s="684" t="s">
        <v>1097</v>
      </c>
      <c r="D188" s="260" t="s">
        <v>1288</v>
      </c>
      <c r="E188" s="246">
        <v>2020</v>
      </c>
      <c r="F188" s="263">
        <v>33990</v>
      </c>
      <c r="G188" s="245"/>
      <c r="H188" s="266" t="s">
        <v>1270</v>
      </c>
      <c r="I188" s="267">
        <v>33990</v>
      </c>
      <c r="J188" s="278"/>
    </row>
    <row r="189" spans="1:10" ht="28.5" customHeight="1">
      <c r="A189" s="685">
        <v>162</v>
      </c>
      <c r="B189" s="259" t="s">
        <v>1278</v>
      </c>
      <c r="C189" s="684" t="s">
        <v>1097</v>
      </c>
      <c r="D189" s="260" t="s">
        <v>1289</v>
      </c>
      <c r="E189" s="246">
        <v>2020</v>
      </c>
      <c r="F189" s="263">
        <v>33990</v>
      </c>
      <c r="G189" s="245"/>
      <c r="H189" s="266" t="s">
        <v>1270</v>
      </c>
      <c r="I189" s="267">
        <v>33990</v>
      </c>
      <c r="J189" s="278"/>
    </row>
    <row r="190" spans="1:10" ht="28.5" customHeight="1">
      <c r="A190" s="685">
        <v>163</v>
      </c>
      <c r="B190" s="259" t="s">
        <v>1278</v>
      </c>
      <c r="C190" s="684" t="s">
        <v>1097</v>
      </c>
      <c r="D190" s="260" t="s">
        <v>1290</v>
      </c>
      <c r="E190" s="246">
        <v>2020</v>
      </c>
      <c r="F190" s="263">
        <v>33990</v>
      </c>
      <c r="G190" s="245"/>
      <c r="H190" s="266" t="s">
        <v>1270</v>
      </c>
      <c r="I190" s="267">
        <v>33990</v>
      </c>
      <c r="J190" s="278"/>
    </row>
    <row r="191" spans="1:10" ht="28.5" customHeight="1">
      <c r="A191" s="685">
        <v>164</v>
      </c>
      <c r="B191" s="259" t="s">
        <v>1278</v>
      </c>
      <c r="C191" s="684" t="s">
        <v>1097</v>
      </c>
      <c r="D191" s="260" t="s">
        <v>1291</v>
      </c>
      <c r="E191" s="246">
        <v>2020</v>
      </c>
      <c r="F191" s="263">
        <v>33990</v>
      </c>
      <c r="G191" s="245"/>
      <c r="H191" s="266" t="s">
        <v>1270</v>
      </c>
      <c r="I191" s="267">
        <v>33990</v>
      </c>
      <c r="J191" s="278"/>
    </row>
    <row r="192" spans="1:10" ht="28.5" customHeight="1">
      <c r="A192" s="685">
        <v>165</v>
      </c>
      <c r="B192" s="259" t="s">
        <v>1278</v>
      </c>
      <c r="C192" s="684" t="s">
        <v>1097</v>
      </c>
      <c r="D192" s="260" t="s">
        <v>1292</v>
      </c>
      <c r="E192" s="246">
        <v>2020</v>
      </c>
      <c r="F192" s="263">
        <v>33990</v>
      </c>
      <c r="G192" s="245"/>
      <c r="H192" s="266" t="s">
        <v>1270</v>
      </c>
      <c r="I192" s="267">
        <v>33990</v>
      </c>
      <c r="J192" s="278"/>
    </row>
    <row r="193" spans="1:10" ht="28.5" customHeight="1">
      <c r="A193" s="685">
        <v>166</v>
      </c>
      <c r="B193" s="259" t="s">
        <v>1278</v>
      </c>
      <c r="C193" s="684" t="s">
        <v>1097</v>
      </c>
      <c r="D193" s="260" t="s">
        <v>1293</v>
      </c>
      <c r="E193" s="246">
        <v>2020</v>
      </c>
      <c r="F193" s="263">
        <v>33990</v>
      </c>
      <c r="G193" s="245"/>
      <c r="H193" s="266" t="s">
        <v>1270</v>
      </c>
      <c r="I193" s="267">
        <v>33990</v>
      </c>
      <c r="J193" s="278"/>
    </row>
    <row r="194" spans="1:10" ht="28.5" customHeight="1">
      <c r="A194" s="685">
        <v>167</v>
      </c>
      <c r="B194" s="259" t="s">
        <v>1278</v>
      </c>
      <c r="C194" s="684" t="s">
        <v>1097</v>
      </c>
      <c r="D194" s="260" t="s">
        <v>1294</v>
      </c>
      <c r="E194" s="246">
        <v>2020</v>
      </c>
      <c r="F194" s="263">
        <v>33990</v>
      </c>
      <c r="G194" s="245"/>
      <c r="H194" s="266" t="s">
        <v>1270</v>
      </c>
      <c r="I194" s="267">
        <v>33990</v>
      </c>
      <c r="J194" s="278"/>
    </row>
    <row r="195" spans="1:10" ht="28.5" customHeight="1">
      <c r="A195" s="685">
        <v>168</v>
      </c>
      <c r="B195" s="259" t="s">
        <v>307</v>
      </c>
      <c r="C195" s="684" t="s">
        <v>1097</v>
      </c>
      <c r="D195" s="260" t="s">
        <v>1295</v>
      </c>
      <c r="E195" s="246">
        <v>2020</v>
      </c>
      <c r="F195" s="263">
        <v>310209.38</v>
      </c>
      <c r="G195" s="245"/>
      <c r="H195" s="266" t="s">
        <v>1270</v>
      </c>
      <c r="I195" s="267">
        <v>0</v>
      </c>
      <c r="J195" s="278"/>
    </row>
    <row r="196" spans="1:10" ht="28.5" customHeight="1">
      <c r="A196" s="685">
        <v>169</v>
      </c>
      <c r="B196" s="259" t="s">
        <v>280</v>
      </c>
      <c r="C196" s="684" t="s">
        <v>1097</v>
      </c>
      <c r="D196" s="260"/>
      <c r="E196" s="246">
        <v>2020</v>
      </c>
      <c r="F196" s="263">
        <v>20000</v>
      </c>
      <c r="G196" s="245"/>
      <c r="H196" s="266"/>
      <c r="I196" s="267">
        <v>20000</v>
      </c>
      <c r="J196" s="278"/>
    </row>
    <row r="197" spans="1:10" ht="28.5" customHeight="1">
      <c r="A197" s="685">
        <v>170</v>
      </c>
      <c r="B197" s="259" t="s">
        <v>1296</v>
      </c>
      <c r="C197" s="684" t="s">
        <v>1097</v>
      </c>
      <c r="D197" s="260"/>
      <c r="E197" s="246">
        <v>2020</v>
      </c>
      <c r="F197" s="263">
        <v>7500</v>
      </c>
      <c r="G197" s="245"/>
      <c r="H197" s="266"/>
      <c r="I197" s="267">
        <v>7500</v>
      </c>
      <c r="J197" s="278"/>
    </row>
    <row r="198" spans="1:10" ht="28.5" customHeight="1">
      <c r="A198" s="685">
        <v>171</v>
      </c>
      <c r="B198" s="259" t="s">
        <v>1297</v>
      </c>
      <c r="C198" s="684" t="s">
        <v>1097</v>
      </c>
      <c r="D198" s="260"/>
      <c r="E198" s="246">
        <v>2020</v>
      </c>
      <c r="F198" s="263">
        <v>22500</v>
      </c>
      <c r="G198" s="245"/>
      <c r="H198" s="266"/>
      <c r="I198" s="267">
        <v>22500</v>
      </c>
      <c r="J198" s="278"/>
    </row>
    <row r="199" spans="1:10" ht="28.5" customHeight="1">
      <c r="A199" s="685">
        <v>172</v>
      </c>
      <c r="B199" s="259" t="s">
        <v>3401</v>
      </c>
      <c r="C199" s="684" t="s">
        <v>1097</v>
      </c>
      <c r="D199" s="260" t="s">
        <v>3402</v>
      </c>
      <c r="E199" s="246">
        <v>2021</v>
      </c>
      <c r="F199" s="263">
        <v>10505</v>
      </c>
      <c r="G199" s="245"/>
      <c r="H199" s="266"/>
      <c r="I199" s="267"/>
      <c r="J199" s="278"/>
    </row>
    <row r="200" spans="1:10" ht="28.5" customHeight="1">
      <c r="A200" s="685">
        <v>173</v>
      </c>
      <c r="B200" s="259" t="s">
        <v>779</v>
      </c>
      <c r="C200" s="684" t="s">
        <v>1097</v>
      </c>
      <c r="D200" s="260" t="s">
        <v>3403</v>
      </c>
      <c r="E200" s="246">
        <v>2021</v>
      </c>
      <c r="F200" s="263">
        <v>16800</v>
      </c>
      <c r="G200" s="245"/>
      <c r="H200" s="266"/>
      <c r="I200" s="267"/>
      <c r="J200" s="278"/>
    </row>
    <row r="201" spans="1:10" ht="28.5" customHeight="1">
      <c r="A201" s="685">
        <v>174</v>
      </c>
      <c r="B201" s="259" t="s">
        <v>3404</v>
      </c>
      <c r="C201" s="684" t="s">
        <v>1097</v>
      </c>
      <c r="D201" s="260" t="s">
        <v>3405</v>
      </c>
      <c r="E201" s="246">
        <v>2021</v>
      </c>
      <c r="F201" s="263">
        <v>23800</v>
      </c>
      <c r="G201" s="245"/>
      <c r="H201" s="266"/>
      <c r="I201" s="267"/>
      <c r="J201" s="278"/>
    </row>
    <row r="202" spans="1:10" ht="28.5" customHeight="1">
      <c r="A202" s="685">
        <v>175</v>
      </c>
      <c r="B202" s="259" t="s">
        <v>3406</v>
      </c>
      <c r="C202" s="684" t="s">
        <v>1097</v>
      </c>
      <c r="D202" s="260" t="s">
        <v>3407</v>
      </c>
      <c r="E202" s="246">
        <v>2021</v>
      </c>
      <c r="F202" s="263">
        <v>23800</v>
      </c>
      <c r="G202" s="245"/>
      <c r="H202" s="266"/>
      <c r="I202" s="267"/>
      <c r="J202" s="278"/>
    </row>
    <row r="203" spans="1:10" ht="28.5" customHeight="1">
      <c r="A203" s="685">
        <v>176</v>
      </c>
      <c r="B203" s="259" t="s">
        <v>3408</v>
      </c>
      <c r="C203" s="684" t="s">
        <v>1097</v>
      </c>
      <c r="D203" s="260" t="s">
        <v>3409</v>
      </c>
      <c r="E203" s="246">
        <v>2021</v>
      </c>
      <c r="F203" s="263">
        <v>6990</v>
      </c>
      <c r="G203" s="245"/>
      <c r="H203" s="266"/>
      <c r="I203" s="267"/>
      <c r="J203" s="278"/>
    </row>
    <row r="204" spans="1:10" ht="28.5" customHeight="1">
      <c r="A204" s="685">
        <v>177</v>
      </c>
      <c r="B204" s="708" t="s">
        <v>3410</v>
      </c>
      <c r="C204" s="684" t="s">
        <v>1097</v>
      </c>
      <c r="D204" s="709">
        <v>4101341447</v>
      </c>
      <c r="E204" s="246">
        <v>2021</v>
      </c>
      <c r="F204" s="263">
        <v>25200</v>
      </c>
      <c r="G204" s="245"/>
      <c r="H204" s="266"/>
      <c r="I204" s="267"/>
      <c r="J204" s="278"/>
    </row>
    <row r="205" spans="1:10" ht="28.5" customHeight="1">
      <c r="A205" s="685">
        <v>178</v>
      </c>
      <c r="B205" s="708" t="s">
        <v>779</v>
      </c>
      <c r="C205" s="684" t="s">
        <v>1097</v>
      </c>
      <c r="D205" s="278">
        <v>4101341448</v>
      </c>
      <c r="E205" s="246">
        <v>2021</v>
      </c>
      <c r="F205" s="263">
        <v>16800</v>
      </c>
      <c r="G205" s="245"/>
      <c r="H205" s="266"/>
      <c r="I205" s="267"/>
      <c r="J205" s="278"/>
    </row>
    <row r="206" spans="1:10" ht="28.5" customHeight="1">
      <c r="A206" s="685"/>
      <c r="B206" s="259"/>
      <c r="C206" s="684"/>
      <c r="D206" s="260"/>
      <c r="E206" s="246"/>
      <c r="F206" s="263"/>
      <c r="G206" s="245"/>
      <c r="H206" s="266"/>
      <c r="I206" s="267"/>
      <c r="J206" s="278"/>
    </row>
    <row r="207" spans="1:10" ht="28.5" customHeight="1">
      <c r="A207" s="685"/>
      <c r="B207" s="247"/>
      <c r="C207" s="247"/>
      <c r="D207" s="248" t="s">
        <v>17</v>
      </c>
      <c r="E207" s="247"/>
      <c r="F207" s="249">
        <f>SUM(F43:F206)</f>
        <v>4068582.2800000003</v>
      </c>
      <c r="G207" s="249"/>
      <c r="H207" s="268"/>
      <c r="I207" s="249">
        <f>SUM(I43:I206)</f>
        <v>3629039.7</v>
      </c>
      <c r="J207" s="278"/>
    </row>
    <row r="208" spans="1:10" ht="28.5" customHeight="1">
      <c r="A208" s="1133" t="s">
        <v>260</v>
      </c>
      <c r="B208" s="1097"/>
      <c r="C208" s="1097"/>
      <c r="D208" s="1097"/>
      <c r="E208" s="1097"/>
      <c r="F208" s="1097"/>
      <c r="G208" s="1097"/>
      <c r="H208" s="1103"/>
      <c r="I208" s="1134"/>
      <c r="J208" s="278"/>
    </row>
    <row r="209" spans="1:10" ht="28.5" customHeight="1">
      <c r="A209" s="685">
        <v>172</v>
      </c>
      <c r="B209" s="241" t="s">
        <v>1298</v>
      </c>
      <c r="C209" s="684" t="s">
        <v>1097</v>
      </c>
      <c r="D209" s="242">
        <v>1113052012</v>
      </c>
      <c r="E209" s="246">
        <v>2011</v>
      </c>
      <c r="F209" s="244">
        <v>131400</v>
      </c>
      <c r="G209" s="245"/>
      <c r="H209" s="242"/>
      <c r="I209" s="244">
        <v>131400</v>
      </c>
      <c r="J209" s="278"/>
    </row>
    <row r="210" spans="1:10" ht="28.5" customHeight="1">
      <c r="A210" s="685">
        <v>173</v>
      </c>
      <c r="B210" s="259" t="s">
        <v>1299</v>
      </c>
      <c r="C210" s="684" t="s">
        <v>1097</v>
      </c>
      <c r="D210" s="260">
        <v>29112012613</v>
      </c>
      <c r="E210" s="246">
        <v>2013</v>
      </c>
      <c r="F210" s="263">
        <v>3213</v>
      </c>
      <c r="G210" s="245"/>
      <c r="H210" s="242" t="s">
        <v>1168</v>
      </c>
      <c r="I210" s="263">
        <v>3213</v>
      </c>
      <c r="J210" s="278"/>
    </row>
    <row r="211" spans="1:10" ht="28.5" customHeight="1">
      <c r="A211" s="685">
        <v>174</v>
      </c>
      <c r="B211" s="259" t="s">
        <v>1300</v>
      </c>
      <c r="C211" s="684" t="s">
        <v>1097</v>
      </c>
      <c r="D211" s="260" t="s">
        <v>1301</v>
      </c>
      <c r="E211" s="246">
        <v>2013</v>
      </c>
      <c r="F211" s="263">
        <v>4914</v>
      </c>
      <c r="G211" s="245"/>
      <c r="H211" s="242" t="s">
        <v>1168</v>
      </c>
      <c r="I211" s="263">
        <v>4914</v>
      </c>
      <c r="J211" s="278"/>
    </row>
    <row r="212" spans="1:10" ht="28.5" customHeight="1">
      <c r="A212" s="685">
        <v>175</v>
      </c>
      <c r="B212" s="259" t="s">
        <v>1302</v>
      </c>
      <c r="C212" s="684" t="s">
        <v>1097</v>
      </c>
      <c r="D212" s="260" t="s">
        <v>1303</v>
      </c>
      <c r="E212" s="246">
        <v>2013</v>
      </c>
      <c r="F212" s="263">
        <v>3441.06</v>
      </c>
      <c r="G212" s="245"/>
      <c r="H212" s="242" t="s">
        <v>1168</v>
      </c>
      <c r="I212" s="263">
        <v>3441.06</v>
      </c>
      <c r="J212" s="278"/>
    </row>
    <row r="213" spans="1:10" ht="28.5" customHeight="1">
      <c r="A213" s="685">
        <v>176</v>
      </c>
      <c r="B213" s="259" t="s">
        <v>1304</v>
      </c>
      <c r="C213" s="684" t="s">
        <v>1097</v>
      </c>
      <c r="D213" s="260" t="s">
        <v>1305</v>
      </c>
      <c r="E213" s="246">
        <v>2013</v>
      </c>
      <c r="F213" s="263">
        <v>4200</v>
      </c>
      <c r="G213" s="245"/>
      <c r="H213" s="242" t="s">
        <v>1168</v>
      </c>
      <c r="I213" s="263">
        <v>4200</v>
      </c>
      <c r="J213" s="278"/>
    </row>
    <row r="214" spans="1:10" ht="28.5" customHeight="1">
      <c r="A214" s="685">
        <v>177</v>
      </c>
      <c r="B214" s="259" t="s">
        <v>1306</v>
      </c>
      <c r="C214" s="684" t="s">
        <v>1097</v>
      </c>
      <c r="D214" s="260" t="s">
        <v>1307</v>
      </c>
      <c r="E214" s="246">
        <v>2013</v>
      </c>
      <c r="F214" s="263">
        <v>4200</v>
      </c>
      <c r="G214" s="245"/>
      <c r="H214" s="242" t="s">
        <v>1168</v>
      </c>
      <c r="I214" s="263">
        <v>4200</v>
      </c>
      <c r="J214" s="278"/>
    </row>
    <row r="215" spans="1:10" ht="28.5" customHeight="1">
      <c r="A215" s="685">
        <v>178</v>
      </c>
      <c r="B215" s="259" t="s">
        <v>1308</v>
      </c>
      <c r="C215" s="684" t="s">
        <v>1097</v>
      </c>
      <c r="D215" s="260" t="s">
        <v>1309</v>
      </c>
      <c r="E215" s="246">
        <v>2013</v>
      </c>
      <c r="F215" s="263">
        <v>6666.08</v>
      </c>
      <c r="G215" s="245"/>
      <c r="H215" s="242" t="s">
        <v>1168</v>
      </c>
      <c r="I215" s="263">
        <v>6666.08</v>
      </c>
      <c r="J215" s="278"/>
    </row>
    <row r="216" spans="1:10" ht="28.5" customHeight="1">
      <c r="A216" s="685">
        <v>180</v>
      </c>
      <c r="B216" s="259" t="s">
        <v>1310</v>
      </c>
      <c r="C216" s="684" t="s">
        <v>1097</v>
      </c>
      <c r="D216" s="260" t="s">
        <v>1311</v>
      </c>
      <c r="E216" s="246">
        <v>2013</v>
      </c>
      <c r="F216" s="263">
        <v>5226.8100000000004</v>
      </c>
      <c r="G216" s="245"/>
      <c r="H216" s="242" t="s">
        <v>1168</v>
      </c>
      <c r="I216" s="263">
        <v>5226.8100000000004</v>
      </c>
      <c r="J216" s="278"/>
    </row>
    <row r="217" spans="1:10" ht="28.5" customHeight="1">
      <c r="A217" s="685">
        <v>181</v>
      </c>
      <c r="B217" s="259" t="s">
        <v>1312</v>
      </c>
      <c r="C217" s="684" t="s">
        <v>1097</v>
      </c>
      <c r="D217" s="260" t="s">
        <v>1313</v>
      </c>
      <c r="E217" s="246">
        <v>2013</v>
      </c>
      <c r="F217" s="263">
        <v>19036.150000000001</v>
      </c>
      <c r="G217" s="245"/>
      <c r="H217" s="242" t="s">
        <v>1168</v>
      </c>
      <c r="I217" s="263">
        <v>19036.150000000001</v>
      </c>
      <c r="J217" s="278"/>
    </row>
    <row r="218" spans="1:10" ht="28.5" customHeight="1">
      <c r="A218" s="685">
        <v>182</v>
      </c>
      <c r="B218" s="259" t="s">
        <v>1314</v>
      </c>
      <c r="C218" s="684" t="s">
        <v>1097</v>
      </c>
      <c r="D218" s="260" t="s">
        <v>1315</v>
      </c>
      <c r="E218" s="246">
        <v>2013</v>
      </c>
      <c r="F218" s="263">
        <v>13551.16</v>
      </c>
      <c r="G218" s="245"/>
      <c r="H218" s="242" t="s">
        <v>1168</v>
      </c>
      <c r="I218" s="263">
        <v>13551.16</v>
      </c>
      <c r="J218" s="278"/>
    </row>
    <row r="219" spans="1:10" ht="28.5" customHeight="1">
      <c r="A219" s="685">
        <v>183</v>
      </c>
      <c r="B219" s="259" t="s">
        <v>1316</v>
      </c>
      <c r="C219" s="684" t="s">
        <v>1097</v>
      </c>
      <c r="D219" s="260" t="s">
        <v>1317</v>
      </c>
      <c r="E219" s="246">
        <v>2013</v>
      </c>
      <c r="F219" s="263">
        <v>16562.53</v>
      </c>
      <c r="G219" s="245"/>
      <c r="H219" s="242" t="s">
        <v>1168</v>
      </c>
      <c r="I219" s="263">
        <v>16562.53</v>
      </c>
      <c r="J219" s="278"/>
    </row>
    <row r="220" spans="1:10" ht="28.5" customHeight="1">
      <c r="A220" s="685">
        <v>184</v>
      </c>
      <c r="B220" s="259" t="s">
        <v>1318</v>
      </c>
      <c r="C220" s="684" t="s">
        <v>1097</v>
      </c>
      <c r="D220" s="260" t="s">
        <v>1319</v>
      </c>
      <c r="E220" s="246">
        <v>2013</v>
      </c>
      <c r="F220" s="263">
        <v>9571.85</v>
      </c>
      <c r="G220" s="245"/>
      <c r="H220" s="242" t="s">
        <v>1168</v>
      </c>
      <c r="I220" s="263">
        <v>9571.85</v>
      </c>
      <c r="J220" s="278"/>
    </row>
    <row r="221" spans="1:10" ht="28.5" customHeight="1">
      <c r="A221" s="685">
        <v>185</v>
      </c>
      <c r="B221" s="259" t="s">
        <v>1320</v>
      </c>
      <c r="C221" s="684" t="s">
        <v>1097</v>
      </c>
      <c r="D221" s="260" t="s">
        <v>1321</v>
      </c>
      <c r="E221" s="246">
        <v>2013</v>
      </c>
      <c r="F221" s="263">
        <v>11722.83</v>
      </c>
      <c r="G221" s="245"/>
      <c r="H221" s="242" t="s">
        <v>1168</v>
      </c>
      <c r="I221" s="263">
        <v>11722.83</v>
      </c>
      <c r="J221" s="278"/>
    </row>
    <row r="222" spans="1:10" ht="28.5" customHeight="1">
      <c r="A222" s="685">
        <v>186</v>
      </c>
      <c r="B222" s="259" t="s">
        <v>1322</v>
      </c>
      <c r="C222" s="684" t="s">
        <v>1097</v>
      </c>
      <c r="D222" s="260" t="s">
        <v>1323</v>
      </c>
      <c r="E222" s="246">
        <v>2013</v>
      </c>
      <c r="F222" s="263">
        <v>11292.63</v>
      </c>
      <c r="G222" s="245"/>
      <c r="H222" s="242" t="s">
        <v>1168</v>
      </c>
      <c r="I222" s="263">
        <v>11292.63</v>
      </c>
      <c r="J222" s="278"/>
    </row>
    <row r="223" spans="1:10" ht="28.5" customHeight="1">
      <c r="A223" s="685">
        <v>187</v>
      </c>
      <c r="B223" s="259" t="s">
        <v>1324</v>
      </c>
      <c r="C223" s="684" t="s">
        <v>1097</v>
      </c>
      <c r="D223" s="264">
        <v>2811201298</v>
      </c>
      <c r="E223" s="246">
        <v>2013</v>
      </c>
      <c r="F223" s="263">
        <v>4066.97</v>
      </c>
      <c r="G223" s="245"/>
      <c r="H223" s="242" t="s">
        <v>1168</v>
      </c>
      <c r="I223" s="263">
        <v>4066.97</v>
      </c>
      <c r="J223" s="278"/>
    </row>
    <row r="224" spans="1:10" ht="28.5" customHeight="1">
      <c r="A224" s="685">
        <v>188</v>
      </c>
      <c r="B224" s="259" t="s">
        <v>1325</v>
      </c>
      <c r="C224" s="684" t="s">
        <v>1097</v>
      </c>
      <c r="D224" s="264">
        <v>28112012100</v>
      </c>
      <c r="E224" s="246">
        <v>2013</v>
      </c>
      <c r="F224" s="263">
        <v>4066.97</v>
      </c>
      <c r="G224" s="245"/>
      <c r="H224" s="242" t="s">
        <v>1168</v>
      </c>
      <c r="I224" s="263">
        <v>4066.97</v>
      </c>
      <c r="J224" s="278"/>
    </row>
    <row r="225" spans="1:10" ht="28.5" customHeight="1">
      <c r="A225" s="685">
        <v>189</v>
      </c>
      <c r="B225" s="259" t="s">
        <v>1326</v>
      </c>
      <c r="C225" s="684" t="s">
        <v>1097</v>
      </c>
      <c r="D225" s="260" t="s">
        <v>1327</v>
      </c>
      <c r="E225" s="246">
        <v>2013</v>
      </c>
      <c r="F225" s="263">
        <v>4518.8599999999997</v>
      </c>
      <c r="G225" s="245"/>
      <c r="H225" s="242" t="s">
        <v>1168</v>
      </c>
      <c r="I225" s="263">
        <v>4518.8599999999997</v>
      </c>
      <c r="J225" s="278"/>
    </row>
    <row r="226" spans="1:10" ht="28.5" customHeight="1">
      <c r="A226" s="685">
        <v>190</v>
      </c>
      <c r="B226" s="259" t="s">
        <v>1328</v>
      </c>
      <c r="C226" s="684" t="s">
        <v>1097</v>
      </c>
      <c r="D226" s="260" t="s">
        <v>1329</v>
      </c>
      <c r="E226" s="246">
        <v>2013</v>
      </c>
      <c r="F226" s="263">
        <v>4518.8599999999997</v>
      </c>
      <c r="G226" s="245"/>
      <c r="H226" s="242" t="s">
        <v>1168</v>
      </c>
      <c r="I226" s="263">
        <v>4518.8599999999997</v>
      </c>
      <c r="J226" s="278"/>
    </row>
    <row r="227" spans="1:10" ht="28.5" customHeight="1">
      <c r="A227" s="685">
        <v>191</v>
      </c>
      <c r="B227" s="265" t="s">
        <v>1330</v>
      </c>
      <c r="C227" s="684" t="s">
        <v>1097</v>
      </c>
      <c r="D227" s="260" t="s">
        <v>1331</v>
      </c>
      <c r="E227" s="246">
        <v>2013</v>
      </c>
      <c r="F227" s="263">
        <v>4769.91</v>
      </c>
      <c r="G227" s="245"/>
      <c r="H227" s="242" t="s">
        <v>1168</v>
      </c>
      <c r="I227" s="263">
        <v>4769.91</v>
      </c>
      <c r="J227" s="278"/>
    </row>
    <row r="228" spans="1:10" ht="28.5" customHeight="1">
      <c r="A228" s="685">
        <v>192</v>
      </c>
      <c r="B228" s="265" t="s">
        <v>1332</v>
      </c>
      <c r="C228" s="684" t="s">
        <v>1097</v>
      </c>
      <c r="D228" s="260" t="s">
        <v>1333</v>
      </c>
      <c r="E228" s="246">
        <v>2013</v>
      </c>
      <c r="F228" s="263">
        <v>4769.91</v>
      </c>
      <c r="G228" s="245"/>
      <c r="H228" s="242" t="s">
        <v>1168</v>
      </c>
      <c r="I228" s="263">
        <v>4769.91</v>
      </c>
      <c r="J228" s="278"/>
    </row>
    <row r="229" spans="1:10" ht="28.5" customHeight="1">
      <c r="A229" s="685">
        <v>193</v>
      </c>
      <c r="B229" s="265" t="s">
        <v>1334</v>
      </c>
      <c r="C229" s="684" t="s">
        <v>1097</v>
      </c>
      <c r="D229" s="260" t="s">
        <v>1335</v>
      </c>
      <c r="E229" s="246">
        <v>2013</v>
      </c>
      <c r="F229" s="263">
        <v>4769.91</v>
      </c>
      <c r="G229" s="245"/>
      <c r="H229" s="242" t="s">
        <v>1168</v>
      </c>
      <c r="I229" s="263">
        <v>4769.91</v>
      </c>
      <c r="J229" s="278"/>
    </row>
    <row r="230" spans="1:10" ht="28.5" customHeight="1">
      <c r="A230" s="685">
        <v>194</v>
      </c>
      <c r="B230" s="265" t="s">
        <v>1336</v>
      </c>
      <c r="C230" s="684" t="s">
        <v>1097</v>
      </c>
      <c r="D230" s="260" t="s">
        <v>1337</v>
      </c>
      <c r="E230" s="246">
        <v>2013</v>
      </c>
      <c r="F230" s="263">
        <v>4769.91</v>
      </c>
      <c r="G230" s="245"/>
      <c r="H230" s="242" t="s">
        <v>1168</v>
      </c>
      <c r="I230" s="263">
        <v>4769.91</v>
      </c>
      <c r="J230" s="278"/>
    </row>
    <row r="231" spans="1:10" ht="28.5" customHeight="1">
      <c r="A231" s="685">
        <v>195</v>
      </c>
      <c r="B231" s="265" t="s">
        <v>1338</v>
      </c>
      <c r="C231" s="684" t="s">
        <v>1097</v>
      </c>
      <c r="D231" s="260" t="s">
        <v>1339</v>
      </c>
      <c r="E231" s="246">
        <v>2013</v>
      </c>
      <c r="F231" s="263">
        <v>4769.91</v>
      </c>
      <c r="G231" s="245"/>
      <c r="H231" s="242" t="s">
        <v>1168</v>
      </c>
      <c r="I231" s="263">
        <v>4769.91</v>
      </c>
      <c r="J231" s="278"/>
    </row>
    <row r="232" spans="1:10" ht="28.5" customHeight="1">
      <c r="A232" s="685">
        <v>196</v>
      </c>
      <c r="B232" s="265" t="s">
        <v>1340</v>
      </c>
      <c r="C232" s="684" t="s">
        <v>1097</v>
      </c>
      <c r="D232" s="260" t="s">
        <v>1341</v>
      </c>
      <c r="E232" s="246">
        <v>2013</v>
      </c>
      <c r="F232" s="263">
        <v>4769.91</v>
      </c>
      <c r="G232" s="245"/>
      <c r="H232" s="242" t="s">
        <v>1168</v>
      </c>
      <c r="I232" s="263">
        <v>4769.91</v>
      </c>
      <c r="J232" s="278"/>
    </row>
    <row r="233" spans="1:10" ht="28.5" customHeight="1">
      <c r="A233" s="685">
        <v>197</v>
      </c>
      <c r="B233" s="265" t="s">
        <v>1342</v>
      </c>
      <c r="C233" s="684" t="s">
        <v>1097</v>
      </c>
      <c r="D233" s="260" t="s">
        <v>1343</v>
      </c>
      <c r="E233" s="246">
        <v>2013</v>
      </c>
      <c r="F233" s="263">
        <v>4769.91</v>
      </c>
      <c r="G233" s="245"/>
      <c r="H233" s="242" t="s">
        <v>1168</v>
      </c>
      <c r="I233" s="263">
        <v>4769.91</v>
      </c>
      <c r="J233" s="278"/>
    </row>
    <row r="234" spans="1:10" ht="28.5" customHeight="1">
      <c r="A234" s="685"/>
      <c r="B234" s="247"/>
      <c r="C234" s="247"/>
      <c r="D234" s="248" t="s">
        <v>17</v>
      </c>
      <c r="E234" s="247"/>
      <c r="F234" s="249">
        <f>SUM(F209:F233)</f>
        <v>295559.12999999977</v>
      </c>
      <c r="G234" s="249"/>
      <c r="H234" s="268"/>
      <c r="I234" s="249">
        <f>SUM(I209:I233)</f>
        <v>295559.12999999977</v>
      </c>
      <c r="J234" s="278"/>
    </row>
    <row r="235" spans="1:10" ht="28.5" customHeight="1">
      <c r="A235" s="1051" t="s">
        <v>967</v>
      </c>
      <c r="B235" s="1052"/>
      <c r="C235" s="1052"/>
      <c r="D235" s="1052"/>
      <c r="E235" s="1052"/>
      <c r="F235" s="1052"/>
      <c r="G235" s="1052"/>
      <c r="H235" s="1052"/>
      <c r="I235" s="1053"/>
      <c r="J235" s="278"/>
    </row>
    <row r="236" spans="1:10" ht="28.5" customHeight="1">
      <c r="A236" s="685">
        <v>198</v>
      </c>
      <c r="B236" s="247" t="s">
        <v>967</v>
      </c>
      <c r="C236" s="247"/>
      <c r="D236" s="248"/>
      <c r="E236" s="247"/>
      <c r="F236" s="249">
        <v>1216097.55</v>
      </c>
      <c r="G236" s="249"/>
      <c r="H236" s="268"/>
      <c r="I236" s="249">
        <v>1216097.55</v>
      </c>
      <c r="J236" s="278"/>
    </row>
    <row r="237" spans="1:10" ht="28.5" customHeight="1">
      <c r="A237" s="685"/>
      <c r="B237" s="247"/>
      <c r="C237" s="247"/>
      <c r="D237" s="248" t="s">
        <v>17</v>
      </c>
      <c r="E237" s="247"/>
      <c r="F237" s="249">
        <f>SUM(F236)</f>
        <v>1216097.55</v>
      </c>
      <c r="G237" s="249"/>
      <c r="H237" s="268"/>
      <c r="I237" s="249">
        <v>1216097.55</v>
      </c>
      <c r="J237" s="278"/>
    </row>
    <row r="238" spans="1:10" ht="28.5" customHeight="1">
      <c r="A238" s="685"/>
      <c r="B238" s="247"/>
      <c r="C238" s="247"/>
      <c r="D238" s="269" t="s">
        <v>295</v>
      </c>
      <c r="E238" s="247"/>
      <c r="F238" s="270">
        <f>SUM(F17+F39+F207+F234+F237)</f>
        <v>12445533.420000002</v>
      </c>
      <c r="G238" s="270"/>
      <c r="H238" s="268"/>
      <c r="I238" s="270">
        <f>SUM(I17+I39+I207+I234+I237)</f>
        <v>10477060.219999999</v>
      </c>
      <c r="J238" s="278"/>
    </row>
    <row r="239" spans="1:10" ht="28.5" customHeight="1">
      <c r="A239" s="1443" t="s">
        <v>1344</v>
      </c>
      <c r="B239" s="1444"/>
      <c r="C239" s="1444"/>
      <c r="D239" s="1444"/>
      <c r="E239" s="1444"/>
      <c r="F239" s="1444"/>
      <c r="G239" s="1444"/>
      <c r="H239" s="1444"/>
      <c r="I239" s="1445"/>
      <c r="J239" s="278"/>
    </row>
    <row r="240" spans="1:10" ht="28.5" customHeight="1">
      <c r="A240" s="1051" t="s">
        <v>63</v>
      </c>
      <c r="B240" s="1052"/>
      <c r="C240" s="1052"/>
      <c r="D240" s="1052"/>
      <c r="E240" s="1052"/>
      <c r="F240" s="1052"/>
      <c r="G240" s="1052"/>
      <c r="H240" s="1052"/>
      <c r="I240" s="1053"/>
      <c r="J240" s="278"/>
    </row>
    <row r="241" spans="1:10" ht="28.5" customHeight="1">
      <c r="A241" s="1453" t="s">
        <v>64</v>
      </c>
      <c r="B241" s="1455" t="s">
        <v>65</v>
      </c>
      <c r="C241" s="1047" t="s">
        <v>4</v>
      </c>
      <c r="D241" s="1047" t="s">
        <v>5</v>
      </c>
      <c r="E241" s="1047" t="s">
        <v>6</v>
      </c>
      <c r="F241" s="1047" t="s">
        <v>7</v>
      </c>
      <c r="G241" s="1047" t="s">
        <v>8</v>
      </c>
      <c r="H241" s="1047" t="s">
        <v>9</v>
      </c>
      <c r="I241" s="1202" t="s">
        <v>232</v>
      </c>
      <c r="J241" s="278"/>
    </row>
    <row r="242" spans="1:10" ht="28.5" customHeight="1">
      <c r="A242" s="1454"/>
      <c r="B242" s="1456"/>
      <c r="C242" s="1050"/>
      <c r="D242" s="1050"/>
      <c r="E242" s="1050"/>
      <c r="F242" s="1050"/>
      <c r="G242" s="1050"/>
      <c r="H242" s="1050"/>
      <c r="I242" s="1449"/>
      <c r="J242" s="278"/>
    </row>
    <row r="243" spans="1:10" ht="28.5" customHeight="1">
      <c r="A243" s="1450" t="s">
        <v>67</v>
      </c>
      <c r="B243" s="1451"/>
      <c r="C243" s="1451"/>
      <c r="D243" s="1451"/>
      <c r="E243" s="1451"/>
      <c r="F243" s="1451"/>
      <c r="G243" s="1451"/>
      <c r="H243" s="1451"/>
      <c r="I243" s="1452"/>
      <c r="J243" s="278"/>
    </row>
    <row r="244" spans="1:10" ht="28.5" customHeight="1">
      <c r="A244" s="1100" t="s">
        <v>1345</v>
      </c>
      <c r="B244" s="1100"/>
      <c r="C244" s="1100"/>
      <c r="D244" s="1100"/>
      <c r="E244" s="1100"/>
      <c r="F244" s="1100"/>
      <c r="G244" s="1100"/>
      <c r="H244" s="1100"/>
      <c r="I244" s="1100"/>
      <c r="J244" s="278"/>
    </row>
    <row r="245" spans="1:10" ht="28.5" customHeight="1" thickBot="1">
      <c r="A245" s="271" t="s">
        <v>69</v>
      </c>
      <c r="B245" s="272" t="s">
        <v>70</v>
      </c>
      <c r="C245" s="272" t="s">
        <v>71</v>
      </c>
      <c r="D245" s="273" t="s">
        <v>72</v>
      </c>
      <c r="E245" s="683" t="s">
        <v>73</v>
      </c>
      <c r="F245" s="274"/>
      <c r="G245" s="275"/>
      <c r="H245" s="276"/>
      <c r="I245" s="277"/>
      <c r="J245" s="278"/>
    </row>
    <row r="246" spans="1:10" ht="28.5" customHeight="1">
      <c r="A246" s="669">
        <v>1</v>
      </c>
      <c r="B246" s="247">
        <v>2</v>
      </c>
      <c r="C246" s="247">
        <v>3</v>
      </c>
      <c r="D246" s="269">
        <v>4</v>
      </c>
      <c r="E246" s="247">
        <v>5</v>
      </c>
      <c r="F246" s="275"/>
      <c r="G246" s="275"/>
      <c r="H246" s="276"/>
      <c r="I246" s="277"/>
      <c r="J246" s="278"/>
    </row>
    <row r="247" spans="1:10" ht="28.5" customHeight="1">
      <c r="A247" s="1446" t="s">
        <v>74</v>
      </c>
      <c r="B247" s="1447"/>
      <c r="C247" s="1447"/>
      <c r="D247" s="1447"/>
      <c r="E247" s="1448"/>
      <c r="F247" s="278"/>
      <c r="G247" s="278"/>
      <c r="H247" s="278"/>
      <c r="I247" s="279"/>
      <c r="J247" s="278"/>
    </row>
    <row r="248" spans="1:10" ht="28.5" customHeight="1">
      <c r="A248" s="278"/>
      <c r="B248" s="278"/>
      <c r="C248" s="278"/>
      <c r="D248" s="278"/>
      <c r="E248" s="278"/>
      <c r="F248" s="278"/>
      <c r="G248" s="278"/>
      <c r="H248" s="278"/>
      <c r="I248" s="279"/>
      <c r="J248" s="278"/>
    </row>
    <row r="249" spans="1:10" ht="28.5" customHeight="1">
      <c r="A249" s="278"/>
      <c r="B249" s="278"/>
      <c r="C249" s="278"/>
      <c r="D249" s="278"/>
      <c r="E249" s="278"/>
      <c r="F249" s="278"/>
      <c r="G249" s="278"/>
      <c r="H249" s="278"/>
      <c r="I249" s="279"/>
      <c r="J249" s="278"/>
    </row>
    <row r="250" spans="1:10" ht="28.5" customHeight="1">
      <c r="A250" s="278"/>
      <c r="B250" s="278"/>
      <c r="C250" s="278"/>
      <c r="D250" s="278"/>
      <c r="E250" s="278"/>
      <c r="F250" s="278"/>
      <c r="G250" s="278"/>
      <c r="H250" s="278"/>
      <c r="I250" s="279"/>
      <c r="J250" s="278"/>
    </row>
    <row r="251" spans="1:10" ht="28.5" customHeight="1">
      <c r="A251" s="710"/>
      <c r="B251" s="710"/>
      <c r="C251" s="710"/>
      <c r="D251" s="710"/>
      <c r="E251" s="710"/>
      <c r="F251" s="278"/>
      <c r="G251" s="278"/>
      <c r="H251" s="278"/>
      <c r="I251" s="279"/>
      <c r="J251" s="278"/>
    </row>
    <row r="252" spans="1:10" ht="28.5" customHeight="1">
      <c r="A252" s="710"/>
      <c r="B252" s="710"/>
      <c r="C252" s="710"/>
      <c r="D252" s="710"/>
      <c r="E252" s="710"/>
      <c r="F252" s="278"/>
      <c r="G252" s="278"/>
      <c r="H252" s="278"/>
      <c r="I252" s="279"/>
      <c r="J252" s="278"/>
    </row>
    <row r="253" spans="1:10" ht="28.5" customHeight="1">
      <c r="A253" s="710"/>
      <c r="B253" s="710"/>
      <c r="C253" s="710"/>
      <c r="D253" s="710"/>
      <c r="E253" s="710"/>
      <c r="F253" s="278"/>
      <c r="G253" s="278"/>
      <c r="H253" s="278"/>
      <c r="I253" s="279"/>
      <c r="J253" s="278"/>
    </row>
    <row r="254" spans="1:10" ht="28.5" customHeight="1">
      <c r="A254" s="278"/>
      <c r="B254" s="278" t="s">
        <v>645</v>
      </c>
      <c r="C254" s="278"/>
      <c r="D254" s="278" t="s">
        <v>3411</v>
      </c>
      <c r="E254" s="278"/>
      <c r="F254" s="278"/>
      <c r="G254" s="278"/>
      <c r="H254" s="278"/>
      <c r="I254" s="279"/>
      <c r="J254" s="278"/>
    </row>
    <row r="255" spans="1:10" ht="28.5" customHeight="1">
      <c r="A255" s="278"/>
      <c r="B255" s="278"/>
      <c r="C255" s="278"/>
      <c r="D255" s="278"/>
      <c r="E255" s="278"/>
      <c r="F255" s="278"/>
      <c r="G255" s="278"/>
      <c r="H255" s="278"/>
      <c r="I255" s="279"/>
      <c r="J255" s="278"/>
    </row>
    <row r="256" spans="1:10" ht="28.5" customHeight="1">
      <c r="A256" s="278"/>
      <c r="B256" s="278"/>
      <c r="C256" s="278"/>
      <c r="D256" s="278"/>
      <c r="E256" s="278"/>
      <c r="F256" s="278"/>
      <c r="G256" s="278"/>
      <c r="H256" s="278"/>
      <c r="I256" s="279"/>
      <c r="J256" s="278"/>
    </row>
    <row r="257" spans="1:10" ht="28.5" customHeight="1">
      <c r="A257" s="278"/>
      <c r="B257" s="278"/>
      <c r="C257" s="278"/>
      <c r="D257" s="278"/>
      <c r="E257" s="278"/>
      <c r="F257" s="278"/>
      <c r="G257" s="278"/>
      <c r="H257" s="278"/>
      <c r="I257" s="279"/>
      <c r="J257" s="278"/>
    </row>
    <row r="258" spans="1:10" ht="28.5" customHeight="1">
      <c r="A258" s="278"/>
      <c r="B258" s="278"/>
      <c r="C258" s="278"/>
      <c r="D258" s="278"/>
      <c r="E258" s="278"/>
      <c r="F258" s="278"/>
      <c r="G258" s="278"/>
      <c r="H258" s="278"/>
      <c r="I258" s="279"/>
      <c r="J258" s="278"/>
    </row>
    <row r="259" spans="1:10" ht="28.5" customHeight="1">
      <c r="A259" s="278"/>
      <c r="B259" s="278"/>
      <c r="C259" s="278"/>
      <c r="D259" s="278"/>
      <c r="E259" s="278"/>
      <c r="F259" s="278"/>
      <c r="G259" s="278"/>
      <c r="H259" s="278"/>
      <c r="I259" s="279"/>
      <c r="J259" s="278"/>
    </row>
    <row r="260" spans="1:10" ht="28.5" customHeight="1">
      <c r="A260" s="278"/>
      <c r="B260" s="278"/>
      <c r="C260" s="278"/>
      <c r="D260" s="278"/>
      <c r="E260" s="278"/>
      <c r="F260" s="278"/>
      <c r="G260" s="278"/>
      <c r="H260" s="278"/>
      <c r="I260" s="279"/>
      <c r="J260" s="278"/>
    </row>
    <row r="261" spans="1:10" ht="28.5" customHeight="1">
      <c r="A261" s="278"/>
      <c r="B261" s="278"/>
      <c r="C261" s="278"/>
      <c r="D261" s="278"/>
      <c r="E261" s="278"/>
      <c r="F261" s="278"/>
      <c r="G261" s="278"/>
      <c r="H261" s="278"/>
      <c r="I261" s="279"/>
      <c r="J261" s="278"/>
    </row>
    <row r="262" spans="1:10" ht="28.5" customHeight="1">
      <c r="A262" s="278"/>
      <c r="B262" s="278"/>
      <c r="C262" s="278"/>
      <c r="D262" s="278"/>
      <c r="E262" s="278"/>
      <c r="F262" s="278"/>
      <c r="G262" s="278"/>
      <c r="H262" s="278"/>
      <c r="I262" s="279"/>
      <c r="J262" s="278"/>
    </row>
    <row r="263" spans="1:10" ht="28.5" customHeight="1">
      <c r="A263" s="278"/>
      <c r="B263" s="278"/>
      <c r="C263" s="278"/>
      <c r="D263" s="278"/>
      <c r="E263" s="278"/>
      <c r="F263" s="278"/>
      <c r="G263" s="278"/>
      <c r="H263" s="278"/>
      <c r="I263" s="279"/>
      <c r="J263" s="278"/>
    </row>
    <row r="264" spans="1:10" ht="28.5" customHeight="1">
      <c r="A264" s="278"/>
      <c r="B264" s="278"/>
      <c r="C264" s="278"/>
      <c r="D264" s="278"/>
      <c r="E264" s="278"/>
      <c r="F264" s="278"/>
      <c r="G264" s="278"/>
      <c r="H264" s="278"/>
      <c r="I264" s="279"/>
      <c r="J264" s="278"/>
    </row>
    <row r="265" spans="1:10" ht="28.5" customHeight="1">
      <c r="A265" s="278"/>
      <c r="B265" s="278"/>
      <c r="C265" s="278"/>
      <c r="D265" s="278"/>
      <c r="E265" s="278"/>
      <c r="F265" s="278"/>
      <c r="G265" s="278"/>
      <c r="H265" s="278"/>
      <c r="I265" s="279"/>
      <c r="J265" s="278"/>
    </row>
    <row r="266" spans="1:10" ht="28.5" customHeight="1">
      <c r="A266" s="278"/>
      <c r="B266" s="278"/>
      <c r="C266" s="278"/>
      <c r="D266" s="278"/>
      <c r="E266" s="278"/>
      <c r="F266" s="278"/>
      <c r="G266" s="278"/>
      <c r="H266" s="278"/>
      <c r="I266" s="279"/>
      <c r="J266" s="278"/>
    </row>
    <row r="267" spans="1:10" ht="28.5" customHeight="1">
      <c r="A267" s="278"/>
      <c r="B267" s="278"/>
      <c r="C267" s="278"/>
      <c r="D267" s="278"/>
      <c r="E267" s="278"/>
      <c r="F267" s="278"/>
      <c r="G267" s="278"/>
      <c r="H267" s="278"/>
      <c r="I267" s="279"/>
      <c r="J267" s="278"/>
    </row>
    <row r="268" spans="1:10" ht="28.5" customHeight="1">
      <c r="A268" s="278"/>
      <c r="B268" s="278"/>
      <c r="C268" s="278"/>
      <c r="D268" s="278"/>
      <c r="E268" s="278"/>
      <c r="F268" s="278"/>
      <c r="G268" s="278"/>
      <c r="H268" s="278"/>
      <c r="I268" s="279"/>
      <c r="J268" s="278"/>
    </row>
    <row r="269" spans="1:10" ht="28.5" customHeight="1">
      <c r="A269" s="278"/>
      <c r="B269" s="278"/>
      <c r="C269" s="278"/>
      <c r="D269" s="278"/>
      <c r="E269" s="278"/>
      <c r="F269" s="278"/>
      <c r="G269" s="278"/>
      <c r="H269" s="278"/>
      <c r="I269" s="279"/>
      <c r="J269" s="278"/>
    </row>
    <row r="270" spans="1:10" ht="28.5" customHeight="1">
      <c r="A270" s="278"/>
      <c r="B270" s="278"/>
      <c r="C270" s="278"/>
      <c r="D270" s="278"/>
      <c r="E270" s="278"/>
      <c r="F270" s="278"/>
      <c r="G270" s="278"/>
      <c r="H270" s="278"/>
      <c r="I270" s="279"/>
      <c r="J270" s="278"/>
    </row>
    <row r="271" spans="1:10" ht="28.5" customHeight="1">
      <c r="A271" s="278"/>
      <c r="B271" s="278"/>
      <c r="C271" s="278"/>
      <c r="D271" s="278"/>
      <c r="E271" s="278"/>
      <c r="F271" s="278"/>
      <c r="G271" s="278"/>
      <c r="H271" s="278"/>
      <c r="I271" s="279"/>
      <c r="J271" s="278"/>
    </row>
    <row r="272" spans="1:10" ht="28.5" customHeight="1">
      <c r="A272" s="278"/>
      <c r="B272" s="278"/>
      <c r="C272" s="278"/>
      <c r="D272" s="278"/>
      <c r="E272" s="278"/>
      <c r="F272" s="278"/>
      <c r="G272" s="278"/>
      <c r="H272" s="278"/>
      <c r="I272" s="279"/>
      <c r="J272" s="278"/>
    </row>
    <row r="273" spans="1:10" ht="28.5" customHeight="1">
      <c r="A273" s="278"/>
      <c r="B273" s="278"/>
      <c r="C273" s="278"/>
      <c r="D273" s="278"/>
      <c r="E273" s="278"/>
      <c r="F273" s="278"/>
      <c r="G273" s="278"/>
      <c r="H273" s="278"/>
      <c r="I273" s="279"/>
      <c r="J273" s="278"/>
    </row>
    <row r="274" spans="1:10" ht="28.5" customHeight="1">
      <c r="A274" s="278"/>
      <c r="B274" s="278"/>
      <c r="C274" s="278"/>
      <c r="D274" s="278"/>
      <c r="E274" s="278"/>
      <c r="F274" s="278"/>
      <c r="G274" s="278"/>
      <c r="H274" s="278"/>
      <c r="I274" s="279"/>
      <c r="J274" s="278"/>
    </row>
    <row r="275" spans="1:10" ht="28.5" customHeight="1">
      <c r="A275" s="278"/>
      <c r="B275" s="278"/>
      <c r="C275" s="278"/>
      <c r="D275" s="278"/>
      <c r="E275" s="278"/>
      <c r="F275" s="278"/>
      <c r="G275" s="278"/>
      <c r="H275" s="278"/>
      <c r="I275" s="279"/>
      <c r="J275" s="278"/>
    </row>
    <row r="276" spans="1:10" ht="28.5" customHeight="1">
      <c r="A276" s="278"/>
      <c r="B276" s="278"/>
      <c r="C276" s="278"/>
      <c r="D276" s="278"/>
      <c r="E276" s="278"/>
      <c r="F276" s="278"/>
      <c r="G276" s="278"/>
      <c r="H276" s="278"/>
      <c r="I276" s="279"/>
      <c r="J276" s="278"/>
    </row>
    <row r="277" spans="1:10" ht="28.5" customHeight="1">
      <c r="A277" s="278"/>
      <c r="B277" s="278"/>
      <c r="C277" s="278"/>
      <c r="D277" s="278"/>
      <c r="E277" s="278"/>
      <c r="F277" s="278"/>
      <c r="G277" s="278"/>
      <c r="H277" s="278"/>
      <c r="I277" s="279"/>
      <c r="J277" s="278"/>
    </row>
    <row r="278" spans="1:10" ht="28.5" customHeight="1">
      <c r="A278" s="278"/>
      <c r="B278" s="278"/>
      <c r="C278" s="278"/>
      <c r="D278" s="278"/>
      <c r="E278" s="278"/>
      <c r="F278" s="278"/>
      <c r="G278" s="278"/>
      <c r="H278" s="278"/>
      <c r="I278" s="279"/>
      <c r="J278" s="278"/>
    </row>
    <row r="279" spans="1:10" ht="28.5" customHeight="1">
      <c r="A279" s="278"/>
      <c r="B279" s="278"/>
      <c r="C279" s="278"/>
      <c r="D279" s="278"/>
      <c r="E279" s="278"/>
      <c r="F279" s="278"/>
      <c r="G279" s="278"/>
      <c r="H279" s="278"/>
      <c r="I279" s="279"/>
      <c r="J279" s="278"/>
    </row>
    <row r="280" spans="1:10" ht="28.5" customHeight="1">
      <c r="A280" s="278"/>
      <c r="B280" s="278"/>
      <c r="C280" s="278"/>
      <c r="D280" s="278"/>
      <c r="E280" s="278"/>
      <c r="F280" s="278"/>
      <c r="G280" s="278"/>
      <c r="H280" s="278"/>
      <c r="I280" s="279"/>
      <c r="J280" s="278"/>
    </row>
    <row r="281" spans="1:10" ht="28.5" customHeight="1">
      <c r="A281" s="278"/>
      <c r="B281" s="278"/>
      <c r="C281" s="278"/>
      <c r="D281" s="278"/>
      <c r="E281" s="278"/>
      <c r="F281" s="278"/>
      <c r="G281" s="278"/>
      <c r="H281" s="278"/>
      <c r="I281" s="279"/>
      <c r="J281" s="278"/>
    </row>
    <row r="282" spans="1:10" ht="28.5" customHeight="1">
      <c r="A282" s="278"/>
      <c r="B282" s="278"/>
      <c r="C282" s="278"/>
      <c r="D282" s="278"/>
      <c r="E282" s="278"/>
      <c r="F282" s="278"/>
      <c r="G282" s="278"/>
      <c r="H282" s="278"/>
      <c r="I282" s="279"/>
      <c r="J282" s="278"/>
    </row>
    <row r="283" spans="1:10" ht="28.5" customHeight="1">
      <c r="A283" s="278"/>
      <c r="B283" s="278"/>
      <c r="C283" s="278"/>
      <c r="D283" s="278"/>
      <c r="E283" s="278"/>
      <c r="F283" s="278"/>
      <c r="G283" s="278"/>
      <c r="H283" s="278"/>
      <c r="I283" s="279"/>
      <c r="J283" s="278"/>
    </row>
    <row r="284" spans="1:10" ht="28.5" customHeight="1">
      <c r="A284" s="278"/>
      <c r="B284" s="278"/>
      <c r="C284" s="278"/>
      <c r="D284" s="278"/>
      <c r="E284" s="278"/>
      <c r="F284" s="278"/>
      <c r="G284" s="278"/>
      <c r="H284" s="278"/>
      <c r="I284" s="279"/>
      <c r="J284" s="278"/>
    </row>
    <row r="285" spans="1:10" ht="28.5" customHeight="1">
      <c r="A285" s="278"/>
      <c r="B285" s="278"/>
      <c r="C285" s="278"/>
      <c r="D285" s="278"/>
      <c r="E285" s="278"/>
      <c r="F285" s="278"/>
      <c r="G285" s="278"/>
      <c r="H285" s="278"/>
      <c r="I285" s="279"/>
      <c r="J285" s="278"/>
    </row>
    <row r="286" spans="1:10" ht="28.5" customHeight="1">
      <c r="A286" s="278"/>
      <c r="B286" s="278"/>
      <c r="C286" s="278"/>
      <c r="D286" s="278"/>
      <c r="E286" s="278"/>
      <c r="F286" s="278"/>
      <c r="G286" s="278"/>
      <c r="H286" s="278"/>
      <c r="I286" s="279"/>
      <c r="J286" s="278"/>
    </row>
    <row r="287" spans="1:10" ht="28.5" customHeight="1">
      <c r="A287" s="278"/>
      <c r="B287" s="278"/>
      <c r="C287" s="278"/>
      <c r="D287" s="278"/>
      <c r="E287" s="278"/>
      <c r="F287" s="278"/>
      <c r="G287" s="278"/>
      <c r="H287" s="278"/>
      <c r="I287" s="279"/>
      <c r="J287" s="278"/>
    </row>
    <row r="288" spans="1:10" ht="28.5" customHeight="1">
      <c r="A288" s="278"/>
      <c r="B288" s="278"/>
      <c r="C288" s="278"/>
      <c r="D288" s="278"/>
      <c r="E288" s="278"/>
      <c r="F288" s="278"/>
      <c r="G288" s="278"/>
      <c r="H288" s="278"/>
      <c r="I288" s="279"/>
      <c r="J288" s="278"/>
    </row>
    <row r="289" spans="1:10" ht="28.5" customHeight="1">
      <c r="A289" s="278"/>
      <c r="B289" s="278"/>
      <c r="C289" s="278"/>
      <c r="D289" s="278"/>
      <c r="E289" s="278"/>
      <c r="F289" s="278"/>
      <c r="G289" s="278"/>
      <c r="H289" s="278"/>
      <c r="I289" s="279"/>
      <c r="J289" s="278"/>
    </row>
    <row r="290" spans="1:10" ht="28.5" customHeight="1">
      <c r="A290" s="278"/>
      <c r="B290" s="278"/>
      <c r="C290" s="278"/>
      <c r="D290" s="278"/>
      <c r="E290" s="278"/>
      <c r="F290" s="278"/>
      <c r="G290" s="278"/>
      <c r="H290" s="278"/>
      <c r="I290" s="279"/>
      <c r="J290" s="278"/>
    </row>
    <row r="291" spans="1:10" ht="28.5" customHeight="1">
      <c r="A291" s="278"/>
      <c r="B291" s="278"/>
      <c r="C291" s="278"/>
      <c r="D291" s="278"/>
      <c r="E291" s="278"/>
      <c r="F291" s="278"/>
      <c r="G291" s="278"/>
      <c r="H291" s="278"/>
      <c r="I291" s="279"/>
      <c r="J291" s="278"/>
    </row>
    <row r="292" spans="1:10" ht="28.5" customHeight="1">
      <c r="A292" s="278"/>
      <c r="B292" s="278"/>
      <c r="C292" s="278"/>
      <c r="D292" s="278"/>
      <c r="E292" s="278"/>
      <c r="F292" s="278"/>
      <c r="G292" s="278"/>
      <c r="H292" s="278"/>
      <c r="I292" s="279"/>
      <c r="J292" s="278"/>
    </row>
    <row r="293" spans="1:10" ht="28.5" customHeight="1">
      <c r="A293" s="278"/>
      <c r="B293" s="278"/>
      <c r="C293" s="278"/>
      <c r="D293" s="278"/>
      <c r="E293" s="278"/>
      <c r="F293" s="278"/>
      <c r="G293" s="278"/>
      <c r="H293" s="278"/>
      <c r="I293" s="279"/>
      <c r="J293" s="278"/>
    </row>
    <row r="294" spans="1:10" ht="28.5" customHeight="1">
      <c r="A294" s="278"/>
      <c r="B294" s="278"/>
      <c r="C294" s="278"/>
      <c r="D294" s="278"/>
      <c r="E294" s="278"/>
      <c r="F294" s="278"/>
      <c r="G294" s="278"/>
      <c r="H294" s="278"/>
      <c r="I294" s="279"/>
      <c r="J294" s="278"/>
    </row>
    <row r="295" spans="1:10" ht="28.5" customHeight="1">
      <c r="A295" s="278"/>
      <c r="B295" s="278"/>
      <c r="C295" s="278"/>
      <c r="D295" s="278"/>
      <c r="E295" s="278"/>
      <c r="F295" s="278"/>
      <c r="G295" s="278"/>
      <c r="H295" s="278"/>
      <c r="I295" s="279"/>
      <c r="J295" s="278"/>
    </row>
    <row r="296" spans="1:10" ht="28.5" customHeight="1">
      <c r="A296" s="278"/>
      <c r="B296" s="278"/>
      <c r="C296" s="278"/>
      <c r="D296" s="278"/>
      <c r="E296" s="278"/>
      <c r="F296" s="278"/>
      <c r="G296" s="278"/>
      <c r="H296" s="278"/>
      <c r="I296" s="279"/>
      <c r="J296" s="278"/>
    </row>
    <row r="297" spans="1:10" ht="28.5" customHeight="1">
      <c r="A297" s="278"/>
      <c r="B297" s="278"/>
      <c r="C297" s="278"/>
      <c r="D297" s="278"/>
      <c r="E297" s="278"/>
      <c r="F297" s="278"/>
      <c r="G297" s="278"/>
      <c r="H297" s="278"/>
      <c r="I297" s="279"/>
      <c r="J297" s="278"/>
    </row>
    <row r="298" spans="1:10" ht="28.5" customHeight="1">
      <c r="A298" s="278"/>
      <c r="B298" s="278"/>
      <c r="C298" s="278"/>
      <c r="D298" s="278"/>
      <c r="E298" s="278"/>
      <c r="F298" s="278"/>
      <c r="G298" s="278"/>
      <c r="H298" s="278"/>
      <c r="I298" s="279"/>
      <c r="J298" s="278"/>
    </row>
    <row r="299" spans="1:10" ht="28.5" customHeight="1">
      <c r="A299" s="278"/>
      <c r="B299" s="278"/>
      <c r="C299" s="278"/>
      <c r="D299" s="278"/>
      <c r="E299" s="278"/>
      <c r="F299" s="278"/>
      <c r="G299" s="278"/>
      <c r="H299" s="278"/>
      <c r="I299" s="279"/>
      <c r="J299" s="278"/>
    </row>
  </sheetData>
  <mergeCells count="39">
    <mergeCell ref="A244:I244"/>
    <mergeCell ref="A247:E247"/>
    <mergeCell ref="F241:F242"/>
    <mergeCell ref="G241:G242"/>
    <mergeCell ref="H241:H242"/>
    <mergeCell ref="I241:I242"/>
    <mergeCell ref="A243:I243"/>
    <mergeCell ref="A241:A242"/>
    <mergeCell ref="B241:B242"/>
    <mergeCell ref="C241:C242"/>
    <mergeCell ref="D241:D242"/>
    <mergeCell ref="E241:E242"/>
    <mergeCell ref="A235:I235"/>
    <mergeCell ref="A239:I239"/>
    <mergeCell ref="A240:I240"/>
    <mergeCell ref="A41:I41"/>
    <mergeCell ref="A42:I42"/>
    <mergeCell ref="A208:I208"/>
    <mergeCell ref="G5:G6"/>
    <mergeCell ref="H5:H6"/>
    <mergeCell ref="I5:I6"/>
    <mergeCell ref="A8:I8"/>
    <mergeCell ref="A9:I9"/>
    <mergeCell ref="A29:I29"/>
    <mergeCell ref="A1:I1"/>
    <mergeCell ref="A2:I2"/>
    <mergeCell ref="A3:I3"/>
    <mergeCell ref="A4:I4"/>
    <mergeCell ref="A5:A6"/>
    <mergeCell ref="B5:B6"/>
    <mergeCell ref="C5:C6"/>
    <mergeCell ref="D5:D6"/>
    <mergeCell ref="E5:E6"/>
    <mergeCell ref="F5:F6"/>
    <mergeCell ref="A10:I10"/>
    <mergeCell ref="A18:I18"/>
    <mergeCell ref="A22:I22"/>
    <mergeCell ref="A27:I27"/>
    <mergeCell ref="A28:I28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>
  <sheetPr>
    <tabColor rgb="FF00B050"/>
  </sheetPr>
  <dimension ref="A1:I77"/>
  <sheetViews>
    <sheetView topLeftCell="A15" workbookViewId="0">
      <selection activeCell="J36" sqref="J36"/>
    </sheetView>
  </sheetViews>
  <sheetFormatPr defaultRowHeight="15"/>
  <cols>
    <col min="2" max="3" width="19.7109375" customWidth="1"/>
    <col min="4" max="4" width="16.28515625" customWidth="1"/>
    <col min="5" max="5" width="22.85546875" customWidth="1"/>
    <col min="6" max="6" width="19.7109375" customWidth="1"/>
    <col min="7" max="7" width="14" customWidth="1"/>
    <col min="8" max="8" width="14.140625" customWidth="1"/>
    <col min="9" max="9" width="15.5703125" customWidth="1"/>
  </cols>
  <sheetData>
    <row r="1" spans="1:9">
      <c r="A1" s="1043" t="s">
        <v>81</v>
      </c>
      <c r="B1" s="1043"/>
      <c r="C1" s="1043"/>
      <c r="D1" s="1043"/>
      <c r="E1" s="1043"/>
      <c r="F1" s="1043"/>
      <c r="G1" s="1043"/>
      <c r="H1" s="1043"/>
      <c r="I1" s="1043"/>
    </row>
    <row r="2" spans="1:9">
      <c r="A2" s="1188" t="s">
        <v>3367</v>
      </c>
      <c r="B2" s="1043"/>
      <c r="C2" s="1043"/>
      <c r="D2" s="1043"/>
      <c r="E2" s="1043"/>
      <c r="F2" s="1043"/>
      <c r="G2" s="1043"/>
      <c r="H2" s="1043"/>
      <c r="I2" s="1043"/>
    </row>
    <row r="3" spans="1:9">
      <c r="A3" s="1090" t="s">
        <v>3268</v>
      </c>
      <c r="B3" s="1091"/>
      <c r="C3" s="1091"/>
      <c r="D3" s="1091"/>
      <c r="E3" s="1091"/>
      <c r="F3" s="1091"/>
      <c r="G3" s="1091"/>
      <c r="H3" s="1091"/>
      <c r="I3" s="1092"/>
    </row>
    <row r="4" spans="1:9">
      <c r="A4" s="1093" t="s">
        <v>334</v>
      </c>
      <c r="B4" s="1094"/>
      <c r="C4" s="1094"/>
      <c r="D4" s="1094"/>
      <c r="E4" s="1094"/>
      <c r="F4" s="1094"/>
      <c r="G4" s="1094"/>
      <c r="H4" s="1094"/>
      <c r="I4" s="1095"/>
    </row>
    <row r="5" spans="1:9">
      <c r="A5" s="1046" t="s">
        <v>2</v>
      </c>
      <c r="B5" s="1195" t="s">
        <v>82</v>
      </c>
      <c r="C5" s="1195" t="s">
        <v>83</v>
      </c>
      <c r="D5" s="1100" t="s">
        <v>224</v>
      </c>
      <c r="E5" s="1100" t="s">
        <v>335</v>
      </c>
      <c r="F5" s="1100" t="s">
        <v>336</v>
      </c>
      <c r="G5" s="1194" t="s">
        <v>337</v>
      </c>
      <c r="H5" s="1100" t="s">
        <v>87</v>
      </c>
      <c r="I5" s="1194" t="s">
        <v>88</v>
      </c>
    </row>
    <row r="6" spans="1:9" ht="32.25" customHeight="1">
      <c r="A6" s="1046"/>
      <c r="B6" s="1196"/>
      <c r="C6" s="1196"/>
      <c r="D6" s="1100"/>
      <c r="E6" s="1100"/>
      <c r="F6" s="1100"/>
      <c r="G6" s="1194"/>
      <c r="H6" s="1100"/>
      <c r="I6" s="1194"/>
    </row>
    <row r="7" spans="1:9">
      <c r="A7" s="1207" t="s">
        <v>338</v>
      </c>
      <c r="B7" s="1104"/>
      <c r="C7" s="1104"/>
      <c r="D7" s="1104"/>
      <c r="E7" s="1104"/>
      <c r="F7" s="1104"/>
      <c r="G7" s="1104"/>
      <c r="H7" s="1104"/>
      <c r="I7" s="1105"/>
    </row>
    <row r="8" spans="1:9" ht="22.5">
      <c r="A8" s="77">
        <v>1</v>
      </c>
      <c r="B8" s="78" t="s">
        <v>3269</v>
      </c>
      <c r="C8" s="79" t="s">
        <v>3270</v>
      </c>
      <c r="D8" s="77"/>
      <c r="E8" s="79" t="s">
        <v>3271</v>
      </c>
      <c r="F8" s="79">
        <v>21019</v>
      </c>
      <c r="G8" s="80"/>
      <c r="H8" s="31" t="s">
        <v>3272</v>
      </c>
      <c r="I8" s="548">
        <v>18269.52</v>
      </c>
    </row>
    <row r="9" spans="1:9">
      <c r="A9" s="81"/>
      <c r="B9" s="106" t="s">
        <v>17</v>
      </c>
      <c r="C9" s="85"/>
      <c r="D9" s="85"/>
      <c r="E9" s="85"/>
      <c r="F9" s="85">
        <f>SUM(F8)</f>
        <v>21019</v>
      </c>
      <c r="G9" s="87"/>
      <c r="H9" s="31"/>
      <c r="I9" s="549">
        <f>SUM(I8)</f>
        <v>18269.52</v>
      </c>
    </row>
    <row r="10" spans="1:9">
      <c r="A10" s="1090" t="s">
        <v>3322</v>
      </c>
      <c r="B10" s="1186"/>
      <c r="C10" s="1186"/>
      <c r="D10" s="1186"/>
      <c r="E10" s="1186"/>
      <c r="F10" s="1186"/>
      <c r="G10" s="1186"/>
      <c r="H10" s="1186"/>
      <c r="I10" s="1187"/>
    </row>
    <row r="11" spans="1:9" ht="21">
      <c r="A11" s="542" t="s">
        <v>404</v>
      </c>
      <c r="B11" s="1090" t="s">
        <v>65</v>
      </c>
      <c r="C11" s="1092"/>
      <c r="D11" s="1090" t="s">
        <v>405</v>
      </c>
      <c r="E11" s="1091"/>
      <c r="F11" s="1091" t="s">
        <v>406</v>
      </c>
      <c r="G11" s="1092"/>
      <c r="H11" s="97" t="s">
        <v>407</v>
      </c>
      <c r="I11" s="544" t="s">
        <v>408</v>
      </c>
    </row>
    <row r="12" spans="1:9">
      <c r="A12" s="1163" t="s">
        <v>420</v>
      </c>
      <c r="B12" s="1164"/>
      <c r="C12" s="1164"/>
      <c r="D12" s="1164"/>
      <c r="E12" s="1164"/>
      <c r="F12" s="1164"/>
      <c r="G12" s="1164"/>
      <c r="H12" s="1164"/>
      <c r="I12" s="1165"/>
    </row>
    <row r="13" spans="1:9">
      <c r="A13" s="550">
        <v>1</v>
      </c>
      <c r="B13" s="545" t="s">
        <v>3273</v>
      </c>
      <c r="C13" s="79"/>
      <c r="D13" s="1142">
        <v>13284</v>
      </c>
      <c r="E13" s="1143"/>
      <c r="F13" s="99" t="s">
        <v>3274</v>
      </c>
      <c r="G13" s="547"/>
      <c r="H13" s="548"/>
      <c r="I13" s="548">
        <v>13284</v>
      </c>
    </row>
    <row r="14" spans="1:9">
      <c r="A14" s="550">
        <v>2</v>
      </c>
      <c r="B14" s="545" t="s">
        <v>51</v>
      </c>
      <c r="C14" s="546"/>
      <c r="D14" s="1142">
        <v>7614</v>
      </c>
      <c r="E14" s="1143"/>
      <c r="F14" s="1155" t="s">
        <v>3274</v>
      </c>
      <c r="G14" s="1156"/>
      <c r="H14" s="548"/>
      <c r="I14" s="548">
        <v>7614</v>
      </c>
    </row>
    <row r="15" spans="1:9">
      <c r="A15" s="550">
        <v>3</v>
      </c>
      <c r="B15" s="545" t="s">
        <v>3275</v>
      </c>
      <c r="C15" s="546"/>
      <c r="D15" s="1142">
        <v>4263</v>
      </c>
      <c r="E15" s="1143"/>
      <c r="F15" s="1155" t="s">
        <v>2169</v>
      </c>
      <c r="G15" s="1156"/>
      <c r="H15" s="31"/>
      <c r="I15" s="548">
        <v>4263</v>
      </c>
    </row>
    <row r="16" spans="1:9">
      <c r="A16" s="550">
        <v>4</v>
      </c>
      <c r="B16" s="545" t="s">
        <v>3276</v>
      </c>
      <c r="C16" s="546"/>
      <c r="D16" s="1142">
        <v>16849.25</v>
      </c>
      <c r="E16" s="1143"/>
      <c r="F16" s="1155" t="s">
        <v>2169</v>
      </c>
      <c r="G16" s="1156"/>
      <c r="H16" s="540"/>
      <c r="I16" s="548">
        <v>16849.25</v>
      </c>
    </row>
    <row r="17" spans="1:9">
      <c r="A17" s="550">
        <v>5</v>
      </c>
      <c r="B17" s="545" t="s">
        <v>3277</v>
      </c>
      <c r="C17" s="546"/>
      <c r="D17" s="1142">
        <v>33060.74</v>
      </c>
      <c r="E17" s="1143"/>
      <c r="F17" s="1155" t="s">
        <v>2169</v>
      </c>
      <c r="G17" s="1156"/>
      <c r="H17" s="31"/>
      <c r="I17" s="548">
        <v>33060.74</v>
      </c>
    </row>
    <row r="18" spans="1:9">
      <c r="A18" s="550">
        <v>6</v>
      </c>
      <c r="B18" s="545" t="s">
        <v>3277</v>
      </c>
      <c r="C18" s="546"/>
      <c r="D18" s="1142">
        <v>33060.74</v>
      </c>
      <c r="E18" s="1143"/>
      <c r="F18" s="1155" t="s">
        <v>2169</v>
      </c>
      <c r="G18" s="1156"/>
      <c r="H18" s="543"/>
      <c r="I18" s="548">
        <v>33060.74</v>
      </c>
    </row>
    <row r="19" spans="1:9">
      <c r="A19" s="550">
        <v>7</v>
      </c>
      <c r="B19" s="545" t="s">
        <v>1601</v>
      </c>
      <c r="C19" s="546"/>
      <c r="D19" s="1142">
        <v>8129</v>
      </c>
      <c r="E19" s="1143"/>
      <c r="F19" s="1155" t="s">
        <v>3278</v>
      </c>
      <c r="G19" s="1156"/>
      <c r="H19" s="31"/>
      <c r="I19" s="548">
        <v>8129</v>
      </c>
    </row>
    <row r="20" spans="1:9">
      <c r="A20" s="550">
        <v>8</v>
      </c>
      <c r="B20" s="545" t="s">
        <v>51</v>
      </c>
      <c r="C20" s="546"/>
      <c r="D20" s="1142">
        <v>23022.53</v>
      </c>
      <c r="E20" s="1143"/>
      <c r="F20" s="1155" t="s">
        <v>3278</v>
      </c>
      <c r="G20" s="1156"/>
      <c r="H20" s="31"/>
      <c r="I20" s="548">
        <v>23022.53</v>
      </c>
    </row>
    <row r="21" spans="1:9">
      <c r="A21" s="550">
        <v>9</v>
      </c>
      <c r="B21" s="545" t="s">
        <v>51</v>
      </c>
      <c r="C21" s="546"/>
      <c r="D21" s="1142">
        <v>23022.53</v>
      </c>
      <c r="E21" s="1143"/>
      <c r="F21" s="1155" t="s">
        <v>3278</v>
      </c>
      <c r="G21" s="1156"/>
      <c r="H21" s="548"/>
      <c r="I21" s="548">
        <v>23022.53</v>
      </c>
    </row>
    <row r="22" spans="1:9">
      <c r="A22" s="550">
        <v>10</v>
      </c>
      <c r="B22" s="545" t="s">
        <v>3279</v>
      </c>
      <c r="C22" s="546"/>
      <c r="D22" s="1142">
        <v>12449</v>
      </c>
      <c r="E22" s="1143"/>
      <c r="F22" s="1155" t="s">
        <v>3278</v>
      </c>
      <c r="G22" s="1156"/>
      <c r="H22" s="541"/>
      <c r="I22" s="548">
        <v>12449</v>
      </c>
    </row>
    <row r="23" spans="1:9">
      <c r="A23" s="550">
        <v>11</v>
      </c>
      <c r="B23" s="545" t="s">
        <v>3280</v>
      </c>
      <c r="C23" s="546"/>
      <c r="D23" s="1142">
        <v>8711</v>
      </c>
      <c r="E23" s="1143"/>
      <c r="F23" s="1155" t="s">
        <v>2169</v>
      </c>
      <c r="G23" s="1156"/>
      <c r="H23" s="31"/>
      <c r="I23" s="548">
        <v>8711</v>
      </c>
    </row>
    <row r="24" spans="1:9">
      <c r="A24" s="550">
        <v>12</v>
      </c>
      <c r="B24" s="545" t="s">
        <v>288</v>
      </c>
      <c r="C24" s="546"/>
      <c r="D24" s="1142">
        <v>28290</v>
      </c>
      <c r="E24" s="1143"/>
      <c r="F24" s="1155" t="s">
        <v>423</v>
      </c>
      <c r="G24" s="1156"/>
      <c r="H24" s="31"/>
      <c r="I24" s="548">
        <v>28290</v>
      </c>
    </row>
    <row r="25" spans="1:9">
      <c r="A25" s="550">
        <v>13</v>
      </c>
      <c r="B25" s="545" t="s">
        <v>3281</v>
      </c>
      <c r="C25" s="546"/>
      <c r="D25" s="1142">
        <v>21678</v>
      </c>
      <c r="E25" s="1143"/>
      <c r="F25" s="1155" t="s">
        <v>2864</v>
      </c>
      <c r="G25" s="1156"/>
      <c r="H25" s="31"/>
      <c r="I25" s="548">
        <v>21678</v>
      </c>
    </row>
    <row r="26" spans="1:9">
      <c r="A26" s="550">
        <v>14</v>
      </c>
      <c r="B26" s="545" t="s">
        <v>3281</v>
      </c>
      <c r="C26" s="546"/>
      <c r="D26" s="1142">
        <v>21678</v>
      </c>
      <c r="E26" s="1143"/>
      <c r="F26" s="1155" t="s">
        <v>2864</v>
      </c>
      <c r="G26" s="1156"/>
      <c r="H26" s="31"/>
      <c r="I26" s="548">
        <v>21678</v>
      </c>
    </row>
    <row r="27" spans="1:9">
      <c r="A27" s="550">
        <v>15</v>
      </c>
      <c r="B27" s="545" t="s">
        <v>3281</v>
      </c>
      <c r="C27" s="546"/>
      <c r="D27" s="1142">
        <v>19991</v>
      </c>
      <c r="E27" s="1143"/>
      <c r="F27" s="1155" t="s">
        <v>2864</v>
      </c>
      <c r="G27" s="1156"/>
      <c r="H27" s="31"/>
      <c r="I27" s="548">
        <v>19991</v>
      </c>
    </row>
    <row r="28" spans="1:9">
      <c r="A28" s="550">
        <v>16</v>
      </c>
      <c r="B28" s="545" t="s">
        <v>3281</v>
      </c>
      <c r="C28" s="546"/>
      <c r="D28" s="1142">
        <v>19991</v>
      </c>
      <c r="E28" s="1143"/>
      <c r="F28" s="1155" t="s">
        <v>2864</v>
      </c>
      <c r="G28" s="1156"/>
      <c r="H28" s="31"/>
      <c r="I28" s="548">
        <v>19991</v>
      </c>
    </row>
    <row r="29" spans="1:9">
      <c r="A29" s="550">
        <v>17</v>
      </c>
      <c r="B29" s="545" t="s">
        <v>3282</v>
      </c>
      <c r="C29" s="546"/>
      <c r="D29" s="1142">
        <v>36767</v>
      </c>
      <c r="E29" s="1143"/>
      <c r="F29" s="1155" t="s">
        <v>2864</v>
      </c>
      <c r="G29" s="1156"/>
      <c r="H29" s="31"/>
      <c r="I29" s="548">
        <v>36767</v>
      </c>
    </row>
    <row r="30" spans="1:9">
      <c r="A30" s="605">
        <v>18</v>
      </c>
      <c r="B30" s="618" t="s">
        <v>3283</v>
      </c>
      <c r="C30" s="647"/>
      <c r="D30" s="1307">
        <v>21678</v>
      </c>
      <c r="E30" s="1307"/>
      <c r="F30" s="1305" t="s">
        <v>2864</v>
      </c>
      <c r="G30" s="1305"/>
      <c r="H30" s="31"/>
      <c r="I30" s="620">
        <v>21678</v>
      </c>
    </row>
    <row r="31" spans="1:9">
      <c r="A31" s="605">
        <v>19</v>
      </c>
      <c r="B31" s="618" t="s">
        <v>3283</v>
      </c>
      <c r="C31" s="647"/>
      <c r="D31" s="1307">
        <v>21678</v>
      </c>
      <c r="E31" s="1464"/>
      <c r="F31" s="1305" t="s">
        <v>2864</v>
      </c>
      <c r="G31" s="1464"/>
      <c r="H31" s="31"/>
      <c r="I31" s="620">
        <v>21678</v>
      </c>
    </row>
    <row r="32" spans="1:9">
      <c r="A32" s="605">
        <v>20</v>
      </c>
      <c r="B32" s="618" t="s">
        <v>3284</v>
      </c>
      <c r="C32" s="647"/>
      <c r="D32" s="1307">
        <v>27153</v>
      </c>
      <c r="E32" s="1464"/>
      <c r="F32" s="1305" t="s">
        <v>2864</v>
      </c>
      <c r="G32" s="1464"/>
      <c r="H32" s="31"/>
      <c r="I32" s="620">
        <v>27153</v>
      </c>
    </row>
    <row r="33" spans="1:9">
      <c r="A33" s="605">
        <v>21</v>
      </c>
      <c r="B33" s="618" t="s">
        <v>3285</v>
      </c>
      <c r="C33" s="647"/>
      <c r="D33" s="1307">
        <v>5100</v>
      </c>
      <c r="E33" s="1464"/>
      <c r="F33" s="1305" t="s">
        <v>2864</v>
      </c>
      <c r="G33" s="1464"/>
      <c r="H33" s="31"/>
      <c r="I33" s="620">
        <v>5100</v>
      </c>
    </row>
    <row r="34" spans="1:9">
      <c r="A34" s="605">
        <v>22</v>
      </c>
      <c r="B34" s="618" t="s">
        <v>3286</v>
      </c>
      <c r="C34" s="647"/>
      <c r="D34" s="1307">
        <v>5151</v>
      </c>
      <c r="E34" s="1464"/>
      <c r="F34" s="1305" t="s">
        <v>2861</v>
      </c>
      <c r="G34" s="1464"/>
      <c r="H34" s="31"/>
      <c r="I34" s="620">
        <v>5151</v>
      </c>
    </row>
    <row r="35" spans="1:9">
      <c r="A35" s="605">
        <v>23</v>
      </c>
      <c r="B35" s="618" t="s">
        <v>1601</v>
      </c>
      <c r="C35" s="647"/>
      <c r="D35" s="1307">
        <v>9651.5</v>
      </c>
      <c r="E35" s="1464"/>
      <c r="F35" s="1305" t="s">
        <v>2861</v>
      </c>
      <c r="G35" s="1464"/>
      <c r="H35" s="31"/>
      <c r="I35" s="620">
        <v>9651.5</v>
      </c>
    </row>
    <row r="36" spans="1:9" ht="21">
      <c r="A36" s="605">
        <v>24</v>
      </c>
      <c r="B36" s="618" t="s">
        <v>3287</v>
      </c>
      <c r="C36" s="647"/>
      <c r="D36" s="1307">
        <v>6550</v>
      </c>
      <c r="E36" s="1464"/>
      <c r="F36" s="1305" t="s">
        <v>2865</v>
      </c>
      <c r="G36" s="1464"/>
      <c r="H36" s="31"/>
      <c r="I36" s="620">
        <v>6550</v>
      </c>
    </row>
    <row r="37" spans="1:9">
      <c r="A37" s="605">
        <v>25</v>
      </c>
      <c r="B37" s="618" t="s">
        <v>3288</v>
      </c>
      <c r="C37" s="647"/>
      <c r="D37" s="1307">
        <v>7906.04</v>
      </c>
      <c r="E37" s="1464"/>
      <c r="F37" s="1305" t="s">
        <v>2865</v>
      </c>
      <c r="G37" s="1464"/>
      <c r="H37" s="31"/>
      <c r="I37" s="620">
        <v>7906.04</v>
      </c>
    </row>
    <row r="38" spans="1:9">
      <c r="A38" s="605">
        <v>26</v>
      </c>
      <c r="B38" s="618" t="s">
        <v>3289</v>
      </c>
      <c r="C38" s="647"/>
      <c r="D38" s="1307">
        <v>6997</v>
      </c>
      <c r="E38" s="1464"/>
      <c r="F38" s="1305" t="s">
        <v>2682</v>
      </c>
      <c r="G38" s="1464"/>
      <c r="H38" s="31"/>
      <c r="I38" s="620">
        <v>6997</v>
      </c>
    </row>
    <row r="39" spans="1:9" ht="21">
      <c r="A39" s="605">
        <v>27</v>
      </c>
      <c r="B39" s="618" t="s">
        <v>3290</v>
      </c>
      <c r="C39" s="647"/>
      <c r="D39" s="1307">
        <v>6190</v>
      </c>
      <c r="E39" s="1464"/>
      <c r="F39" s="1305" t="s">
        <v>2685</v>
      </c>
      <c r="G39" s="1464"/>
      <c r="H39" s="31"/>
      <c r="I39" s="620">
        <v>6190</v>
      </c>
    </row>
    <row r="40" spans="1:9" ht="21">
      <c r="A40" s="605">
        <v>28</v>
      </c>
      <c r="B40" s="618" t="s">
        <v>3291</v>
      </c>
      <c r="C40" s="647"/>
      <c r="D40" s="1307">
        <v>3590</v>
      </c>
      <c r="E40" s="1464"/>
      <c r="F40" s="1305" t="s">
        <v>2685</v>
      </c>
      <c r="G40" s="1464"/>
      <c r="H40" s="31"/>
      <c r="I40" s="620">
        <v>3590</v>
      </c>
    </row>
    <row r="41" spans="1:9">
      <c r="A41" s="605">
        <v>29</v>
      </c>
      <c r="B41" s="618" t="s">
        <v>3292</v>
      </c>
      <c r="C41" s="647"/>
      <c r="D41" s="1307">
        <v>4990</v>
      </c>
      <c r="E41" s="1464"/>
      <c r="F41" s="1305" t="s">
        <v>2860</v>
      </c>
      <c r="G41" s="1464"/>
      <c r="H41" s="31"/>
      <c r="I41" s="620">
        <v>4990</v>
      </c>
    </row>
    <row r="42" spans="1:9">
      <c r="A42" s="605">
        <v>30</v>
      </c>
      <c r="B42" s="618" t="s">
        <v>3293</v>
      </c>
      <c r="C42" s="647"/>
      <c r="D42" s="1307">
        <v>26990</v>
      </c>
      <c r="E42" s="1464"/>
      <c r="F42" s="1305" t="s">
        <v>2860</v>
      </c>
      <c r="G42" s="1464"/>
      <c r="H42" s="31"/>
      <c r="I42" s="620">
        <v>26990</v>
      </c>
    </row>
    <row r="43" spans="1:9" ht="21">
      <c r="A43" s="605">
        <v>31</v>
      </c>
      <c r="B43" s="618" t="s">
        <v>3294</v>
      </c>
      <c r="C43" s="647"/>
      <c r="D43" s="1307">
        <v>25990</v>
      </c>
      <c r="E43" s="1464"/>
      <c r="F43" s="1305" t="s">
        <v>2680</v>
      </c>
      <c r="G43" s="1464"/>
      <c r="H43" s="31"/>
      <c r="I43" s="620">
        <v>25990</v>
      </c>
    </row>
    <row r="44" spans="1:9">
      <c r="A44" s="605">
        <v>32</v>
      </c>
      <c r="B44" s="618" t="s">
        <v>3295</v>
      </c>
      <c r="C44" s="647"/>
      <c r="D44" s="1307">
        <v>26299</v>
      </c>
      <c r="E44" s="1464"/>
      <c r="F44" s="1305" t="s">
        <v>3296</v>
      </c>
      <c r="G44" s="1464"/>
      <c r="H44" s="31"/>
      <c r="I44" s="620">
        <v>26299</v>
      </c>
    </row>
    <row r="45" spans="1:9">
      <c r="A45" s="605">
        <v>33</v>
      </c>
      <c r="B45" s="618" t="s">
        <v>3297</v>
      </c>
      <c r="C45" s="647"/>
      <c r="D45" s="1307">
        <v>31490</v>
      </c>
      <c r="E45" s="1464"/>
      <c r="F45" s="1305" t="s">
        <v>1676</v>
      </c>
      <c r="G45" s="1464"/>
      <c r="H45" s="31"/>
      <c r="I45" s="620">
        <v>31490</v>
      </c>
    </row>
    <row r="46" spans="1:9">
      <c r="A46" s="605">
        <v>34</v>
      </c>
      <c r="B46" s="618" t="s">
        <v>3298</v>
      </c>
      <c r="C46" s="647"/>
      <c r="D46" s="1307">
        <v>4932</v>
      </c>
      <c r="E46" s="1464"/>
      <c r="F46" s="1305" t="s">
        <v>3299</v>
      </c>
      <c r="G46" s="1464"/>
      <c r="H46" s="31"/>
      <c r="I46" s="620">
        <v>4932</v>
      </c>
    </row>
    <row r="47" spans="1:9">
      <c r="A47" s="605"/>
      <c r="B47" s="618" t="s">
        <v>3300</v>
      </c>
      <c r="C47" s="647"/>
      <c r="D47" s="1307">
        <v>7933.5</v>
      </c>
      <c r="E47" s="1464"/>
      <c r="F47" s="1305" t="s">
        <v>3301</v>
      </c>
      <c r="G47" s="1464"/>
      <c r="H47" s="31"/>
      <c r="I47" s="620">
        <v>7933.5</v>
      </c>
    </row>
    <row r="48" spans="1:9">
      <c r="A48" s="605"/>
      <c r="B48" s="618" t="s">
        <v>3302</v>
      </c>
      <c r="C48" s="647"/>
      <c r="D48" s="1307">
        <v>26148.1</v>
      </c>
      <c r="E48" s="1464"/>
      <c r="F48" s="1305" t="s">
        <v>3278</v>
      </c>
      <c r="G48" s="1464"/>
      <c r="H48" s="31"/>
      <c r="I48" s="620">
        <v>26148.1</v>
      </c>
    </row>
    <row r="49" spans="1:9">
      <c r="A49" s="605"/>
      <c r="B49" s="618" t="s">
        <v>3303</v>
      </c>
      <c r="C49" s="647"/>
      <c r="D49" s="1307">
        <v>7650</v>
      </c>
      <c r="E49" s="1464"/>
      <c r="F49" s="1305" t="s">
        <v>2864</v>
      </c>
      <c r="G49" s="1464"/>
      <c r="H49" s="31"/>
      <c r="I49" s="620">
        <v>7650</v>
      </c>
    </row>
    <row r="50" spans="1:9">
      <c r="A50" s="605"/>
      <c r="B50" s="618" t="s">
        <v>3304</v>
      </c>
      <c r="C50" s="647"/>
      <c r="D50" s="1307">
        <v>15208.67</v>
      </c>
      <c r="E50" s="1464"/>
      <c r="F50" s="1305" t="s">
        <v>2864</v>
      </c>
      <c r="G50" s="1464"/>
      <c r="H50" s="31"/>
      <c r="I50" s="620">
        <v>15208.67</v>
      </c>
    </row>
    <row r="51" spans="1:9">
      <c r="A51" s="605"/>
      <c r="B51" s="618" t="s">
        <v>3305</v>
      </c>
      <c r="C51" s="647"/>
      <c r="D51" s="1307">
        <v>6262.69</v>
      </c>
      <c r="E51" s="1464"/>
      <c r="F51" s="1305" t="s">
        <v>2864</v>
      </c>
      <c r="G51" s="1464"/>
      <c r="H51" s="31"/>
      <c r="I51" s="620">
        <v>6262.69</v>
      </c>
    </row>
    <row r="52" spans="1:9">
      <c r="A52" s="605"/>
      <c r="B52" s="618" t="s">
        <v>3306</v>
      </c>
      <c r="C52" s="647"/>
      <c r="D52" s="1307">
        <v>5725.43</v>
      </c>
      <c r="E52" s="1464"/>
      <c r="F52" s="1305" t="s">
        <v>2864</v>
      </c>
      <c r="G52" s="1464"/>
      <c r="H52" s="31"/>
      <c r="I52" s="620">
        <v>5725.43</v>
      </c>
    </row>
    <row r="53" spans="1:9">
      <c r="A53" s="605"/>
      <c r="B53" s="618" t="s">
        <v>3307</v>
      </c>
      <c r="C53" s="647"/>
      <c r="D53" s="1307">
        <v>10198.92</v>
      </c>
      <c r="E53" s="1464"/>
      <c r="F53" s="1305" t="s">
        <v>2864</v>
      </c>
      <c r="G53" s="1464"/>
      <c r="H53" s="31"/>
      <c r="I53" s="620">
        <v>10198.92</v>
      </c>
    </row>
    <row r="54" spans="1:9">
      <c r="A54" s="605"/>
      <c r="B54" s="618" t="s">
        <v>3308</v>
      </c>
      <c r="C54" s="647"/>
      <c r="D54" s="1307">
        <v>6083.27</v>
      </c>
      <c r="E54" s="1464"/>
      <c r="F54" s="1305" t="s">
        <v>2864</v>
      </c>
      <c r="G54" s="1464"/>
      <c r="H54" s="31"/>
      <c r="I54" s="620">
        <v>6083.27</v>
      </c>
    </row>
    <row r="55" spans="1:9">
      <c r="A55" s="605"/>
      <c r="B55" s="618" t="s">
        <v>3309</v>
      </c>
      <c r="C55" s="647"/>
      <c r="D55" s="1307">
        <v>6441.11</v>
      </c>
      <c r="E55" s="1464"/>
      <c r="F55" s="1305" t="s">
        <v>2864</v>
      </c>
      <c r="G55" s="1464"/>
      <c r="H55" s="31"/>
      <c r="I55" s="620">
        <v>6441.11</v>
      </c>
    </row>
    <row r="56" spans="1:9">
      <c r="A56" s="605"/>
      <c r="B56" s="618" t="s">
        <v>3310</v>
      </c>
      <c r="C56" s="647"/>
      <c r="D56" s="1307">
        <v>30944.27</v>
      </c>
      <c r="E56" s="1464"/>
      <c r="F56" s="1305" t="s">
        <v>2864</v>
      </c>
      <c r="G56" s="1464"/>
      <c r="H56" s="31"/>
      <c r="I56" s="620">
        <v>30944.27</v>
      </c>
    </row>
    <row r="57" spans="1:9">
      <c r="A57" s="605"/>
      <c r="B57" s="618" t="s">
        <v>3311</v>
      </c>
      <c r="C57" s="647"/>
      <c r="D57" s="1307">
        <v>18787.060000000001</v>
      </c>
      <c r="E57" s="1464"/>
      <c r="F57" s="1305" t="s">
        <v>2864</v>
      </c>
      <c r="G57" s="1464"/>
      <c r="H57" s="31"/>
      <c r="I57" s="620">
        <v>18787.060000000001</v>
      </c>
    </row>
    <row r="58" spans="1:9" ht="21">
      <c r="A58" s="605"/>
      <c r="B58" s="618" t="s">
        <v>3312</v>
      </c>
      <c r="C58" s="647"/>
      <c r="D58" s="1307">
        <v>14156.79</v>
      </c>
      <c r="E58" s="1464"/>
      <c r="F58" s="1305" t="s">
        <v>2864</v>
      </c>
      <c r="G58" s="1464"/>
      <c r="H58" s="31"/>
      <c r="I58" s="620">
        <v>14156.79</v>
      </c>
    </row>
    <row r="59" spans="1:9">
      <c r="A59" s="605"/>
      <c r="B59" s="618" t="s">
        <v>3313</v>
      </c>
      <c r="C59" s="647"/>
      <c r="D59" s="1307">
        <v>22944.98</v>
      </c>
      <c r="E59" s="1464"/>
      <c r="F59" s="1305" t="s">
        <v>2865</v>
      </c>
      <c r="G59" s="1464"/>
      <c r="H59" s="31"/>
      <c r="I59" s="620">
        <v>22944.98</v>
      </c>
    </row>
    <row r="60" spans="1:9">
      <c r="A60" s="605"/>
      <c r="B60" s="618" t="s">
        <v>3314</v>
      </c>
      <c r="C60" s="647"/>
      <c r="D60" s="1307">
        <v>18713.830000000002</v>
      </c>
      <c r="E60" s="1464"/>
      <c r="F60" s="1305" t="s">
        <v>2864</v>
      </c>
      <c r="G60" s="1464"/>
      <c r="H60" s="31"/>
      <c r="I60" s="620">
        <v>18713.830000000002</v>
      </c>
    </row>
    <row r="61" spans="1:9">
      <c r="A61" s="605"/>
      <c r="B61" s="618" t="s">
        <v>3315</v>
      </c>
      <c r="C61" s="647"/>
      <c r="D61" s="1307">
        <v>16103.76</v>
      </c>
      <c r="E61" s="1464"/>
      <c r="F61" s="1305" t="s">
        <v>2864</v>
      </c>
      <c r="G61" s="1464"/>
      <c r="H61" s="31"/>
      <c r="I61" s="620">
        <v>16103.76</v>
      </c>
    </row>
    <row r="62" spans="1:9">
      <c r="A62" s="605"/>
      <c r="B62" s="618" t="s">
        <v>3229</v>
      </c>
      <c r="C62" s="647"/>
      <c r="D62" s="1307">
        <v>6125.7</v>
      </c>
      <c r="E62" s="1464"/>
      <c r="F62" s="1305" t="s">
        <v>2864</v>
      </c>
      <c r="G62" s="1464"/>
      <c r="H62" s="31"/>
      <c r="I62" s="620">
        <v>6125.7</v>
      </c>
    </row>
    <row r="63" spans="1:9">
      <c r="A63" s="605"/>
      <c r="B63" s="618" t="s">
        <v>3316</v>
      </c>
      <c r="C63" s="647"/>
      <c r="D63" s="1307">
        <v>6736.03</v>
      </c>
      <c r="E63" s="1464"/>
      <c r="F63" s="1305" t="s">
        <v>2864</v>
      </c>
      <c r="G63" s="1464"/>
      <c r="H63" s="31"/>
      <c r="I63" s="620">
        <v>6736.03</v>
      </c>
    </row>
    <row r="64" spans="1:9">
      <c r="A64" s="605"/>
      <c r="B64" s="618" t="s">
        <v>3317</v>
      </c>
      <c r="C64" s="647"/>
      <c r="D64" s="1307">
        <v>13000</v>
      </c>
      <c r="E64" s="1464"/>
      <c r="F64" s="1305" t="s">
        <v>2865</v>
      </c>
      <c r="G64" s="1464"/>
      <c r="H64" s="31"/>
      <c r="I64" s="620">
        <v>13000</v>
      </c>
    </row>
    <row r="65" spans="1:9">
      <c r="A65" s="605"/>
      <c r="B65" s="618" t="s">
        <v>3318</v>
      </c>
      <c r="C65" s="647"/>
      <c r="D65" s="1307">
        <v>16000</v>
      </c>
      <c r="E65" s="1464"/>
      <c r="F65" s="1305" t="s">
        <v>2865</v>
      </c>
      <c r="G65" s="1464"/>
      <c r="H65" s="31"/>
      <c r="I65" s="620">
        <v>16000</v>
      </c>
    </row>
    <row r="66" spans="1:9">
      <c r="A66" s="605"/>
      <c r="B66" s="618" t="s">
        <v>3248</v>
      </c>
      <c r="C66" s="647"/>
      <c r="D66" s="1307">
        <v>16590</v>
      </c>
      <c r="E66" s="1464"/>
      <c r="F66" s="1305" t="s">
        <v>2982</v>
      </c>
      <c r="G66" s="1464"/>
      <c r="H66" s="31"/>
      <c r="I66" s="620">
        <v>16590</v>
      </c>
    </row>
    <row r="67" spans="1:9">
      <c r="A67" s="605"/>
      <c r="B67" s="9" t="s">
        <v>678</v>
      </c>
      <c r="C67" s="618"/>
      <c r="D67" s="1059">
        <v>845950.44</v>
      </c>
      <c r="E67" s="1059"/>
      <c r="F67" s="1459" t="s">
        <v>403</v>
      </c>
      <c r="G67" s="1459"/>
      <c r="H67" s="620" t="s">
        <v>403</v>
      </c>
      <c r="I67" s="604">
        <f>SUM(I13:I66)</f>
        <v>845950.44000000006</v>
      </c>
    </row>
    <row r="68" spans="1:9">
      <c r="A68" s="43"/>
      <c r="B68" s="9" t="s">
        <v>186</v>
      </c>
      <c r="C68" s="9"/>
      <c r="D68" s="1460">
        <v>866969.44</v>
      </c>
      <c r="E68" s="1460"/>
      <c r="F68" s="1305" t="s">
        <v>403</v>
      </c>
      <c r="G68" s="1305"/>
      <c r="H68" s="620" t="s">
        <v>403</v>
      </c>
      <c r="I68" s="100">
        <v>864219.96</v>
      </c>
    </row>
    <row r="69" spans="1:9">
      <c r="A69" s="1461" t="s">
        <v>3319</v>
      </c>
      <c r="B69" s="1461"/>
      <c r="C69" s="1461"/>
      <c r="D69" s="1461"/>
      <c r="E69" s="1461"/>
      <c r="F69" s="1461"/>
      <c r="G69" s="1461"/>
      <c r="H69" s="1461"/>
      <c r="I69" s="1461"/>
    </row>
    <row r="70" spans="1:9" ht="18">
      <c r="A70" s="101" t="s">
        <v>444</v>
      </c>
      <c r="B70" s="1461" t="s">
        <v>70</v>
      </c>
      <c r="C70" s="1307"/>
      <c r="D70" s="1462" t="s">
        <v>445</v>
      </c>
      <c r="E70" s="1462"/>
      <c r="F70" s="1463" t="s">
        <v>72</v>
      </c>
      <c r="G70" s="1463"/>
      <c r="H70" s="1461" t="s">
        <v>446</v>
      </c>
      <c r="I70" s="1461"/>
    </row>
    <row r="71" spans="1:9">
      <c r="A71" s="102">
        <v>1</v>
      </c>
      <c r="B71" s="1307">
        <v>2</v>
      </c>
      <c r="C71" s="1307"/>
      <c r="D71" s="1457" t="s">
        <v>447</v>
      </c>
      <c r="E71" s="1457"/>
      <c r="F71" s="1458">
        <v>4</v>
      </c>
      <c r="G71" s="1458"/>
      <c r="H71" s="1307">
        <v>5</v>
      </c>
      <c r="I71" s="1307"/>
    </row>
    <row r="72" spans="1:9">
      <c r="A72" s="1100" t="s">
        <v>448</v>
      </c>
      <c r="B72" s="1100"/>
      <c r="C72" s="1100"/>
      <c r="D72" s="1100"/>
      <c r="E72" s="1100"/>
      <c r="F72" s="1100"/>
      <c r="G72" s="1100"/>
      <c r="H72" s="1100"/>
      <c r="I72" s="1100"/>
    </row>
    <row r="73" spans="1:9">
      <c r="A73" s="1090" t="s">
        <v>3320</v>
      </c>
      <c r="B73" s="1091"/>
      <c r="C73" s="1091"/>
      <c r="D73" s="1091"/>
      <c r="E73" s="1091"/>
      <c r="F73" s="1091"/>
      <c r="G73" s="1091"/>
      <c r="H73" s="1091"/>
      <c r="I73" s="1092"/>
    </row>
    <row r="74" spans="1:9" ht="22.5">
      <c r="A74" s="43" t="s">
        <v>450</v>
      </c>
      <c r="B74" s="43" t="s">
        <v>65</v>
      </c>
      <c r="C74" s="84" t="s">
        <v>451</v>
      </c>
      <c r="D74" s="103" t="s">
        <v>224</v>
      </c>
      <c r="E74" s="103" t="s">
        <v>225</v>
      </c>
      <c r="F74" s="103" t="s">
        <v>452</v>
      </c>
      <c r="G74" s="103" t="s">
        <v>86</v>
      </c>
      <c r="H74" s="31" t="s">
        <v>453</v>
      </c>
      <c r="I74" s="103" t="s">
        <v>408</v>
      </c>
    </row>
    <row r="75" spans="1:9">
      <c r="A75" s="104">
        <v>1</v>
      </c>
      <c r="B75" s="104">
        <v>2</v>
      </c>
      <c r="C75" s="105" t="s">
        <v>447</v>
      </c>
      <c r="D75" s="102">
        <v>4</v>
      </c>
      <c r="E75" s="102">
        <v>5</v>
      </c>
      <c r="F75" s="102">
        <v>6</v>
      </c>
      <c r="G75" s="102">
        <v>7</v>
      </c>
      <c r="H75" s="548">
        <v>8</v>
      </c>
      <c r="I75" s="102">
        <v>9</v>
      </c>
    </row>
    <row r="76" spans="1:9">
      <c r="A76" s="1136" t="s">
        <v>74</v>
      </c>
      <c r="B76" s="1137"/>
      <c r="C76" s="1137"/>
      <c r="D76" s="1137"/>
      <c r="E76" s="1137"/>
      <c r="F76" s="1137"/>
      <c r="G76" s="1137"/>
      <c r="H76" s="1137"/>
      <c r="I76" s="1138"/>
    </row>
    <row r="77" spans="1:9">
      <c r="A77" s="1139" t="s">
        <v>3321</v>
      </c>
      <c r="B77" s="1140"/>
      <c r="C77" s="1140"/>
      <c r="D77" s="1140"/>
      <c r="E77" s="1140"/>
      <c r="F77" s="1140"/>
      <c r="G77" s="1140"/>
      <c r="H77" s="1140"/>
      <c r="I77" s="1141"/>
    </row>
  </sheetData>
  <mergeCells count="143">
    <mergeCell ref="G5:G6"/>
    <mergeCell ref="H5:H6"/>
    <mergeCell ref="I5:I6"/>
    <mergeCell ref="A7:I7"/>
    <mergeCell ref="A10:I10"/>
    <mergeCell ref="B11:C11"/>
    <mergeCell ref="D11:E11"/>
    <mergeCell ref="F11:G11"/>
    <mergeCell ref="A1:I1"/>
    <mergeCell ref="A2:I2"/>
    <mergeCell ref="A3:I3"/>
    <mergeCell ref="A4:I4"/>
    <mergeCell ref="A5:A6"/>
    <mergeCell ref="B5:B6"/>
    <mergeCell ref="C5:C6"/>
    <mergeCell ref="D5:D6"/>
    <mergeCell ref="E5:E6"/>
    <mergeCell ref="F5:F6"/>
    <mergeCell ref="D16:E16"/>
    <mergeCell ref="F16:G16"/>
    <mergeCell ref="D17:E17"/>
    <mergeCell ref="F17:G17"/>
    <mergeCell ref="D18:E18"/>
    <mergeCell ref="F18:G18"/>
    <mergeCell ref="A12:I12"/>
    <mergeCell ref="D13:E13"/>
    <mergeCell ref="D14:E14"/>
    <mergeCell ref="F14:G14"/>
    <mergeCell ref="D15:E15"/>
    <mergeCell ref="F15:G15"/>
    <mergeCell ref="D22:E22"/>
    <mergeCell ref="F22:G22"/>
    <mergeCell ref="D23:E23"/>
    <mergeCell ref="F23:G23"/>
    <mergeCell ref="D24:E24"/>
    <mergeCell ref="F24:G24"/>
    <mergeCell ref="D19:E19"/>
    <mergeCell ref="F19:G19"/>
    <mergeCell ref="D20:E20"/>
    <mergeCell ref="F20:G20"/>
    <mergeCell ref="D21:E21"/>
    <mergeCell ref="F21:G21"/>
    <mergeCell ref="D28:E28"/>
    <mergeCell ref="F28:G28"/>
    <mergeCell ref="D29:E29"/>
    <mergeCell ref="F29:G29"/>
    <mergeCell ref="D30:E30"/>
    <mergeCell ref="F30:G30"/>
    <mergeCell ref="D25:E25"/>
    <mergeCell ref="F25:G25"/>
    <mergeCell ref="D26:E26"/>
    <mergeCell ref="F26:G26"/>
    <mergeCell ref="D27:E27"/>
    <mergeCell ref="F27:G27"/>
    <mergeCell ref="D34:E34"/>
    <mergeCell ref="F34:G34"/>
    <mergeCell ref="D35:E35"/>
    <mergeCell ref="F35:G35"/>
    <mergeCell ref="D36:E36"/>
    <mergeCell ref="F36:G36"/>
    <mergeCell ref="D31:E31"/>
    <mergeCell ref="F31:G31"/>
    <mergeCell ref="D32:E32"/>
    <mergeCell ref="F32:G32"/>
    <mergeCell ref="D33:E33"/>
    <mergeCell ref="F33:G33"/>
    <mergeCell ref="D40:E40"/>
    <mergeCell ref="F40:G40"/>
    <mergeCell ref="D41:E41"/>
    <mergeCell ref="F41:G41"/>
    <mergeCell ref="D42:E42"/>
    <mergeCell ref="F42:G42"/>
    <mergeCell ref="D37:E37"/>
    <mergeCell ref="F37:G37"/>
    <mergeCell ref="D38:E38"/>
    <mergeCell ref="F38:G38"/>
    <mergeCell ref="D39:E39"/>
    <mergeCell ref="F39:G39"/>
    <mergeCell ref="D46:E46"/>
    <mergeCell ref="F46:G46"/>
    <mergeCell ref="D47:E47"/>
    <mergeCell ref="F47:G47"/>
    <mergeCell ref="D48:E48"/>
    <mergeCell ref="F48:G48"/>
    <mergeCell ref="D43:E43"/>
    <mergeCell ref="F43:G43"/>
    <mergeCell ref="D44:E44"/>
    <mergeCell ref="F44:G44"/>
    <mergeCell ref="D45:E45"/>
    <mergeCell ref="F45:G45"/>
    <mergeCell ref="D52:E52"/>
    <mergeCell ref="F52:G52"/>
    <mergeCell ref="D53:E53"/>
    <mergeCell ref="F53:G53"/>
    <mergeCell ref="D54:E54"/>
    <mergeCell ref="F54:G54"/>
    <mergeCell ref="D49:E49"/>
    <mergeCell ref="F49:G49"/>
    <mergeCell ref="D50:E50"/>
    <mergeCell ref="F50:G50"/>
    <mergeCell ref="D51:E51"/>
    <mergeCell ref="F51:G51"/>
    <mergeCell ref="D58:E58"/>
    <mergeCell ref="F58:G58"/>
    <mergeCell ref="D59:E59"/>
    <mergeCell ref="F59:G59"/>
    <mergeCell ref="D60:E60"/>
    <mergeCell ref="F60:G60"/>
    <mergeCell ref="D55:E55"/>
    <mergeCell ref="F55:G55"/>
    <mergeCell ref="D56:E56"/>
    <mergeCell ref="F56:G56"/>
    <mergeCell ref="D57:E57"/>
    <mergeCell ref="F57:G57"/>
    <mergeCell ref="D64:E64"/>
    <mergeCell ref="F64:G64"/>
    <mergeCell ref="D65:E65"/>
    <mergeCell ref="F65:G65"/>
    <mergeCell ref="D66:E66"/>
    <mergeCell ref="F66:G66"/>
    <mergeCell ref="D61:E61"/>
    <mergeCell ref="F61:G61"/>
    <mergeCell ref="D62:E62"/>
    <mergeCell ref="F62:G62"/>
    <mergeCell ref="D63:E63"/>
    <mergeCell ref="F63:G63"/>
    <mergeCell ref="A76:I76"/>
    <mergeCell ref="A77:I77"/>
    <mergeCell ref="B71:C71"/>
    <mergeCell ref="D71:E71"/>
    <mergeCell ref="F71:G71"/>
    <mergeCell ref="H71:I71"/>
    <mergeCell ref="A72:I72"/>
    <mergeCell ref="A73:I73"/>
    <mergeCell ref="D67:E67"/>
    <mergeCell ref="F67:G67"/>
    <mergeCell ref="D68:E68"/>
    <mergeCell ref="F68:G68"/>
    <mergeCell ref="A69:I69"/>
    <mergeCell ref="B70:C70"/>
    <mergeCell ref="D70:E70"/>
    <mergeCell ref="F70:G70"/>
    <mergeCell ref="H70:I70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>
  <sheetPr>
    <tabColor rgb="FF00B050"/>
  </sheetPr>
  <dimension ref="A2:J174"/>
  <sheetViews>
    <sheetView workbookViewId="0">
      <selection activeCell="F16" sqref="F16"/>
    </sheetView>
  </sheetViews>
  <sheetFormatPr defaultRowHeight="24" customHeight="1"/>
  <cols>
    <col min="1" max="1" width="9" customWidth="1"/>
    <col min="2" max="2" width="22.5703125" customWidth="1"/>
    <col min="3" max="3" width="23.140625" customWidth="1"/>
    <col min="4" max="4" width="20" customWidth="1"/>
    <col min="5" max="5" width="19" customWidth="1"/>
    <col min="6" max="6" width="17" customWidth="1"/>
    <col min="7" max="7" width="19" customWidth="1"/>
    <col min="8" max="8" width="18.28515625" customWidth="1"/>
    <col min="9" max="9" width="17.7109375" customWidth="1"/>
  </cols>
  <sheetData>
    <row r="2" spans="1:9" ht="24" customHeight="1">
      <c r="A2" s="1043" t="s">
        <v>81</v>
      </c>
      <c r="B2" s="1043"/>
      <c r="C2" s="1043"/>
      <c r="D2" s="1043"/>
      <c r="E2" s="1043"/>
      <c r="F2" s="1043"/>
      <c r="G2" s="1043"/>
      <c r="H2" s="1043"/>
      <c r="I2" s="1043"/>
    </row>
    <row r="3" spans="1:9" ht="24" customHeight="1">
      <c r="A3" s="1044" t="s">
        <v>3416</v>
      </c>
      <c r="B3" s="1043"/>
      <c r="C3" s="1043"/>
      <c r="D3" s="1043"/>
      <c r="E3" s="1043"/>
      <c r="F3" s="1043"/>
      <c r="G3" s="1043"/>
      <c r="H3" s="1043"/>
      <c r="I3" s="1043"/>
    </row>
    <row r="4" spans="1:9" ht="24" customHeight="1">
      <c r="A4" s="1130" t="s">
        <v>2273</v>
      </c>
      <c r="B4" s="1130"/>
      <c r="C4" s="1130"/>
      <c r="D4" s="1130"/>
      <c r="E4" s="1130"/>
      <c r="F4" s="1130"/>
      <c r="G4" s="1130"/>
      <c r="H4" s="1130"/>
      <c r="I4" s="1130"/>
    </row>
    <row r="5" spans="1:9" ht="24" customHeight="1">
      <c r="A5" s="1130" t="s">
        <v>1</v>
      </c>
      <c r="B5" s="1130"/>
      <c r="C5" s="1130"/>
      <c r="D5" s="1130"/>
      <c r="E5" s="1130"/>
      <c r="F5" s="1130"/>
      <c r="G5" s="1130"/>
      <c r="H5" s="1130"/>
      <c r="I5" s="1130"/>
    </row>
    <row r="6" spans="1:9" ht="24" customHeight="1">
      <c r="A6" s="1046" t="s">
        <v>2</v>
      </c>
      <c r="B6" s="1047" t="s">
        <v>3</v>
      </c>
      <c r="C6" s="1047" t="s">
        <v>231</v>
      </c>
      <c r="D6" s="1049" t="s">
        <v>5</v>
      </c>
      <c r="E6" s="1049" t="s">
        <v>6</v>
      </c>
      <c r="F6" s="1049" t="s">
        <v>7</v>
      </c>
      <c r="G6" s="1047" t="s">
        <v>8</v>
      </c>
      <c r="H6" s="1049" t="s">
        <v>9</v>
      </c>
      <c r="I6" s="1049" t="s">
        <v>232</v>
      </c>
    </row>
    <row r="7" spans="1:9" ht="24" customHeight="1">
      <c r="A7" s="1046"/>
      <c r="B7" s="1048"/>
      <c r="C7" s="1048"/>
      <c r="D7" s="1046"/>
      <c r="E7" s="1049"/>
      <c r="F7" s="1046"/>
      <c r="G7" s="1050"/>
      <c r="H7" s="1046"/>
      <c r="I7" s="1046"/>
    </row>
    <row r="8" spans="1:9" ht="24" customHeight="1">
      <c r="A8" s="1">
        <v>1</v>
      </c>
      <c r="B8" s="2">
        <v>2</v>
      </c>
      <c r="C8" s="3">
        <v>3</v>
      </c>
      <c r="D8" s="3">
        <v>4</v>
      </c>
      <c r="E8" s="3">
        <v>5</v>
      </c>
      <c r="F8" s="3">
        <v>6</v>
      </c>
      <c r="G8" s="3">
        <v>7</v>
      </c>
      <c r="H8" s="2">
        <v>8</v>
      </c>
      <c r="I8" s="4">
        <v>9</v>
      </c>
    </row>
    <row r="9" spans="1:9" ht="24" customHeight="1">
      <c r="A9" s="1051"/>
      <c r="B9" s="1052"/>
      <c r="C9" s="1052"/>
      <c r="D9" s="1052"/>
      <c r="E9" s="1052"/>
      <c r="F9" s="1052"/>
      <c r="G9" s="1052"/>
      <c r="H9" s="1052"/>
      <c r="I9" s="1053"/>
    </row>
    <row r="10" spans="1:9" ht="24" customHeight="1">
      <c r="A10" s="1051" t="s">
        <v>233</v>
      </c>
      <c r="B10" s="1052"/>
      <c r="C10" s="1052"/>
      <c r="D10" s="1052"/>
      <c r="E10" s="1052"/>
      <c r="F10" s="1052"/>
      <c r="G10" s="1052"/>
      <c r="H10" s="1052"/>
      <c r="I10" s="1053"/>
    </row>
    <row r="11" spans="1:9" ht="24" customHeight="1">
      <c r="A11" s="1051" t="s">
        <v>234</v>
      </c>
      <c r="B11" s="1052"/>
      <c r="C11" s="1052"/>
      <c r="D11" s="1052"/>
      <c r="E11" s="1052"/>
      <c r="F11" s="1052"/>
      <c r="G11" s="1052"/>
      <c r="H11" s="1052"/>
      <c r="I11" s="1053"/>
    </row>
    <row r="12" spans="1:9" ht="24" customHeight="1">
      <c r="A12" s="674">
        <v>1</v>
      </c>
      <c r="B12" s="181" t="s">
        <v>2274</v>
      </c>
      <c r="C12" s="389" t="s">
        <v>2275</v>
      </c>
      <c r="D12" s="679"/>
      <c r="E12" s="390" t="s">
        <v>2276</v>
      </c>
      <c r="F12" s="680">
        <v>961560</v>
      </c>
      <c r="G12" s="680"/>
      <c r="H12" s="675" t="s">
        <v>2277</v>
      </c>
      <c r="I12" s="670">
        <v>961560</v>
      </c>
    </row>
    <row r="13" spans="1:9" ht="24" customHeight="1">
      <c r="A13" s="674">
        <v>2</v>
      </c>
      <c r="B13" s="5" t="s">
        <v>725</v>
      </c>
      <c r="C13" s="669" t="s">
        <v>2278</v>
      </c>
      <c r="D13" s="677">
        <v>101002</v>
      </c>
      <c r="E13" s="6" t="s">
        <v>2279</v>
      </c>
      <c r="F13" s="676">
        <v>536778</v>
      </c>
      <c r="G13" s="676"/>
      <c r="H13" s="675"/>
      <c r="I13" s="670">
        <v>536778</v>
      </c>
    </row>
    <row r="14" spans="1:9" ht="24" customHeight="1">
      <c r="A14" s="674"/>
      <c r="B14" s="5"/>
      <c r="C14" s="672"/>
      <c r="D14" s="7" t="s">
        <v>17</v>
      </c>
      <c r="E14" s="677"/>
      <c r="F14" s="690" t="s">
        <v>302</v>
      </c>
      <c r="G14" s="690"/>
      <c r="H14" s="675"/>
      <c r="I14" s="678"/>
    </row>
    <row r="15" spans="1:9" ht="24" customHeight="1">
      <c r="A15" s="1059"/>
      <c r="B15" s="1059"/>
      <c r="C15" s="1059"/>
      <c r="D15" s="1059"/>
      <c r="E15" s="1059"/>
      <c r="F15" s="1059"/>
      <c r="G15" s="1059"/>
      <c r="H15" s="1059"/>
      <c r="I15" s="1059"/>
    </row>
    <row r="16" spans="1:9" ht="24" customHeight="1">
      <c r="A16" s="672">
        <v>3</v>
      </c>
      <c r="B16" s="5"/>
      <c r="C16" s="669"/>
      <c r="D16" s="677"/>
      <c r="E16" s="677"/>
      <c r="F16" s="676"/>
      <c r="G16" s="676"/>
      <c r="H16" s="672"/>
      <c r="I16" s="669"/>
    </row>
    <row r="17" spans="1:9" ht="24" customHeight="1">
      <c r="A17" s="672"/>
      <c r="B17" s="672"/>
      <c r="C17" s="672"/>
      <c r="D17" s="7" t="s">
        <v>17</v>
      </c>
      <c r="E17" s="677"/>
      <c r="F17" s="391">
        <v>1498338</v>
      </c>
      <c r="G17" s="690"/>
      <c r="H17" s="672"/>
      <c r="I17" s="673">
        <v>1498338</v>
      </c>
    </row>
    <row r="18" spans="1:9" ht="24" customHeight="1">
      <c r="A18" s="672"/>
      <c r="B18" s="672"/>
      <c r="C18" s="672"/>
      <c r="D18" s="7" t="s">
        <v>240</v>
      </c>
      <c r="E18" s="677" t="s">
        <v>240</v>
      </c>
      <c r="F18" s="690" t="s">
        <v>240</v>
      </c>
      <c r="G18" s="690"/>
      <c r="H18" s="672"/>
      <c r="I18" s="672"/>
    </row>
    <row r="19" spans="1:9" ht="24" customHeight="1">
      <c r="A19" s="1051" t="s">
        <v>241</v>
      </c>
      <c r="B19" s="1052"/>
      <c r="C19" s="1052"/>
      <c r="D19" s="1052"/>
      <c r="E19" s="1052"/>
      <c r="F19" s="1052"/>
      <c r="G19" s="1052"/>
      <c r="H19" s="1052"/>
      <c r="I19" s="1053"/>
    </row>
    <row r="20" spans="1:9" ht="24" customHeight="1">
      <c r="A20" s="672">
        <v>4</v>
      </c>
      <c r="B20" s="672"/>
      <c r="C20" s="672"/>
      <c r="D20" s="672"/>
      <c r="E20" s="672"/>
      <c r="F20" s="16"/>
      <c r="G20" s="672"/>
      <c r="H20" s="672"/>
      <c r="I20" s="672"/>
    </row>
    <row r="21" spans="1:9" ht="24" customHeight="1">
      <c r="A21" s="672"/>
      <c r="B21" s="672"/>
      <c r="C21" s="672"/>
      <c r="D21" s="672"/>
      <c r="E21" s="672"/>
      <c r="F21" s="672"/>
      <c r="G21" s="672"/>
      <c r="H21" s="672"/>
      <c r="I21" s="672"/>
    </row>
    <row r="22" spans="1:9" ht="24" customHeight="1">
      <c r="A22" s="672"/>
      <c r="B22" s="5" t="s">
        <v>245</v>
      </c>
      <c r="C22" s="677" t="s">
        <v>240</v>
      </c>
      <c r="D22" s="7" t="s">
        <v>240</v>
      </c>
      <c r="E22" s="677" t="s">
        <v>240</v>
      </c>
      <c r="F22" s="690" t="s">
        <v>240</v>
      </c>
      <c r="G22" s="690" t="s">
        <v>240</v>
      </c>
      <c r="H22" s="14"/>
      <c r="I22" s="69"/>
    </row>
    <row r="23" spans="1:9" ht="24" customHeight="1">
      <c r="A23" s="672"/>
      <c r="B23" s="5" t="s">
        <v>35</v>
      </c>
      <c r="C23" s="677" t="s">
        <v>240</v>
      </c>
      <c r="D23" s="7" t="s">
        <v>240</v>
      </c>
      <c r="E23" s="677" t="s">
        <v>240</v>
      </c>
      <c r="F23" s="690" t="s">
        <v>240</v>
      </c>
      <c r="G23" s="690" t="s">
        <v>240</v>
      </c>
      <c r="H23" s="14"/>
      <c r="I23" s="69"/>
    </row>
    <row r="24" spans="1:9" ht="24" customHeight="1">
      <c r="A24" s="1123" t="s">
        <v>2280</v>
      </c>
      <c r="B24" s="1124"/>
      <c r="C24" s="1124"/>
      <c r="D24" s="1124"/>
      <c r="E24" s="1124"/>
      <c r="F24" s="1124"/>
      <c r="G24" s="1124"/>
      <c r="H24" s="1124"/>
      <c r="I24" s="1125"/>
    </row>
    <row r="25" spans="1:9" ht="24" customHeight="1">
      <c r="A25" s="1126" t="s">
        <v>37</v>
      </c>
      <c r="B25" s="1127"/>
      <c r="C25" s="1127"/>
      <c r="D25" s="1127"/>
      <c r="E25" s="1127"/>
      <c r="F25" s="1127"/>
      <c r="G25" s="1127"/>
      <c r="H25" s="1127"/>
      <c r="I25" s="1132"/>
    </row>
    <row r="26" spans="1:9" ht="24" customHeight="1">
      <c r="A26" s="1059" t="s">
        <v>2281</v>
      </c>
      <c r="B26" s="1059"/>
      <c r="C26" s="1059"/>
      <c r="D26" s="1059"/>
      <c r="E26" s="1059"/>
      <c r="F26" s="1059"/>
      <c r="G26" s="1059"/>
      <c r="H26" s="1059"/>
      <c r="I26" s="1059"/>
    </row>
    <row r="27" spans="1:9" ht="24" customHeight="1">
      <c r="A27" s="672">
        <v>5</v>
      </c>
      <c r="B27" s="5" t="s">
        <v>2282</v>
      </c>
      <c r="C27" s="669" t="s">
        <v>2278</v>
      </c>
      <c r="D27" s="677">
        <v>1510014</v>
      </c>
      <c r="E27" s="677">
        <v>1994</v>
      </c>
      <c r="F27" s="676">
        <v>75410.64</v>
      </c>
      <c r="G27" s="676"/>
      <c r="H27" s="672"/>
      <c r="I27" s="669">
        <v>75410.64</v>
      </c>
    </row>
    <row r="28" spans="1:9" ht="24" customHeight="1">
      <c r="A28" s="672">
        <v>6</v>
      </c>
      <c r="B28" s="392" t="s">
        <v>2283</v>
      </c>
      <c r="C28" s="669" t="s">
        <v>2278</v>
      </c>
      <c r="D28" s="677">
        <v>110124036</v>
      </c>
      <c r="E28" s="677">
        <v>2020</v>
      </c>
      <c r="F28" s="676">
        <v>4566560.29</v>
      </c>
      <c r="G28" s="676"/>
      <c r="H28" s="672"/>
      <c r="I28" s="669">
        <v>494715</v>
      </c>
    </row>
    <row r="29" spans="1:9" ht="24" customHeight="1">
      <c r="A29" s="672">
        <v>7</v>
      </c>
      <c r="B29" s="5"/>
      <c r="C29" s="669"/>
      <c r="D29" s="677"/>
      <c r="E29" s="677"/>
      <c r="F29" s="676"/>
      <c r="G29" s="676"/>
      <c r="H29" s="14"/>
      <c r="I29" s="669"/>
    </row>
    <row r="30" spans="1:9" ht="24" customHeight="1">
      <c r="A30" s="671">
        <v>8</v>
      </c>
      <c r="B30" s="5"/>
      <c r="C30" s="669"/>
      <c r="D30" s="677"/>
      <c r="E30" s="677"/>
      <c r="F30" s="676"/>
      <c r="G30" s="676"/>
      <c r="H30" s="15"/>
      <c r="I30" s="669"/>
    </row>
    <row r="31" spans="1:9" ht="24" customHeight="1">
      <c r="A31" s="671"/>
      <c r="B31" s="5"/>
      <c r="C31" s="677"/>
      <c r="D31" s="7" t="s">
        <v>17</v>
      </c>
      <c r="E31" s="677"/>
      <c r="F31" s="393">
        <v>4641970.93</v>
      </c>
      <c r="G31" s="690"/>
      <c r="H31" s="15"/>
      <c r="I31" s="394">
        <v>570125.64</v>
      </c>
    </row>
    <row r="32" spans="1:9" ht="24" customHeight="1">
      <c r="A32" s="672"/>
      <c r="B32" s="5"/>
      <c r="C32" s="677"/>
      <c r="D32" s="7" t="s">
        <v>240</v>
      </c>
      <c r="E32" s="677" t="s">
        <v>240</v>
      </c>
      <c r="F32" s="690" t="s">
        <v>240</v>
      </c>
      <c r="G32" s="690" t="s">
        <v>240</v>
      </c>
      <c r="H32" s="14"/>
      <c r="I32" s="69"/>
    </row>
    <row r="33" spans="1:9" ht="24" customHeight="1">
      <c r="A33" s="1051" t="s">
        <v>2284</v>
      </c>
      <c r="B33" s="1052"/>
      <c r="C33" s="1052"/>
      <c r="D33" s="1052"/>
      <c r="E33" s="1052"/>
      <c r="F33" s="1052"/>
      <c r="G33" s="1052"/>
      <c r="H33" s="1052"/>
      <c r="I33" s="1053"/>
    </row>
    <row r="34" spans="1:9" ht="24" customHeight="1">
      <c r="A34" s="1051" t="s">
        <v>249</v>
      </c>
      <c r="B34" s="1061"/>
      <c r="C34" s="1061"/>
      <c r="D34" s="1061"/>
      <c r="E34" s="1061"/>
      <c r="F34" s="1061"/>
      <c r="G34" s="1061"/>
      <c r="H34" s="1052"/>
      <c r="I34" s="1053"/>
    </row>
    <row r="35" spans="1:9" ht="24" customHeight="1">
      <c r="A35" s="671">
        <v>9</v>
      </c>
      <c r="B35" s="5" t="s">
        <v>2285</v>
      </c>
      <c r="C35" s="669" t="s">
        <v>2278</v>
      </c>
      <c r="D35" s="677">
        <v>1380298</v>
      </c>
      <c r="E35" s="677">
        <v>2003</v>
      </c>
      <c r="F35" s="676">
        <v>96457.61</v>
      </c>
      <c r="G35" s="676"/>
      <c r="H35" s="17"/>
      <c r="I35" s="670">
        <v>96457.61</v>
      </c>
    </row>
    <row r="36" spans="1:9" ht="24" customHeight="1">
      <c r="A36" s="671">
        <v>10</v>
      </c>
      <c r="B36" s="5" t="s">
        <v>3417</v>
      </c>
      <c r="C36" s="669" t="s">
        <v>2278</v>
      </c>
      <c r="D36" s="677">
        <v>1380385</v>
      </c>
      <c r="E36" s="677">
        <v>2008</v>
      </c>
      <c r="F36" s="676">
        <v>80417</v>
      </c>
      <c r="G36" s="676"/>
      <c r="H36" s="17"/>
      <c r="I36" s="670">
        <v>80417</v>
      </c>
    </row>
    <row r="37" spans="1:9" ht="24" customHeight="1">
      <c r="A37" s="671">
        <v>11</v>
      </c>
      <c r="B37" s="5" t="s">
        <v>3418</v>
      </c>
      <c r="C37" s="669" t="s">
        <v>2278</v>
      </c>
      <c r="D37" s="677">
        <v>1380458</v>
      </c>
      <c r="E37" s="677">
        <v>2012</v>
      </c>
      <c r="F37" s="676">
        <v>80000</v>
      </c>
      <c r="G37" s="676"/>
      <c r="H37" s="17"/>
      <c r="I37" s="670">
        <v>80000</v>
      </c>
    </row>
    <row r="38" spans="1:9" ht="24" customHeight="1">
      <c r="A38" s="671"/>
      <c r="B38" s="5"/>
      <c r="C38" s="669"/>
      <c r="D38" s="395" t="s">
        <v>17</v>
      </c>
      <c r="E38" s="677"/>
      <c r="F38" s="192">
        <v>256874.61</v>
      </c>
      <c r="G38" s="676"/>
      <c r="H38" s="17"/>
      <c r="I38" s="396">
        <v>256874.61</v>
      </c>
    </row>
    <row r="39" spans="1:9" ht="24" customHeight="1">
      <c r="A39" s="671"/>
      <c r="B39" s="5"/>
      <c r="C39" s="669"/>
      <c r="D39" s="691" t="s">
        <v>2286</v>
      </c>
      <c r="E39" s="677"/>
      <c r="F39" s="692">
        <v>6397183.54</v>
      </c>
      <c r="G39" s="676"/>
      <c r="H39" s="17"/>
      <c r="I39" s="396">
        <v>2325338.25</v>
      </c>
    </row>
    <row r="40" spans="1:9" ht="24" customHeight="1">
      <c r="A40" s="671"/>
      <c r="B40" s="5"/>
      <c r="C40" s="669"/>
      <c r="D40" s="691" t="s">
        <v>2287</v>
      </c>
      <c r="E40" s="691" t="s">
        <v>2288</v>
      </c>
      <c r="F40" s="676"/>
      <c r="G40" s="676"/>
      <c r="H40" s="17"/>
      <c r="I40" s="670"/>
    </row>
    <row r="41" spans="1:9" ht="24" customHeight="1">
      <c r="A41" s="671">
        <v>12</v>
      </c>
      <c r="B41" s="5" t="s">
        <v>2289</v>
      </c>
      <c r="C41" s="669" t="s">
        <v>2278</v>
      </c>
      <c r="D41" s="677">
        <v>1380289</v>
      </c>
      <c r="E41" s="677">
        <v>1983</v>
      </c>
      <c r="F41" s="676">
        <v>46729.04</v>
      </c>
      <c r="G41" s="676"/>
      <c r="H41" s="17"/>
      <c r="I41" s="670">
        <v>46729.04</v>
      </c>
    </row>
    <row r="42" spans="1:9" ht="24" customHeight="1">
      <c r="A42" s="671">
        <v>13</v>
      </c>
      <c r="B42" s="5" t="s">
        <v>2290</v>
      </c>
      <c r="C42" s="669" t="s">
        <v>2278</v>
      </c>
      <c r="D42" s="677">
        <v>1380337</v>
      </c>
      <c r="E42" s="677">
        <v>2005</v>
      </c>
      <c r="F42" s="676">
        <v>12454.8</v>
      </c>
      <c r="G42" s="676"/>
      <c r="H42" s="17"/>
      <c r="I42" s="670">
        <v>12454.8</v>
      </c>
    </row>
    <row r="43" spans="1:9" ht="24" customHeight="1">
      <c r="A43" s="671">
        <v>14</v>
      </c>
      <c r="B43" s="5" t="s">
        <v>429</v>
      </c>
      <c r="C43" s="669" t="s">
        <v>2278</v>
      </c>
      <c r="D43" s="677">
        <v>1380313</v>
      </c>
      <c r="E43" s="677">
        <v>1999</v>
      </c>
      <c r="F43" s="676">
        <v>15564.78</v>
      </c>
      <c r="G43" s="676"/>
      <c r="H43" s="17"/>
      <c r="I43" s="670">
        <v>15564.78</v>
      </c>
    </row>
    <row r="44" spans="1:9" ht="24" customHeight="1">
      <c r="A44" s="671">
        <v>15</v>
      </c>
      <c r="B44" s="5" t="s">
        <v>2291</v>
      </c>
      <c r="C44" s="669" t="s">
        <v>2278</v>
      </c>
      <c r="D44" s="677">
        <v>1380353</v>
      </c>
      <c r="E44" s="677">
        <v>2007</v>
      </c>
      <c r="F44" s="676">
        <v>10272</v>
      </c>
      <c r="G44" s="676"/>
      <c r="H44" s="17"/>
      <c r="I44" s="670">
        <v>10272</v>
      </c>
    </row>
    <row r="45" spans="1:9" ht="24" customHeight="1">
      <c r="A45" s="671">
        <v>16</v>
      </c>
      <c r="B45" s="5" t="s">
        <v>278</v>
      </c>
      <c r="C45" s="669" t="s">
        <v>2278</v>
      </c>
      <c r="D45" s="677">
        <v>1380379</v>
      </c>
      <c r="E45" s="677">
        <v>2008</v>
      </c>
      <c r="F45" s="676">
        <v>15069</v>
      </c>
      <c r="G45" s="676"/>
      <c r="H45" s="17"/>
      <c r="I45" s="670">
        <v>15069</v>
      </c>
    </row>
    <row r="46" spans="1:9" ht="24" customHeight="1">
      <c r="A46" s="671">
        <v>17</v>
      </c>
      <c r="B46" s="5" t="s">
        <v>2292</v>
      </c>
      <c r="C46" s="669" t="s">
        <v>2278</v>
      </c>
      <c r="D46" s="677">
        <v>1380425</v>
      </c>
      <c r="E46" s="677">
        <v>2009</v>
      </c>
      <c r="F46" s="676">
        <v>26000</v>
      </c>
      <c r="G46" s="676"/>
      <c r="H46" s="17"/>
      <c r="I46" s="670">
        <v>26000</v>
      </c>
    </row>
    <row r="47" spans="1:9" ht="24" customHeight="1">
      <c r="A47" s="671">
        <v>18</v>
      </c>
      <c r="B47" s="5" t="s">
        <v>2294</v>
      </c>
      <c r="C47" s="669" t="s">
        <v>2278</v>
      </c>
      <c r="D47" s="677">
        <v>1380428</v>
      </c>
      <c r="E47" s="677">
        <v>2010</v>
      </c>
      <c r="F47" s="676">
        <v>15160</v>
      </c>
      <c r="G47" s="676"/>
      <c r="H47" s="17"/>
      <c r="I47" s="670">
        <v>15160</v>
      </c>
    </row>
    <row r="48" spans="1:9" ht="24" customHeight="1">
      <c r="A48" s="671">
        <v>19</v>
      </c>
      <c r="B48" s="5" t="s">
        <v>288</v>
      </c>
      <c r="C48" s="669" t="s">
        <v>2278</v>
      </c>
      <c r="D48" s="677">
        <v>1380459</v>
      </c>
      <c r="E48" s="677">
        <v>2012</v>
      </c>
      <c r="F48" s="676">
        <v>19989</v>
      </c>
      <c r="G48" s="676"/>
      <c r="H48" s="17"/>
      <c r="I48" s="670">
        <v>19989</v>
      </c>
    </row>
    <row r="49" spans="1:9" ht="24" customHeight="1">
      <c r="A49" s="671">
        <v>20</v>
      </c>
      <c r="B49" s="5" t="s">
        <v>2295</v>
      </c>
      <c r="C49" s="669" t="s">
        <v>2278</v>
      </c>
      <c r="D49" s="677">
        <v>1380457</v>
      </c>
      <c r="E49" s="677">
        <v>2013</v>
      </c>
      <c r="F49" s="676">
        <v>20000</v>
      </c>
      <c r="G49" s="676"/>
      <c r="H49" s="17"/>
      <c r="I49" s="670">
        <v>20000</v>
      </c>
    </row>
    <row r="50" spans="1:9" ht="24" customHeight="1">
      <c r="A50" s="671">
        <v>21</v>
      </c>
      <c r="B50" s="5" t="s">
        <v>2296</v>
      </c>
      <c r="C50" s="669" t="s">
        <v>2278</v>
      </c>
      <c r="D50" s="677">
        <v>1380480</v>
      </c>
      <c r="E50" s="677">
        <v>2013</v>
      </c>
      <c r="F50" s="676">
        <v>21999</v>
      </c>
      <c r="G50" s="676"/>
      <c r="H50" s="17"/>
      <c r="I50" s="670">
        <v>21999</v>
      </c>
    </row>
    <row r="51" spans="1:9" ht="24" customHeight="1">
      <c r="A51" s="671">
        <v>22</v>
      </c>
      <c r="B51" s="5" t="s">
        <v>2293</v>
      </c>
      <c r="C51" s="669" t="s">
        <v>2278</v>
      </c>
      <c r="D51" s="677">
        <v>1380463</v>
      </c>
      <c r="E51" s="677">
        <v>2013</v>
      </c>
      <c r="F51" s="676">
        <v>33277</v>
      </c>
      <c r="G51" s="676"/>
      <c r="H51" s="17"/>
      <c r="I51" s="670">
        <v>33277</v>
      </c>
    </row>
    <row r="52" spans="1:9" ht="24" customHeight="1">
      <c r="A52" s="671">
        <v>23</v>
      </c>
      <c r="B52" s="5" t="s">
        <v>288</v>
      </c>
      <c r="C52" s="669" t="s">
        <v>2278</v>
      </c>
      <c r="D52" s="677">
        <v>1380359</v>
      </c>
      <c r="E52" s="677"/>
      <c r="F52" s="676">
        <v>20000</v>
      </c>
      <c r="G52" s="676"/>
      <c r="H52" s="17"/>
      <c r="I52" s="670">
        <v>20000</v>
      </c>
    </row>
    <row r="53" spans="1:9" ht="24" customHeight="1">
      <c r="A53" s="671">
        <v>24</v>
      </c>
      <c r="B53" s="5" t="s">
        <v>2297</v>
      </c>
      <c r="C53" s="669" t="s">
        <v>2278</v>
      </c>
      <c r="D53" s="677">
        <v>1380470</v>
      </c>
      <c r="E53" s="677"/>
      <c r="F53" s="676">
        <v>14064</v>
      </c>
      <c r="G53" s="676"/>
      <c r="H53" s="17"/>
      <c r="I53" s="670">
        <v>14064</v>
      </c>
    </row>
    <row r="54" spans="1:9" ht="24" customHeight="1">
      <c r="A54" s="671">
        <v>25</v>
      </c>
      <c r="B54" s="5" t="s">
        <v>2297</v>
      </c>
      <c r="C54" s="669" t="s">
        <v>2278</v>
      </c>
      <c r="D54" s="677">
        <v>1380471</v>
      </c>
      <c r="E54" s="677"/>
      <c r="F54" s="676">
        <v>14064</v>
      </c>
      <c r="G54" s="676"/>
      <c r="H54" s="17"/>
      <c r="I54" s="670">
        <v>14064</v>
      </c>
    </row>
    <row r="55" spans="1:9" ht="24" customHeight="1">
      <c r="A55" s="671">
        <v>26</v>
      </c>
      <c r="B55" s="5" t="s">
        <v>2298</v>
      </c>
      <c r="C55" s="669" t="s">
        <v>2278</v>
      </c>
      <c r="D55" s="677" t="s">
        <v>2299</v>
      </c>
      <c r="E55" s="677"/>
      <c r="F55" s="676">
        <v>19490</v>
      </c>
      <c r="G55" s="676"/>
      <c r="H55" s="17"/>
      <c r="I55" s="670">
        <v>19490</v>
      </c>
    </row>
    <row r="56" spans="1:9" ht="24" customHeight="1">
      <c r="A56" s="671">
        <v>27</v>
      </c>
      <c r="B56" s="5" t="s">
        <v>2297</v>
      </c>
      <c r="C56" s="669" t="s">
        <v>2278</v>
      </c>
      <c r="D56" s="677" t="s">
        <v>2300</v>
      </c>
      <c r="E56" s="677"/>
      <c r="F56" s="676">
        <v>69452</v>
      </c>
      <c r="G56" s="676"/>
      <c r="H56" s="17"/>
      <c r="I56" s="670">
        <v>69452</v>
      </c>
    </row>
    <row r="57" spans="1:9" ht="24" customHeight="1">
      <c r="A57" s="671">
        <v>28</v>
      </c>
      <c r="B57" s="5" t="s">
        <v>2301</v>
      </c>
      <c r="C57" s="669" t="s">
        <v>2278</v>
      </c>
      <c r="D57" s="677">
        <v>1380478</v>
      </c>
      <c r="E57" s="677"/>
      <c r="F57" s="676">
        <v>22140.25</v>
      </c>
      <c r="G57" s="676"/>
      <c r="H57" s="17"/>
      <c r="I57" s="670">
        <v>22140.25</v>
      </c>
    </row>
    <row r="58" spans="1:9" ht="24" customHeight="1">
      <c r="A58" s="671">
        <v>29</v>
      </c>
      <c r="B58" s="5" t="s">
        <v>2302</v>
      </c>
      <c r="C58" s="669" t="s">
        <v>2278</v>
      </c>
      <c r="D58" s="677">
        <v>1380481</v>
      </c>
      <c r="E58" s="677"/>
      <c r="F58" s="676">
        <v>17116.62</v>
      </c>
      <c r="G58" s="676"/>
      <c r="H58" s="17"/>
      <c r="I58" s="670">
        <v>17116.62</v>
      </c>
    </row>
    <row r="59" spans="1:9" ht="24" customHeight="1">
      <c r="A59" s="671">
        <v>30</v>
      </c>
      <c r="B59" s="5" t="s">
        <v>2303</v>
      </c>
      <c r="C59" s="669" t="s">
        <v>2278</v>
      </c>
      <c r="D59" s="677">
        <v>1380483</v>
      </c>
      <c r="E59" s="677"/>
      <c r="F59" s="676">
        <v>10917.35</v>
      </c>
      <c r="G59" s="676"/>
      <c r="H59" s="17"/>
      <c r="I59" s="670">
        <v>10917.35</v>
      </c>
    </row>
    <row r="60" spans="1:9" ht="24" customHeight="1">
      <c r="A60" s="671">
        <v>31</v>
      </c>
      <c r="B60" s="5" t="s">
        <v>2304</v>
      </c>
      <c r="C60" s="669" t="s">
        <v>2278</v>
      </c>
      <c r="D60" s="677">
        <v>1380485</v>
      </c>
      <c r="E60" s="677"/>
      <c r="F60" s="676">
        <v>11624</v>
      </c>
      <c r="G60" s="676"/>
      <c r="H60" s="17"/>
      <c r="I60" s="670">
        <v>11624</v>
      </c>
    </row>
    <row r="61" spans="1:9" ht="24" customHeight="1">
      <c r="A61" s="671">
        <v>32</v>
      </c>
      <c r="B61" s="5" t="s">
        <v>2305</v>
      </c>
      <c r="C61" s="669" t="s">
        <v>2278</v>
      </c>
      <c r="D61" s="677">
        <v>1380486</v>
      </c>
      <c r="E61" s="677"/>
      <c r="F61" s="676">
        <v>13376</v>
      </c>
      <c r="G61" s="676"/>
      <c r="H61" s="17"/>
      <c r="I61" s="670">
        <v>13376</v>
      </c>
    </row>
    <row r="62" spans="1:9" ht="24" customHeight="1">
      <c r="A62" s="671">
        <v>33</v>
      </c>
      <c r="B62" s="5" t="s">
        <v>2295</v>
      </c>
      <c r="C62" s="669" t="s">
        <v>2278</v>
      </c>
      <c r="D62" s="677">
        <v>138491</v>
      </c>
      <c r="E62" s="677"/>
      <c r="F62" s="676">
        <v>25000</v>
      </c>
      <c r="G62" s="676"/>
      <c r="H62" s="17"/>
      <c r="I62" s="670">
        <v>25000</v>
      </c>
    </row>
    <row r="63" spans="1:9" ht="24" customHeight="1">
      <c r="A63" s="671">
        <v>34</v>
      </c>
      <c r="B63" s="5" t="s">
        <v>983</v>
      </c>
      <c r="C63" s="669" t="s">
        <v>2278</v>
      </c>
      <c r="D63" s="677">
        <v>1380492</v>
      </c>
      <c r="E63" s="677"/>
      <c r="F63" s="676">
        <v>11240</v>
      </c>
      <c r="G63" s="676"/>
      <c r="H63" s="17"/>
      <c r="I63" s="670">
        <v>11240</v>
      </c>
    </row>
    <row r="64" spans="1:9" ht="24" customHeight="1">
      <c r="A64" s="671">
        <v>35</v>
      </c>
      <c r="B64" s="5" t="s">
        <v>2306</v>
      </c>
      <c r="C64" s="669" t="s">
        <v>2278</v>
      </c>
      <c r="D64" s="677"/>
      <c r="E64" s="677"/>
      <c r="F64" s="676">
        <v>17950</v>
      </c>
      <c r="G64" s="676"/>
      <c r="H64" s="17"/>
      <c r="I64" s="670">
        <v>17950</v>
      </c>
    </row>
    <row r="65" spans="1:9" ht="24" customHeight="1">
      <c r="A65" s="671">
        <v>36</v>
      </c>
      <c r="B65" s="5" t="s">
        <v>288</v>
      </c>
      <c r="C65" s="669" t="s">
        <v>2278</v>
      </c>
      <c r="D65" s="677">
        <v>138494</v>
      </c>
      <c r="E65" s="677"/>
      <c r="F65" s="676">
        <v>19570</v>
      </c>
      <c r="G65" s="676"/>
      <c r="H65" s="17"/>
      <c r="I65" s="670">
        <v>19570</v>
      </c>
    </row>
    <row r="66" spans="1:9" ht="24" customHeight="1">
      <c r="A66" s="671">
        <v>37</v>
      </c>
      <c r="B66" s="5" t="s">
        <v>2307</v>
      </c>
      <c r="C66" s="669" t="s">
        <v>2278</v>
      </c>
      <c r="D66" s="677" t="s">
        <v>2308</v>
      </c>
      <c r="E66" s="677"/>
      <c r="F66" s="676">
        <v>396484.5</v>
      </c>
      <c r="G66" s="676"/>
      <c r="H66" s="17"/>
      <c r="I66" s="670">
        <v>396484.5</v>
      </c>
    </row>
    <row r="67" spans="1:9" ht="24" customHeight="1">
      <c r="A67" s="671">
        <v>38</v>
      </c>
      <c r="B67" s="5" t="s">
        <v>2309</v>
      </c>
      <c r="C67" s="669" t="s">
        <v>2278</v>
      </c>
      <c r="D67" s="677" t="s">
        <v>2310</v>
      </c>
      <c r="E67" s="677"/>
      <c r="F67" s="676">
        <v>58500</v>
      </c>
      <c r="G67" s="676"/>
      <c r="H67" s="17"/>
      <c r="I67" s="670">
        <v>58500</v>
      </c>
    </row>
    <row r="68" spans="1:9" ht="24" customHeight="1">
      <c r="A68" s="671">
        <v>39</v>
      </c>
      <c r="B68" s="5" t="s">
        <v>2311</v>
      </c>
      <c r="C68" s="669" t="s">
        <v>2278</v>
      </c>
      <c r="D68" s="677">
        <v>1380747</v>
      </c>
      <c r="E68" s="677"/>
      <c r="F68" s="676">
        <v>19140</v>
      </c>
      <c r="G68" s="676"/>
      <c r="H68" s="17"/>
      <c r="I68" s="670">
        <v>19140</v>
      </c>
    </row>
    <row r="69" spans="1:9" ht="24" customHeight="1">
      <c r="A69" s="671">
        <v>40</v>
      </c>
      <c r="B69" s="5" t="s">
        <v>2312</v>
      </c>
      <c r="C69" s="669" t="s">
        <v>2278</v>
      </c>
      <c r="D69" s="677">
        <v>1380748</v>
      </c>
      <c r="E69" s="677"/>
      <c r="F69" s="676">
        <v>12600</v>
      </c>
      <c r="G69" s="676"/>
      <c r="H69" s="17"/>
      <c r="I69" s="670">
        <v>12600</v>
      </c>
    </row>
    <row r="70" spans="1:9" ht="24" customHeight="1">
      <c r="A70" s="671">
        <v>41</v>
      </c>
      <c r="B70" s="5" t="s">
        <v>2313</v>
      </c>
      <c r="C70" s="669" t="s">
        <v>2278</v>
      </c>
      <c r="D70" s="677">
        <v>1380749</v>
      </c>
      <c r="E70" s="677"/>
      <c r="F70" s="676">
        <v>24180</v>
      </c>
      <c r="G70" s="676"/>
      <c r="H70" s="17"/>
      <c r="I70" s="670">
        <v>24180</v>
      </c>
    </row>
    <row r="71" spans="1:9" ht="24" customHeight="1">
      <c r="A71" s="671">
        <v>42</v>
      </c>
      <c r="B71" s="5" t="s">
        <v>288</v>
      </c>
      <c r="C71" s="669" t="s">
        <v>2278</v>
      </c>
      <c r="D71" s="677">
        <v>1380750</v>
      </c>
      <c r="E71" s="677"/>
      <c r="F71" s="676">
        <v>16757.16</v>
      </c>
      <c r="G71" s="676"/>
      <c r="H71" s="17"/>
      <c r="I71" s="670">
        <v>16757.16</v>
      </c>
    </row>
    <row r="72" spans="1:9" ht="24" customHeight="1">
      <c r="A72" s="671">
        <v>43</v>
      </c>
      <c r="B72" s="5" t="s">
        <v>2314</v>
      </c>
      <c r="C72" s="669" t="s">
        <v>2278</v>
      </c>
      <c r="D72" s="677">
        <v>1380752</v>
      </c>
      <c r="E72" s="677"/>
      <c r="F72" s="676">
        <v>14613.6</v>
      </c>
      <c r="G72" s="676"/>
      <c r="H72" s="17"/>
      <c r="I72" s="670">
        <v>14613.6</v>
      </c>
    </row>
    <row r="73" spans="1:9" ht="24" customHeight="1">
      <c r="A73" s="671">
        <v>44</v>
      </c>
      <c r="B73" s="5" t="s">
        <v>2313</v>
      </c>
      <c r="C73" s="669" t="s">
        <v>2278</v>
      </c>
      <c r="D73" s="677">
        <v>1380754</v>
      </c>
      <c r="E73" s="677"/>
      <c r="F73" s="676">
        <v>23714.28</v>
      </c>
      <c r="G73" s="676"/>
      <c r="H73" s="17"/>
      <c r="I73" s="670">
        <v>23714.28</v>
      </c>
    </row>
    <row r="74" spans="1:9" ht="24" customHeight="1">
      <c r="A74" s="671">
        <v>45</v>
      </c>
      <c r="B74" s="5" t="s">
        <v>215</v>
      </c>
      <c r="C74" s="669" t="s">
        <v>2278</v>
      </c>
      <c r="D74" s="677" t="s">
        <v>2315</v>
      </c>
      <c r="E74" s="677"/>
      <c r="F74" s="676">
        <v>100000</v>
      </c>
      <c r="G74" s="676"/>
      <c r="H74" s="17"/>
      <c r="I74" s="670">
        <v>100000</v>
      </c>
    </row>
    <row r="75" spans="1:9" ht="24" customHeight="1">
      <c r="A75" s="671">
        <v>46</v>
      </c>
      <c r="B75" s="5" t="s">
        <v>51</v>
      </c>
      <c r="C75" s="669" t="s">
        <v>2278</v>
      </c>
      <c r="D75" s="677">
        <v>1380844</v>
      </c>
      <c r="E75" s="677"/>
      <c r="F75" s="676">
        <v>30000</v>
      </c>
      <c r="G75" s="676"/>
      <c r="H75" s="17"/>
      <c r="I75" s="670">
        <v>30000</v>
      </c>
    </row>
    <row r="76" spans="1:9" ht="24" customHeight="1">
      <c r="A76" s="671">
        <v>47</v>
      </c>
      <c r="B76" s="5" t="s">
        <v>288</v>
      </c>
      <c r="C76" s="669" t="s">
        <v>2278</v>
      </c>
      <c r="D76" s="677">
        <v>1380845</v>
      </c>
      <c r="E76" s="677"/>
      <c r="F76" s="676">
        <v>16000</v>
      </c>
      <c r="G76" s="676"/>
      <c r="H76" s="17"/>
      <c r="I76" s="670">
        <v>16000</v>
      </c>
    </row>
    <row r="77" spans="1:9" ht="24" customHeight="1">
      <c r="A77" s="671">
        <v>48</v>
      </c>
      <c r="B77" s="5" t="s">
        <v>51</v>
      </c>
      <c r="C77" s="669" t="s">
        <v>2278</v>
      </c>
      <c r="D77" s="677">
        <v>1380846</v>
      </c>
      <c r="E77" s="677"/>
      <c r="F77" s="676">
        <v>35000</v>
      </c>
      <c r="G77" s="676"/>
      <c r="H77" s="17"/>
      <c r="I77" s="670">
        <v>35000</v>
      </c>
    </row>
    <row r="78" spans="1:9" ht="24" customHeight="1">
      <c r="A78" s="671">
        <v>49</v>
      </c>
      <c r="B78" s="5" t="s">
        <v>2316</v>
      </c>
      <c r="C78" s="669" t="s">
        <v>2278</v>
      </c>
      <c r="D78" s="677" t="s">
        <v>2317</v>
      </c>
      <c r="E78" s="677"/>
      <c r="F78" s="676">
        <v>79800</v>
      </c>
      <c r="G78" s="676"/>
      <c r="H78" s="17"/>
      <c r="I78" s="670">
        <v>79800</v>
      </c>
    </row>
    <row r="79" spans="1:9" ht="24" customHeight="1">
      <c r="A79" s="671">
        <v>50</v>
      </c>
      <c r="B79" s="5" t="s">
        <v>2290</v>
      </c>
      <c r="C79" s="669" t="s">
        <v>2278</v>
      </c>
      <c r="D79" s="677" t="s">
        <v>2318</v>
      </c>
      <c r="E79" s="677"/>
      <c r="F79" s="676">
        <v>15200</v>
      </c>
      <c r="G79" s="676"/>
      <c r="H79" s="17"/>
      <c r="I79" s="670">
        <v>15200</v>
      </c>
    </row>
    <row r="80" spans="1:9" ht="24" customHeight="1">
      <c r="A80" s="671">
        <v>51</v>
      </c>
      <c r="B80" s="5" t="s">
        <v>2319</v>
      </c>
      <c r="C80" s="669" t="s">
        <v>2278</v>
      </c>
      <c r="D80" s="677" t="s">
        <v>2320</v>
      </c>
      <c r="E80" s="677"/>
      <c r="F80" s="676">
        <v>22720</v>
      </c>
      <c r="G80" s="676"/>
      <c r="H80" s="17"/>
      <c r="I80" s="670">
        <v>22720</v>
      </c>
    </row>
    <row r="81" spans="1:9" ht="24" customHeight="1">
      <c r="A81" s="671">
        <v>52</v>
      </c>
      <c r="B81" s="5" t="s">
        <v>2321</v>
      </c>
      <c r="C81" s="669" t="s">
        <v>2278</v>
      </c>
      <c r="D81" s="677">
        <v>1380862</v>
      </c>
      <c r="E81" s="677"/>
      <c r="F81" s="676">
        <v>14930</v>
      </c>
      <c r="G81" s="676"/>
      <c r="H81" s="17"/>
      <c r="I81" s="670">
        <v>14930</v>
      </c>
    </row>
    <row r="82" spans="1:9" ht="24" customHeight="1">
      <c r="A82" s="671">
        <v>53</v>
      </c>
      <c r="B82" s="5" t="s">
        <v>2290</v>
      </c>
      <c r="C82" s="669" t="s">
        <v>2278</v>
      </c>
      <c r="D82" s="677">
        <v>1380863</v>
      </c>
      <c r="E82" s="677"/>
      <c r="F82" s="676">
        <v>28250</v>
      </c>
      <c r="G82" s="676"/>
      <c r="H82" s="17"/>
      <c r="I82" s="670">
        <v>28250</v>
      </c>
    </row>
    <row r="83" spans="1:9" ht="24" customHeight="1">
      <c r="A83" s="671">
        <v>54</v>
      </c>
      <c r="B83" s="5" t="s">
        <v>2322</v>
      </c>
      <c r="C83" s="669" t="s">
        <v>2278</v>
      </c>
      <c r="D83" s="677" t="s">
        <v>2323</v>
      </c>
      <c r="E83" s="677"/>
      <c r="F83" s="676">
        <v>48600</v>
      </c>
      <c r="G83" s="676"/>
      <c r="H83" s="17"/>
      <c r="I83" s="670">
        <v>48600</v>
      </c>
    </row>
    <row r="84" spans="1:9" ht="24" customHeight="1">
      <c r="A84" s="671">
        <v>55</v>
      </c>
      <c r="B84" s="5" t="s">
        <v>2313</v>
      </c>
      <c r="C84" s="669" t="s">
        <v>2278</v>
      </c>
      <c r="D84" s="677" t="s">
        <v>2324</v>
      </c>
      <c r="E84" s="677"/>
      <c r="F84" s="676">
        <v>19200</v>
      </c>
      <c r="G84" s="676"/>
      <c r="H84" s="17"/>
      <c r="I84" s="670">
        <v>19200</v>
      </c>
    </row>
    <row r="85" spans="1:9" ht="24" customHeight="1">
      <c r="A85" s="671">
        <v>56</v>
      </c>
      <c r="B85" s="5" t="s">
        <v>2290</v>
      </c>
      <c r="C85" s="669" t="s">
        <v>2278</v>
      </c>
      <c r="D85" s="677">
        <v>1380870</v>
      </c>
      <c r="E85" s="677"/>
      <c r="F85" s="676">
        <v>37900</v>
      </c>
      <c r="G85" s="676"/>
      <c r="H85" s="17"/>
      <c r="I85" s="670">
        <v>37900</v>
      </c>
    </row>
    <row r="86" spans="1:9" ht="24" customHeight="1">
      <c r="A86" s="671">
        <v>57</v>
      </c>
      <c r="B86" s="5" t="s">
        <v>2325</v>
      </c>
      <c r="C86" s="669" t="s">
        <v>2278</v>
      </c>
      <c r="D86" s="677">
        <v>1380871</v>
      </c>
      <c r="E86" s="677"/>
      <c r="F86" s="676">
        <v>37900</v>
      </c>
      <c r="G86" s="676"/>
      <c r="H86" s="17"/>
      <c r="I86" s="670">
        <v>37900</v>
      </c>
    </row>
    <row r="87" spans="1:9" ht="24" customHeight="1">
      <c r="A87" s="671">
        <v>59</v>
      </c>
      <c r="B87" s="5" t="s">
        <v>215</v>
      </c>
      <c r="C87" s="669" t="s">
        <v>2278</v>
      </c>
      <c r="D87" s="677">
        <v>1380874</v>
      </c>
      <c r="E87" s="677"/>
      <c r="F87" s="676">
        <v>50000</v>
      </c>
      <c r="G87" s="676"/>
      <c r="H87" s="17"/>
      <c r="I87" s="670">
        <v>50000</v>
      </c>
    </row>
    <row r="88" spans="1:9" ht="24" customHeight="1">
      <c r="A88" s="671">
        <v>60</v>
      </c>
      <c r="B88" s="5" t="s">
        <v>2326</v>
      </c>
      <c r="C88" s="669" t="s">
        <v>2278</v>
      </c>
      <c r="D88" s="677">
        <v>1380875</v>
      </c>
      <c r="E88" s="677">
        <v>2019</v>
      </c>
      <c r="F88" s="676">
        <v>33000</v>
      </c>
      <c r="G88" s="676"/>
      <c r="H88" s="17"/>
      <c r="I88" s="670">
        <v>33000</v>
      </c>
    </row>
    <row r="89" spans="1:9" ht="24" customHeight="1">
      <c r="A89" s="671">
        <v>61</v>
      </c>
      <c r="B89" s="5" t="s">
        <v>2327</v>
      </c>
      <c r="C89" s="669" t="s">
        <v>2278</v>
      </c>
      <c r="D89" s="677" t="s">
        <v>2328</v>
      </c>
      <c r="E89" s="677">
        <v>2020</v>
      </c>
      <c r="F89" s="676">
        <v>88236</v>
      </c>
      <c r="G89" s="676"/>
      <c r="H89" s="17"/>
      <c r="I89" s="670">
        <v>88236</v>
      </c>
    </row>
    <row r="90" spans="1:9" ht="24" customHeight="1">
      <c r="A90" s="671">
        <v>62</v>
      </c>
      <c r="B90" s="389" t="s">
        <v>3419</v>
      </c>
      <c r="C90" s="669" t="s">
        <v>2278</v>
      </c>
      <c r="D90" s="677">
        <v>1380955</v>
      </c>
      <c r="E90" s="677">
        <v>2020</v>
      </c>
      <c r="F90" s="676">
        <v>49851.360000000001</v>
      </c>
      <c r="G90" s="676"/>
      <c r="H90" s="17"/>
      <c r="I90" s="670">
        <v>49851.360000000001</v>
      </c>
    </row>
    <row r="91" spans="1:9" ht="24" customHeight="1">
      <c r="A91" s="671">
        <v>63</v>
      </c>
      <c r="B91" s="389" t="s">
        <v>2297</v>
      </c>
      <c r="C91" s="669"/>
      <c r="D91" s="677">
        <v>1390956.0138095701</v>
      </c>
      <c r="E91" s="677">
        <v>2020</v>
      </c>
      <c r="F91" s="676">
        <v>98040</v>
      </c>
      <c r="G91" s="676"/>
      <c r="H91" s="17"/>
      <c r="I91" s="670">
        <v>98040</v>
      </c>
    </row>
    <row r="92" spans="1:9" ht="24" customHeight="1">
      <c r="A92" s="671"/>
      <c r="B92" s="397"/>
      <c r="C92" s="669"/>
      <c r="D92" s="677"/>
      <c r="E92" s="677"/>
      <c r="F92" s="676"/>
      <c r="G92" s="676"/>
      <c r="H92" s="17"/>
      <c r="I92" s="670"/>
    </row>
    <row r="93" spans="1:9" ht="24" customHeight="1">
      <c r="A93" s="671"/>
      <c r="B93" s="5"/>
      <c r="C93" s="669"/>
      <c r="D93" s="677"/>
      <c r="E93" s="677"/>
      <c r="F93" s="676"/>
      <c r="G93" s="676"/>
      <c r="H93" s="17"/>
      <c r="I93" s="670"/>
    </row>
    <row r="94" spans="1:9" ht="24" customHeight="1">
      <c r="A94" s="671"/>
      <c r="B94" s="5"/>
      <c r="C94" s="669"/>
      <c r="D94" s="677"/>
      <c r="E94" s="677"/>
      <c r="F94" s="676"/>
      <c r="G94" s="676"/>
      <c r="H94" s="17"/>
      <c r="I94" s="670"/>
    </row>
    <row r="95" spans="1:9" ht="24" customHeight="1">
      <c r="A95" s="671">
        <v>63</v>
      </c>
      <c r="B95" s="5" t="s">
        <v>2329</v>
      </c>
      <c r="C95" s="669" t="s">
        <v>2278</v>
      </c>
      <c r="D95" s="677" t="s">
        <v>2330</v>
      </c>
      <c r="E95" s="677">
        <v>2020</v>
      </c>
      <c r="F95" s="676">
        <v>57164</v>
      </c>
      <c r="G95" s="676"/>
      <c r="H95" s="17"/>
      <c r="I95" s="670">
        <v>57164</v>
      </c>
    </row>
    <row r="96" spans="1:9" ht="24" customHeight="1">
      <c r="A96" s="671">
        <v>65</v>
      </c>
      <c r="B96" s="398" t="s">
        <v>2331</v>
      </c>
      <c r="C96" s="669" t="s">
        <v>2278</v>
      </c>
      <c r="D96" s="677" t="s">
        <v>2332</v>
      </c>
      <c r="E96" s="677">
        <v>2020</v>
      </c>
      <c r="F96" s="676">
        <v>62720</v>
      </c>
      <c r="G96" s="676"/>
      <c r="H96" s="17"/>
      <c r="I96" s="670">
        <v>62720</v>
      </c>
    </row>
    <row r="97" spans="1:9" ht="24" customHeight="1">
      <c r="A97" s="671">
        <v>66</v>
      </c>
      <c r="B97" s="392"/>
      <c r="C97" s="669"/>
      <c r="D97" s="677"/>
      <c r="E97" s="677"/>
      <c r="F97" s="676"/>
      <c r="G97" s="676"/>
      <c r="H97" s="17"/>
      <c r="I97" s="670"/>
    </row>
    <row r="98" spans="1:9" ht="24" customHeight="1">
      <c r="A98" s="671"/>
      <c r="B98" s="392"/>
      <c r="C98" s="669"/>
      <c r="D98" s="677"/>
      <c r="E98" s="677"/>
      <c r="F98" s="676"/>
      <c r="G98" s="676"/>
      <c r="H98" s="17"/>
      <c r="I98" s="670"/>
    </row>
    <row r="99" spans="1:9" ht="24" customHeight="1">
      <c r="A99" s="671">
        <v>66</v>
      </c>
      <c r="B99" s="5" t="s">
        <v>2333</v>
      </c>
      <c r="C99" s="669" t="s">
        <v>2278</v>
      </c>
      <c r="D99" s="677">
        <v>1380921</v>
      </c>
      <c r="E99" s="677">
        <v>2020</v>
      </c>
      <c r="F99" s="676">
        <v>35074.54</v>
      </c>
      <c r="G99" s="676"/>
      <c r="H99" s="17"/>
      <c r="I99" s="670">
        <v>35074.54</v>
      </c>
    </row>
    <row r="100" spans="1:9" ht="24" customHeight="1">
      <c r="A100" s="671">
        <v>67</v>
      </c>
      <c r="B100" s="5" t="s">
        <v>2334</v>
      </c>
      <c r="C100" s="669" t="s">
        <v>2278</v>
      </c>
      <c r="D100" s="677">
        <v>1380922</v>
      </c>
      <c r="E100" s="677">
        <v>2020</v>
      </c>
      <c r="F100" s="676">
        <v>18144</v>
      </c>
      <c r="G100" s="676"/>
      <c r="H100" s="17"/>
      <c r="I100" s="670">
        <v>18144</v>
      </c>
    </row>
    <row r="101" spans="1:9" ht="24" customHeight="1">
      <c r="A101" s="671">
        <v>68</v>
      </c>
      <c r="B101" s="5" t="s">
        <v>2335</v>
      </c>
      <c r="C101" s="669" t="s">
        <v>2278</v>
      </c>
      <c r="D101" s="677">
        <v>1380923</v>
      </c>
      <c r="E101" s="677">
        <v>2020</v>
      </c>
      <c r="F101" s="676">
        <v>40000</v>
      </c>
      <c r="G101" s="676"/>
      <c r="H101" s="17"/>
      <c r="I101" s="670">
        <v>40000</v>
      </c>
    </row>
    <row r="102" spans="1:9" ht="24" customHeight="1">
      <c r="A102" s="671">
        <v>69</v>
      </c>
      <c r="B102" s="392" t="s">
        <v>2336</v>
      </c>
      <c r="C102" s="669" t="s">
        <v>2278</v>
      </c>
      <c r="D102" s="677">
        <v>1380924</v>
      </c>
      <c r="E102" s="677">
        <v>2020</v>
      </c>
      <c r="F102" s="676">
        <v>37000</v>
      </c>
      <c r="G102" s="676"/>
      <c r="H102" s="17"/>
      <c r="I102" s="670">
        <v>37000</v>
      </c>
    </row>
    <row r="103" spans="1:9" ht="24" customHeight="1">
      <c r="A103" s="671"/>
      <c r="B103" s="5"/>
      <c r="C103" s="669"/>
      <c r="D103" s="677"/>
      <c r="E103" s="677"/>
      <c r="F103" s="676"/>
      <c r="G103" s="676"/>
      <c r="H103" s="17"/>
      <c r="I103" s="670"/>
    </row>
    <row r="104" spans="1:9" ht="24" customHeight="1">
      <c r="A104" s="671"/>
      <c r="B104" s="5"/>
      <c r="C104" s="669"/>
      <c r="D104" s="677"/>
      <c r="E104" s="677"/>
      <c r="F104" s="676"/>
      <c r="G104" s="676"/>
      <c r="H104" s="17"/>
      <c r="I104" s="670"/>
    </row>
    <row r="105" spans="1:9" ht="24" customHeight="1">
      <c r="A105" s="671"/>
      <c r="B105" s="5"/>
      <c r="C105" s="669"/>
      <c r="D105" s="677"/>
      <c r="E105" s="677"/>
      <c r="F105" s="676"/>
      <c r="G105" s="676"/>
      <c r="H105" s="17"/>
      <c r="I105" s="670"/>
    </row>
    <row r="106" spans="1:9" ht="24" customHeight="1">
      <c r="A106" s="671"/>
      <c r="B106" s="5"/>
      <c r="C106" s="669"/>
      <c r="D106" s="677"/>
      <c r="E106" s="677"/>
      <c r="F106" s="676"/>
      <c r="G106" s="676"/>
      <c r="H106" s="17"/>
      <c r="I106" s="670"/>
    </row>
    <row r="107" spans="1:9" ht="24" customHeight="1">
      <c r="A107" s="671"/>
      <c r="B107" s="392"/>
      <c r="C107" s="669"/>
      <c r="D107" s="677"/>
      <c r="E107" s="677"/>
      <c r="F107" s="676"/>
      <c r="G107" s="676"/>
      <c r="H107" s="17"/>
      <c r="I107" s="670"/>
    </row>
    <row r="108" spans="1:9" ht="24" customHeight="1">
      <c r="A108" s="671"/>
      <c r="B108" s="5"/>
      <c r="C108" s="669"/>
      <c r="D108" s="677"/>
      <c r="E108" s="677"/>
      <c r="F108" s="676"/>
      <c r="G108" s="676"/>
      <c r="H108" s="17"/>
      <c r="I108" s="670"/>
    </row>
    <row r="109" spans="1:9" ht="24" customHeight="1">
      <c r="A109" s="671"/>
      <c r="B109" s="5"/>
      <c r="C109" s="669"/>
      <c r="D109" s="677"/>
      <c r="E109" s="677"/>
      <c r="F109" s="676"/>
      <c r="G109" s="676"/>
      <c r="H109" s="17"/>
      <c r="I109" s="670"/>
    </row>
    <row r="110" spans="1:9" ht="24" customHeight="1">
      <c r="A110" s="671"/>
      <c r="B110" s="5"/>
      <c r="C110" s="669"/>
      <c r="D110" s="677"/>
      <c r="E110" s="677"/>
      <c r="F110" s="676"/>
      <c r="G110" s="676"/>
      <c r="H110" s="17"/>
      <c r="I110" s="670"/>
    </row>
    <row r="111" spans="1:9" ht="24" customHeight="1">
      <c r="A111" s="671">
        <v>70</v>
      </c>
      <c r="B111" s="5" t="s">
        <v>2337</v>
      </c>
      <c r="C111" s="669" t="s">
        <v>2278</v>
      </c>
      <c r="D111" s="677">
        <v>1380944</v>
      </c>
      <c r="E111" s="677">
        <v>2020</v>
      </c>
      <c r="F111" s="676">
        <v>38999</v>
      </c>
      <c r="G111" s="676"/>
      <c r="H111" s="17"/>
      <c r="I111" s="670">
        <v>38999</v>
      </c>
    </row>
    <row r="112" spans="1:9" ht="24" customHeight="1">
      <c r="A112" s="671">
        <v>71</v>
      </c>
      <c r="B112" s="5" t="s">
        <v>2338</v>
      </c>
      <c r="C112" s="669" t="s">
        <v>2278</v>
      </c>
      <c r="D112" s="677">
        <v>1380945</v>
      </c>
      <c r="E112" s="677">
        <v>2020</v>
      </c>
      <c r="F112" s="676">
        <v>14199</v>
      </c>
      <c r="G112" s="676"/>
      <c r="H112" s="17"/>
      <c r="I112" s="670">
        <v>14199</v>
      </c>
    </row>
    <row r="113" spans="1:10" ht="24" customHeight="1">
      <c r="A113" s="671">
        <v>72</v>
      </c>
      <c r="B113" s="5" t="s">
        <v>2339</v>
      </c>
      <c r="C113" s="669" t="s">
        <v>2278</v>
      </c>
      <c r="D113" s="677">
        <v>1380946</v>
      </c>
      <c r="E113" s="677">
        <v>2020</v>
      </c>
      <c r="F113" s="676">
        <v>17699</v>
      </c>
      <c r="G113" s="676"/>
      <c r="H113" s="17"/>
      <c r="I113" s="670">
        <v>17699</v>
      </c>
    </row>
    <row r="114" spans="1:10" ht="24" customHeight="1">
      <c r="A114" s="671">
        <v>73</v>
      </c>
      <c r="B114" s="5" t="s">
        <v>2340</v>
      </c>
      <c r="C114" s="669" t="s">
        <v>2278</v>
      </c>
      <c r="D114" s="677">
        <v>1380947</v>
      </c>
      <c r="E114" s="677">
        <v>2020</v>
      </c>
      <c r="F114" s="676">
        <v>15799</v>
      </c>
      <c r="G114" s="676"/>
      <c r="H114" s="17"/>
      <c r="I114" s="670">
        <v>15799</v>
      </c>
    </row>
    <row r="115" spans="1:10" ht="24" customHeight="1">
      <c r="A115" s="671">
        <v>74</v>
      </c>
      <c r="B115" s="5" t="s">
        <v>2341</v>
      </c>
      <c r="C115" s="669" t="s">
        <v>2278</v>
      </c>
      <c r="D115" s="677">
        <v>1380948</v>
      </c>
      <c r="E115" s="677">
        <v>2020</v>
      </c>
      <c r="F115" s="676">
        <v>19999</v>
      </c>
      <c r="G115" s="676"/>
      <c r="H115" s="17"/>
      <c r="I115" s="670">
        <v>19999</v>
      </c>
    </row>
    <row r="116" spans="1:10" ht="24" customHeight="1">
      <c r="A116" s="671">
        <v>75</v>
      </c>
      <c r="B116" s="5" t="s">
        <v>2342</v>
      </c>
      <c r="C116" s="669" t="s">
        <v>2278</v>
      </c>
      <c r="D116" s="677">
        <v>1380949</v>
      </c>
      <c r="E116" s="677">
        <v>2020</v>
      </c>
      <c r="F116" s="676">
        <v>11999</v>
      </c>
      <c r="G116" s="676"/>
      <c r="H116" s="17"/>
      <c r="I116" s="670">
        <v>11999</v>
      </c>
    </row>
    <row r="117" spans="1:10" ht="24" customHeight="1">
      <c r="A117" s="671">
        <v>76</v>
      </c>
      <c r="B117" s="5"/>
      <c r="C117" s="669"/>
      <c r="D117" s="677"/>
      <c r="E117" s="677"/>
      <c r="F117" s="676"/>
      <c r="G117" s="676"/>
      <c r="H117" s="17"/>
      <c r="I117" s="670"/>
    </row>
    <row r="118" spans="1:10" ht="24" customHeight="1">
      <c r="A118" s="671">
        <v>77</v>
      </c>
      <c r="B118" s="5" t="s">
        <v>2343</v>
      </c>
      <c r="C118" s="669" t="s">
        <v>2278</v>
      </c>
      <c r="D118" s="677">
        <v>1380951</v>
      </c>
      <c r="E118" s="677">
        <v>2020</v>
      </c>
      <c r="F118" s="676">
        <v>19999</v>
      </c>
      <c r="G118" s="676"/>
      <c r="H118" s="17"/>
      <c r="I118" s="670">
        <v>19999</v>
      </c>
    </row>
    <row r="119" spans="1:10" ht="24" customHeight="1">
      <c r="A119" s="671"/>
      <c r="B119" s="5"/>
      <c r="C119" s="669"/>
      <c r="D119" s="677"/>
      <c r="E119" s="677"/>
      <c r="F119" s="676"/>
      <c r="G119" s="676"/>
      <c r="H119" s="17"/>
      <c r="I119" s="670"/>
    </row>
    <row r="120" spans="1:10" ht="24" customHeight="1">
      <c r="A120" s="671">
        <v>78</v>
      </c>
      <c r="B120" s="5" t="s">
        <v>2344</v>
      </c>
      <c r="C120" s="669" t="s">
        <v>2278</v>
      </c>
      <c r="D120" s="677">
        <v>1380953</v>
      </c>
      <c r="E120" s="677">
        <v>2020</v>
      </c>
      <c r="F120" s="676">
        <v>14299</v>
      </c>
      <c r="G120" s="676"/>
      <c r="H120" s="17"/>
      <c r="I120" s="670">
        <v>14299</v>
      </c>
    </row>
    <row r="121" spans="1:10" ht="24" customHeight="1">
      <c r="A121" s="671">
        <v>79</v>
      </c>
      <c r="B121" s="694" t="s">
        <v>3420</v>
      </c>
      <c r="C121" s="669" t="s">
        <v>2278</v>
      </c>
      <c r="D121" s="677">
        <v>1380959</v>
      </c>
      <c r="E121" s="677">
        <v>2021</v>
      </c>
      <c r="F121" s="676">
        <v>48198</v>
      </c>
      <c r="G121" s="676"/>
      <c r="H121" s="17"/>
      <c r="I121" s="670">
        <v>48198</v>
      </c>
      <c r="J121" t="s">
        <v>840</v>
      </c>
    </row>
    <row r="122" spans="1:10" ht="24" customHeight="1">
      <c r="A122" s="671">
        <v>80</v>
      </c>
      <c r="B122" s="5" t="s">
        <v>3421</v>
      </c>
      <c r="C122" s="669" t="s">
        <v>2278</v>
      </c>
      <c r="D122" s="677">
        <v>1380960</v>
      </c>
      <c r="E122" s="677">
        <v>2021</v>
      </c>
      <c r="F122" s="676">
        <v>10000</v>
      </c>
      <c r="G122" s="676"/>
      <c r="H122" s="17"/>
      <c r="I122" s="669">
        <v>10000</v>
      </c>
    </row>
    <row r="123" spans="1:10" ht="24" customHeight="1">
      <c r="A123" s="671">
        <v>81</v>
      </c>
      <c r="B123" s="5" t="s">
        <v>3422</v>
      </c>
      <c r="C123" s="669" t="s">
        <v>2278</v>
      </c>
      <c r="D123" s="677">
        <v>1380958</v>
      </c>
      <c r="E123" s="677">
        <v>2021</v>
      </c>
      <c r="F123" s="676">
        <v>11499</v>
      </c>
      <c r="G123" s="676"/>
      <c r="H123" s="17"/>
      <c r="I123" s="669">
        <v>11499</v>
      </c>
    </row>
    <row r="124" spans="1:10" ht="24" customHeight="1">
      <c r="A124" s="671"/>
      <c r="B124" s="5"/>
      <c r="C124" s="669"/>
      <c r="D124" s="691" t="s">
        <v>181</v>
      </c>
      <c r="E124" s="677"/>
      <c r="F124" s="692">
        <f>SUM(F41:F123)</f>
        <v>2365927.2800000003</v>
      </c>
      <c r="G124" s="676"/>
      <c r="H124" s="17"/>
      <c r="I124" s="34">
        <v>2365927.2799999998</v>
      </c>
    </row>
    <row r="125" spans="1:10" ht="24" customHeight="1">
      <c r="A125" s="671"/>
      <c r="B125" s="5"/>
      <c r="C125" s="669"/>
      <c r="D125" s="691" t="s">
        <v>2345</v>
      </c>
      <c r="E125" s="677"/>
      <c r="F125" s="692">
        <v>8722521.7899999991</v>
      </c>
      <c r="G125" s="676"/>
      <c r="H125" s="17"/>
      <c r="I125" s="34">
        <v>4691265.53</v>
      </c>
    </row>
    <row r="139" spans="1:9" ht="24" customHeight="1">
      <c r="A139" s="671"/>
      <c r="B139" s="5"/>
      <c r="C139" s="677"/>
      <c r="D139" s="7"/>
      <c r="E139" s="677"/>
      <c r="F139" s="690"/>
      <c r="G139" s="690"/>
      <c r="H139" s="17"/>
      <c r="I139" s="70"/>
    </row>
    <row r="140" spans="1:9" ht="24" customHeight="1">
      <c r="A140" s="1133" t="s">
        <v>260</v>
      </c>
      <c r="B140" s="1097"/>
      <c r="C140" s="1097"/>
      <c r="D140" s="1097"/>
      <c r="E140" s="1097"/>
      <c r="F140" s="1097"/>
      <c r="G140" s="1097"/>
      <c r="H140" s="1103"/>
      <c r="I140" s="1134"/>
    </row>
    <row r="141" spans="1:9" ht="24" customHeight="1">
      <c r="A141" s="671">
        <v>82</v>
      </c>
      <c r="B141" s="5" t="s">
        <v>2346</v>
      </c>
      <c r="C141" s="669"/>
      <c r="D141" s="677"/>
      <c r="E141" s="677"/>
      <c r="F141" s="692">
        <v>136927.10999999999</v>
      </c>
      <c r="G141" s="676"/>
      <c r="H141" s="17"/>
      <c r="I141" s="711"/>
    </row>
    <row r="142" spans="1:9" ht="24" customHeight="1">
      <c r="A142" s="671">
        <v>83</v>
      </c>
      <c r="B142" s="5" t="s">
        <v>3423</v>
      </c>
      <c r="C142" s="669" t="s">
        <v>2278</v>
      </c>
      <c r="D142" s="691">
        <v>110852417</v>
      </c>
      <c r="E142" s="677">
        <v>2020</v>
      </c>
      <c r="F142" s="692">
        <v>5554207.1200000001</v>
      </c>
      <c r="G142" s="676"/>
      <c r="H142" s="17"/>
      <c r="I142" s="711">
        <v>1542840</v>
      </c>
    </row>
    <row r="143" spans="1:9" ht="24" customHeight="1">
      <c r="A143" s="671">
        <v>84</v>
      </c>
      <c r="B143" s="5" t="s">
        <v>401</v>
      </c>
      <c r="C143" s="669" t="s">
        <v>2278</v>
      </c>
      <c r="D143" s="677">
        <v>110852415</v>
      </c>
      <c r="E143" s="677">
        <v>2020</v>
      </c>
      <c r="F143" s="712">
        <v>4267713.08</v>
      </c>
      <c r="G143" s="676"/>
      <c r="H143" s="17"/>
      <c r="I143" s="711">
        <v>1185480</v>
      </c>
    </row>
    <row r="144" spans="1:9" ht="24" customHeight="1">
      <c r="A144" s="671">
        <v>85</v>
      </c>
      <c r="B144" s="5" t="s">
        <v>3424</v>
      </c>
      <c r="C144" s="669" t="s">
        <v>2278</v>
      </c>
      <c r="D144" s="677">
        <v>110852418</v>
      </c>
      <c r="E144" s="677">
        <v>2020</v>
      </c>
      <c r="F144" s="712">
        <v>2053260.54</v>
      </c>
      <c r="G144" s="676"/>
      <c r="H144" s="17"/>
      <c r="I144" s="711">
        <v>569340</v>
      </c>
    </row>
    <row r="145" spans="1:9" ht="24" customHeight="1">
      <c r="A145" s="671"/>
      <c r="B145" s="5"/>
      <c r="C145" s="669"/>
      <c r="D145" s="677"/>
      <c r="E145" s="677"/>
      <c r="F145" s="676"/>
      <c r="G145" s="676"/>
      <c r="H145" s="17"/>
      <c r="I145" s="711"/>
    </row>
    <row r="146" spans="1:9" ht="24" customHeight="1">
      <c r="A146" s="671"/>
      <c r="B146" s="5"/>
      <c r="C146" s="669"/>
      <c r="D146" s="677"/>
      <c r="E146" s="677"/>
      <c r="F146" s="676"/>
      <c r="G146" s="676"/>
      <c r="H146" s="17"/>
      <c r="I146" s="670"/>
    </row>
    <row r="147" spans="1:9" ht="24" customHeight="1">
      <c r="A147" s="671"/>
      <c r="B147" s="5"/>
      <c r="C147" s="669"/>
      <c r="D147" s="677"/>
      <c r="E147" s="677"/>
      <c r="F147" s="676"/>
      <c r="G147" s="676"/>
      <c r="H147" s="17"/>
      <c r="I147" s="670"/>
    </row>
    <row r="148" spans="1:9" ht="24" customHeight="1">
      <c r="A148" s="671"/>
      <c r="B148" s="5"/>
      <c r="C148" s="669"/>
      <c r="D148" s="677"/>
      <c r="E148" s="677"/>
      <c r="F148" s="676"/>
      <c r="G148" s="676"/>
      <c r="H148" s="17"/>
      <c r="I148" s="670"/>
    </row>
    <row r="149" spans="1:9" ht="24" customHeight="1">
      <c r="A149" s="671"/>
      <c r="B149" s="5"/>
      <c r="C149" s="669"/>
      <c r="D149" s="677"/>
      <c r="E149" s="677"/>
      <c r="F149" s="676"/>
      <c r="G149" s="676"/>
      <c r="H149" s="17"/>
      <c r="I149" s="670"/>
    </row>
    <row r="150" spans="1:9" ht="24" customHeight="1">
      <c r="A150" s="671"/>
      <c r="B150" s="5"/>
      <c r="C150" s="669"/>
      <c r="D150" s="677"/>
      <c r="E150" s="677"/>
      <c r="F150" s="676"/>
      <c r="G150" s="676"/>
      <c r="H150" s="17"/>
      <c r="I150" s="670"/>
    </row>
    <row r="151" spans="1:9" ht="24" customHeight="1">
      <c r="A151" s="671"/>
      <c r="B151" s="5"/>
      <c r="C151" s="669"/>
      <c r="D151" s="677"/>
      <c r="E151" s="677"/>
      <c r="F151" s="676"/>
      <c r="G151" s="676"/>
      <c r="H151" s="17"/>
      <c r="I151" s="670"/>
    </row>
    <row r="152" spans="1:9" ht="24" customHeight="1">
      <c r="A152" s="671"/>
      <c r="B152" s="5"/>
      <c r="C152" s="669"/>
      <c r="D152" s="677"/>
      <c r="E152" s="677"/>
      <c r="F152" s="676"/>
      <c r="G152" s="676"/>
      <c r="H152" s="17"/>
      <c r="I152" s="670"/>
    </row>
    <row r="153" spans="1:9" ht="24" customHeight="1">
      <c r="A153" s="671"/>
      <c r="B153" s="5"/>
      <c r="C153" s="669"/>
      <c r="D153" s="677"/>
      <c r="E153" s="677"/>
      <c r="F153" s="676"/>
      <c r="G153" s="676"/>
      <c r="H153" s="17"/>
      <c r="I153" s="670"/>
    </row>
    <row r="154" spans="1:9" ht="24" customHeight="1">
      <c r="A154" s="671"/>
      <c r="B154" s="5"/>
      <c r="C154" s="669"/>
      <c r="D154" s="677"/>
      <c r="E154" s="677"/>
      <c r="F154" s="676"/>
      <c r="G154" s="676"/>
      <c r="H154" s="17"/>
      <c r="I154" s="670"/>
    </row>
    <row r="155" spans="1:9" ht="24" customHeight="1">
      <c r="A155" s="671"/>
      <c r="B155" s="5"/>
      <c r="C155" s="669"/>
      <c r="D155" s="677"/>
      <c r="E155" s="677"/>
      <c r="F155" s="676"/>
      <c r="G155" s="676"/>
      <c r="H155" s="17"/>
      <c r="I155" s="670"/>
    </row>
    <row r="156" spans="1:9" ht="24" customHeight="1">
      <c r="A156" s="671"/>
      <c r="B156" s="5"/>
      <c r="C156" s="669"/>
      <c r="D156" s="677"/>
      <c r="E156" s="677"/>
      <c r="F156" s="676"/>
      <c r="G156" s="676"/>
      <c r="H156" s="17"/>
      <c r="I156" s="670"/>
    </row>
    <row r="157" spans="1:9" ht="24" customHeight="1">
      <c r="A157" s="671"/>
      <c r="B157" s="5"/>
      <c r="C157" s="677"/>
      <c r="D157" s="713" t="s">
        <v>181</v>
      </c>
      <c r="E157" s="677"/>
      <c r="F157" s="391">
        <f>SUM(F141:F156)</f>
        <v>12012107.850000001</v>
      </c>
      <c r="G157" s="690"/>
      <c r="H157" s="17"/>
      <c r="I157" s="70">
        <v>3297660</v>
      </c>
    </row>
    <row r="158" spans="1:9" ht="24" customHeight="1">
      <c r="A158" s="671"/>
      <c r="B158" s="5"/>
      <c r="C158" s="677"/>
      <c r="D158" s="691" t="s">
        <v>2347</v>
      </c>
      <c r="E158" s="677"/>
      <c r="F158" s="692">
        <v>20734629.640000001</v>
      </c>
      <c r="G158" s="10"/>
      <c r="H158" s="17"/>
      <c r="I158" s="70">
        <v>7988925.5300000003</v>
      </c>
    </row>
    <row r="159" spans="1:9" ht="24" customHeight="1">
      <c r="A159" s="1135" t="s">
        <v>3425</v>
      </c>
      <c r="B159" s="1135"/>
      <c r="C159" s="1135"/>
      <c r="D159" s="1135"/>
      <c r="E159" s="1135"/>
      <c r="F159" s="1135"/>
      <c r="G159" s="1135"/>
      <c r="H159" s="1135"/>
      <c r="I159" s="1135"/>
    </row>
    <row r="160" spans="1:9" ht="24" customHeight="1">
      <c r="A160" s="1054" t="s">
        <v>63</v>
      </c>
      <c r="B160" s="1055"/>
      <c r="C160" s="1055"/>
      <c r="D160" s="1055"/>
      <c r="E160" s="1055"/>
      <c r="F160" s="1055"/>
      <c r="G160" s="1055"/>
      <c r="H160" s="1055"/>
      <c r="I160" s="1056"/>
    </row>
    <row r="161" spans="1:9" ht="24" customHeight="1">
      <c r="A161" s="1113" t="s">
        <v>64</v>
      </c>
      <c r="B161" s="1114" t="s">
        <v>65</v>
      </c>
      <c r="C161" s="1049" t="s">
        <v>4</v>
      </c>
      <c r="D161" s="1049" t="s">
        <v>5</v>
      </c>
      <c r="E161" s="1049" t="s">
        <v>6</v>
      </c>
      <c r="F161" s="1049" t="s">
        <v>7</v>
      </c>
      <c r="G161" s="1049" t="s">
        <v>8</v>
      </c>
      <c r="H161" s="1049" t="s">
        <v>9</v>
      </c>
      <c r="I161" s="1049" t="s">
        <v>232</v>
      </c>
    </row>
    <row r="162" spans="1:9" ht="24" customHeight="1">
      <c r="A162" s="1113"/>
      <c r="B162" s="1114"/>
      <c r="C162" s="1071"/>
      <c r="D162" s="1046"/>
      <c r="E162" s="1049"/>
      <c r="F162" s="1046"/>
      <c r="G162" s="1049"/>
      <c r="H162" s="1046"/>
      <c r="I162" s="1046"/>
    </row>
    <row r="163" spans="1:9" ht="24" customHeight="1">
      <c r="A163" s="1115" t="s">
        <v>67</v>
      </c>
      <c r="B163" s="1116"/>
      <c r="C163" s="1116"/>
      <c r="D163" s="1116"/>
      <c r="E163" s="1116"/>
      <c r="F163" s="1116"/>
      <c r="G163" s="1116"/>
      <c r="H163" s="1116"/>
      <c r="I163" s="1117"/>
    </row>
    <row r="164" spans="1:9" ht="24" customHeight="1">
      <c r="A164" s="1118" t="s">
        <v>2348</v>
      </c>
      <c r="B164" s="1118"/>
      <c r="C164" s="1118"/>
      <c r="D164" s="1118"/>
      <c r="E164" s="1118"/>
      <c r="F164" s="1118"/>
      <c r="G164" s="1118"/>
      <c r="H164" s="1118"/>
      <c r="I164" s="1118"/>
    </row>
    <row r="165" spans="1:9" ht="24" customHeight="1" thickBot="1">
      <c r="A165" s="21" t="s">
        <v>69</v>
      </c>
      <c r="B165" s="22" t="s">
        <v>70</v>
      </c>
      <c r="C165" s="22" t="s">
        <v>71</v>
      </c>
      <c r="D165" s="23" t="s">
        <v>72</v>
      </c>
      <c r="E165" s="24" t="s">
        <v>73</v>
      </c>
      <c r="F165" s="25"/>
      <c r="G165" s="26"/>
      <c r="H165" s="27"/>
      <c r="I165" s="28"/>
    </row>
    <row r="166" spans="1:9" ht="24" customHeight="1">
      <c r="A166" s="672">
        <v>1</v>
      </c>
      <c r="B166" s="5">
        <v>2</v>
      </c>
      <c r="C166" s="677">
        <v>3</v>
      </c>
      <c r="D166" s="9">
        <v>4</v>
      </c>
      <c r="E166" s="677">
        <v>5</v>
      </c>
      <c r="F166" s="26"/>
      <c r="G166" s="26"/>
      <c r="H166" s="27"/>
      <c r="I166" s="28"/>
    </row>
    <row r="167" spans="1:9" ht="24" customHeight="1">
      <c r="A167" s="1108" t="s">
        <v>74</v>
      </c>
      <c r="B167" s="1109"/>
      <c r="C167" s="1109"/>
      <c r="D167" s="1109"/>
      <c r="E167" s="1110"/>
    </row>
    <row r="171" spans="1:9" ht="24" customHeight="1">
      <c r="A171" s="693"/>
      <c r="B171" s="693"/>
      <c r="C171" s="693"/>
      <c r="D171" s="693"/>
      <c r="E171" s="693"/>
    </row>
    <row r="172" spans="1:9" ht="24" customHeight="1">
      <c r="A172" s="693"/>
      <c r="B172" s="693"/>
      <c r="C172" s="693"/>
      <c r="D172" s="693"/>
      <c r="E172" s="693"/>
    </row>
    <row r="173" spans="1:9" ht="24" customHeight="1">
      <c r="A173" s="693"/>
      <c r="B173" s="693"/>
      <c r="C173" s="693"/>
      <c r="D173" s="693"/>
      <c r="E173" s="693"/>
    </row>
    <row r="174" spans="1:9" ht="24" customHeight="1">
      <c r="B174" t="s">
        <v>645</v>
      </c>
      <c r="D174" t="s">
        <v>2349</v>
      </c>
    </row>
  </sheetData>
  <mergeCells count="38">
    <mergeCell ref="A163:I163"/>
    <mergeCell ref="A164:I164"/>
    <mergeCell ref="A167:E167"/>
    <mergeCell ref="A140:I140"/>
    <mergeCell ref="A159:I159"/>
    <mergeCell ref="A160:I160"/>
    <mergeCell ref="A161:A162"/>
    <mergeCell ref="B161:B162"/>
    <mergeCell ref="C161:C162"/>
    <mergeCell ref="D161:D162"/>
    <mergeCell ref="E161:E162"/>
    <mergeCell ref="F161:F162"/>
    <mergeCell ref="G161:G162"/>
    <mergeCell ref="H161:H162"/>
    <mergeCell ref="I161:I162"/>
    <mergeCell ref="A34:I34"/>
    <mergeCell ref="A33:I33"/>
    <mergeCell ref="G6:G7"/>
    <mergeCell ref="H6:H7"/>
    <mergeCell ref="I6:I7"/>
    <mergeCell ref="A9:I9"/>
    <mergeCell ref="A10:I10"/>
    <mergeCell ref="A11:I11"/>
    <mergeCell ref="A15:I15"/>
    <mergeCell ref="A19:I19"/>
    <mergeCell ref="A24:I24"/>
    <mergeCell ref="A25:I25"/>
    <mergeCell ref="A26:I26"/>
    <mergeCell ref="A2:I2"/>
    <mergeCell ref="A3:I3"/>
    <mergeCell ref="A4:I4"/>
    <mergeCell ref="A5:I5"/>
    <mergeCell ref="A6:A7"/>
    <mergeCell ref="B6:B7"/>
    <mergeCell ref="C6:C7"/>
    <mergeCell ref="D6:D7"/>
    <mergeCell ref="E6:E7"/>
    <mergeCell ref="F6:F7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>
  <sheetPr>
    <tabColor rgb="FF00B050"/>
  </sheetPr>
  <dimension ref="A2:I73"/>
  <sheetViews>
    <sheetView topLeftCell="A37" workbookViewId="0">
      <selection activeCell="K44" sqref="K44"/>
    </sheetView>
  </sheetViews>
  <sheetFormatPr defaultRowHeight="15"/>
  <cols>
    <col min="2" max="2" width="21.5703125" customWidth="1"/>
    <col min="3" max="3" width="18.140625" customWidth="1"/>
    <col min="4" max="4" width="15.7109375" customWidth="1"/>
    <col min="5" max="5" width="18.140625" customWidth="1"/>
    <col min="7" max="7" width="10.7109375" customWidth="1"/>
    <col min="8" max="8" width="11.85546875" customWidth="1"/>
    <col min="9" max="9" width="12.85546875" customWidth="1"/>
  </cols>
  <sheetData>
    <row r="2" spans="1:9" ht="15" customHeight="1">
      <c r="A2" s="1043" t="s">
        <v>81</v>
      </c>
      <c r="B2" s="1043"/>
      <c r="C2" s="1043"/>
      <c r="D2" s="1043"/>
      <c r="E2" s="1043"/>
      <c r="F2" s="1043"/>
      <c r="G2" s="1043"/>
      <c r="H2" s="1043"/>
      <c r="I2" s="1043"/>
    </row>
    <row r="3" spans="1:9" ht="15" customHeight="1">
      <c r="A3" s="1044" t="s">
        <v>3371</v>
      </c>
      <c r="B3" s="1043"/>
      <c r="C3" s="1043"/>
      <c r="D3" s="1043"/>
      <c r="E3" s="1043"/>
      <c r="F3" s="1043"/>
      <c r="G3" s="1043"/>
      <c r="H3" s="1043"/>
      <c r="I3" s="1043"/>
    </row>
    <row r="4" spans="1:9">
      <c r="A4" s="1130" t="s">
        <v>230</v>
      </c>
      <c r="B4" s="1130"/>
      <c r="C4" s="1130"/>
      <c r="D4" s="1130"/>
      <c r="E4" s="1130"/>
      <c r="F4" s="1130"/>
      <c r="G4" s="1130"/>
      <c r="H4" s="1130"/>
      <c r="I4" s="1130"/>
    </row>
    <row r="5" spans="1:9">
      <c r="A5" s="1130" t="s">
        <v>1</v>
      </c>
      <c r="B5" s="1130"/>
      <c r="C5" s="1130"/>
      <c r="D5" s="1130"/>
      <c r="E5" s="1130"/>
      <c r="F5" s="1130"/>
      <c r="G5" s="1130"/>
      <c r="H5" s="1130"/>
      <c r="I5" s="1130"/>
    </row>
    <row r="6" spans="1:9" ht="15" customHeight="1">
      <c r="A6" s="1046" t="s">
        <v>2</v>
      </c>
      <c r="B6" s="1047" t="s">
        <v>3</v>
      </c>
      <c r="C6" s="1047" t="s">
        <v>231</v>
      </c>
      <c r="D6" s="1049" t="s">
        <v>5</v>
      </c>
      <c r="E6" s="1049" t="s">
        <v>6</v>
      </c>
      <c r="F6" s="1049" t="s">
        <v>7</v>
      </c>
      <c r="G6" s="1047" t="s">
        <v>8</v>
      </c>
      <c r="H6" s="1049" t="s">
        <v>9</v>
      </c>
      <c r="I6" s="1049" t="s">
        <v>232</v>
      </c>
    </row>
    <row r="7" spans="1:9">
      <c r="A7" s="1046"/>
      <c r="B7" s="1048"/>
      <c r="C7" s="1048"/>
      <c r="D7" s="1046"/>
      <c r="E7" s="1049"/>
      <c r="F7" s="1046"/>
      <c r="G7" s="1050"/>
      <c r="H7" s="1046"/>
      <c r="I7" s="1046"/>
    </row>
    <row r="8" spans="1:9">
      <c r="A8" s="1">
        <v>1</v>
      </c>
      <c r="B8" s="2">
        <v>2</v>
      </c>
      <c r="C8" s="3">
        <v>3</v>
      </c>
      <c r="D8" s="3">
        <v>4</v>
      </c>
      <c r="E8" s="3">
        <v>5</v>
      </c>
      <c r="F8" s="3">
        <v>6</v>
      </c>
      <c r="G8" s="3">
        <v>7</v>
      </c>
      <c r="H8" s="2">
        <v>8</v>
      </c>
      <c r="I8" s="4">
        <v>9</v>
      </c>
    </row>
    <row r="9" spans="1:9">
      <c r="A9" s="1051"/>
      <c r="B9" s="1052"/>
      <c r="C9" s="1052"/>
      <c r="D9" s="1052"/>
      <c r="E9" s="1052"/>
      <c r="F9" s="1052"/>
      <c r="G9" s="1052"/>
      <c r="H9" s="1052"/>
      <c r="I9" s="1053"/>
    </row>
    <row r="10" spans="1:9" ht="15" customHeight="1">
      <c r="A10" s="1051" t="s">
        <v>233</v>
      </c>
      <c r="B10" s="1052"/>
      <c r="C10" s="1052"/>
      <c r="D10" s="1052"/>
      <c r="E10" s="1052"/>
      <c r="F10" s="1052"/>
      <c r="G10" s="1052"/>
      <c r="H10" s="1052"/>
      <c r="I10" s="1053"/>
    </row>
    <row r="11" spans="1:9" ht="15" customHeight="1">
      <c r="A11" s="1051" t="s">
        <v>234</v>
      </c>
      <c r="B11" s="1061"/>
      <c r="C11" s="1061"/>
      <c r="D11" s="1061"/>
      <c r="E11" s="1061"/>
      <c r="F11" s="1061"/>
      <c r="G11" s="1061"/>
      <c r="H11" s="1052"/>
      <c r="I11" s="1053"/>
    </row>
    <row r="12" spans="1:9" ht="42">
      <c r="A12" s="611">
        <v>1</v>
      </c>
      <c r="B12" s="5" t="s">
        <v>235</v>
      </c>
      <c r="C12" s="605" t="s">
        <v>236</v>
      </c>
      <c r="D12" s="620">
        <v>11010055</v>
      </c>
      <c r="E12" s="6" t="s">
        <v>237</v>
      </c>
      <c r="F12" s="619">
        <v>256629</v>
      </c>
      <c r="G12" s="619"/>
      <c r="H12" s="612"/>
      <c r="I12" s="607">
        <v>256629</v>
      </c>
    </row>
    <row r="13" spans="1:9" ht="42">
      <c r="A13" s="611">
        <v>2</v>
      </c>
      <c r="B13" s="5" t="s">
        <v>235</v>
      </c>
      <c r="C13" s="605" t="s">
        <v>236</v>
      </c>
      <c r="D13" s="620">
        <v>11010056</v>
      </c>
      <c r="E13" s="6" t="s">
        <v>238</v>
      </c>
      <c r="F13" s="619">
        <v>6267</v>
      </c>
      <c r="G13" s="619"/>
      <c r="H13" s="612"/>
      <c r="I13" s="607">
        <v>6267</v>
      </c>
    </row>
    <row r="14" spans="1:9">
      <c r="A14" s="611"/>
      <c r="B14" s="5"/>
      <c r="C14" s="604"/>
      <c r="D14" s="7" t="s">
        <v>17</v>
      </c>
      <c r="E14" s="620"/>
      <c r="F14" s="8">
        <v>262896</v>
      </c>
      <c r="G14" s="8"/>
      <c r="H14" s="612"/>
      <c r="I14" s="627">
        <v>262896</v>
      </c>
    </row>
    <row r="15" spans="1:9" ht="15" customHeight="1">
      <c r="A15" s="1059" t="s">
        <v>239</v>
      </c>
      <c r="B15" s="1059"/>
      <c r="C15" s="1059"/>
      <c r="D15" s="1059"/>
      <c r="E15" s="1059"/>
      <c r="F15" s="1059"/>
      <c r="G15" s="1059"/>
      <c r="H15" s="1059"/>
      <c r="I15" s="1059"/>
    </row>
    <row r="16" spans="1:9">
      <c r="A16" s="604"/>
      <c r="B16" s="5"/>
      <c r="C16" s="605"/>
      <c r="D16" s="620"/>
      <c r="E16" s="620"/>
      <c r="F16" s="619"/>
      <c r="G16" s="619"/>
      <c r="H16" s="604"/>
      <c r="I16" s="605"/>
    </row>
    <row r="17" spans="1:9">
      <c r="A17" s="604"/>
      <c r="B17" s="604"/>
      <c r="C17" s="604"/>
      <c r="D17" s="7" t="s">
        <v>17</v>
      </c>
      <c r="E17" s="620"/>
      <c r="F17" s="8"/>
      <c r="G17" s="8"/>
      <c r="H17" s="604"/>
      <c r="I17" s="604"/>
    </row>
    <row r="18" spans="1:9">
      <c r="A18" s="604"/>
      <c r="B18" s="604"/>
      <c r="C18" s="604"/>
      <c r="D18" s="7" t="s">
        <v>240</v>
      </c>
      <c r="E18" s="620" t="s">
        <v>240</v>
      </c>
      <c r="F18" s="8" t="s">
        <v>240</v>
      </c>
      <c r="G18" s="8"/>
      <c r="H18" s="604"/>
      <c r="I18" s="604"/>
    </row>
    <row r="19" spans="1:9" ht="15" customHeight="1">
      <c r="A19" s="1051" t="s">
        <v>241</v>
      </c>
      <c r="B19" s="1052"/>
      <c r="C19" s="1052"/>
      <c r="D19" s="1052"/>
      <c r="E19" s="1052"/>
      <c r="F19" s="1052"/>
      <c r="G19" s="1052"/>
      <c r="H19" s="1052"/>
      <c r="I19" s="1053"/>
    </row>
    <row r="20" spans="1:9" ht="42">
      <c r="A20" s="604">
        <v>3</v>
      </c>
      <c r="B20" s="604" t="s">
        <v>242</v>
      </c>
      <c r="C20" s="605" t="s">
        <v>236</v>
      </c>
      <c r="D20" s="604">
        <v>1103110001</v>
      </c>
      <c r="E20" s="604" t="s">
        <v>243</v>
      </c>
      <c r="F20" s="604"/>
      <c r="G20" s="604">
        <v>312959</v>
      </c>
      <c r="H20" s="604" t="s">
        <v>244</v>
      </c>
      <c r="I20" s="604"/>
    </row>
    <row r="21" spans="1:9">
      <c r="A21" s="604"/>
      <c r="B21" s="604"/>
      <c r="C21" s="604"/>
      <c r="D21" s="604"/>
      <c r="E21" s="604"/>
      <c r="F21" s="604"/>
      <c r="G21" s="604"/>
      <c r="H21" s="604"/>
      <c r="I21" s="604"/>
    </row>
    <row r="22" spans="1:9">
      <c r="A22" s="604"/>
      <c r="B22" s="5" t="s">
        <v>245</v>
      </c>
      <c r="C22" s="620" t="s">
        <v>240</v>
      </c>
      <c r="D22" s="7" t="s">
        <v>240</v>
      </c>
      <c r="E22" s="620" t="s">
        <v>240</v>
      </c>
      <c r="F22" s="8" t="s">
        <v>240</v>
      </c>
      <c r="G22" s="8">
        <v>312959</v>
      </c>
      <c r="H22" s="14"/>
      <c r="I22" s="69"/>
    </row>
    <row r="23" spans="1:9">
      <c r="A23" s="604"/>
      <c r="B23" s="5" t="s">
        <v>35</v>
      </c>
      <c r="C23" s="620" t="s">
        <v>240</v>
      </c>
      <c r="D23" s="7" t="s">
        <v>240</v>
      </c>
      <c r="E23" s="620" t="s">
        <v>240</v>
      </c>
      <c r="F23" s="8" t="s">
        <v>240</v>
      </c>
      <c r="G23" s="8">
        <v>312959</v>
      </c>
      <c r="H23" s="14"/>
      <c r="I23" s="69"/>
    </row>
    <row r="24" spans="1:9" ht="18.75" customHeight="1">
      <c r="A24" s="1123" t="s">
        <v>246</v>
      </c>
      <c r="B24" s="1124"/>
      <c r="C24" s="1124"/>
      <c r="D24" s="1124"/>
      <c r="E24" s="1124"/>
      <c r="F24" s="1124"/>
      <c r="G24" s="1124"/>
      <c r="H24" s="1124"/>
      <c r="I24" s="1125"/>
    </row>
    <row r="25" spans="1:9" ht="15.75" customHeight="1">
      <c r="A25" s="1126" t="s">
        <v>37</v>
      </c>
      <c r="B25" s="1127"/>
      <c r="C25" s="1127"/>
      <c r="D25" s="1127"/>
      <c r="E25" s="1127"/>
      <c r="F25" s="1127"/>
      <c r="G25" s="1127"/>
      <c r="H25" s="1127"/>
      <c r="I25" s="1132"/>
    </row>
    <row r="26" spans="1:9" ht="15" customHeight="1">
      <c r="A26" s="1059" t="s">
        <v>247</v>
      </c>
      <c r="B26" s="1059"/>
      <c r="C26" s="1059"/>
      <c r="D26" s="1059"/>
      <c r="E26" s="1059"/>
      <c r="F26" s="1059"/>
      <c r="G26" s="1059"/>
      <c r="H26" s="1059"/>
      <c r="I26" s="1059"/>
    </row>
    <row r="27" spans="1:9">
      <c r="A27" s="604"/>
      <c r="B27" s="5"/>
      <c r="C27" s="605"/>
      <c r="D27" s="620"/>
      <c r="E27" s="620"/>
      <c r="F27" s="619"/>
      <c r="G27" s="619"/>
      <c r="H27" s="604"/>
      <c r="I27" s="605"/>
    </row>
    <row r="28" spans="1:9">
      <c r="A28" s="608"/>
      <c r="B28" s="5"/>
      <c r="C28" s="620"/>
      <c r="D28" s="7" t="s">
        <v>17</v>
      </c>
      <c r="E28" s="620"/>
      <c r="F28" s="8"/>
      <c r="G28" s="8"/>
      <c r="H28" s="15"/>
      <c r="I28" s="69"/>
    </row>
    <row r="29" spans="1:9">
      <c r="A29" s="604"/>
      <c r="B29" s="5"/>
      <c r="C29" s="620"/>
      <c r="D29" s="7" t="s">
        <v>240</v>
      </c>
      <c r="E29" s="620" t="s">
        <v>240</v>
      </c>
      <c r="F29" s="8" t="s">
        <v>240</v>
      </c>
      <c r="G29" s="8" t="s">
        <v>240</v>
      </c>
      <c r="H29" s="14"/>
      <c r="I29" s="69"/>
    </row>
    <row r="30" spans="1:9" ht="15" customHeight="1">
      <c r="A30" s="1051" t="s">
        <v>248</v>
      </c>
      <c r="B30" s="1052"/>
      <c r="C30" s="1052"/>
      <c r="D30" s="1052"/>
      <c r="E30" s="1052"/>
      <c r="F30" s="1052"/>
      <c r="G30" s="1052"/>
      <c r="H30" s="1052"/>
      <c r="I30" s="1053"/>
    </row>
    <row r="31" spans="1:9" ht="15" customHeight="1">
      <c r="A31" s="1051" t="s">
        <v>249</v>
      </c>
      <c r="B31" s="1061"/>
      <c r="C31" s="1061"/>
      <c r="D31" s="1061"/>
      <c r="E31" s="1061"/>
      <c r="F31" s="1061"/>
      <c r="G31" s="1061"/>
      <c r="H31" s="1052"/>
      <c r="I31" s="1053"/>
    </row>
    <row r="32" spans="1:9" ht="42">
      <c r="A32" s="608">
        <v>4</v>
      </c>
      <c r="B32" s="5" t="s">
        <v>250</v>
      </c>
      <c r="C32" s="605" t="s">
        <v>236</v>
      </c>
      <c r="D32" s="620">
        <v>1101130046</v>
      </c>
      <c r="E32" s="620">
        <v>2015</v>
      </c>
      <c r="F32" s="619">
        <v>7793</v>
      </c>
      <c r="G32" s="619"/>
      <c r="H32" s="17"/>
      <c r="I32" s="607">
        <v>7793</v>
      </c>
    </row>
    <row r="33" spans="1:9" ht="42">
      <c r="A33" s="608">
        <v>5</v>
      </c>
      <c r="B33" s="5" t="s">
        <v>250</v>
      </c>
      <c r="C33" s="605" t="s">
        <v>236</v>
      </c>
      <c r="D33" s="620">
        <v>1101130047</v>
      </c>
      <c r="E33" s="620">
        <v>2015</v>
      </c>
      <c r="F33" s="619">
        <v>7793</v>
      </c>
      <c r="G33" s="619"/>
      <c r="H33" s="17"/>
      <c r="I33" s="607">
        <v>7793</v>
      </c>
    </row>
    <row r="34" spans="1:9" ht="42">
      <c r="A34" s="608">
        <v>6</v>
      </c>
      <c r="B34" s="5" t="s">
        <v>251</v>
      </c>
      <c r="C34" s="605" t="s">
        <v>236</v>
      </c>
      <c r="D34" s="620">
        <v>1101130048</v>
      </c>
      <c r="E34" s="620">
        <v>2010</v>
      </c>
      <c r="F34" s="619">
        <v>14790</v>
      </c>
      <c r="G34" s="619"/>
      <c r="H34" s="17"/>
      <c r="I34" s="607">
        <v>14790</v>
      </c>
    </row>
    <row r="35" spans="1:9" ht="42">
      <c r="A35" s="608">
        <v>7</v>
      </c>
      <c r="B35" s="5" t="s">
        <v>252</v>
      </c>
      <c r="C35" s="605" t="s">
        <v>236</v>
      </c>
      <c r="D35" s="620">
        <v>1101130049</v>
      </c>
      <c r="E35" s="620">
        <v>2020</v>
      </c>
      <c r="F35" s="619">
        <v>6630</v>
      </c>
      <c r="G35" s="619"/>
      <c r="H35" s="17"/>
      <c r="I35" s="607">
        <v>6630</v>
      </c>
    </row>
    <row r="36" spans="1:9" ht="42">
      <c r="A36" s="608">
        <v>8</v>
      </c>
      <c r="B36" s="5" t="s">
        <v>253</v>
      </c>
      <c r="C36" s="605" t="s">
        <v>236</v>
      </c>
      <c r="D36" s="620">
        <v>1101130049</v>
      </c>
      <c r="E36" s="620">
        <v>2020</v>
      </c>
      <c r="F36" s="619">
        <v>12150</v>
      </c>
      <c r="G36" s="619"/>
      <c r="H36" s="17"/>
      <c r="I36" s="607">
        <v>12150</v>
      </c>
    </row>
    <row r="37" spans="1:9" ht="42">
      <c r="A37" s="608">
        <v>9</v>
      </c>
      <c r="B37" s="5" t="s">
        <v>254</v>
      </c>
      <c r="C37" s="605" t="s">
        <v>236</v>
      </c>
      <c r="D37" s="620">
        <v>1101130090</v>
      </c>
      <c r="E37" s="620">
        <v>2019</v>
      </c>
      <c r="F37" s="619">
        <v>11500</v>
      </c>
      <c r="G37" s="619"/>
      <c r="H37" s="17"/>
      <c r="I37" s="607">
        <v>11500</v>
      </c>
    </row>
    <row r="38" spans="1:9" ht="42">
      <c r="A38" s="608">
        <v>10</v>
      </c>
      <c r="B38" s="5" t="s">
        <v>255</v>
      </c>
      <c r="C38" s="605" t="s">
        <v>236</v>
      </c>
      <c r="D38" s="620">
        <v>1101130091</v>
      </c>
      <c r="E38" s="620">
        <v>2019</v>
      </c>
      <c r="F38" s="619">
        <v>61200</v>
      </c>
      <c r="G38" s="619"/>
      <c r="H38" s="17"/>
      <c r="I38" s="607">
        <v>61200</v>
      </c>
    </row>
    <row r="39" spans="1:9" ht="42">
      <c r="A39" s="608">
        <v>11</v>
      </c>
      <c r="B39" s="5" t="s">
        <v>51</v>
      </c>
      <c r="C39" s="605" t="s">
        <v>236</v>
      </c>
      <c r="D39" s="620">
        <v>1101130092</v>
      </c>
      <c r="E39" s="620">
        <v>2015</v>
      </c>
      <c r="F39" s="619">
        <v>30000</v>
      </c>
      <c r="G39" s="619"/>
      <c r="H39" s="17"/>
      <c r="I39" s="607">
        <v>30000</v>
      </c>
    </row>
    <row r="40" spans="1:9" ht="42">
      <c r="A40" s="608">
        <v>12</v>
      </c>
      <c r="B40" s="5" t="s">
        <v>256</v>
      </c>
      <c r="C40" s="605" t="s">
        <v>236</v>
      </c>
      <c r="D40" s="620">
        <v>1101130093</v>
      </c>
      <c r="E40" s="620">
        <v>2015</v>
      </c>
      <c r="F40" s="619">
        <v>4290</v>
      </c>
      <c r="G40" s="619"/>
      <c r="H40" s="17"/>
      <c r="I40" s="607">
        <v>4290</v>
      </c>
    </row>
    <row r="41" spans="1:9" ht="42">
      <c r="A41" s="608">
        <v>13</v>
      </c>
      <c r="B41" s="5" t="s">
        <v>257</v>
      </c>
      <c r="C41" s="605" t="s">
        <v>236</v>
      </c>
      <c r="D41" s="620">
        <v>1101130095</v>
      </c>
      <c r="E41" s="620">
        <v>2019</v>
      </c>
      <c r="F41" s="619">
        <v>45000</v>
      </c>
      <c r="G41" s="619"/>
      <c r="H41" s="17"/>
      <c r="I41" s="607">
        <v>45000</v>
      </c>
    </row>
    <row r="42" spans="1:9" ht="42">
      <c r="A42" s="608">
        <v>14</v>
      </c>
      <c r="B42" s="5" t="s">
        <v>258</v>
      </c>
      <c r="C42" s="605" t="s">
        <v>236</v>
      </c>
      <c r="D42" s="620">
        <v>1101130096</v>
      </c>
      <c r="E42" s="620">
        <v>2019</v>
      </c>
      <c r="F42" s="619">
        <v>10000</v>
      </c>
      <c r="G42" s="619"/>
      <c r="H42" s="17"/>
      <c r="I42" s="607">
        <v>10000</v>
      </c>
    </row>
    <row r="43" spans="1:9" ht="42">
      <c r="A43" s="608">
        <v>15</v>
      </c>
      <c r="B43" s="5" t="s">
        <v>259</v>
      </c>
      <c r="C43" s="605" t="s">
        <v>236</v>
      </c>
      <c r="D43" s="620">
        <v>1101130097</v>
      </c>
      <c r="E43" s="620">
        <v>2019</v>
      </c>
      <c r="F43" s="619">
        <v>9899</v>
      </c>
      <c r="G43" s="619"/>
      <c r="H43" s="17"/>
      <c r="I43" s="607">
        <v>9899</v>
      </c>
    </row>
    <row r="44" spans="1:9">
      <c r="A44" s="608"/>
      <c r="B44" s="5"/>
      <c r="C44" s="605"/>
      <c r="D44" s="620"/>
      <c r="E44" s="620"/>
      <c r="F44" s="619"/>
      <c r="G44" s="619"/>
      <c r="H44" s="17"/>
      <c r="I44" s="607"/>
    </row>
    <row r="45" spans="1:9">
      <c r="A45" s="608"/>
      <c r="B45" s="5"/>
      <c r="C45" s="605"/>
      <c r="D45" s="620"/>
      <c r="E45" s="620"/>
      <c r="F45" s="619"/>
      <c r="G45" s="619"/>
      <c r="H45" s="17"/>
      <c r="I45" s="607"/>
    </row>
    <row r="46" spans="1:9">
      <c r="A46" s="608"/>
      <c r="B46" s="5"/>
      <c r="C46" s="620"/>
      <c r="D46" s="7" t="s">
        <v>17</v>
      </c>
      <c r="E46" s="620"/>
      <c r="F46" s="8">
        <v>221045</v>
      </c>
      <c r="G46" s="8"/>
      <c r="H46" s="17"/>
      <c r="I46" s="70">
        <v>221045</v>
      </c>
    </row>
    <row r="47" spans="1:9" ht="15" customHeight="1">
      <c r="A47" s="1133" t="s">
        <v>260</v>
      </c>
      <c r="B47" s="1097"/>
      <c r="C47" s="1097"/>
      <c r="D47" s="1097"/>
      <c r="E47" s="1097"/>
      <c r="F47" s="1097"/>
      <c r="G47" s="1097"/>
      <c r="H47" s="1103"/>
      <c r="I47" s="1134"/>
    </row>
    <row r="48" spans="1:9" ht="42">
      <c r="A48" s="608">
        <v>16</v>
      </c>
      <c r="B48" s="5" t="s">
        <v>261</v>
      </c>
      <c r="C48" s="605" t="s">
        <v>236</v>
      </c>
      <c r="D48" s="620">
        <v>1101160057</v>
      </c>
      <c r="E48" s="620">
        <v>2019</v>
      </c>
      <c r="F48" s="619">
        <v>28000</v>
      </c>
      <c r="G48" s="619"/>
      <c r="H48" s="17"/>
      <c r="I48" s="607">
        <v>28000</v>
      </c>
    </row>
    <row r="49" spans="1:9" ht="42">
      <c r="A49" s="608">
        <v>17</v>
      </c>
      <c r="B49" s="5" t="s">
        <v>262</v>
      </c>
      <c r="C49" s="605" t="s">
        <v>236</v>
      </c>
      <c r="D49" s="620">
        <v>1101160058</v>
      </c>
      <c r="E49" s="620">
        <v>2019</v>
      </c>
      <c r="F49" s="619">
        <v>5400</v>
      </c>
      <c r="G49" s="619"/>
      <c r="H49" s="17"/>
      <c r="I49" s="607">
        <v>5400</v>
      </c>
    </row>
    <row r="50" spans="1:9" ht="42">
      <c r="A50" s="608">
        <v>18</v>
      </c>
      <c r="B50" s="5" t="s">
        <v>263</v>
      </c>
      <c r="C50" s="605" t="s">
        <v>236</v>
      </c>
      <c r="D50" s="620">
        <v>1101160053</v>
      </c>
      <c r="E50" s="620">
        <v>2019</v>
      </c>
      <c r="F50" s="619">
        <v>5500</v>
      </c>
      <c r="G50" s="619"/>
      <c r="H50" s="17"/>
      <c r="I50" s="607">
        <v>5500</v>
      </c>
    </row>
    <row r="51" spans="1:9" ht="42">
      <c r="A51" s="608">
        <v>19</v>
      </c>
      <c r="B51" s="5" t="s">
        <v>264</v>
      </c>
      <c r="C51" s="605" t="s">
        <v>236</v>
      </c>
      <c r="D51" s="620">
        <v>1101160054</v>
      </c>
      <c r="E51" s="620">
        <v>2019</v>
      </c>
      <c r="F51" s="619">
        <v>3536</v>
      </c>
      <c r="G51" s="619"/>
      <c r="H51" s="17"/>
      <c r="I51" s="607">
        <v>3536</v>
      </c>
    </row>
    <row r="52" spans="1:9">
      <c r="A52" s="608"/>
      <c r="B52" s="5"/>
      <c r="C52" s="605"/>
      <c r="D52" s="620"/>
      <c r="E52" s="620"/>
      <c r="F52" s="619"/>
      <c r="G52" s="619"/>
      <c r="H52" s="17"/>
      <c r="I52" s="607"/>
    </row>
    <row r="53" spans="1:9">
      <c r="A53" s="608"/>
      <c r="B53" s="5"/>
      <c r="C53" s="605"/>
      <c r="D53" s="620"/>
      <c r="E53" s="620"/>
      <c r="F53" s="619"/>
      <c r="G53" s="619"/>
      <c r="H53" s="17"/>
      <c r="I53" s="607"/>
    </row>
    <row r="54" spans="1:9">
      <c r="A54" s="608"/>
      <c r="B54" s="5"/>
      <c r="C54" s="605"/>
      <c r="D54" s="620"/>
      <c r="E54" s="620"/>
      <c r="F54" s="619"/>
      <c r="G54" s="619"/>
      <c r="H54" s="17"/>
      <c r="I54" s="607"/>
    </row>
    <row r="55" spans="1:9">
      <c r="A55" s="608"/>
      <c r="B55" s="5"/>
      <c r="C55" s="620"/>
      <c r="D55" s="7" t="s">
        <v>17</v>
      </c>
      <c r="E55" s="620"/>
      <c r="F55" s="8">
        <v>42436</v>
      </c>
      <c r="G55" s="8"/>
      <c r="H55" s="17"/>
      <c r="I55" s="70">
        <v>42436</v>
      </c>
    </row>
    <row r="56" spans="1:9">
      <c r="A56" s="608"/>
      <c r="B56" s="5"/>
      <c r="C56" s="620"/>
      <c r="D56" s="9" t="s">
        <v>265</v>
      </c>
      <c r="E56" s="620"/>
      <c r="F56" s="10">
        <v>839336</v>
      </c>
      <c r="G56" s="10"/>
      <c r="H56" s="17"/>
      <c r="I56" s="70">
        <v>526377</v>
      </c>
    </row>
    <row r="57" spans="1:9" ht="15" customHeight="1">
      <c r="A57" s="1465" t="s">
        <v>266</v>
      </c>
      <c r="B57" s="1466"/>
      <c r="C57" s="1466"/>
      <c r="D57" s="1466"/>
      <c r="E57" s="1466"/>
      <c r="F57" s="1466"/>
      <c r="G57" s="1466"/>
      <c r="H57" s="1466"/>
      <c r="I57" s="1467"/>
    </row>
    <row r="58" spans="1:9">
      <c r="A58" s="1054" t="s">
        <v>63</v>
      </c>
      <c r="B58" s="1055"/>
      <c r="C58" s="1055"/>
      <c r="D58" s="1055"/>
      <c r="E58" s="1055"/>
      <c r="F58" s="1055"/>
      <c r="G58" s="1055"/>
      <c r="H58" s="1055"/>
      <c r="I58" s="1056"/>
    </row>
    <row r="59" spans="1:9" ht="15" customHeight="1">
      <c r="A59" s="1113" t="s">
        <v>64</v>
      </c>
      <c r="B59" s="1114" t="s">
        <v>65</v>
      </c>
      <c r="C59" s="1049" t="s">
        <v>4</v>
      </c>
      <c r="D59" s="1049" t="s">
        <v>5</v>
      </c>
      <c r="E59" s="1049" t="s">
        <v>6</v>
      </c>
      <c r="F59" s="1049" t="s">
        <v>7</v>
      </c>
      <c r="G59" s="1049" t="s">
        <v>8</v>
      </c>
      <c r="H59" s="1049" t="s">
        <v>9</v>
      </c>
      <c r="I59" s="1049" t="s">
        <v>232</v>
      </c>
    </row>
    <row r="60" spans="1:9" ht="15" customHeight="1">
      <c r="A60" s="1113"/>
      <c r="B60" s="1114"/>
      <c r="C60" s="1071"/>
      <c r="D60" s="1046"/>
      <c r="E60" s="1049"/>
      <c r="F60" s="1046"/>
      <c r="G60" s="1049"/>
      <c r="H60" s="1046"/>
      <c r="I60" s="1046"/>
    </row>
    <row r="61" spans="1:9" ht="15.75" customHeight="1">
      <c r="A61" s="1115" t="s">
        <v>67</v>
      </c>
      <c r="B61" s="1116"/>
      <c r="C61" s="1116"/>
      <c r="D61" s="1116"/>
      <c r="E61" s="1116"/>
      <c r="F61" s="1116"/>
      <c r="G61" s="1116"/>
      <c r="H61" s="1116"/>
      <c r="I61" s="1117"/>
    </row>
    <row r="62" spans="1:9" ht="15" customHeight="1">
      <c r="A62" s="1118" t="s">
        <v>267</v>
      </c>
      <c r="B62" s="1118"/>
      <c r="C62" s="1118"/>
      <c r="D62" s="1118"/>
      <c r="E62" s="1118"/>
      <c r="F62" s="1118"/>
      <c r="G62" s="1118"/>
      <c r="H62" s="1118"/>
      <c r="I62" s="1118"/>
    </row>
    <row r="63" spans="1:9" ht="84.75" thickBot="1">
      <c r="A63" s="21" t="s">
        <v>69</v>
      </c>
      <c r="B63" s="22" t="s">
        <v>70</v>
      </c>
      <c r="C63" s="22" t="s">
        <v>71</v>
      </c>
      <c r="D63" s="23" t="s">
        <v>72</v>
      </c>
      <c r="E63" s="24" t="s">
        <v>73</v>
      </c>
      <c r="F63" s="25"/>
      <c r="G63" s="26"/>
      <c r="H63" s="27"/>
      <c r="I63" s="28"/>
    </row>
    <row r="64" spans="1:9">
      <c r="A64" s="604">
        <v>1</v>
      </c>
      <c r="B64" s="5">
        <v>2</v>
      </c>
      <c r="C64" s="620">
        <v>3</v>
      </c>
      <c r="D64" s="9">
        <v>4</v>
      </c>
      <c r="E64" s="620">
        <v>5</v>
      </c>
      <c r="F64" s="26"/>
      <c r="G64" s="26"/>
      <c r="H64" s="27"/>
      <c r="I64" s="28"/>
    </row>
    <row r="65" spans="1:5">
      <c r="A65" s="1108" t="s">
        <v>74</v>
      </c>
      <c r="B65" s="1109"/>
      <c r="C65" s="1109"/>
      <c r="D65" s="1109"/>
      <c r="E65" s="1110"/>
    </row>
    <row r="69" spans="1:5">
      <c r="A69" s="71"/>
      <c r="B69" s="71"/>
      <c r="C69" s="71"/>
      <c r="D69" s="71"/>
      <c r="E69" s="71"/>
    </row>
    <row r="70" spans="1:5">
      <c r="A70" s="71"/>
      <c r="B70" s="71"/>
      <c r="C70" s="71"/>
      <c r="D70" s="71"/>
      <c r="E70" s="71"/>
    </row>
    <row r="71" spans="1:5">
      <c r="A71" s="71"/>
      <c r="B71" s="71"/>
      <c r="C71" s="71"/>
      <c r="D71" s="71"/>
      <c r="E71" s="71"/>
    </row>
    <row r="72" spans="1:5">
      <c r="B72" t="s">
        <v>268</v>
      </c>
    </row>
    <row r="73" spans="1:5">
      <c r="B73" t="s">
        <v>269</v>
      </c>
      <c r="E73" t="s">
        <v>270</v>
      </c>
    </row>
  </sheetData>
  <mergeCells count="38">
    <mergeCell ref="A2:I2"/>
    <mergeCell ref="A3:I3"/>
    <mergeCell ref="A4:I4"/>
    <mergeCell ref="A5:I5"/>
    <mergeCell ref="A6:A7"/>
    <mergeCell ref="B6:B7"/>
    <mergeCell ref="C6:C7"/>
    <mergeCell ref="D6:D7"/>
    <mergeCell ref="E6:E7"/>
    <mergeCell ref="F6:F7"/>
    <mergeCell ref="A30:I30"/>
    <mergeCell ref="G6:G7"/>
    <mergeCell ref="H6:H7"/>
    <mergeCell ref="I6:I7"/>
    <mergeCell ref="A9:I9"/>
    <mergeCell ref="A10:I10"/>
    <mergeCell ref="A11:I11"/>
    <mergeCell ref="A15:I15"/>
    <mergeCell ref="A19:I19"/>
    <mergeCell ref="A24:I24"/>
    <mergeCell ref="A25:I25"/>
    <mergeCell ref="A26:I26"/>
    <mergeCell ref="A65:E65"/>
    <mergeCell ref="A31:I31"/>
    <mergeCell ref="A47:I47"/>
    <mergeCell ref="A57:I57"/>
    <mergeCell ref="A58:I58"/>
    <mergeCell ref="A59:A60"/>
    <mergeCell ref="B59:B60"/>
    <mergeCell ref="C59:C60"/>
    <mergeCell ref="D59:D60"/>
    <mergeCell ref="E59:E60"/>
    <mergeCell ref="F59:F60"/>
    <mergeCell ref="G59:G60"/>
    <mergeCell ref="H59:H60"/>
    <mergeCell ref="I59:I60"/>
    <mergeCell ref="A61:I61"/>
    <mergeCell ref="A62:I62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>
  <sheetPr>
    <tabColor rgb="FF00B050"/>
  </sheetPr>
  <dimension ref="A2:I41"/>
  <sheetViews>
    <sheetView workbookViewId="0">
      <selection activeCell="D23" sqref="D23"/>
    </sheetView>
  </sheetViews>
  <sheetFormatPr defaultRowHeight="15"/>
  <cols>
    <col min="1" max="1" width="14.5703125" customWidth="1"/>
    <col min="2" max="2" width="17.140625" customWidth="1"/>
    <col min="3" max="3" width="30.42578125" customWidth="1"/>
    <col min="4" max="4" width="18.140625" customWidth="1"/>
    <col min="5" max="5" width="15.42578125" customWidth="1"/>
    <col min="6" max="6" width="17.28515625" customWidth="1"/>
    <col min="8" max="8" width="15.7109375" customWidth="1"/>
    <col min="9" max="9" width="16.85546875" customWidth="1"/>
  </cols>
  <sheetData>
    <row r="2" spans="1:9">
      <c r="A2" s="1043" t="s">
        <v>81</v>
      </c>
      <c r="B2" s="1043"/>
      <c r="C2" s="1043"/>
      <c r="D2" s="1043"/>
      <c r="E2" s="1043"/>
      <c r="F2" s="1043"/>
      <c r="G2" s="1043"/>
      <c r="H2" s="1043"/>
      <c r="I2" s="1043"/>
    </row>
    <row r="3" spans="1:9">
      <c r="A3" s="1044" t="s">
        <v>3383</v>
      </c>
      <c r="B3" s="1043"/>
      <c r="C3" s="1043"/>
      <c r="D3" s="1043"/>
      <c r="E3" s="1043"/>
      <c r="F3" s="1043"/>
      <c r="G3" s="1043"/>
      <c r="H3" s="1043"/>
      <c r="I3" s="1043"/>
    </row>
    <row r="4" spans="1:9" ht="15" customHeight="1">
      <c r="A4" s="1130" t="s">
        <v>455</v>
      </c>
      <c r="B4" s="1130"/>
      <c r="C4" s="1130"/>
      <c r="D4" s="1130"/>
      <c r="E4" s="1130"/>
      <c r="F4" s="1130"/>
      <c r="G4" s="1130"/>
      <c r="H4" s="1130"/>
      <c r="I4" s="1130"/>
    </row>
    <row r="5" spans="1:9">
      <c r="A5" s="1130" t="s">
        <v>1</v>
      </c>
      <c r="B5" s="1130"/>
      <c r="C5" s="1130"/>
      <c r="D5" s="1130"/>
      <c r="E5" s="1130"/>
      <c r="F5" s="1130"/>
      <c r="G5" s="1130"/>
      <c r="H5" s="1130"/>
      <c r="I5" s="1130"/>
    </row>
    <row r="6" spans="1:9">
      <c r="A6" s="1046" t="s">
        <v>2</v>
      </c>
      <c r="B6" s="1047" t="s">
        <v>3</v>
      </c>
      <c r="C6" s="1047" t="s">
        <v>4</v>
      </c>
      <c r="D6" s="1049" t="s">
        <v>5</v>
      </c>
      <c r="E6" s="1049" t="s">
        <v>6</v>
      </c>
      <c r="F6" s="1049" t="s">
        <v>7</v>
      </c>
      <c r="G6" s="1047" t="s">
        <v>8</v>
      </c>
      <c r="H6" s="1049" t="s">
        <v>9</v>
      </c>
      <c r="I6" s="1049" t="s">
        <v>10</v>
      </c>
    </row>
    <row r="7" spans="1:9" ht="15" customHeight="1">
      <c r="A7" s="1046"/>
      <c r="B7" s="1048"/>
      <c r="C7" s="1048"/>
      <c r="D7" s="1046"/>
      <c r="E7" s="1049"/>
      <c r="F7" s="1046"/>
      <c r="G7" s="1050"/>
      <c r="H7" s="1046"/>
      <c r="I7" s="1046"/>
    </row>
    <row r="8" spans="1:9">
      <c r="A8" s="1">
        <v>1</v>
      </c>
      <c r="B8" s="2">
        <v>2</v>
      </c>
      <c r="C8" s="3">
        <v>3</v>
      </c>
      <c r="D8" s="3">
        <v>4</v>
      </c>
      <c r="E8" s="3">
        <v>5</v>
      </c>
      <c r="F8" s="3">
        <v>6</v>
      </c>
      <c r="G8" s="3">
        <v>7</v>
      </c>
      <c r="H8" s="2">
        <v>8</v>
      </c>
      <c r="I8" s="4">
        <v>9</v>
      </c>
    </row>
    <row r="9" spans="1:9">
      <c r="A9" s="1051" t="s">
        <v>11</v>
      </c>
      <c r="B9" s="1052"/>
      <c r="C9" s="1052"/>
      <c r="D9" s="1052"/>
      <c r="E9" s="1052"/>
      <c r="F9" s="1052"/>
      <c r="G9" s="1052"/>
      <c r="H9" s="1052"/>
      <c r="I9" s="1053"/>
    </row>
    <row r="10" spans="1:9">
      <c r="A10" s="1051" t="s">
        <v>12</v>
      </c>
      <c r="B10" s="1061"/>
      <c r="C10" s="1061"/>
      <c r="D10" s="1061"/>
      <c r="E10" s="1061"/>
      <c r="F10" s="1061"/>
      <c r="G10" s="1061"/>
      <c r="H10" s="1052"/>
      <c r="I10" s="1053"/>
    </row>
    <row r="11" spans="1:9" ht="15" customHeight="1">
      <c r="A11" s="639">
        <v>1</v>
      </c>
      <c r="B11" s="33" t="s">
        <v>456</v>
      </c>
      <c r="C11" s="108" t="s">
        <v>457</v>
      </c>
      <c r="D11" s="642">
        <v>1010207</v>
      </c>
      <c r="E11" s="642" t="s">
        <v>458</v>
      </c>
      <c r="F11" s="641">
        <v>750294.13</v>
      </c>
      <c r="G11" s="641"/>
      <c r="H11" s="109" t="s">
        <v>459</v>
      </c>
      <c r="I11" s="641">
        <v>315457.13</v>
      </c>
    </row>
    <row r="12" spans="1:9" ht="42">
      <c r="A12" s="639">
        <v>2</v>
      </c>
      <c r="B12" s="31" t="s">
        <v>460</v>
      </c>
      <c r="C12" s="108" t="s">
        <v>457</v>
      </c>
      <c r="D12" s="642">
        <v>1010208</v>
      </c>
      <c r="E12" s="642" t="s">
        <v>461</v>
      </c>
      <c r="F12" s="641">
        <v>11000</v>
      </c>
      <c r="G12" s="648"/>
      <c r="H12" s="640"/>
      <c r="I12" s="641">
        <v>11000</v>
      </c>
    </row>
    <row r="13" spans="1:9">
      <c r="A13" s="34"/>
      <c r="B13" s="34"/>
      <c r="C13" s="108"/>
      <c r="D13" s="34"/>
      <c r="E13" s="76" t="s">
        <v>181</v>
      </c>
      <c r="F13" s="110">
        <f>SUM(F11:F12)</f>
        <v>761294.13</v>
      </c>
      <c r="G13" s="76"/>
      <c r="H13" s="76"/>
      <c r="I13" s="110">
        <f>SUM(I11:I12)</f>
        <v>326457.13</v>
      </c>
    </row>
    <row r="14" spans="1:9" ht="18.75">
      <c r="A14" s="1123" t="s">
        <v>462</v>
      </c>
      <c r="B14" s="1124"/>
      <c r="C14" s="1124"/>
      <c r="D14" s="1124"/>
      <c r="E14" s="1124"/>
      <c r="F14" s="1124"/>
      <c r="G14" s="1124"/>
      <c r="H14" s="1124"/>
      <c r="I14" s="1125"/>
    </row>
    <row r="15" spans="1:9" ht="18.75" customHeight="1">
      <c r="A15" s="1126" t="s">
        <v>37</v>
      </c>
      <c r="B15" s="1127"/>
      <c r="C15" s="1127"/>
      <c r="D15" s="1127"/>
      <c r="E15" s="1127"/>
      <c r="F15" s="1127"/>
      <c r="G15" s="1127"/>
      <c r="H15" s="1127"/>
      <c r="I15" s="1132"/>
    </row>
    <row r="16" spans="1:9">
      <c r="A16" s="1051" t="s">
        <v>248</v>
      </c>
      <c r="B16" s="1052"/>
      <c r="C16" s="1052"/>
      <c r="D16" s="1052"/>
      <c r="E16" s="1052"/>
      <c r="F16" s="1052"/>
      <c r="G16" s="1052"/>
      <c r="H16" s="1052"/>
      <c r="I16" s="1053"/>
    </row>
    <row r="17" spans="1:9" ht="15" customHeight="1">
      <c r="A17" s="638">
        <v>6</v>
      </c>
      <c r="B17" s="5" t="s">
        <v>280</v>
      </c>
      <c r="C17" s="635" t="s">
        <v>463</v>
      </c>
      <c r="D17" s="642">
        <v>51</v>
      </c>
      <c r="E17" s="642"/>
      <c r="F17" s="641">
        <v>18000</v>
      </c>
      <c r="G17" s="641"/>
      <c r="H17" s="638" t="s">
        <v>464</v>
      </c>
      <c r="I17" s="641">
        <v>18000</v>
      </c>
    </row>
    <row r="18" spans="1:9">
      <c r="A18" s="638">
        <v>7</v>
      </c>
      <c r="B18" s="5" t="s">
        <v>465</v>
      </c>
      <c r="C18" s="635" t="s">
        <v>463</v>
      </c>
      <c r="D18" s="642">
        <v>52</v>
      </c>
      <c r="E18" s="642"/>
      <c r="F18" s="641">
        <v>7000</v>
      </c>
      <c r="G18" s="641"/>
      <c r="H18" s="638"/>
      <c r="I18" s="641">
        <v>7000</v>
      </c>
    </row>
    <row r="19" spans="1:9">
      <c r="A19" s="638"/>
      <c r="B19" s="5" t="s">
        <v>466</v>
      </c>
      <c r="C19" s="635"/>
      <c r="D19" s="642">
        <v>53</v>
      </c>
      <c r="E19" s="642"/>
      <c r="F19" s="641">
        <v>15000</v>
      </c>
      <c r="G19" s="641"/>
      <c r="H19" s="14"/>
      <c r="I19" s="641">
        <v>15000</v>
      </c>
    </row>
    <row r="20" spans="1:9">
      <c r="A20" s="1119">
        <v>8</v>
      </c>
      <c r="B20" s="1191" t="s">
        <v>467</v>
      </c>
      <c r="C20" s="1047" t="s">
        <v>463</v>
      </c>
      <c r="D20" s="1191">
        <v>54</v>
      </c>
      <c r="E20" s="1191"/>
      <c r="F20" s="1202">
        <v>27500</v>
      </c>
      <c r="G20" s="1198"/>
      <c r="H20" s="1200" t="s">
        <v>49</v>
      </c>
      <c r="I20" s="1202">
        <v>27500</v>
      </c>
    </row>
    <row r="21" spans="1:9" ht="15" customHeight="1">
      <c r="A21" s="1197"/>
      <c r="B21" s="1193"/>
      <c r="C21" s="1050"/>
      <c r="D21" s="1193"/>
      <c r="E21" s="1193"/>
      <c r="F21" s="1050"/>
      <c r="G21" s="1199"/>
      <c r="H21" s="1201"/>
      <c r="I21" s="1050"/>
    </row>
    <row r="22" spans="1:9" ht="22.5">
      <c r="A22" s="637">
        <v>9</v>
      </c>
      <c r="B22" s="5" t="s">
        <v>467</v>
      </c>
      <c r="C22" s="636" t="s">
        <v>463</v>
      </c>
      <c r="D22" s="642">
        <v>55</v>
      </c>
      <c r="E22" s="642">
        <v>115.4</v>
      </c>
      <c r="F22" s="641">
        <v>23000</v>
      </c>
      <c r="G22" s="641"/>
      <c r="H22" s="18" t="s">
        <v>54</v>
      </c>
      <c r="I22" s="641">
        <v>23000</v>
      </c>
    </row>
    <row r="23" spans="1:9" ht="22.5">
      <c r="A23" s="637">
        <v>10</v>
      </c>
      <c r="B23" s="5" t="s">
        <v>468</v>
      </c>
      <c r="C23" s="636" t="s">
        <v>463</v>
      </c>
      <c r="D23" s="642">
        <v>56</v>
      </c>
      <c r="E23" s="642"/>
      <c r="F23" s="641">
        <v>22300</v>
      </c>
      <c r="G23" s="641"/>
      <c r="H23" s="18" t="s">
        <v>54</v>
      </c>
      <c r="I23" s="641">
        <v>22300</v>
      </c>
    </row>
    <row r="24" spans="1:9" ht="22.5">
      <c r="A24" s="637">
        <v>11</v>
      </c>
      <c r="B24" s="5" t="s">
        <v>468</v>
      </c>
      <c r="C24" s="636" t="s">
        <v>463</v>
      </c>
      <c r="D24" s="642">
        <v>57</v>
      </c>
      <c r="E24" s="642"/>
      <c r="F24" s="641">
        <v>22300</v>
      </c>
      <c r="G24" s="641"/>
      <c r="H24" s="18" t="s">
        <v>54</v>
      </c>
      <c r="I24" s="641">
        <v>22300</v>
      </c>
    </row>
    <row r="25" spans="1:9" ht="22.5">
      <c r="A25" s="637">
        <v>11</v>
      </c>
      <c r="B25" s="5" t="s">
        <v>469</v>
      </c>
      <c r="C25" s="636" t="s">
        <v>463</v>
      </c>
      <c r="D25" s="642">
        <v>58</v>
      </c>
      <c r="E25" s="642"/>
      <c r="F25" s="641">
        <v>15000</v>
      </c>
      <c r="G25" s="641"/>
      <c r="H25" s="18" t="s">
        <v>54</v>
      </c>
      <c r="I25" s="641">
        <v>15000</v>
      </c>
    </row>
    <row r="26" spans="1:9" ht="22.5">
      <c r="A26" s="637">
        <v>12</v>
      </c>
      <c r="B26" s="5" t="s">
        <v>274</v>
      </c>
      <c r="C26" s="636" t="s">
        <v>463</v>
      </c>
      <c r="D26" s="642">
        <v>59</v>
      </c>
      <c r="E26" s="642"/>
      <c r="F26" s="641">
        <v>9600</v>
      </c>
      <c r="G26" s="641"/>
      <c r="H26" s="18" t="s">
        <v>54</v>
      </c>
      <c r="I26" s="641">
        <v>9600</v>
      </c>
    </row>
    <row r="27" spans="1:9">
      <c r="A27" s="637"/>
      <c r="B27" s="5"/>
      <c r="C27" s="635"/>
      <c r="D27" s="9" t="s">
        <v>17</v>
      </c>
      <c r="E27" s="9"/>
      <c r="F27" s="10">
        <v>159700</v>
      </c>
      <c r="G27" s="10"/>
      <c r="H27" s="19"/>
      <c r="I27" s="20">
        <f>SUM(I17:I26)</f>
        <v>159700</v>
      </c>
    </row>
    <row r="28" spans="1:9">
      <c r="A28" s="637"/>
      <c r="B28" s="5"/>
      <c r="C28" s="635"/>
      <c r="D28" s="9" t="s">
        <v>35</v>
      </c>
      <c r="E28" s="9"/>
      <c r="F28" s="10">
        <v>920994.13</v>
      </c>
      <c r="G28" s="10"/>
      <c r="H28" s="19"/>
      <c r="I28" s="20">
        <f>I27+I13</f>
        <v>486157.13</v>
      </c>
    </row>
    <row r="29" spans="1:9">
      <c r="A29" s="1465" t="s">
        <v>762</v>
      </c>
      <c r="B29" s="1466"/>
      <c r="C29" s="1466"/>
      <c r="D29" s="1466"/>
      <c r="E29" s="1466"/>
      <c r="F29" s="1466"/>
      <c r="G29" s="1466"/>
      <c r="H29" s="1466"/>
      <c r="I29" s="1467"/>
    </row>
    <row r="30" spans="1:9" ht="15" customHeight="1">
      <c r="A30" s="1054" t="s">
        <v>63</v>
      </c>
      <c r="B30" s="1055"/>
      <c r="C30" s="1055"/>
      <c r="D30" s="1055"/>
      <c r="E30" s="1055"/>
      <c r="F30" s="1055"/>
      <c r="G30" s="1055"/>
      <c r="H30" s="1055"/>
      <c r="I30" s="1056"/>
    </row>
    <row r="31" spans="1:9">
      <c r="A31" s="1113" t="s">
        <v>64</v>
      </c>
      <c r="B31" s="1114" t="s">
        <v>65</v>
      </c>
      <c r="C31" s="1049" t="s">
        <v>4</v>
      </c>
      <c r="D31" s="1049" t="s">
        <v>5</v>
      </c>
      <c r="E31" s="1049" t="s">
        <v>6</v>
      </c>
      <c r="F31" s="1049" t="s">
        <v>7</v>
      </c>
      <c r="G31" s="1049" t="s">
        <v>8</v>
      </c>
      <c r="H31" s="1049" t="s">
        <v>9</v>
      </c>
      <c r="I31" s="1049" t="s">
        <v>66</v>
      </c>
    </row>
    <row r="32" spans="1:9" ht="15" customHeight="1">
      <c r="A32" s="1113"/>
      <c r="B32" s="1114"/>
      <c r="C32" s="1071"/>
      <c r="D32" s="1046"/>
      <c r="E32" s="1049"/>
      <c r="F32" s="1046"/>
      <c r="G32" s="1049"/>
      <c r="H32" s="1046"/>
      <c r="I32" s="1046"/>
    </row>
    <row r="33" spans="1:9" ht="15" customHeight="1">
      <c r="A33" s="1115" t="s">
        <v>67</v>
      </c>
      <c r="B33" s="1116"/>
      <c r="C33" s="1116"/>
      <c r="D33" s="1116"/>
      <c r="E33" s="1116"/>
      <c r="F33" s="1116"/>
      <c r="G33" s="1116"/>
      <c r="H33" s="1116"/>
      <c r="I33" s="1117"/>
    </row>
    <row r="34" spans="1:9">
      <c r="A34" s="1118" t="s">
        <v>763</v>
      </c>
      <c r="B34" s="1118"/>
      <c r="C34" s="1118"/>
      <c r="D34" s="1118"/>
      <c r="E34" s="1118"/>
      <c r="F34" s="1118"/>
      <c r="G34" s="1118"/>
      <c r="H34" s="1118"/>
      <c r="I34" s="1118"/>
    </row>
    <row r="35" spans="1:9" ht="15" customHeight="1" thickBot="1">
      <c r="A35" s="21" t="s">
        <v>69</v>
      </c>
      <c r="B35" s="22" t="s">
        <v>70</v>
      </c>
      <c r="C35" s="22" t="s">
        <v>71</v>
      </c>
      <c r="D35" s="23" t="s">
        <v>72</v>
      </c>
      <c r="E35" s="24" t="s">
        <v>73</v>
      </c>
      <c r="F35" s="25"/>
      <c r="G35" s="26"/>
      <c r="H35" s="27"/>
      <c r="I35" s="28"/>
    </row>
    <row r="36" spans="1:9">
      <c r="A36" s="638">
        <v>1</v>
      </c>
      <c r="B36" s="5">
        <v>2</v>
      </c>
      <c r="C36" s="642">
        <v>3</v>
      </c>
      <c r="D36" s="9">
        <v>4</v>
      </c>
      <c r="E36" s="642">
        <v>5</v>
      </c>
      <c r="F36" s="26"/>
      <c r="G36" s="26"/>
      <c r="H36" s="27"/>
      <c r="I36" s="28"/>
    </row>
    <row r="37" spans="1:9">
      <c r="A37" s="1108" t="s">
        <v>74</v>
      </c>
      <c r="B37" s="1109"/>
      <c r="C37" s="1109"/>
      <c r="D37" s="1109"/>
      <c r="E37" s="1110"/>
    </row>
    <row r="40" spans="1:9">
      <c r="A40" s="1111" t="s">
        <v>470</v>
      </c>
      <c r="B40" s="1111"/>
      <c r="C40" s="1111"/>
      <c r="D40" s="1111"/>
    </row>
    <row r="41" spans="1:9">
      <c r="A41" s="1111"/>
      <c r="B41" s="1111"/>
      <c r="C41" s="1111"/>
      <c r="D41" s="1111"/>
      <c r="G41" s="1111" t="s">
        <v>471</v>
      </c>
      <c r="H41" s="1111"/>
      <c r="I41" s="1111"/>
    </row>
  </sheetData>
  <mergeCells count="43">
    <mergeCell ref="A33:I33"/>
    <mergeCell ref="A37:E37"/>
    <mergeCell ref="A40:D41"/>
    <mergeCell ref="G41:I41"/>
    <mergeCell ref="G20:G21"/>
    <mergeCell ref="H20:H21"/>
    <mergeCell ref="I20:I21"/>
    <mergeCell ref="A29:I29"/>
    <mergeCell ref="A31:A32"/>
    <mergeCell ref="B31:B32"/>
    <mergeCell ref="C31:C32"/>
    <mergeCell ref="D31:D32"/>
    <mergeCell ref="E31:E32"/>
    <mergeCell ref="F31:F32"/>
    <mergeCell ref="G31:G32"/>
    <mergeCell ref="H31:H32"/>
    <mergeCell ref="A34:I34"/>
    <mergeCell ref="A2:I2"/>
    <mergeCell ref="A6:A7"/>
    <mergeCell ref="B6:B7"/>
    <mergeCell ref="C6:C7"/>
    <mergeCell ref="D6:D7"/>
    <mergeCell ref="E6:E7"/>
    <mergeCell ref="F6:F7"/>
    <mergeCell ref="G6:G7"/>
    <mergeCell ref="H6:H7"/>
    <mergeCell ref="I6:I7"/>
    <mergeCell ref="A3:I3"/>
    <mergeCell ref="A4:I4"/>
    <mergeCell ref="A5:I5"/>
    <mergeCell ref="I31:I32"/>
    <mergeCell ref="B20:B21"/>
    <mergeCell ref="A9:I9"/>
    <mergeCell ref="A14:I14"/>
    <mergeCell ref="A20:A21"/>
    <mergeCell ref="A10:I10"/>
    <mergeCell ref="A30:I30"/>
    <mergeCell ref="A15:I15"/>
    <mergeCell ref="A16:I16"/>
    <mergeCell ref="C20:C21"/>
    <mergeCell ref="D20:D21"/>
    <mergeCell ref="E20:E21"/>
    <mergeCell ref="F20:F21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>
  <sheetPr>
    <tabColor rgb="FF00B050"/>
  </sheetPr>
  <dimension ref="A2:I101"/>
  <sheetViews>
    <sheetView topLeftCell="A79" workbookViewId="0">
      <selection activeCell="A16" sqref="A16:I16"/>
    </sheetView>
  </sheetViews>
  <sheetFormatPr defaultRowHeight="15"/>
  <cols>
    <col min="2" max="2" width="19.140625" customWidth="1"/>
    <col min="3" max="3" width="23.140625" customWidth="1"/>
    <col min="4" max="4" width="19.140625" customWidth="1"/>
    <col min="5" max="5" width="14.42578125" customWidth="1"/>
    <col min="6" max="6" width="15.140625" customWidth="1"/>
    <col min="7" max="7" width="17.42578125" customWidth="1"/>
    <col min="8" max="8" width="13.140625" customWidth="1"/>
    <col min="9" max="9" width="15.7109375" customWidth="1"/>
  </cols>
  <sheetData>
    <row r="2" spans="1:9" ht="15" customHeight="1">
      <c r="A2" s="1043" t="s">
        <v>81</v>
      </c>
      <c r="B2" s="1043"/>
      <c r="C2" s="1043"/>
      <c r="D2" s="1043"/>
      <c r="E2" s="1043"/>
      <c r="F2" s="1043"/>
      <c r="G2" s="1043"/>
      <c r="H2" s="1043"/>
      <c r="I2" s="1043"/>
    </row>
    <row r="3" spans="1:9" ht="15" customHeight="1">
      <c r="A3" s="1044" t="s">
        <v>3372</v>
      </c>
      <c r="B3" s="1043"/>
      <c r="C3" s="1043"/>
      <c r="D3" s="1043"/>
      <c r="E3" s="1043"/>
      <c r="F3" s="1043"/>
      <c r="G3" s="1043"/>
      <c r="H3" s="1043"/>
      <c r="I3" s="1043"/>
    </row>
    <row r="4" spans="1:9">
      <c r="A4" s="1469" t="s">
        <v>838</v>
      </c>
      <c r="B4" s="1469"/>
      <c r="C4" s="1469"/>
      <c r="D4" s="1469"/>
      <c r="E4" s="1469"/>
      <c r="F4" s="1469"/>
      <c r="G4" s="1469"/>
      <c r="H4" s="1469"/>
      <c r="I4" s="1469"/>
    </row>
    <row r="5" spans="1:9">
      <c r="A5" s="1130" t="s">
        <v>1</v>
      </c>
      <c r="B5" s="1130"/>
      <c r="C5" s="1130"/>
      <c r="D5" s="1130"/>
      <c r="E5" s="1130"/>
      <c r="F5" s="1130"/>
      <c r="G5" s="1130"/>
      <c r="H5" s="1130"/>
      <c r="I5" s="1130"/>
    </row>
    <row r="6" spans="1:9" ht="15" customHeight="1">
      <c r="A6" s="1046" t="s">
        <v>2</v>
      </c>
      <c r="B6" s="1047" t="s">
        <v>3</v>
      </c>
      <c r="C6" s="1047" t="s">
        <v>4</v>
      </c>
      <c r="D6" s="1049" t="s">
        <v>5</v>
      </c>
      <c r="E6" s="1049" t="s">
        <v>6</v>
      </c>
      <c r="F6" s="1049" t="s">
        <v>7</v>
      </c>
      <c r="G6" s="1047" t="s">
        <v>8</v>
      </c>
      <c r="H6" s="1049" t="s">
        <v>9</v>
      </c>
      <c r="I6" s="1049" t="s">
        <v>839</v>
      </c>
    </row>
    <row r="7" spans="1:9">
      <c r="A7" s="1046"/>
      <c r="B7" s="1048"/>
      <c r="C7" s="1048"/>
      <c r="D7" s="1046"/>
      <c r="E7" s="1049"/>
      <c r="F7" s="1046"/>
      <c r="G7" s="1050"/>
      <c r="H7" s="1046"/>
      <c r="I7" s="1046"/>
    </row>
    <row r="8" spans="1:9">
      <c r="A8" s="1">
        <v>1</v>
      </c>
      <c r="B8" s="3">
        <v>2</v>
      </c>
      <c r="C8" s="3" t="s">
        <v>840</v>
      </c>
      <c r="D8" s="3">
        <v>4</v>
      </c>
      <c r="E8" s="3">
        <v>5</v>
      </c>
      <c r="F8" s="3">
        <v>6</v>
      </c>
      <c r="G8" s="3">
        <v>7</v>
      </c>
      <c r="H8" s="3">
        <v>8</v>
      </c>
      <c r="I8" s="3">
        <v>9</v>
      </c>
    </row>
    <row r="9" spans="1:9">
      <c r="A9" s="1051"/>
      <c r="B9" s="1052"/>
      <c r="C9" s="1052"/>
      <c r="D9" s="1052"/>
      <c r="E9" s="1052"/>
      <c r="F9" s="1052"/>
      <c r="G9" s="1052"/>
      <c r="H9" s="1052"/>
      <c r="I9" s="1053"/>
    </row>
    <row r="10" spans="1:9" ht="15" customHeight="1">
      <c r="A10" s="1051" t="s">
        <v>233</v>
      </c>
      <c r="B10" s="1052"/>
      <c r="C10" s="1052"/>
      <c r="D10" s="1052"/>
      <c r="E10" s="1052"/>
      <c r="F10" s="1052"/>
      <c r="G10" s="1052"/>
      <c r="H10" s="1052"/>
      <c r="I10" s="1053"/>
    </row>
    <row r="11" spans="1:9" ht="15" customHeight="1">
      <c r="A11" s="1051" t="s">
        <v>234</v>
      </c>
      <c r="B11" s="1061"/>
      <c r="C11" s="1061"/>
      <c r="D11" s="1061"/>
      <c r="E11" s="1061"/>
      <c r="F11" s="1061"/>
      <c r="G11" s="1061"/>
      <c r="H11" s="1052"/>
      <c r="I11" s="1053"/>
    </row>
    <row r="12" spans="1:9" ht="38.25" customHeight="1">
      <c r="A12" s="974">
        <v>1</v>
      </c>
      <c r="B12" s="5" t="s">
        <v>841</v>
      </c>
      <c r="C12" s="971" t="s">
        <v>842</v>
      </c>
      <c r="D12" s="978" t="s">
        <v>843</v>
      </c>
      <c r="E12" s="6" t="s">
        <v>844</v>
      </c>
      <c r="F12" s="977">
        <v>5474979.6100000003</v>
      </c>
      <c r="G12" s="977">
        <v>8370923.8399999999</v>
      </c>
      <c r="H12" s="975"/>
      <c r="I12" s="972">
        <v>575264.03</v>
      </c>
    </row>
    <row r="13" spans="1:9" ht="42">
      <c r="A13" s="974">
        <v>2</v>
      </c>
      <c r="B13" s="5" t="s">
        <v>845</v>
      </c>
      <c r="C13" s="971" t="s">
        <v>842</v>
      </c>
      <c r="D13" s="978">
        <v>5101120064</v>
      </c>
      <c r="E13" s="6" t="s">
        <v>846</v>
      </c>
      <c r="F13" s="977">
        <v>869717.32</v>
      </c>
      <c r="G13" s="977"/>
      <c r="H13" s="975"/>
      <c r="I13" s="972">
        <v>86971.68</v>
      </c>
    </row>
    <row r="14" spans="1:9" ht="42">
      <c r="A14" s="974">
        <v>3</v>
      </c>
      <c r="B14" s="5" t="s">
        <v>3749</v>
      </c>
      <c r="C14" s="971" t="s">
        <v>842</v>
      </c>
      <c r="D14" s="978">
        <v>110852422</v>
      </c>
      <c r="E14" s="6" t="s">
        <v>3750</v>
      </c>
      <c r="F14" s="977">
        <v>42061460.740000002</v>
      </c>
      <c r="G14" s="977"/>
      <c r="H14" s="975"/>
      <c r="I14" s="972"/>
    </row>
    <row r="15" spans="1:9" ht="15" customHeight="1">
      <c r="A15" s="974"/>
      <c r="B15" s="5"/>
      <c r="C15" s="971"/>
      <c r="D15" s="7" t="s">
        <v>17</v>
      </c>
      <c r="E15" s="978"/>
      <c r="F15" s="979">
        <f>SUM(F12:F14)</f>
        <v>48406157.670000002</v>
      </c>
      <c r="G15" s="979"/>
      <c r="H15" s="975"/>
      <c r="I15" s="976">
        <v>662235.71</v>
      </c>
    </row>
    <row r="16" spans="1:9" ht="15" customHeight="1">
      <c r="A16" s="1090" t="s">
        <v>847</v>
      </c>
      <c r="B16" s="1091"/>
      <c r="C16" s="1091"/>
      <c r="D16" s="1091"/>
      <c r="E16" s="1091"/>
      <c r="F16" s="1091"/>
      <c r="G16" s="1091"/>
      <c r="H16" s="1091"/>
      <c r="I16" s="1092"/>
    </row>
    <row r="17" spans="1:9" ht="15" customHeight="1">
      <c r="A17" s="1051" t="s">
        <v>248</v>
      </c>
      <c r="B17" s="1052"/>
      <c r="C17" s="1052"/>
      <c r="D17" s="1052"/>
      <c r="E17" s="1052"/>
      <c r="F17" s="1052"/>
      <c r="G17" s="1052"/>
      <c r="H17" s="1052"/>
      <c r="I17" s="1053"/>
    </row>
    <row r="18" spans="1:9" ht="15" customHeight="1">
      <c r="A18" s="1051" t="s">
        <v>249</v>
      </c>
      <c r="B18" s="1061"/>
      <c r="C18" s="1061"/>
      <c r="D18" s="1061"/>
      <c r="E18" s="1061"/>
      <c r="F18" s="1061"/>
      <c r="G18" s="1061"/>
      <c r="H18" s="1052"/>
      <c r="I18" s="1053"/>
    </row>
    <row r="19" spans="1:9" ht="42">
      <c r="A19" s="973">
        <v>3</v>
      </c>
      <c r="B19" s="5" t="s">
        <v>848</v>
      </c>
      <c r="C19" s="971" t="s">
        <v>842</v>
      </c>
      <c r="D19" s="978">
        <v>4101340025</v>
      </c>
      <c r="E19" s="978" t="s">
        <v>849</v>
      </c>
      <c r="F19" s="977">
        <v>16999</v>
      </c>
      <c r="G19" s="977"/>
      <c r="H19" s="17"/>
      <c r="I19" s="977">
        <v>16999</v>
      </c>
    </row>
    <row r="20" spans="1:9" ht="42">
      <c r="A20" s="973">
        <v>4</v>
      </c>
      <c r="B20" s="5" t="s">
        <v>850</v>
      </c>
      <c r="C20" s="971" t="s">
        <v>842</v>
      </c>
      <c r="D20" s="978">
        <v>4101340026</v>
      </c>
      <c r="E20" s="978" t="s">
        <v>849</v>
      </c>
      <c r="F20" s="977">
        <v>18409.59</v>
      </c>
      <c r="G20" s="977"/>
      <c r="H20" s="17"/>
      <c r="I20" s="977">
        <v>18409.59</v>
      </c>
    </row>
    <row r="21" spans="1:9" ht="42">
      <c r="A21" s="973">
        <v>5</v>
      </c>
      <c r="B21" s="5" t="s">
        <v>851</v>
      </c>
      <c r="C21" s="971" t="s">
        <v>842</v>
      </c>
      <c r="D21" s="978">
        <v>4101340059</v>
      </c>
      <c r="E21" s="978" t="s">
        <v>852</v>
      </c>
      <c r="F21" s="977">
        <v>17999</v>
      </c>
      <c r="G21" s="977"/>
      <c r="H21" s="17"/>
      <c r="I21" s="977">
        <v>17999</v>
      </c>
    </row>
    <row r="22" spans="1:9" ht="42">
      <c r="A22" s="973">
        <v>6</v>
      </c>
      <c r="B22" s="5" t="s">
        <v>853</v>
      </c>
      <c r="C22" s="971" t="s">
        <v>842</v>
      </c>
      <c r="D22" s="978">
        <v>4101360069</v>
      </c>
      <c r="E22" s="978" t="s">
        <v>854</v>
      </c>
      <c r="F22" s="977">
        <v>7499</v>
      </c>
      <c r="G22" s="977"/>
      <c r="H22" s="17"/>
      <c r="I22" s="977">
        <v>7499</v>
      </c>
    </row>
    <row r="23" spans="1:9" ht="42">
      <c r="A23" s="973">
        <v>7</v>
      </c>
      <c r="B23" s="5" t="s">
        <v>202</v>
      </c>
      <c r="C23" s="971" t="s">
        <v>842</v>
      </c>
      <c r="D23" s="978">
        <v>5101340054</v>
      </c>
      <c r="E23" s="978" t="s">
        <v>855</v>
      </c>
      <c r="F23" s="977">
        <v>30196</v>
      </c>
      <c r="G23" s="977"/>
      <c r="H23" s="17"/>
      <c r="I23" s="977">
        <v>30196</v>
      </c>
    </row>
    <row r="24" spans="1:9" ht="15" customHeight="1">
      <c r="A24" s="973"/>
      <c r="B24" s="5"/>
      <c r="C24" s="978"/>
      <c r="D24" s="7" t="s">
        <v>17</v>
      </c>
      <c r="E24" s="978"/>
      <c r="F24" s="979">
        <v>83667</v>
      </c>
      <c r="G24" s="979"/>
      <c r="H24" s="17"/>
      <c r="I24" s="979">
        <v>83667</v>
      </c>
    </row>
    <row r="25" spans="1:9">
      <c r="A25" s="1133" t="s">
        <v>260</v>
      </c>
      <c r="B25" s="1097"/>
      <c r="C25" s="1097"/>
      <c r="D25" s="1097"/>
      <c r="E25" s="1097"/>
      <c r="F25" s="1097"/>
      <c r="G25" s="1097"/>
      <c r="H25" s="1103"/>
      <c r="I25" s="1134"/>
    </row>
    <row r="26" spans="1:9" ht="15" customHeight="1">
      <c r="A26" s="973">
        <v>8</v>
      </c>
      <c r="B26" s="5" t="s">
        <v>856</v>
      </c>
      <c r="C26" s="971" t="s">
        <v>842</v>
      </c>
      <c r="D26" s="978">
        <v>410160061</v>
      </c>
      <c r="E26" s="978" t="s">
        <v>855</v>
      </c>
      <c r="F26" s="977">
        <v>5699</v>
      </c>
      <c r="G26" s="977"/>
      <c r="H26" s="17"/>
      <c r="I26" s="977">
        <v>5699</v>
      </c>
    </row>
    <row r="27" spans="1:9" ht="42">
      <c r="A27" s="973">
        <v>9</v>
      </c>
      <c r="B27" s="5" t="s">
        <v>857</v>
      </c>
      <c r="C27" s="971" t="s">
        <v>842</v>
      </c>
      <c r="D27" s="978">
        <v>410160062</v>
      </c>
      <c r="E27" s="978" t="s">
        <v>858</v>
      </c>
      <c r="F27" s="977">
        <v>21000</v>
      </c>
      <c r="G27" s="977"/>
      <c r="H27" s="17"/>
      <c r="I27" s="977">
        <v>21000</v>
      </c>
    </row>
    <row r="28" spans="1:9" ht="42">
      <c r="A28" s="973">
        <v>10</v>
      </c>
      <c r="B28" s="5" t="s">
        <v>859</v>
      </c>
      <c r="C28" s="971" t="s">
        <v>842</v>
      </c>
      <c r="D28" s="978">
        <v>4101360028</v>
      </c>
      <c r="E28" s="978" t="s">
        <v>860</v>
      </c>
      <c r="F28" s="977">
        <v>10909.09</v>
      </c>
      <c r="G28" s="977"/>
      <c r="H28" s="17"/>
      <c r="I28" s="977">
        <v>10909.09</v>
      </c>
    </row>
    <row r="29" spans="1:9" ht="42">
      <c r="A29" s="973">
        <v>11</v>
      </c>
      <c r="B29" s="5" t="s">
        <v>861</v>
      </c>
      <c r="C29" s="971" t="s">
        <v>842</v>
      </c>
      <c r="D29" s="978">
        <v>4101360029</v>
      </c>
      <c r="E29" s="978" t="s">
        <v>860</v>
      </c>
      <c r="F29" s="977">
        <v>3763.64</v>
      </c>
      <c r="G29" s="977"/>
      <c r="H29" s="17"/>
      <c r="I29" s="977">
        <v>3763.64</v>
      </c>
    </row>
    <row r="30" spans="1:9" ht="42">
      <c r="A30" s="973">
        <v>12</v>
      </c>
      <c r="B30" s="5" t="s">
        <v>862</v>
      </c>
      <c r="C30" s="971" t="s">
        <v>842</v>
      </c>
      <c r="D30" s="978">
        <v>4101360030</v>
      </c>
      <c r="E30" s="978" t="s">
        <v>860</v>
      </c>
      <c r="F30" s="977">
        <v>7698.18</v>
      </c>
      <c r="G30" s="977"/>
      <c r="H30" s="17"/>
      <c r="I30" s="977">
        <v>7698.18</v>
      </c>
    </row>
    <row r="31" spans="1:9" ht="42">
      <c r="A31" s="973">
        <v>13</v>
      </c>
      <c r="B31" s="5" t="s">
        <v>863</v>
      </c>
      <c r="C31" s="971" t="s">
        <v>842</v>
      </c>
      <c r="D31" s="978">
        <v>4101360032</v>
      </c>
      <c r="E31" s="978" t="s">
        <v>860</v>
      </c>
      <c r="F31" s="977">
        <v>65454.54</v>
      </c>
      <c r="G31" s="977"/>
      <c r="H31" s="17"/>
      <c r="I31" s="977">
        <v>65454.54</v>
      </c>
    </row>
    <row r="32" spans="1:9" ht="42">
      <c r="A32" s="973">
        <v>14</v>
      </c>
      <c r="B32" s="5" t="s">
        <v>864</v>
      </c>
      <c r="C32" s="971" t="s">
        <v>842</v>
      </c>
      <c r="D32" s="978">
        <v>4101360033</v>
      </c>
      <c r="E32" s="978" t="s">
        <v>860</v>
      </c>
      <c r="F32" s="977">
        <v>15272.72</v>
      </c>
      <c r="G32" s="977"/>
      <c r="H32" s="17"/>
      <c r="I32" s="977">
        <v>15272.72</v>
      </c>
    </row>
    <row r="33" spans="1:9" ht="42">
      <c r="A33" s="973">
        <v>15</v>
      </c>
      <c r="B33" s="5" t="s">
        <v>865</v>
      </c>
      <c r="C33" s="971" t="s">
        <v>842</v>
      </c>
      <c r="D33" s="978">
        <v>4101360034</v>
      </c>
      <c r="E33" s="978" t="s">
        <v>860</v>
      </c>
      <c r="F33" s="977">
        <v>17727.68</v>
      </c>
      <c r="G33" s="977"/>
      <c r="H33" s="17"/>
      <c r="I33" s="977">
        <v>17727.68</v>
      </c>
    </row>
    <row r="34" spans="1:9" ht="42">
      <c r="A34" s="973">
        <v>16</v>
      </c>
      <c r="B34" s="5" t="s">
        <v>866</v>
      </c>
      <c r="C34" s="971" t="s">
        <v>842</v>
      </c>
      <c r="D34" s="978">
        <v>4101360058</v>
      </c>
      <c r="E34" s="978" t="s">
        <v>867</v>
      </c>
      <c r="F34" s="977">
        <v>10888</v>
      </c>
      <c r="G34" s="977"/>
      <c r="H34" s="17"/>
      <c r="I34" s="977">
        <v>10888</v>
      </c>
    </row>
    <row r="35" spans="1:9" ht="42">
      <c r="A35" s="973">
        <v>17</v>
      </c>
      <c r="B35" s="5" t="s">
        <v>868</v>
      </c>
      <c r="C35" s="971" t="s">
        <v>842</v>
      </c>
      <c r="D35" s="978">
        <v>4101360063</v>
      </c>
      <c r="E35" s="978" t="s">
        <v>858</v>
      </c>
      <c r="F35" s="977">
        <v>6000</v>
      </c>
      <c r="G35" s="977"/>
      <c r="H35" s="17"/>
      <c r="I35" s="977">
        <v>6000</v>
      </c>
    </row>
    <row r="36" spans="1:9" ht="42">
      <c r="A36" s="973">
        <v>18</v>
      </c>
      <c r="B36" s="5" t="s">
        <v>869</v>
      </c>
      <c r="C36" s="971" t="s">
        <v>842</v>
      </c>
      <c r="D36" s="978">
        <v>4101360065</v>
      </c>
      <c r="E36" s="978" t="s">
        <v>870</v>
      </c>
      <c r="F36" s="977">
        <v>4800</v>
      </c>
      <c r="G36" s="977"/>
      <c r="H36" s="17"/>
      <c r="I36" s="977">
        <v>4800</v>
      </c>
    </row>
    <row r="37" spans="1:9" ht="42">
      <c r="A37" s="973">
        <v>19</v>
      </c>
      <c r="B37" s="5" t="s">
        <v>429</v>
      </c>
      <c r="C37" s="971" t="s">
        <v>842</v>
      </c>
      <c r="D37" s="978">
        <v>4101360066</v>
      </c>
      <c r="E37" s="978" t="s">
        <v>871</v>
      </c>
      <c r="F37" s="977">
        <v>7200</v>
      </c>
      <c r="G37" s="977"/>
      <c r="H37" s="17"/>
      <c r="I37" s="977">
        <v>7200</v>
      </c>
    </row>
    <row r="38" spans="1:9" ht="42">
      <c r="A38" s="973">
        <v>20</v>
      </c>
      <c r="B38" s="5" t="s">
        <v>282</v>
      </c>
      <c r="C38" s="971" t="s">
        <v>842</v>
      </c>
      <c r="D38" s="978">
        <v>4101360067</v>
      </c>
      <c r="E38" s="978" t="s">
        <v>872</v>
      </c>
      <c r="F38" s="977">
        <v>9999</v>
      </c>
      <c r="G38" s="977"/>
      <c r="H38" s="17"/>
      <c r="I38" s="977">
        <v>9999</v>
      </c>
    </row>
    <row r="39" spans="1:9" ht="42">
      <c r="A39" s="973">
        <v>21</v>
      </c>
      <c r="B39" s="5" t="s">
        <v>873</v>
      </c>
      <c r="C39" s="971" t="s">
        <v>842</v>
      </c>
      <c r="D39" s="978">
        <v>4101360068</v>
      </c>
      <c r="E39" s="978" t="s">
        <v>872</v>
      </c>
      <c r="F39" s="977">
        <v>12499</v>
      </c>
      <c r="G39" s="977"/>
      <c r="H39" s="17"/>
      <c r="I39" s="977">
        <v>12499</v>
      </c>
    </row>
    <row r="40" spans="1:9" ht="42">
      <c r="A40" s="973">
        <v>22</v>
      </c>
      <c r="B40" s="5" t="s">
        <v>874</v>
      </c>
      <c r="C40" s="971" t="s">
        <v>842</v>
      </c>
      <c r="D40" s="978">
        <v>4101600001</v>
      </c>
      <c r="E40" s="978" t="s">
        <v>875</v>
      </c>
      <c r="F40" s="977">
        <v>13000</v>
      </c>
      <c r="G40" s="977"/>
      <c r="H40" s="17"/>
      <c r="I40" s="977">
        <v>13000</v>
      </c>
    </row>
    <row r="41" spans="1:9" ht="42">
      <c r="A41" s="973">
        <v>23</v>
      </c>
      <c r="B41" s="5" t="s">
        <v>874</v>
      </c>
      <c r="C41" s="971" t="s">
        <v>842</v>
      </c>
      <c r="D41" s="978">
        <v>4101600002</v>
      </c>
      <c r="E41" s="978" t="s">
        <v>875</v>
      </c>
      <c r="F41" s="977">
        <v>13000</v>
      </c>
      <c r="G41" s="977"/>
      <c r="H41" s="17"/>
      <c r="I41" s="977">
        <v>13000</v>
      </c>
    </row>
    <row r="42" spans="1:9" ht="42">
      <c r="A42" s="973">
        <v>24</v>
      </c>
      <c r="B42" s="5" t="s">
        <v>874</v>
      </c>
      <c r="C42" s="971" t="s">
        <v>842</v>
      </c>
      <c r="D42" s="978">
        <v>4101600004</v>
      </c>
      <c r="E42" s="978" t="s">
        <v>875</v>
      </c>
      <c r="F42" s="977">
        <v>13000</v>
      </c>
      <c r="G42" s="977"/>
      <c r="H42" s="17"/>
      <c r="I42" s="977">
        <v>13000</v>
      </c>
    </row>
    <row r="43" spans="1:9" ht="42">
      <c r="A43" s="973">
        <v>25</v>
      </c>
      <c r="B43" s="5" t="s">
        <v>874</v>
      </c>
      <c r="C43" s="971" t="s">
        <v>842</v>
      </c>
      <c r="D43" s="978">
        <v>4101600003</v>
      </c>
      <c r="E43" s="978" t="s">
        <v>875</v>
      </c>
      <c r="F43" s="977">
        <v>13000</v>
      </c>
      <c r="G43" s="977"/>
      <c r="H43" s="17"/>
      <c r="I43" s="977">
        <v>13000</v>
      </c>
    </row>
    <row r="44" spans="1:9" ht="42">
      <c r="A44" s="973">
        <v>26</v>
      </c>
      <c r="B44" s="5" t="s">
        <v>876</v>
      </c>
      <c r="C44" s="971" t="s">
        <v>842</v>
      </c>
      <c r="D44" s="978">
        <v>4101600005</v>
      </c>
      <c r="E44" s="978" t="s">
        <v>875</v>
      </c>
      <c r="F44" s="977">
        <v>10000</v>
      </c>
      <c r="G44" s="977"/>
      <c r="H44" s="17"/>
      <c r="I44" s="977">
        <v>10000</v>
      </c>
    </row>
    <row r="45" spans="1:9" ht="42">
      <c r="A45" s="973">
        <v>27</v>
      </c>
      <c r="B45" s="5" t="s">
        <v>876</v>
      </c>
      <c r="C45" s="971" t="s">
        <v>842</v>
      </c>
      <c r="D45" s="978">
        <v>4101600006</v>
      </c>
      <c r="E45" s="978" t="s">
        <v>875</v>
      </c>
      <c r="F45" s="977">
        <v>10000</v>
      </c>
      <c r="G45" s="977"/>
      <c r="H45" s="17"/>
      <c r="I45" s="977">
        <v>10000</v>
      </c>
    </row>
    <row r="46" spans="1:9" ht="42">
      <c r="A46" s="973">
        <v>28</v>
      </c>
      <c r="B46" s="5" t="s">
        <v>876</v>
      </c>
      <c r="C46" s="971" t="s">
        <v>842</v>
      </c>
      <c r="D46" s="978">
        <v>4101600007</v>
      </c>
      <c r="E46" s="978" t="s">
        <v>875</v>
      </c>
      <c r="F46" s="977">
        <v>10000</v>
      </c>
      <c r="G46" s="977"/>
      <c r="H46" s="17"/>
      <c r="I46" s="977">
        <v>10000</v>
      </c>
    </row>
    <row r="47" spans="1:9" ht="42">
      <c r="A47" s="973">
        <v>29</v>
      </c>
      <c r="B47" s="5" t="s">
        <v>876</v>
      </c>
      <c r="C47" s="971" t="s">
        <v>842</v>
      </c>
      <c r="D47" s="978">
        <v>4101600008</v>
      </c>
      <c r="E47" s="978" t="s">
        <v>875</v>
      </c>
      <c r="F47" s="977">
        <v>10000</v>
      </c>
      <c r="G47" s="977"/>
      <c r="H47" s="17"/>
      <c r="I47" s="977">
        <v>10000</v>
      </c>
    </row>
    <row r="48" spans="1:9" ht="42">
      <c r="A48" s="973">
        <v>30</v>
      </c>
      <c r="B48" s="5" t="s">
        <v>876</v>
      </c>
      <c r="C48" s="971" t="s">
        <v>842</v>
      </c>
      <c r="D48" s="978">
        <v>4101600009</v>
      </c>
      <c r="E48" s="978" t="s">
        <v>875</v>
      </c>
      <c r="F48" s="977">
        <v>10000</v>
      </c>
      <c r="G48" s="977"/>
      <c r="H48" s="17"/>
      <c r="I48" s="977">
        <v>10000</v>
      </c>
    </row>
    <row r="49" spans="1:9" ht="42">
      <c r="A49" s="973">
        <v>31</v>
      </c>
      <c r="B49" s="5" t="s">
        <v>876</v>
      </c>
      <c r="C49" s="971" t="s">
        <v>842</v>
      </c>
      <c r="D49" s="978">
        <v>4101600010</v>
      </c>
      <c r="E49" s="978" t="s">
        <v>875</v>
      </c>
      <c r="F49" s="977">
        <v>10000</v>
      </c>
      <c r="G49" s="977"/>
      <c r="H49" s="17"/>
      <c r="I49" s="977">
        <v>10000</v>
      </c>
    </row>
    <row r="50" spans="1:9" ht="42">
      <c r="A50" s="973">
        <v>32</v>
      </c>
      <c r="B50" s="5" t="s">
        <v>876</v>
      </c>
      <c r="C50" s="971" t="s">
        <v>842</v>
      </c>
      <c r="D50" s="978">
        <v>4101600011</v>
      </c>
      <c r="E50" s="978" t="s">
        <v>875</v>
      </c>
      <c r="F50" s="977">
        <v>10000</v>
      </c>
      <c r="G50" s="977"/>
      <c r="H50" s="17"/>
      <c r="I50" s="977">
        <v>10000</v>
      </c>
    </row>
    <row r="51" spans="1:9" ht="42">
      <c r="A51" s="973">
        <v>33</v>
      </c>
      <c r="B51" s="5" t="s">
        <v>877</v>
      </c>
      <c r="C51" s="971" t="s">
        <v>842</v>
      </c>
      <c r="D51" s="978">
        <v>4101600012</v>
      </c>
      <c r="E51" s="978" t="s">
        <v>878</v>
      </c>
      <c r="F51" s="977">
        <v>47200</v>
      </c>
      <c r="G51" s="977"/>
      <c r="H51" s="17"/>
      <c r="I51" s="977">
        <v>47200</v>
      </c>
    </row>
    <row r="52" spans="1:9" ht="42">
      <c r="A52" s="973">
        <v>34</v>
      </c>
      <c r="B52" s="5" t="s">
        <v>879</v>
      </c>
      <c r="C52" s="971" t="s">
        <v>842</v>
      </c>
      <c r="D52" s="978">
        <v>4101600013</v>
      </c>
      <c r="E52" s="235" t="s">
        <v>878</v>
      </c>
      <c r="F52" s="977">
        <v>16480</v>
      </c>
      <c r="G52" s="977"/>
      <c r="H52" s="17"/>
      <c r="I52" s="977">
        <v>16480</v>
      </c>
    </row>
    <row r="53" spans="1:9" ht="42">
      <c r="A53" s="973">
        <v>35</v>
      </c>
      <c r="B53" s="5" t="s">
        <v>880</v>
      </c>
      <c r="C53" s="971" t="s">
        <v>842</v>
      </c>
      <c r="D53" s="978">
        <v>4101600017</v>
      </c>
      <c r="E53" s="978" t="s">
        <v>878</v>
      </c>
      <c r="F53" s="977">
        <v>7200</v>
      </c>
      <c r="G53" s="977"/>
      <c r="H53" s="17"/>
      <c r="I53" s="977">
        <v>7200</v>
      </c>
    </row>
    <row r="54" spans="1:9" ht="42">
      <c r="A54" s="973">
        <v>36</v>
      </c>
      <c r="B54" s="5" t="s">
        <v>880</v>
      </c>
      <c r="C54" s="971" t="s">
        <v>842</v>
      </c>
      <c r="D54" s="978">
        <v>4101600018</v>
      </c>
      <c r="E54" s="978" t="s">
        <v>878</v>
      </c>
      <c r="F54" s="977">
        <v>7200</v>
      </c>
      <c r="G54" s="977"/>
      <c r="H54" s="17"/>
      <c r="I54" s="977">
        <v>7200</v>
      </c>
    </row>
    <row r="55" spans="1:9" ht="42">
      <c r="A55" s="973">
        <v>37</v>
      </c>
      <c r="B55" s="5" t="s">
        <v>880</v>
      </c>
      <c r="C55" s="971" t="s">
        <v>842</v>
      </c>
      <c r="D55" s="978">
        <v>4101600019</v>
      </c>
      <c r="E55" s="978" t="s">
        <v>878</v>
      </c>
      <c r="F55" s="977">
        <v>7200</v>
      </c>
      <c r="G55" s="977"/>
      <c r="H55" s="17"/>
      <c r="I55" s="977">
        <v>7200</v>
      </c>
    </row>
    <row r="56" spans="1:9" ht="42">
      <c r="A56" s="973">
        <v>38</v>
      </c>
      <c r="B56" s="5" t="s">
        <v>880</v>
      </c>
      <c r="C56" s="971" t="s">
        <v>842</v>
      </c>
      <c r="D56" s="978">
        <v>4101600020</v>
      </c>
      <c r="E56" s="978" t="s">
        <v>878</v>
      </c>
      <c r="F56" s="977">
        <v>7200</v>
      </c>
      <c r="G56" s="977"/>
      <c r="H56" s="17"/>
      <c r="I56" s="977">
        <v>7200</v>
      </c>
    </row>
    <row r="57" spans="1:9" ht="42">
      <c r="A57" s="973">
        <v>39</v>
      </c>
      <c r="B57" s="5" t="s">
        <v>881</v>
      </c>
      <c r="C57" s="971" t="s">
        <v>842</v>
      </c>
      <c r="D57" s="978">
        <v>4101600021</v>
      </c>
      <c r="E57" s="978" t="s">
        <v>878</v>
      </c>
      <c r="F57" s="977">
        <v>8000</v>
      </c>
      <c r="G57" s="977"/>
      <c r="H57" s="17"/>
      <c r="I57" s="977">
        <v>8000</v>
      </c>
    </row>
    <row r="58" spans="1:9" ht="42">
      <c r="A58" s="973">
        <v>40</v>
      </c>
      <c r="B58" s="5" t="s">
        <v>881</v>
      </c>
      <c r="C58" s="971" t="s">
        <v>842</v>
      </c>
      <c r="D58" s="978">
        <v>4101600022</v>
      </c>
      <c r="E58" s="978" t="s">
        <v>878</v>
      </c>
      <c r="F58" s="977">
        <v>8000</v>
      </c>
      <c r="G58" s="977"/>
      <c r="H58" s="17"/>
      <c r="I58" s="977">
        <v>8000</v>
      </c>
    </row>
    <row r="59" spans="1:9" ht="42">
      <c r="A59" s="973">
        <v>41</v>
      </c>
      <c r="B59" s="5" t="s">
        <v>882</v>
      </c>
      <c r="C59" s="971" t="s">
        <v>842</v>
      </c>
      <c r="D59" s="978">
        <v>4101600027</v>
      </c>
      <c r="E59" s="978" t="s">
        <v>878</v>
      </c>
      <c r="F59" s="977">
        <v>71800</v>
      </c>
      <c r="G59" s="977"/>
      <c r="H59" s="17"/>
      <c r="I59" s="977">
        <v>71800</v>
      </c>
    </row>
    <row r="60" spans="1:9" ht="42">
      <c r="A60" s="973">
        <v>42</v>
      </c>
      <c r="B60" s="5" t="s">
        <v>883</v>
      </c>
      <c r="C60" s="971" t="s">
        <v>842</v>
      </c>
      <c r="D60" s="978">
        <v>4101600035</v>
      </c>
      <c r="E60" s="978" t="s">
        <v>884</v>
      </c>
      <c r="F60" s="977">
        <v>83636.320000000007</v>
      </c>
      <c r="G60" s="977"/>
      <c r="H60" s="17"/>
      <c r="I60" s="977">
        <v>83636.320000000007</v>
      </c>
    </row>
    <row r="61" spans="1:9" ht="42">
      <c r="A61" s="973">
        <v>43</v>
      </c>
      <c r="B61" s="5" t="s">
        <v>282</v>
      </c>
      <c r="C61" s="971" t="s">
        <v>842</v>
      </c>
      <c r="D61" s="978">
        <v>4101600036</v>
      </c>
      <c r="E61" s="978" t="s">
        <v>855</v>
      </c>
      <c r="F61" s="977">
        <v>23999</v>
      </c>
      <c r="G61" s="977"/>
      <c r="H61" s="17"/>
      <c r="I61" s="977">
        <v>23999</v>
      </c>
    </row>
    <row r="62" spans="1:9" ht="42">
      <c r="A62" s="973">
        <v>44</v>
      </c>
      <c r="B62" s="5" t="s">
        <v>885</v>
      </c>
      <c r="C62" s="971" t="s">
        <v>842</v>
      </c>
      <c r="D62" s="978">
        <v>5101360038</v>
      </c>
      <c r="E62" s="978" t="s">
        <v>860</v>
      </c>
      <c r="F62" s="977">
        <v>35000</v>
      </c>
      <c r="G62" s="977"/>
      <c r="H62" s="17"/>
      <c r="I62" s="977">
        <v>35000</v>
      </c>
    </row>
    <row r="63" spans="1:9" ht="42">
      <c r="A63" s="973">
        <v>45</v>
      </c>
      <c r="B63" s="5" t="s">
        <v>857</v>
      </c>
      <c r="C63" s="971" t="s">
        <v>842</v>
      </c>
      <c r="D63" s="978">
        <v>5101360039</v>
      </c>
      <c r="E63" s="978" t="s">
        <v>860</v>
      </c>
      <c r="F63" s="977">
        <v>24000</v>
      </c>
      <c r="G63" s="977"/>
      <c r="H63" s="17"/>
      <c r="I63" s="977">
        <v>24000</v>
      </c>
    </row>
    <row r="64" spans="1:9" ht="42">
      <c r="A64" s="973">
        <v>46</v>
      </c>
      <c r="B64" s="5" t="s">
        <v>886</v>
      </c>
      <c r="C64" s="971" t="s">
        <v>842</v>
      </c>
      <c r="D64" s="978">
        <v>5101360040</v>
      </c>
      <c r="E64" s="978" t="s">
        <v>860</v>
      </c>
      <c r="F64" s="977">
        <v>11000</v>
      </c>
      <c r="G64" s="977"/>
      <c r="H64" s="17"/>
      <c r="I64" s="977">
        <v>11000</v>
      </c>
    </row>
    <row r="65" spans="1:9" ht="42">
      <c r="A65" s="973">
        <v>47</v>
      </c>
      <c r="B65" s="5" t="s">
        <v>887</v>
      </c>
      <c r="C65" s="971" t="s">
        <v>842</v>
      </c>
      <c r="D65" s="978">
        <v>5101360041</v>
      </c>
      <c r="E65" s="978" t="s">
        <v>860</v>
      </c>
      <c r="F65" s="977">
        <v>13500</v>
      </c>
      <c r="G65" s="977"/>
      <c r="H65" s="17"/>
      <c r="I65" s="977">
        <v>13500</v>
      </c>
    </row>
    <row r="66" spans="1:9" ht="42">
      <c r="A66" s="973">
        <v>48</v>
      </c>
      <c r="B66" s="5" t="s">
        <v>888</v>
      </c>
      <c r="C66" s="971" t="s">
        <v>842</v>
      </c>
      <c r="D66" s="978">
        <v>5101360042</v>
      </c>
      <c r="E66" s="978" t="s">
        <v>860</v>
      </c>
      <c r="F66" s="977">
        <v>5000</v>
      </c>
      <c r="G66" s="977"/>
      <c r="H66" s="17"/>
      <c r="I66" s="977">
        <v>5000</v>
      </c>
    </row>
    <row r="67" spans="1:9" ht="42">
      <c r="A67" s="973">
        <v>49</v>
      </c>
      <c r="B67" s="5" t="s">
        <v>889</v>
      </c>
      <c r="C67" s="971" t="s">
        <v>842</v>
      </c>
      <c r="D67" s="978">
        <v>5101360043</v>
      </c>
      <c r="E67" s="978" t="s">
        <v>860</v>
      </c>
      <c r="F67" s="977">
        <v>20000</v>
      </c>
      <c r="G67" s="977"/>
      <c r="H67" s="17"/>
      <c r="I67" s="977">
        <v>20000</v>
      </c>
    </row>
    <row r="68" spans="1:9" ht="42">
      <c r="A68" s="973">
        <v>50</v>
      </c>
      <c r="B68" s="5" t="s">
        <v>890</v>
      </c>
      <c r="C68" s="971" t="s">
        <v>842</v>
      </c>
      <c r="D68" s="978">
        <v>5101360044</v>
      </c>
      <c r="E68" s="978" t="s">
        <v>860</v>
      </c>
      <c r="F68" s="977">
        <v>13200</v>
      </c>
      <c r="G68" s="977"/>
      <c r="H68" s="17"/>
      <c r="I68" s="977">
        <v>13200</v>
      </c>
    </row>
    <row r="69" spans="1:9" ht="42">
      <c r="A69" s="973">
        <v>51</v>
      </c>
      <c r="B69" s="5" t="s">
        <v>280</v>
      </c>
      <c r="C69" s="971" t="s">
        <v>842</v>
      </c>
      <c r="D69" s="978">
        <v>5101360045</v>
      </c>
      <c r="E69" s="978" t="s">
        <v>860</v>
      </c>
      <c r="F69" s="977">
        <v>19500</v>
      </c>
      <c r="G69" s="977"/>
      <c r="H69" s="17"/>
      <c r="I69" s="977">
        <v>19500</v>
      </c>
    </row>
    <row r="70" spans="1:9" ht="42">
      <c r="A70" s="973">
        <v>52</v>
      </c>
      <c r="B70" s="5" t="s">
        <v>891</v>
      </c>
      <c r="C70" s="971" t="s">
        <v>842</v>
      </c>
      <c r="D70" s="978">
        <v>5101360046</v>
      </c>
      <c r="E70" s="978" t="s">
        <v>892</v>
      </c>
      <c r="F70" s="977">
        <v>8500</v>
      </c>
      <c r="G70" s="977"/>
      <c r="H70" s="17"/>
      <c r="I70" s="977">
        <v>8500</v>
      </c>
    </row>
    <row r="71" spans="1:9" ht="42">
      <c r="A71" s="973">
        <v>53</v>
      </c>
      <c r="B71" s="5" t="s">
        <v>893</v>
      </c>
      <c r="C71" s="971" t="s">
        <v>842</v>
      </c>
      <c r="D71" s="978">
        <v>5101360047</v>
      </c>
      <c r="E71" s="978" t="s">
        <v>892</v>
      </c>
      <c r="F71" s="977">
        <v>3600</v>
      </c>
      <c r="G71" s="977"/>
      <c r="H71" s="17"/>
      <c r="I71" s="977">
        <v>3600</v>
      </c>
    </row>
    <row r="72" spans="1:9" ht="42">
      <c r="A72" s="973">
        <v>54</v>
      </c>
      <c r="B72" s="5" t="s">
        <v>894</v>
      </c>
      <c r="C72" s="971" t="s">
        <v>842</v>
      </c>
      <c r="D72" s="978">
        <v>5101360048</v>
      </c>
      <c r="E72" s="978" t="s">
        <v>892</v>
      </c>
      <c r="F72" s="977">
        <v>27300</v>
      </c>
      <c r="G72" s="977"/>
      <c r="H72" s="17"/>
      <c r="I72" s="977">
        <v>27300</v>
      </c>
    </row>
    <row r="73" spans="1:9" ht="42">
      <c r="A73" s="973">
        <v>55</v>
      </c>
      <c r="B73" s="5" t="s">
        <v>895</v>
      </c>
      <c r="C73" s="971" t="s">
        <v>842</v>
      </c>
      <c r="D73" s="978">
        <v>5101360049</v>
      </c>
      <c r="E73" s="978" t="s">
        <v>892</v>
      </c>
      <c r="F73" s="977">
        <v>9800</v>
      </c>
      <c r="G73" s="977"/>
      <c r="H73" s="17"/>
      <c r="I73" s="977">
        <v>9800</v>
      </c>
    </row>
    <row r="74" spans="1:9" ht="42">
      <c r="A74" s="973">
        <v>56</v>
      </c>
      <c r="B74" s="5" t="s">
        <v>896</v>
      </c>
      <c r="C74" s="971" t="s">
        <v>842</v>
      </c>
      <c r="D74" s="978">
        <v>5101360053</v>
      </c>
      <c r="E74" s="978" t="s">
        <v>892</v>
      </c>
      <c r="F74" s="977">
        <v>12500</v>
      </c>
      <c r="G74" s="977"/>
      <c r="H74" s="17"/>
      <c r="I74" s="977">
        <v>12500</v>
      </c>
    </row>
    <row r="75" spans="1:9" ht="42">
      <c r="A75" s="973">
        <v>57</v>
      </c>
      <c r="B75" s="5" t="s">
        <v>897</v>
      </c>
      <c r="C75" s="971" t="s">
        <v>842</v>
      </c>
      <c r="D75" s="978">
        <v>5101360055</v>
      </c>
      <c r="E75" s="978" t="s">
        <v>898</v>
      </c>
      <c r="F75" s="977">
        <v>9800</v>
      </c>
      <c r="G75" s="977"/>
      <c r="H75" s="17"/>
      <c r="I75" s="977">
        <v>9800</v>
      </c>
    </row>
    <row r="76" spans="1:9" ht="42">
      <c r="A76" s="973">
        <v>58</v>
      </c>
      <c r="B76" s="5" t="s">
        <v>896</v>
      </c>
      <c r="C76" s="971" t="s">
        <v>842</v>
      </c>
      <c r="D76" s="978">
        <v>5101360056</v>
      </c>
      <c r="E76" s="978" t="s">
        <v>898</v>
      </c>
      <c r="F76" s="977">
        <v>12500</v>
      </c>
      <c r="G76" s="977"/>
      <c r="H76" s="17"/>
      <c r="I76" s="977">
        <v>12500</v>
      </c>
    </row>
    <row r="77" spans="1:9" ht="42">
      <c r="A77" s="973">
        <v>59</v>
      </c>
      <c r="B77" s="5" t="s">
        <v>899</v>
      </c>
      <c r="C77" s="971" t="s">
        <v>842</v>
      </c>
      <c r="D77" s="978">
        <v>5101360057</v>
      </c>
      <c r="E77" s="978" t="s">
        <v>898</v>
      </c>
      <c r="F77" s="977">
        <v>8500</v>
      </c>
      <c r="G77" s="977"/>
      <c r="H77" s="17"/>
      <c r="I77" s="977">
        <v>8500</v>
      </c>
    </row>
    <row r="78" spans="1:9" ht="42">
      <c r="A78" s="973">
        <v>60</v>
      </c>
      <c r="B78" s="5" t="s">
        <v>900</v>
      </c>
      <c r="C78" s="971" t="s">
        <v>842</v>
      </c>
      <c r="D78" s="978">
        <v>4101360031</v>
      </c>
      <c r="E78" s="978" t="s">
        <v>860</v>
      </c>
      <c r="F78" s="977">
        <v>15454.56</v>
      </c>
      <c r="G78" s="977"/>
      <c r="H78" s="17"/>
      <c r="I78" s="977">
        <v>15454.56</v>
      </c>
    </row>
    <row r="79" spans="1:9" ht="42">
      <c r="A79" s="973">
        <v>61</v>
      </c>
      <c r="B79" s="5" t="s">
        <v>901</v>
      </c>
      <c r="C79" s="971" t="s">
        <v>842</v>
      </c>
      <c r="D79" s="978">
        <v>4101360060</v>
      </c>
      <c r="E79" s="978" t="s">
        <v>902</v>
      </c>
      <c r="F79" s="977">
        <v>37542</v>
      </c>
      <c r="G79" s="977"/>
      <c r="H79" s="17"/>
      <c r="I79" s="977">
        <v>37542</v>
      </c>
    </row>
    <row r="80" spans="1:9" ht="42">
      <c r="A80" s="973">
        <v>62</v>
      </c>
      <c r="B80" s="5" t="s">
        <v>3373</v>
      </c>
      <c r="C80" s="971" t="s">
        <v>842</v>
      </c>
      <c r="D80" s="978">
        <v>4101360070</v>
      </c>
      <c r="E80" s="978" t="s">
        <v>3374</v>
      </c>
      <c r="F80" s="977">
        <v>178400</v>
      </c>
      <c r="G80" s="977"/>
      <c r="H80" s="17"/>
      <c r="I80" s="977">
        <v>178400</v>
      </c>
    </row>
    <row r="81" spans="1:9" ht="42">
      <c r="A81" s="973">
        <v>63</v>
      </c>
      <c r="B81" s="990" t="s">
        <v>3699</v>
      </c>
      <c r="C81" s="971" t="s">
        <v>842</v>
      </c>
      <c r="D81" s="991" t="s">
        <v>3751</v>
      </c>
      <c r="E81" s="978" t="s">
        <v>3752</v>
      </c>
      <c r="F81" s="992">
        <v>12615</v>
      </c>
      <c r="G81" s="977"/>
      <c r="H81" s="17"/>
      <c r="I81" s="992">
        <v>12615</v>
      </c>
    </row>
    <row r="82" spans="1:9" ht="42">
      <c r="A82" s="973">
        <v>64</v>
      </c>
      <c r="B82" s="993" t="s">
        <v>3753</v>
      </c>
      <c r="C82" s="971" t="s">
        <v>842</v>
      </c>
      <c r="D82" s="991" t="s">
        <v>3754</v>
      </c>
      <c r="E82" s="978" t="s">
        <v>3752</v>
      </c>
      <c r="F82" s="992">
        <v>376086.4</v>
      </c>
      <c r="G82" s="977"/>
      <c r="H82" s="17"/>
      <c r="I82" s="992">
        <v>376086.4</v>
      </c>
    </row>
    <row r="83" spans="1:9" ht="42">
      <c r="A83" s="973">
        <v>65</v>
      </c>
      <c r="B83" s="993" t="s">
        <v>3755</v>
      </c>
      <c r="C83" s="971" t="s">
        <v>842</v>
      </c>
      <c r="D83" s="991" t="s">
        <v>3756</v>
      </c>
      <c r="E83" s="978" t="s">
        <v>3752</v>
      </c>
      <c r="F83" s="992">
        <v>56464</v>
      </c>
      <c r="G83" s="977"/>
      <c r="H83" s="17"/>
      <c r="I83" s="992">
        <v>56464</v>
      </c>
    </row>
    <row r="84" spans="1:9" ht="15" customHeight="1">
      <c r="A84" s="973">
        <v>66</v>
      </c>
      <c r="B84" s="993" t="s">
        <v>3757</v>
      </c>
      <c r="C84" s="971" t="s">
        <v>842</v>
      </c>
      <c r="D84" s="991" t="s">
        <v>3758</v>
      </c>
      <c r="E84" s="978" t="s">
        <v>3752</v>
      </c>
      <c r="F84" s="992">
        <v>130800</v>
      </c>
      <c r="G84" s="977"/>
      <c r="H84" s="17"/>
      <c r="I84" s="992">
        <v>130800</v>
      </c>
    </row>
    <row r="85" spans="1:9" ht="42">
      <c r="A85" s="973">
        <v>67</v>
      </c>
      <c r="B85" s="993" t="s">
        <v>1851</v>
      </c>
      <c r="C85" s="971" t="s">
        <v>842</v>
      </c>
      <c r="D85" s="991" t="s">
        <v>3759</v>
      </c>
      <c r="E85" s="978" t="s">
        <v>3752</v>
      </c>
      <c r="F85" s="992">
        <v>12956</v>
      </c>
      <c r="G85" s="977"/>
      <c r="H85" s="17"/>
      <c r="I85" s="992">
        <v>12956</v>
      </c>
    </row>
    <row r="86" spans="1:9" ht="15" customHeight="1">
      <c r="A86" s="973">
        <v>68</v>
      </c>
      <c r="B86" s="993" t="s">
        <v>3760</v>
      </c>
      <c r="C86" s="971" t="s">
        <v>842</v>
      </c>
      <c r="D86" s="991" t="s">
        <v>3761</v>
      </c>
      <c r="E86" s="978" t="s">
        <v>3752</v>
      </c>
      <c r="F86" s="992">
        <v>67200</v>
      </c>
      <c r="G86" s="977"/>
      <c r="H86" s="17"/>
      <c r="I86" s="992">
        <v>67200</v>
      </c>
    </row>
    <row r="87" spans="1:9" ht="15" customHeight="1">
      <c r="A87" s="973">
        <v>69</v>
      </c>
      <c r="B87" s="993" t="s">
        <v>3701</v>
      </c>
      <c r="C87" s="971" t="s">
        <v>842</v>
      </c>
      <c r="D87" s="991" t="s">
        <v>3762</v>
      </c>
      <c r="E87" s="978" t="s">
        <v>3752</v>
      </c>
      <c r="F87" s="992">
        <v>10234</v>
      </c>
      <c r="G87" s="977"/>
      <c r="H87" s="17"/>
      <c r="I87" s="992">
        <v>10234</v>
      </c>
    </row>
    <row r="88" spans="1:9" ht="15.75" customHeight="1">
      <c r="A88" s="973">
        <v>70</v>
      </c>
      <c r="B88" s="993" t="s">
        <v>3763</v>
      </c>
      <c r="C88" s="971" t="s">
        <v>842</v>
      </c>
      <c r="D88" s="991" t="s">
        <v>3764</v>
      </c>
      <c r="E88" s="978" t="s">
        <v>3752</v>
      </c>
      <c r="F88" s="992">
        <v>42066.66</v>
      </c>
      <c r="G88" s="977"/>
      <c r="H88" s="17"/>
      <c r="I88" s="992">
        <v>42066.66</v>
      </c>
    </row>
    <row r="89" spans="1:9" ht="15" customHeight="1">
      <c r="A89" s="973">
        <v>71</v>
      </c>
      <c r="B89" s="993" t="s">
        <v>2216</v>
      </c>
      <c r="C89" s="971" t="s">
        <v>842</v>
      </c>
      <c r="D89" s="991" t="s">
        <v>3765</v>
      </c>
      <c r="E89" s="978" t="s">
        <v>3752</v>
      </c>
      <c r="F89" s="992">
        <v>20346.330000000002</v>
      </c>
      <c r="G89" s="977"/>
      <c r="H89" s="17"/>
      <c r="I89" s="992">
        <v>20346.330000000002</v>
      </c>
    </row>
    <row r="90" spans="1:9" ht="42">
      <c r="A90" s="973">
        <v>72</v>
      </c>
      <c r="B90" s="993" t="s">
        <v>3766</v>
      </c>
      <c r="C90" s="971" t="s">
        <v>842</v>
      </c>
      <c r="D90" s="991" t="s">
        <v>3767</v>
      </c>
      <c r="E90" s="978" t="s">
        <v>3752</v>
      </c>
      <c r="F90" s="992">
        <v>30577</v>
      </c>
      <c r="G90" s="977"/>
      <c r="H90" s="17"/>
      <c r="I90" s="992">
        <v>30577</v>
      </c>
    </row>
    <row r="91" spans="1:9" ht="42">
      <c r="A91" s="973">
        <v>73</v>
      </c>
      <c r="B91" s="993" t="s">
        <v>3768</v>
      </c>
      <c r="C91" s="971" t="s">
        <v>842</v>
      </c>
      <c r="D91" s="991" t="s">
        <v>3769</v>
      </c>
      <c r="E91" s="978" t="s">
        <v>3752</v>
      </c>
      <c r="F91" s="992">
        <v>10524.33</v>
      </c>
      <c r="G91" s="977"/>
      <c r="H91" s="17"/>
      <c r="I91" s="992">
        <v>10524.33</v>
      </c>
    </row>
    <row r="92" spans="1:9" ht="42">
      <c r="A92" s="973">
        <v>74</v>
      </c>
      <c r="B92" s="993" t="s">
        <v>3770</v>
      </c>
      <c r="C92" s="971" t="s">
        <v>842</v>
      </c>
      <c r="D92" s="991" t="s">
        <v>3771</v>
      </c>
      <c r="E92" s="978" t="s">
        <v>3752</v>
      </c>
      <c r="F92" s="992">
        <v>18247</v>
      </c>
      <c r="G92" s="977"/>
      <c r="H92" s="17"/>
      <c r="I92" s="992">
        <v>18247</v>
      </c>
    </row>
    <row r="93" spans="1:9" ht="42">
      <c r="A93" s="973">
        <v>75</v>
      </c>
      <c r="B93" s="993" t="s">
        <v>3772</v>
      </c>
      <c r="C93" s="971" t="s">
        <v>842</v>
      </c>
      <c r="D93" s="991">
        <v>110852436</v>
      </c>
      <c r="E93" s="978" t="s">
        <v>3752</v>
      </c>
      <c r="F93" s="992">
        <v>69990</v>
      </c>
      <c r="G93" s="977"/>
      <c r="H93" s="17"/>
      <c r="I93" s="992">
        <v>69990</v>
      </c>
    </row>
    <row r="94" spans="1:9">
      <c r="A94" s="973"/>
      <c r="B94" s="5"/>
      <c r="C94" s="978"/>
      <c r="D94" s="7" t="s">
        <v>17</v>
      </c>
      <c r="E94" s="978"/>
      <c r="F94" s="979">
        <f>SUM(F26:F93)</f>
        <v>1932029.45</v>
      </c>
      <c r="G94" s="979"/>
      <c r="H94" s="17"/>
      <c r="I94" s="979">
        <v>1932029.45</v>
      </c>
    </row>
    <row r="95" spans="1:9">
      <c r="A95" s="973"/>
      <c r="B95" s="5"/>
      <c r="C95" s="978"/>
      <c r="D95" s="9" t="s">
        <v>295</v>
      </c>
      <c r="E95" s="978"/>
      <c r="F95" s="236">
        <v>50472059.119999997</v>
      </c>
      <c r="G95" s="10"/>
      <c r="H95" s="17"/>
      <c r="I95" s="652">
        <v>2677932.16</v>
      </c>
    </row>
    <row r="99" spans="1:5">
      <c r="A99" s="980"/>
      <c r="B99" s="980"/>
      <c r="C99" s="1468" t="s">
        <v>3375</v>
      </c>
      <c r="D99" s="1111"/>
      <c r="E99" s="1111"/>
    </row>
    <row r="100" spans="1:5">
      <c r="A100" s="980"/>
      <c r="B100" s="980"/>
      <c r="C100" s="980"/>
      <c r="D100" s="980"/>
      <c r="E100" s="980"/>
    </row>
    <row r="101" spans="1:5">
      <c r="A101" s="980"/>
      <c r="B101" s="980"/>
      <c r="C101" s="980"/>
      <c r="D101" s="980"/>
      <c r="E101" s="980"/>
    </row>
  </sheetData>
  <mergeCells count="21">
    <mergeCell ref="A16:I16"/>
    <mergeCell ref="A17:I17"/>
    <mergeCell ref="A11:I11"/>
    <mergeCell ref="A18:I18"/>
    <mergeCell ref="A25:I25"/>
    <mergeCell ref="C99:E99"/>
    <mergeCell ref="A2:I2"/>
    <mergeCell ref="A3:I3"/>
    <mergeCell ref="A4:I4"/>
    <mergeCell ref="A5:I5"/>
    <mergeCell ref="A6:A7"/>
    <mergeCell ref="B6:B7"/>
    <mergeCell ref="C6:C7"/>
    <mergeCell ref="D6:D7"/>
    <mergeCell ref="E6:E7"/>
    <mergeCell ref="F6:F7"/>
    <mergeCell ref="G6:G7"/>
    <mergeCell ref="H6:H7"/>
    <mergeCell ref="I6:I7"/>
    <mergeCell ref="A9:I9"/>
    <mergeCell ref="A10:I10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>
  <sheetPr>
    <tabColor rgb="FF00B050"/>
  </sheetPr>
  <dimension ref="A2:I115"/>
  <sheetViews>
    <sheetView topLeftCell="A101" workbookViewId="0">
      <selection activeCell="J119" sqref="I119:J120"/>
    </sheetView>
  </sheetViews>
  <sheetFormatPr defaultRowHeight="21.75" customHeight="1"/>
  <cols>
    <col min="1" max="1" width="5.140625" customWidth="1"/>
    <col min="2" max="2" width="21.140625" customWidth="1"/>
    <col min="3" max="3" width="26.85546875" customWidth="1"/>
    <col min="4" max="4" width="15.140625" customWidth="1"/>
    <col min="5" max="5" width="17.42578125" customWidth="1"/>
    <col min="6" max="6" width="15.28515625" customWidth="1"/>
    <col min="7" max="7" width="12" customWidth="1"/>
    <col min="9" max="9" width="15.85546875" customWidth="1"/>
  </cols>
  <sheetData>
    <row r="2" spans="1:9" ht="21.75" customHeight="1">
      <c r="A2" s="1043" t="s">
        <v>81</v>
      </c>
      <c r="B2" s="1043"/>
      <c r="C2" s="1043"/>
      <c r="D2" s="1043"/>
      <c r="E2" s="1043"/>
      <c r="F2" s="1043"/>
      <c r="G2" s="1043"/>
      <c r="H2" s="1043"/>
      <c r="I2" s="1043"/>
    </row>
    <row r="3" spans="1:9" ht="21.75" customHeight="1">
      <c r="A3" s="1044" t="s">
        <v>3668</v>
      </c>
      <c r="B3" s="1043"/>
      <c r="C3" s="1043"/>
      <c r="D3" s="1043"/>
      <c r="E3" s="1043"/>
      <c r="F3" s="1043"/>
      <c r="G3" s="1043"/>
      <c r="H3" s="1043"/>
      <c r="I3" s="1043"/>
    </row>
    <row r="4" spans="1:9" ht="21.75" customHeight="1">
      <c r="A4" s="1130" t="s">
        <v>2204</v>
      </c>
      <c r="B4" s="1130"/>
      <c r="C4" s="1130"/>
      <c r="D4" s="1130"/>
      <c r="E4" s="1130"/>
      <c r="F4" s="1130"/>
      <c r="G4" s="1130"/>
      <c r="H4" s="1130"/>
      <c r="I4" s="1130"/>
    </row>
    <row r="5" spans="1:9" ht="21.75" customHeight="1">
      <c r="A5" s="1130" t="s">
        <v>1</v>
      </c>
      <c r="B5" s="1130"/>
      <c r="C5" s="1130"/>
      <c r="D5" s="1130"/>
      <c r="E5" s="1130"/>
      <c r="F5" s="1130"/>
      <c r="G5" s="1130"/>
      <c r="H5" s="1130"/>
      <c r="I5" s="1130"/>
    </row>
    <row r="6" spans="1:9" ht="21.75" customHeight="1">
      <c r="A6" s="1046" t="s">
        <v>2</v>
      </c>
      <c r="B6" s="1047" t="s">
        <v>3</v>
      </c>
      <c r="C6" s="1047" t="s">
        <v>231</v>
      </c>
      <c r="D6" s="1049" t="s">
        <v>5</v>
      </c>
      <c r="E6" s="1049" t="s">
        <v>6</v>
      </c>
      <c r="F6" s="1049" t="s">
        <v>7</v>
      </c>
      <c r="G6" s="1047" t="s">
        <v>8</v>
      </c>
      <c r="H6" s="1049" t="s">
        <v>9</v>
      </c>
      <c r="I6" s="1049" t="s">
        <v>232</v>
      </c>
    </row>
    <row r="7" spans="1:9" ht="21.75" customHeight="1">
      <c r="A7" s="1046"/>
      <c r="B7" s="1048"/>
      <c r="C7" s="1048"/>
      <c r="D7" s="1046"/>
      <c r="E7" s="1049"/>
      <c r="F7" s="1046"/>
      <c r="G7" s="1050"/>
      <c r="H7" s="1046"/>
      <c r="I7" s="1046"/>
    </row>
    <row r="8" spans="1:9" ht="21.75" customHeight="1">
      <c r="A8" s="1">
        <v>1</v>
      </c>
      <c r="B8" s="2">
        <v>2</v>
      </c>
      <c r="C8" s="3">
        <v>3</v>
      </c>
      <c r="D8" s="3">
        <v>4</v>
      </c>
      <c r="E8" s="3">
        <v>5</v>
      </c>
      <c r="F8" s="3">
        <v>6</v>
      </c>
      <c r="G8" s="3">
        <v>7</v>
      </c>
      <c r="H8" s="2">
        <v>8</v>
      </c>
      <c r="I8" s="4">
        <v>9</v>
      </c>
    </row>
    <row r="9" spans="1:9" ht="21.75" customHeight="1">
      <c r="A9" s="1051"/>
      <c r="B9" s="1052"/>
      <c r="C9" s="1052"/>
      <c r="D9" s="1052"/>
      <c r="E9" s="1052"/>
      <c r="F9" s="1052"/>
      <c r="G9" s="1052"/>
      <c r="H9" s="1052"/>
      <c r="I9" s="1053"/>
    </row>
    <row r="10" spans="1:9" ht="21.75" customHeight="1">
      <c r="A10" s="1051" t="s">
        <v>233</v>
      </c>
      <c r="B10" s="1052"/>
      <c r="C10" s="1052"/>
      <c r="D10" s="1052"/>
      <c r="E10" s="1052"/>
      <c r="F10" s="1052"/>
      <c r="G10" s="1052"/>
      <c r="H10" s="1052"/>
      <c r="I10" s="1053"/>
    </row>
    <row r="11" spans="1:9" ht="21.75" customHeight="1">
      <c r="A11" s="1051" t="s">
        <v>234</v>
      </c>
      <c r="B11" s="1061"/>
      <c r="C11" s="1061"/>
      <c r="D11" s="1061"/>
      <c r="E11" s="1061"/>
      <c r="F11" s="1061"/>
      <c r="G11" s="1061"/>
      <c r="H11" s="1052"/>
      <c r="I11" s="1053"/>
    </row>
    <row r="12" spans="1:9" ht="21.75" customHeight="1">
      <c r="A12" s="957">
        <v>1</v>
      </c>
      <c r="B12" s="5" t="s">
        <v>235</v>
      </c>
      <c r="C12" s="953" t="s">
        <v>2205</v>
      </c>
      <c r="D12" s="963">
        <v>1101000002</v>
      </c>
      <c r="E12" s="3" t="s">
        <v>2206</v>
      </c>
      <c r="F12" s="964">
        <v>448983.4</v>
      </c>
      <c r="G12" s="964"/>
      <c r="H12" s="958"/>
      <c r="I12" s="956">
        <v>448983.4</v>
      </c>
    </row>
    <row r="13" spans="1:9" ht="21.75" customHeight="1">
      <c r="A13" s="957">
        <v>2</v>
      </c>
      <c r="B13" s="5" t="s">
        <v>235</v>
      </c>
      <c r="C13" s="953" t="s">
        <v>2205</v>
      </c>
      <c r="D13" s="963">
        <v>110852421</v>
      </c>
      <c r="E13" s="6" t="s">
        <v>3669</v>
      </c>
      <c r="F13" s="964">
        <v>44922741.869999997</v>
      </c>
      <c r="G13" s="964"/>
      <c r="H13" s="958"/>
      <c r="I13" s="956">
        <v>0</v>
      </c>
    </row>
    <row r="14" spans="1:9" ht="21.75" customHeight="1">
      <c r="A14" s="957">
        <v>3</v>
      </c>
      <c r="B14" s="5" t="s">
        <v>2207</v>
      </c>
      <c r="C14" s="953" t="s">
        <v>2205</v>
      </c>
      <c r="D14" s="963">
        <v>110100003</v>
      </c>
      <c r="E14" s="6" t="s">
        <v>2208</v>
      </c>
      <c r="F14" s="964">
        <v>21443.51</v>
      </c>
      <c r="G14" s="964"/>
      <c r="H14" s="958"/>
      <c r="I14" s="956">
        <v>21443.51</v>
      </c>
    </row>
    <row r="15" spans="1:9" ht="21.75" customHeight="1">
      <c r="A15" s="957"/>
      <c r="B15" s="5"/>
      <c r="C15" s="955"/>
      <c r="D15" s="7" t="s">
        <v>17</v>
      </c>
      <c r="E15" s="963"/>
      <c r="F15" s="965">
        <f>F14+F13+F12</f>
        <v>45393168.779999994</v>
      </c>
      <c r="G15" s="965"/>
      <c r="H15" s="958"/>
      <c r="I15" s="962">
        <f>I14+I13+I12</f>
        <v>470426.91000000003</v>
      </c>
    </row>
    <row r="16" spans="1:9" ht="21.75" customHeight="1">
      <c r="A16" s="1059" t="s">
        <v>239</v>
      </c>
      <c r="B16" s="1059"/>
      <c r="C16" s="1059"/>
      <c r="D16" s="1059"/>
      <c r="E16" s="1059"/>
      <c r="F16" s="1059"/>
      <c r="G16" s="1059"/>
      <c r="H16" s="1059"/>
      <c r="I16" s="1059"/>
    </row>
    <row r="17" spans="1:9" ht="21.75" customHeight="1">
      <c r="A17" s="955">
        <v>3</v>
      </c>
      <c r="B17" s="5" t="s">
        <v>303</v>
      </c>
      <c r="C17" s="953" t="s">
        <v>299</v>
      </c>
      <c r="D17" s="963">
        <v>1010003</v>
      </c>
      <c r="E17" s="963" t="s">
        <v>304</v>
      </c>
      <c r="F17" s="964">
        <v>78044.350000000006</v>
      </c>
      <c r="G17" s="964"/>
      <c r="H17" s="955"/>
      <c r="I17" s="953"/>
    </row>
    <row r="18" spans="1:9" ht="21.75" customHeight="1">
      <c r="A18" s="955"/>
      <c r="B18" s="955"/>
      <c r="C18" s="955"/>
      <c r="D18" s="7"/>
      <c r="E18" s="963"/>
      <c r="F18" s="965"/>
      <c r="G18" s="965"/>
      <c r="H18" s="955"/>
      <c r="I18" s="955"/>
    </row>
    <row r="19" spans="1:9" ht="21.75" customHeight="1">
      <c r="A19" s="955"/>
      <c r="B19" s="955"/>
      <c r="C19" s="955"/>
      <c r="D19" s="7" t="s">
        <v>240</v>
      </c>
      <c r="E19" s="963" t="s">
        <v>240</v>
      </c>
      <c r="F19" s="965" t="s">
        <v>240</v>
      </c>
      <c r="G19" s="965"/>
      <c r="H19" s="955"/>
      <c r="I19" s="955"/>
    </row>
    <row r="20" spans="1:9" ht="21.75" customHeight="1">
      <c r="A20" s="1051" t="s">
        <v>241</v>
      </c>
      <c r="B20" s="1052"/>
      <c r="C20" s="1052"/>
      <c r="D20" s="1052"/>
      <c r="E20" s="1052"/>
      <c r="F20" s="1052"/>
      <c r="G20" s="1052"/>
      <c r="H20" s="1052"/>
      <c r="I20" s="1053"/>
    </row>
    <row r="21" spans="1:9" ht="21.75" customHeight="1">
      <c r="A21" s="955"/>
      <c r="B21" s="955"/>
      <c r="C21" s="955"/>
      <c r="D21" s="955"/>
      <c r="E21" s="955"/>
      <c r="F21" s="955"/>
      <c r="G21" s="955"/>
      <c r="H21" s="955"/>
      <c r="I21" s="955"/>
    </row>
    <row r="22" spans="1:9" ht="21.75" customHeight="1">
      <c r="A22" s="955"/>
      <c r="B22" s="955"/>
      <c r="C22" s="955"/>
      <c r="D22" s="955"/>
      <c r="E22" s="955"/>
      <c r="F22" s="955"/>
      <c r="G22" s="955"/>
      <c r="H22" s="955"/>
      <c r="I22" s="955"/>
    </row>
    <row r="23" spans="1:9" ht="21.75" customHeight="1">
      <c r="A23" s="955"/>
      <c r="B23" s="5" t="s">
        <v>245</v>
      </c>
      <c r="C23" s="963" t="s">
        <v>240</v>
      </c>
      <c r="D23" s="7" t="s">
        <v>240</v>
      </c>
      <c r="E23" s="963" t="s">
        <v>240</v>
      </c>
      <c r="F23" s="965" t="s">
        <v>240</v>
      </c>
      <c r="G23" s="965" t="s">
        <v>240</v>
      </c>
      <c r="H23" s="14"/>
      <c r="I23" s="69"/>
    </row>
    <row r="24" spans="1:9" ht="21.75" customHeight="1">
      <c r="A24" s="955"/>
      <c r="B24" s="5" t="s">
        <v>35</v>
      </c>
      <c r="C24" s="963" t="s">
        <v>240</v>
      </c>
      <c r="D24" s="7" t="s">
        <v>240</v>
      </c>
      <c r="E24" s="963" t="s">
        <v>240</v>
      </c>
      <c r="F24" s="965" t="s">
        <v>240</v>
      </c>
      <c r="G24" s="965" t="s">
        <v>240</v>
      </c>
      <c r="H24" s="14"/>
      <c r="I24" s="69"/>
    </row>
    <row r="25" spans="1:9" ht="21.75" customHeight="1">
      <c r="A25" s="1123" t="s">
        <v>2209</v>
      </c>
      <c r="B25" s="1124"/>
      <c r="C25" s="1124"/>
      <c r="D25" s="1124"/>
      <c r="E25" s="1124"/>
      <c r="F25" s="1124"/>
      <c r="G25" s="1124"/>
      <c r="H25" s="1124"/>
      <c r="I25" s="1125"/>
    </row>
    <row r="26" spans="1:9" ht="21.75" customHeight="1">
      <c r="A26" s="1126" t="s">
        <v>37</v>
      </c>
      <c r="B26" s="1127"/>
      <c r="C26" s="1127"/>
      <c r="D26" s="1127"/>
      <c r="E26" s="1127"/>
      <c r="F26" s="1127"/>
      <c r="G26" s="1127"/>
      <c r="H26" s="1127"/>
      <c r="I26" s="1132"/>
    </row>
    <row r="27" spans="1:9" ht="21.75" customHeight="1">
      <c r="A27" s="1059" t="s">
        <v>247</v>
      </c>
      <c r="B27" s="1059"/>
      <c r="C27" s="1059"/>
      <c r="D27" s="1059"/>
      <c r="E27" s="1059"/>
      <c r="F27" s="1059"/>
      <c r="G27" s="1059"/>
      <c r="H27" s="1059"/>
      <c r="I27" s="1059"/>
    </row>
    <row r="28" spans="1:9" ht="21.75" customHeight="1">
      <c r="A28" s="955">
        <v>4</v>
      </c>
      <c r="B28" s="5" t="s">
        <v>2210</v>
      </c>
      <c r="C28" s="953" t="s">
        <v>2205</v>
      </c>
      <c r="D28" s="963">
        <v>1101105001</v>
      </c>
      <c r="E28" s="963">
        <v>2014</v>
      </c>
      <c r="F28" s="964">
        <v>90526</v>
      </c>
      <c r="G28" s="964"/>
      <c r="H28" s="955"/>
      <c r="I28" s="953">
        <v>90526</v>
      </c>
    </row>
    <row r="29" spans="1:9" ht="21.75" customHeight="1">
      <c r="A29" s="955">
        <v>5</v>
      </c>
      <c r="B29" s="5"/>
      <c r="C29" s="953"/>
      <c r="D29" s="963"/>
      <c r="E29" s="963"/>
      <c r="F29" s="964"/>
      <c r="G29" s="964"/>
      <c r="H29" s="955"/>
      <c r="I29" s="953"/>
    </row>
    <row r="30" spans="1:9" ht="21.75" customHeight="1">
      <c r="A30" s="955">
        <v>6</v>
      </c>
      <c r="B30" s="5"/>
      <c r="C30" s="953"/>
      <c r="D30" s="963"/>
      <c r="E30" s="963"/>
      <c r="F30" s="964"/>
      <c r="G30" s="964"/>
      <c r="H30" s="14"/>
      <c r="I30" s="953"/>
    </row>
    <row r="31" spans="1:9" ht="21.75" customHeight="1">
      <c r="A31" s="954">
        <v>7</v>
      </c>
      <c r="B31" s="5"/>
      <c r="C31" s="953"/>
      <c r="D31" s="963"/>
      <c r="E31" s="963"/>
      <c r="F31" s="964"/>
      <c r="G31" s="964"/>
      <c r="H31" s="15"/>
      <c r="I31" s="953"/>
    </row>
    <row r="32" spans="1:9" ht="21.75" customHeight="1">
      <c r="A32" s="954"/>
      <c r="B32" s="5"/>
      <c r="C32" s="963"/>
      <c r="D32" s="7" t="s">
        <v>17</v>
      </c>
      <c r="E32" s="963"/>
      <c r="F32" s="965">
        <f>F28</f>
        <v>90526</v>
      </c>
      <c r="G32" s="965"/>
      <c r="H32" s="15"/>
      <c r="I32" s="69">
        <f>I28</f>
        <v>90526</v>
      </c>
    </row>
    <row r="33" spans="1:9" ht="21.75" customHeight="1">
      <c r="A33" s="955"/>
      <c r="B33" s="5"/>
      <c r="C33" s="963"/>
      <c r="D33" s="7" t="s">
        <v>240</v>
      </c>
      <c r="E33" s="963" t="s">
        <v>240</v>
      </c>
      <c r="F33" s="965" t="s">
        <v>240</v>
      </c>
      <c r="G33" s="965" t="s">
        <v>240</v>
      </c>
      <c r="H33" s="14"/>
      <c r="I33" s="69"/>
    </row>
    <row r="34" spans="1:9" ht="21.75" customHeight="1">
      <c r="A34" s="1051" t="s">
        <v>248</v>
      </c>
      <c r="B34" s="1052"/>
      <c r="C34" s="1052"/>
      <c r="D34" s="1052"/>
      <c r="E34" s="1052"/>
      <c r="F34" s="1052"/>
      <c r="G34" s="1052"/>
      <c r="H34" s="1052"/>
      <c r="I34" s="1053"/>
    </row>
    <row r="35" spans="1:9" ht="21.75" customHeight="1">
      <c r="A35" s="1051" t="s">
        <v>249</v>
      </c>
      <c r="B35" s="1061"/>
      <c r="C35" s="1061"/>
      <c r="D35" s="1061"/>
      <c r="E35" s="1061"/>
      <c r="F35" s="1061"/>
      <c r="G35" s="1061"/>
      <c r="H35" s="1052"/>
      <c r="I35" s="1053"/>
    </row>
    <row r="36" spans="1:9" ht="21.75" customHeight="1">
      <c r="A36" s="954">
        <v>7</v>
      </c>
      <c r="B36" s="5" t="s">
        <v>2211</v>
      </c>
      <c r="C36" s="953" t="s">
        <v>2205</v>
      </c>
      <c r="D36" s="963">
        <v>11013600022</v>
      </c>
      <c r="E36" s="963">
        <v>2013</v>
      </c>
      <c r="F36" s="964">
        <v>28900</v>
      </c>
      <c r="G36" s="964"/>
      <c r="H36" s="17"/>
      <c r="I36" s="956">
        <v>28900</v>
      </c>
    </row>
    <row r="37" spans="1:9" ht="21.75" customHeight="1">
      <c r="A37" s="954">
        <v>8</v>
      </c>
      <c r="B37" s="5" t="s">
        <v>279</v>
      </c>
      <c r="C37" s="953" t="s">
        <v>2205</v>
      </c>
      <c r="D37" s="963">
        <v>11013600023</v>
      </c>
      <c r="E37" s="963">
        <v>2013</v>
      </c>
      <c r="F37" s="964">
        <v>3590</v>
      </c>
      <c r="G37" s="964"/>
      <c r="H37" s="17"/>
      <c r="I37" s="956">
        <v>3590</v>
      </c>
    </row>
    <row r="38" spans="1:9" ht="21.75" customHeight="1">
      <c r="A38" s="954">
        <v>9</v>
      </c>
      <c r="B38" s="5" t="s">
        <v>2212</v>
      </c>
      <c r="C38" s="953" t="s">
        <v>2205</v>
      </c>
      <c r="D38" s="963">
        <v>11013600020</v>
      </c>
      <c r="E38" s="963">
        <v>2016</v>
      </c>
      <c r="F38" s="964">
        <v>19800</v>
      </c>
      <c r="G38" s="964"/>
      <c r="H38" s="17"/>
      <c r="I38" s="956">
        <v>19800</v>
      </c>
    </row>
    <row r="39" spans="1:9" ht="21.75" customHeight="1">
      <c r="A39" s="954">
        <v>10</v>
      </c>
      <c r="B39" s="5" t="s">
        <v>58</v>
      </c>
      <c r="C39" s="953" t="s">
        <v>2205</v>
      </c>
      <c r="D39" s="963">
        <v>11013600021</v>
      </c>
      <c r="E39" s="963">
        <v>2016</v>
      </c>
      <c r="F39" s="964">
        <v>25000</v>
      </c>
      <c r="G39" s="964"/>
      <c r="H39" s="17"/>
      <c r="I39" s="956">
        <v>25000</v>
      </c>
    </row>
    <row r="40" spans="1:9" ht="21.75" customHeight="1">
      <c r="A40" s="954">
        <v>11</v>
      </c>
      <c r="B40" s="5" t="s">
        <v>279</v>
      </c>
      <c r="C40" s="953" t="s">
        <v>2205</v>
      </c>
      <c r="D40" s="963">
        <v>11013600024</v>
      </c>
      <c r="E40" s="963">
        <v>2018</v>
      </c>
      <c r="F40" s="964">
        <v>9500</v>
      </c>
      <c r="G40" s="964"/>
      <c r="H40" s="17"/>
      <c r="I40" s="956">
        <v>9500</v>
      </c>
    </row>
    <row r="41" spans="1:9" ht="21.75" customHeight="1">
      <c r="A41" s="954">
        <v>12</v>
      </c>
      <c r="B41" s="5" t="s">
        <v>279</v>
      </c>
      <c r="C41" s="953" t="s">
        <v>2205</v>
      </c>
      <c r="D41" s="963">
        <v>1101360025</v>
      </c>
      <c r="E41" s="963">
        <v>2019</v>
      </c>
      <c r="F41" s="964">
        <v>11000</v>
      </c>
      <c r="G41" s="964"/>
      <c r="H41" s="17"/>
      <c r="I41" s="956">
        <v>11000</v>
      </c>
    </row>
    <row r="42" spans="1:9" ht="21.75" customHeight="1">
      <c r="A42" s="954">
        <v>13</v>
      </c>
      <c r="B42" s="5" t="s">
        <v>278</v>
      </c>
      <c r="C42" s="953" t="s">
        <v>2205</v>
      </c>
      <c r="D42" s="963">
        <v>11013600026</v>
      </c>
      <c r="E42" s="963">
        <v>2013</v>
      </c>
      <c r="F42" s="964">
        <v>3500</v>
      </c>
      <c r="G42" s="964"/>
      <c r="H42" s="17"/>
      <c r="I42" s="956">
        <v>3500</v>
      </c>
    </row>
    <row r="43" spans="1:9" ht="21.75" customHeight="1">
      <c r="A43" s="954">
        <v>14</v>
      </c>
      <c r="B43" s="5" t="s">
        <v>278</v>
      </c>
      <c r="C43" s="953" t="s">
        <v>2205</v>
      </c>
      <c r="D43" s="963">
        <v>11013600028</v>
      </c>
      <c r="E43" s="963">
        <v>2020</v>
      </c>
      <c r="F43" s="964">
        <v>7000</v>
      </c>
      <c r="G43" s="964"/>
      <c r="H43" s="17"/>
      <c r="I43" s="956">
        <v>7000</v>
      </c>
    </row>
    <row r="44" spans="1:9" ht="21.75" customHeight="1">
      <c r="A44" s="954">
        <v>15</v>
      </c>
      <c r="B44" s="5" t="s">
        <v>998</v>
      </c>
      <c r="C44" s="953" t="s">
        <v>2205</v>
      </c>
      <c r="D44" s="963">
        <v>11013600029</v>
      </c>
      <c r="E44" s="963">
        <v>2012</v>
      </c>
      <c r="F44" s="964">
        <v>7500</v>
      </c>
      <c r="G44" s="964"/>
      <c r="H44" s="17"/>
      <c r="I44" s="956">
        <v>7500</v>
      </c>
    </row>
    <row r="45" spans="1:9" ht="21.75" customHeight="1">
      <c r="A45" s="954">
        <v>16</v>
      </c>
      <c r="B45" s="5" t="s">
        <v>320</v>
      </c>
      <c r="C45" s="953" t="s">
        <v>2205</v>
      </c>
      <c r="D45" s="963">
        <v>11013600030</v>
      </c>
      <c r="E45" s="963" t="s">
        <v>277</v>
      </c>
      <c r="F45" s="964">
        <v>7412</v>
      </c>
      <c r="G45" s="964"/>
      <c r="H45" s="17"/>
      <c r="I45" s="956">
        <v>7412</v>
      </c>
    </row>
    <row r="46" spans="1:9" ht="21.75" customHeight="1">
      <c r="A46" s="954">
        <v>17</v>
      </c>
      <c r="B46" s="5" t="s">
        <v>280</v>
      </c>
      <c r="C46" s="953" t="s">
        <v>2205</v>
      </c>
      <c r="D46" s="963">
        <v>11013600031</v>
      </c>
      <c r="E46" s="963" t="s">
        <v>321</v>
      </c>
      <c r="F46" s="964">
        <v>8800</v>
      </c>
      <c r="G46" s="964"/>
      <c r="H46" s="17"/>
      <c r="I46" s="956">
        <v>8800</v>
      </c>
    </row>
    <row r="47" spans="1:9" ht="21.75" customHeight="1">
      <c r="A47" s="954">
        <v>18</v>
      </c>
      <c r="B47" s="5" t="s">
        <v>2213</v>
      </c>
      <c r="C47" s="953" t="s">
        <v>2205</v>
      </c>
      <c r="D47" s="963">
        <v>11013600032</v>
      </c>
      <c r="E47" s="963">
        <v>2011</v>
      </c>
      <c r="F47" s="964">
        <v>23000</v>
      </c>
      <c r="G47" s="964"/>
      <c r="H47" s="17"/>
      <c r="I47" s="956">
        <v>23000</v>
      </c>
    </row>
    <row r="48" spans="1:9" ht="21.75" customHeight="1">
      <c r="A48" s="954">
        <v>19</v>
      </c>
      <c r="B48" s="5" t="s">
        <v>2213</v>
      </c>
      <c r="C48" s="953" t="s">
        <v>2205</v>
      </c>
      <c r="D48" s="963">
        <v>11013600033</v>
      </c>
      <c r="E48" s="963">
        <v>2011</v>
      </c>
      <c r="F48" s="964">
        <v>8800</v>
      </c>
      <c r="G48" s="964"/>
      <c r="H48" s="17"/>
      <c r="I48" s="956">
        <v>8800</v>
      </c>
    </row>
    <row r="49" spans="1:9" ht="21.75" customHeight="1">
      <c r="A49" s="954">
        <v>20</v>
      </c>
      <c r="B49" s="5" t="s">
        <v>2214</v>
      </c>
      <c r="C49" s="953" t="s">
        <v>2205</v>
      </c>
      <c r="D49" s="963">
        <v>11013600034</v>
      </c>
      <c r="E49" s="963">
        <v>2016</v>
      </c>
      <c r="F49" s="964">
        <v>262145.67</v>
      </c>
      <c r="G49" s="964"/>
      <c r="H49" s="17"/>
      <c r="I49" s="956">
        <v>262145.67</v>
      </c>
    </row>
    <row r="50" spans="1:9" ht="21.75" customHeight="1">
      <c r="A50" s="954">
        <v>21</v>
      </c>
      <c r="B50" s="5" t="s">
        <v>2215</v>
      </c>
      <c r="C50" s="953" t="s">
        <v>2205</v>
      </c>
      <c r="D50" s="963">
        <v>11013600019</v>
      </c>
      <c r="E50" s="963">
        <v>2016</v>
      </c>
      <c r="F50" s="964">
        <v>43500</v>
      </c>
      <c r="G50" s="964"/>
      <c r="H50" s="17"/>
      <c r="I50" s="956">
        <v>43500</v>
      </c>
    </row>
    <row r="51" spans="1:9" ht="21.75" customHeight="1">
      <c r="A51" s="954">
        <v>22</v>
      </c>
      <c r="B51" s="5" t="s">
        <v>2216</v>
      </c>
      <c r="C51" s="953" t="s">
        <v>2205</v>
      </c>
      <c r="D51" s="963">
        <v>11013600018</v>
      </c>
      <c r="E51" s="963">
        <v>2021</v>
      </c>
      <c r="F51" s="964">
        <v>80200</v>
      </c>
      <c r="G51" s="964"/>
      <c r="H51" s="17"/>
      <c r="I51" s="956">
        <v>80200</v>
      </c>
    </row>
    <row r="52" spans="1:9" ht="21.75" customHeight="1">
      <c r="A52" s="954">
        <v>23</v>
      </c>
      <c r="B52" s="5" t="s">
        <v>468</v>
      </c>
      <c r="C52" s="953" t="s">
        <v>2205</v>
      </c>
      <c r="D52" s="963" t="s">
        <v>2217</v>
      </c>
      <c r="E52" s="963">
        <v>2020</v>
      </c>
      <c r="F52" s="964">
        <v>166900</v>
      </c>
      <c r="G52" s="964"/>
      <c r="H52" s="17"/>
      <c r="I52" s="956">
        <v>166900</v>
      </c>
    </row>
    <row r="53" spans="1:9" ht="21.75" customHeight="1">
      <c r="A53" s="954">
        <v>24</v>
      </c>
      <c r="B53" s="967" t="s">
        <v>3670</v>
      </c>
      <c r="C53" s="953" t="s">
        <v>2205</v>
      </c>
      <c r="D53" s="963">
        <v>11013600049</v>
      </c>
      <c r="E53" s="963">
        <v>2021</v>
      </c>
      <c r="F53" s="964">
        <v>7633</v>
      </c>
      <c r="G53" s="964"/>
      <c r="H53" s="17"/>
      <c r="I53" s="956">
        <v>7633</v>
      </c>
    </row>
    <row r="54" spans="1:9" ht="21.75" customHeight="1">
      <c r="A54" s="954">
        <v>25</v>
      </c>
      <c r="B54" s="967" t="s">
        <v>3671</v>
      </c>
      <c r="C54" s="953" t="s">
        <v>2205</v>
      </c>
      <c r="D54" s="963" t="s">
        <v>2217</v>
      </c>
      <c r="E54" s="963">
        <v>2021</v>
      </c>
      <c r="F54" s="964">
        <v>2512</v>
      </c>
      <c r="G54" s="964"/>
      <c r="H54" s="17"/>
      <c r="I54" s="956">
        <v>2512</v>
      </c>
    </row>
    <row r="55" spans="1:9" ht="21.75" customHeight="1">
      <c r="A55" s="954">
        <v>26</v>
      </c>
      <c r="B55" s="5"/>
      <c r="C55" s="953"/>
      <c r="D55" s="963"/>
      <c r="E55" s="963"/>
      <c r="F55" s="964"/>
      <c r="G55" s="964"/>
      <c r="H55" s="17"/>
      <c r="I55" s="956"/>
    </row>
    <row r="56" spans="1:9" ht="21.75" customHeight="1">
      <c r="A56" s="954"/>
      <c r="B56" s="5"/>
      <c r="C56" s="963"/>
      <c r="D56" s="7" t="s">
        <v>17</v>
      </c>
      <c r="E56" s="963"/>
      <c r="F56" s="965">
        <f>F54+F53+F52+F51+F50+F49+F48+F47+F46+F45+F44+F43+F42+F41+F40+F39+F38+F37+F36</f>
        <v>726692.66999999993</v>
      </c>
      <c r="G56" s="965"/>
      <c r="H56" s="17"/>
      <c r="I56" s="70">
        <f>SUM(I36:I55)</f>
        <v>726692.66999999993</v>
      </c>
    </row>
    <row r="57" spans="1:9" ht="21.75" customHeight="1">
      <c r="A57" s="1133" t="s">
        <v>260</v>
      </c>
      <c r="B57" s="1097"/>
      <c r="C57" s="1097"/>
      <c r="D57" s="1097"/>
      <c r="E57" s="1097"/>
      <c r="F57" s="1097"/>
      <c r="G57" s="1097"/>
      <c r="H57" s="1103"/>
      <c r="I57" s="1134"/>
    </row>
    <row r="58" spans="1:9" ht="21.75" customHeight="1">
      <c r="A58" s="954">
        <v>27</v>
      </c>
      <c r="B58" s="5" t="s">
        <v>2218</v>
      </c>
      <c r="C58" s="953" t="s">
        <v>2205</v>
      </c>
      <c r="D58" s="963" t="s">
        <v>2219</v>
      </c>
      <c r="E58" s="963">
        <v>2014</v>
      </c>
      <c r="F58" s="964" t="s">
        <v>2220</v>
      </c>
      <c r="G58" s="964"/>
      <c r="H58" s="17"/>
      <c r="I58" s="956">
        <v>86400</v>
      </c>
    </row>
    <row r="59" spans="1:9" ht="21.75" customHeight="1">
      <c r="A59" s="954">
        <v>28</v>
      </c>
      <c r="B59" s="5" t="s">
        <v>2221</v>
      </c>
      <c r="C59" s="953" t="s">
        <v>2205</v>
      </c>
      <c r="D59" s="963" t="s">
        <v>2222</v>
      </c>
      <c r="E59" s="963">
        <v>2014</v>
      </c>
      <c r="F59" s="964" t="s">
        <v>2223</v>
      </c>
      <c r="G59" s="964"/>
      <c r="H59" s="17"/>
      <c r="I59" s="956">
        <v>141400</v>
      </c>
    </row>
    <row r="60" spans="1:9" ht="21.75" customHeight="1">
      <c r="A60" s="954">
        <v>29</v>
      </c>
      <c r="B60" s="5" t="s">
        <v>2224</v>
      </c>
      <c r="C60" s="953" t="s">
        <v>2205</v>
      </c>
      <c r="D60" s="963" t="s">
        <v>2225</v>
      </c>
      <c r="E60" s="963">
        <v>2014</v>
      </c>
      <c r="F60" s="964" t="s">
        <v>2226</v>
      </c>
      <c r="G60" s="964"/>
      <c r="H60" s="17"/>
      <c r="I60" s="956">
        <v>18000</v>
      </c>
    </row>
    <row r="61" spans="1:9" ht="21.75" customHeight="1">
      <c r="A61" s="954">
        <v>30</v>
      </c>
      <c r="B61" s="5" t="s">
        <v>2227</v>
      </c>
      <c r="C61" s="953" t="s">
        <v>2205</v>
      </c>
      <c r="D61" s="963" t="s">
        <v>2228</v>
      </c>
      <c r="E61" s="963">
        <v>2014</v>
      </c>
      <c r="F61" s="964" t="s">
        <v>2229</v>
      </c>
      <c r="G61" s="964"/>
      <c r="H61" s="17"/>
      <c r="I61" s="956">
        <v>12000</v>
      </c>
    </row>
    <row r="62" spans="1:9" ht="21.75" customHeight="1">
      <c r="A62" s="954">
        <v>31</v>
      </c>
      <c r="B62" s="5" t="s">
        <v>2230</v>
      </c>
      <c r="C62" s="953" t="s">
        <v>2205</v>
      </c>
      <c r="D62" s="963" t="s">
        <v>2231</v>
      </c>
      <c r="E62" s="963">
        <v>2014</v>
      </c>
      <c r="F62" s="964" t="s">
        <v>2232</v>
      </c>
      <c r="G62" s="964"/>
      <c r="H62" s="17"/>
      <c r="I62" s="956">
        <v>15600</v>
      </c>
    </row>
    <row r="63" spans="1:9" ht="21.75" customHeight="1">
      <c r="A63" s="954">
        <v>32</v>
      </c>
      <c r="B63" s="5" t="s">
        <v>3672</v>
      </c>
      <c r="C63" s="953" t="s">
        <v>2205</v>
      </c>
      <c r="D63" s="963" t="s">
        <v>3673</v>
      </c>
      <c r="E63" s="963">
        <v>2021</v>
      </c>
      <c r="F63" s="964" t="s">
        <v>3674</v>
      </c>
      <c r="G63" s="964"/>
      <c r="H63" s="17"/>
      <c r="I63" s="956">
        <v>376086.4</v>
      </c>
    </row>
    <row r="64" spans="1:9" ht="21.75" customHeight="1">
      <c r="A64" s="954">
        <v>33</v>
      </c>
      <c r="B64" s="5" t="s">
        <v>3675</v>
      </c>
      <c r="C64" s="953" t="s">
        <v>2205</v>
      </c>
      <c r="D64" s="963" t="s">
        <v>3676</v>
      </c>
      <c r="E64" s="963">
        <v>2021</v>
      </c>
      <c r="F64" s="964" t="s">
        <v>3677</v>
      </c>
      <c r="G64" s="964"/>
      <c r="H64" s="17"/>
      <c r="I64" s="956">
        <v>11400</v>
      </c>
    </row>
    <row r="65" spans="1:9" ht="21.75" customHeight="1">
      <c r="A65" s="954">
        <v>34</v>
      </c>
      <c r="B65" s="5" t="s">
        <v>3678</v>
      </c>
      <c r="C65" s="953" t="s">
        <v>2205</v>
      </c>
      <c r="D65" s="963">
        <v>1101380033</v>
      </c>
      <c r="E65" s="963">
        <v>2021</v>
      </c>
      <c r="F65" s="964">
        <v>23950</v>
      </c>
      <c r="G65" s="964"/>
      <c r="H65" s="17"/>
      <c r="I65" s="956">
        <v>23950</v>
      </c>
    </row>
    <row r="66" spans="1:9" ht="21.75" customHeight="1">
      <c r="A66" s="954">
        <v>35</v>
      </c>
      <c r="B66" s="5" t="s">
        <v>3679</v>
      </c>
      <c r="C66" s="953" t="s">
        <v>2205</v>
      </c>
      <c r="D66" s="963" t="s">
        <v>3680</v>
      </c>
      <c r="E66" s="963">
        <v>2021</v>
      </c>
      <c r="F66" s="964" t="s">
        <v>3681</v>
      </c>
      <c r="G66" s="964"/>
      <c r="H66" s="17"/>
      <c r="I66" s="956">
        <v>34688.35</v>
      </c>
    </row>
    <row r="67" spans="1:9" ht="21.75" customHeight="1">
      <c r="A67" s="954">
        <v>36</v>
      </c>
      <c r="B67" s="5" t="s">
        <v>3682</v>
      </c>
      <c r="C67" s="953" t="s">
        <v>2205</v>
      </c>
      <c r="D67" s="963">
        <v>1101380040</v>
      </c>
      <c r="E67" s="963">
        <v>2021</v>
      </c>
      <c r="F67" s="964" t="s">
        <v>3683</v>
      </c>
      <c r="G67" s="964"/>
      <c r="H67" s="17"/>
      <c r="I67" s="956">
        <v>4250</v>
      </c>
    </row>
    <row r="68" spans="1:9" ht="21.75" customHeight="1">
      <c r="A68" s="954">
        <v>37</v>
      </c>
      <c r="B68" s="5" t="s">
        <v>3684</v>
      </c>
      <c r="C68" s="953" t="s">
        <v>2205</v>
      </c>
      <c r="D68" s="963">
        <v>1101380044</v>
      </c>
      <c r="E68" s="963">
        <v>2021</v>
      </c>
      <c r="F68" s="964" t="s">
        <v>3685</v>
      </c>
      <c r="G68" s="964"/>
      <c r="H68" s="17"/>
      <c r="I68" s="956">
        <v>3393.34</v>
      </c>
    </row>
    <row r="69" spans="1:9" ht="21.75" customHeight="1">
      <c r="A69" s="954">
        <v>38</v>
      </c>
      <c r="B69" s="5" t="s">
        <v>3686</v>
      </c>
      <c r="C69" s="953" t="s">
        <v>2205</v>
      </c>
      <c r="D69" s="963">
        <v>1101380046</v>
      </c>
      <c r="E69" s="963">
        <v>2021</v>
      </c>
      <c r="F69" s="964" t="s">
        <v>3687</v>
      </c>
      <c r="G69" s="964"/>
      <c r="H69" s="17"/>
      <c r="I69" s="956">
        <v>32486.66</v>
      </c>
    </row>
    <row r="70" spans="1:9" ht="21.75" customHeight="1">
      <c r="A70" s="954">
        <v>39</v>
      </c>
      <c r="B70" s="967" t="s">
        <v>3688</v>
      </c>
      <c r="C70" s="953" t="s">
        <v>2205</v>
      </c>
      <c r="D70" s="963">
        <v>1101380052</v>
      </c>
      <c r="E70" s="963">
        <v>2021</v>
      </c>
      <c r="F70" s="964" t="s">
        <v>3689</v>
      </c>
      <c r="G70" s="964"/>
      <c r="H70" s="17"/>
      <c r="I70" s="956">
        <v>28180.02</v>
      </c>
    </row>
    <row r="71" spans="1:9" ht="21.75" customHeight="1">
      <c r="A71" s="954">
        <v>40</v>
      </c>
      <c r="B71" s="967" t="s">
        <v>3690</v>
      </c>
      <c r="C71" s="953" t="s">
        <v>2205</v>
      </c>
      <c r="D71" s="963">
        <v>1101380058</v>
      </c>
      <c r="E71" s="963">
        <v>2021</v>
      </c>
      <c r="F71" s="964" t="s">
        <v>3691</v>
      </c>
      <c r="G71" s="964"/>
      <c r="H71" s="17"/>
      <c r="I71" s="956">
        <v>56464</v>
      </c>
    </row>
    <row r="72" spans="1:9" ht="21.75" customHeight="1">
      <c r="A72" s="954">
        <v>41</v>
      </c>
      <c r="B72" s="967" t="s">
        <v>3692</v>
      </c>
      <c r="C72" s="953" t="s">
        <v>2205</v>
      </c>
      <c r="D72" s="963">
        <v>1101380060</v>
      </c>
      <c r="E72" s="963">
        <v>2021</v>
      </c>
      <c r="F72" s="964" t="s">
        <v>3693</v>
      </c>
      <c r="G72" s="964"/>
      <c r="H72" s="17"/>
      <c r="I72" s="956">
        <v>27398.01</v>
      </c>
    </row>
    <row r="73" spans="1:9" ht="21.75" customHeight="1">
      <c r="A73" s="954">
        <v>42</v>
      </c>
      <c r="B73" s="967" t="s">
        <v>3694</v>
      </c>
      <c r="C73" s="953" t="s">
        <v>2205</v>
      </c>
      <c r="D73" s="963">
        <v>1101380063</v>
      </c>
      <c r="E73" s="963">
        <v>2021</v>
      </c>
      <c r="F73" s="964" t="s">
        <v>3695</v>
      </c>
      <c r="G73" s="964"/>
      <c r="H73" s="17"/>
      <c r="I73" s="956">
        <v>130800</v>
      </c>
    </row>
    <row r="74" spans="1:9" ht="21.75" customHeight="1">
      <c r="A74" s="954">
        <v>43</v>
      </c>
      <c r="B74" s="967" t="s">
        <v>3696</v>
      </c>
      <c r="C74" s="953" t="s">
        <v>2205</v>
      </c>
      <c r="D74" s="963">
        <v>1101380067</v>
      </c>
      <c r="E74" s="963">
        <v>2021</v>
      </c>
      <c r="F74" s="964" t="s">
        <v>3697</v>
      </c>
      <c r="G74" s="964"/>
      <c r="H74" s="17"/>
      <c r="I74" s="968">
        <v>67200</v>
      </c>
    </row>
    <row r="75" spans="1:9" ht="21.75" customHeight="1">
      <c r="A75" s="954">
        <v>44</v>
      </c>
      <c r="B75" s="967" t="s">
        <v>1851</v>
      </c>
      <c r="C75" s="953" t="s">
        <v>2205</v>
      </c>
      <c r="D75" s="963">
        <v>1101380071</v>
      </c>
      <c r="E75" s="963">
        <v>2021</v>
      </c>
      <c r="F75" s="964" t="s">
        <v>3698</v>
      </c>
      <c r="G75" s="964"/>
      <c r="H75" s="17"/>
      <c r="I75" s="956">
        <v>12956</v>
      </c>
    </row>
    <row r="76" spans="1:9" ht="21.75" customHeight="1">
      <c r="A76" s="954">
        <v>45</v>
      </c>
      <c r="B76" s="967" t="s">
        <v>3699</v>
      </c>
      <c r="C76" s="953" t="s">
        <v>2205</v>
      </c>
      <c r="D76" s="963"/>
      <c r="E76" s="963">
        <v>2021</v>
      </c>
      <c r="F76" s="964" t="s">
        <v>3700</v>
      </c>
      <c r="G76" s="964"/>
      <c r="H76" s="17"/>
      <c r="I76" s="956">
        <v>12615</v>
      </c>
    </row>
    <row r="77" spans="1:9" ht="21.75" customHeight="1">
      <c r="A77" s="954">
        <v>46</v>
      </c>
      <c r="B77" s="967" t="s">
        <v>3701</v>
      </c>
      <c r="C77" s="953" t="s">
        <v>2205</v>
      </c>
      <c r="D77" s="963"/>
      <c r="E77" s="963">
        <v>2021</v>
      </c>
      <c r="F77" s="964" t="s">
        <v>3702</v>
      </c>
      <c r="G77" s="964"/>
      <c r="H77" s="17"/>
      <c r="I77" s="956">
        <v>10234</v>
      </c>
    </row>
    <row r="78" spans="1:9" ht="21.75" customHeight="1">
      <c r="A78" s="954">
        <v>47</v>
      </c>
      <c r="B78" s="967" t="s">
        <v>3703</v>
      </c>
      <c r="C78" s="953" t="s">
        <v>2205</v>
      </c>
      <c r="D78" s="963"/>
      <c r="E78" s="963">
        <v>2021</v>
      </c>
      <c r="F78" s="964" t="s">
        <v>3704</v>
      </c>
      <c r="G78" s="964"/>
      <c r="H78" s="17"/>
      <c r="I78" s="956">
        <v>2312</v>
      </c>
    </row>
    <row r="79" spans="1:9" ht="21.75" customHeight="1">
      <c r="A79" s="954">
        <v>48</v>
      </c>
      <c r="B79" s="967" t="s">
        <v>3705</v>
      </c>
      <c r="C79" s="953" t="s">
        <v>2205</v>
      </c>
      <c r="D79" s="963"/>
      <c r="E79" s="963">
        <v>2021</v>
      </c>
      <c r="F79" s="964" t="s">
        <v>3706</v>
      </c>
      <c r="G79" s="964"/>
      <c r="H79" s="17"/>
      <c r="I79" s="956">
        <v>10164</v>
      </c>
    </row>
    <row r="80" spans="1:9" ht="21.75" customHeight="1">
      <c r="A80" s="954">
        <v>49</v>
      </c>
      <c r="B80" s="967" t="s">
        <v>3707</v>
      </c>
      <c r="C80" s="953" t="s">
        <v>2205</v>
      </c>
      <c r="D80" s="963"/>
      <c r="E80" s="963">
        <v>2021</v>
      </c>
      <c r="F80" s="964" t="s">
        <v>3708</v>
      </c>
      <c r="G80" s="964"/>
      <c r="H80" s="17"/>
      <c r="I80" s="956">
        <v>7616</v>
      </c>
    </row>
    <row r="81" spans="1:9" ht="21.75" customHeight="1">
      <c r="A81" s="954">
        <v>50</v>
      </c>
      <c r="B81" s="967" t="s">
        <v>3709</v>
      </c>
      <c r="C81" s="953" t="s">
        <v>2205</v>
      </c>
      <c r="D81" s="963"/>
      <c r="E81" s="963">
        <v>2021</v>
      </c>
      <c r="F81" s="964" t="s">
        <v>3710</v>
      </c>
      <c r="G81" s="964"/>
      <c r="H81" s="17"/>
      <c r="I81" s="956">
        <v>42066.66</v>
      </c>
    </row>
    <row r="82" spans="1:9" ht="21.75" customHeight="1">
      <c r="A82" s="954">
        <v>51</v>
      </c>
      <c r="B82" s="967" t="s">
        <v>3711</v>
      </c>
      <c r="C82" s="953" t="s">
        <v>2205</v>
      </c>
      <c r="D82" s="963"/>
      <c r="E82" s="963">
        <v>2021</v>
      </c>
      <c r="F82" s="964" t="s">
        <v>3712</v>
      </c>
      <c r="G82" s="964"/>
      <c r="H82" s="17"/>
      <c r="I82" s="956">
        <v>11754.66</v>
      </c>
    </row>
    <row r="83" spans="1:9" ht="21.75" customHeight="1">
      <c r="A83" s="954">
        <v>52</v>
      </c>
      <c r="B83" s="967" t="s">
        <v>992</v>
      </c>
      <c r="C83" s="953" t="s">
        <v>2205</v>
      </c>
      <c r="D83" s="963"/>
      <c r="E83" s="963">
        <v>2021</v>
      </c>
      <c r="F83" s="964">
        <v>180.27</v>
      </c>
      <c r="G83" s="964"/>
      <c r="H83" s="17"/>
      <c r="I83" s="956">
        <v>180.27</v>
      </c>
    </row>
    <row r="84" spans="1:9" ht="21.75" customHeight="1">
      <c r="A84" s="954">
        <v>53</v>
      </c>
      <c r="B84" s="967" t="s">
        <v>2216</v>
      </c>
      <c r="C84" s="953" t="s">
        <v>2205</v>
      </c>
      <c r="D84" s="963"/>
      <c r="E84" s="963">
        <v>2021</v>
      </c>
      <c r="F84" s="964" t="s">
        <v>3713</v>
      </c>
      <c r="G84" s="964"/>
      <c r="H84" s="17"/>
      <c r="I84" s="956">
        <v>20346.330000000002</v>
      </c>
    </row>
    <row r="85" spans="1:9" ht="21.75" customHeight="1">
      <c r="A85" s="954">
        <v>54</v>
      </c>
      <c r="B85" s="967" t="s">
        <v>3694</v>
      </c>
      <c r="C85" s="953" t="s">
        <v>2205</v>
      </c>
      <c r="D85" s="963"/>
      <c r="E85" s="963">
        <v>2021</v>
      </c>
      <c r="F85" s="964" t="s">
        <v>3714</v>
      </c>
      <c r="G85" s="964"/>
      <c r="H85" s="17"/>
      <c r="I85" s="956">
        <v>30577</v>
      </c>
    </row>
    <row r="86" spans="1:9" ht="21.75" customHeight="1">
      <c r="A86" s="954">
        <v>55</v>
      </c>
      <c r="B86" s="967" t="s">
        <v>3715</v>
      </c>
      <c r="C86" s="953" t="s">
        <v>2205</v>
      </c>
      <c r="D86" s="963"/>
      <c r="E86" s="963">
        <v>2021</v>
      </c>
      <c r="F86" s="964" t="s">
        <v>3716</v>
      </c>
      <c r="G86" s="964"/>
      <c r="H86" s="17"/>
      <c r="I86" s="956">
        <v>63199.8</v>
      </c>
    </row>
    <row r="87" spans="1:9" ht="21.75" customHeight="1">
      <c r="A87" s="954">
        <v>56</v>
      </c>
      <c r="B87" s="967" t="s">
        <v>3717</v>
      </c>
      <c r="C87" s="953" t="s">
        <v>2205</v>
      </c>
      <c r="D87" s="963"/>
      <c r="E87" s="963">
        <v>2021</v>
      </c>
      <c r="F87" s="964" t="s">
        <v>3718</v>
      </c>
      <c r="G87" s="964"/>
      <c r="H87" s="17"/>
      <c r="I87" s="956">
        <v>8631</v>
      </c>
    </row>
    <row r="88" spans="1:9" ht="21.75" customHeight="1">
      <c r="A88" s="954">
        <v>57</v>
      </c>
      <c r="B88" s="967" t="s">
        <v>3719</v>
      </c>
      <c r="C88" s="953" t="s">
        <v>2205</v>
      </c>
      <c r="D88" s="963"/>
      <c r="E88" s="963">
        <v>2021</v>
      </c>
      <c r="F88" s="964" t="s">
        <v>3720</v>
      </c>
      <c r="G88" s="964"/>
      <c r="H88" s="17"/>
      <c r="I88" s="956">
        <v>18810</v>
      </c>
    </row>
    <row r="89" spans="1:9" ht="21.75" customHeight="1">
      <c r="A89" s="954">
        <v>58</v>
      </c>
      <c r="B89" s="967" t="s">
        <v>3721</v>
      </c>
      <c r="C89" s="953" t="s">
        <v>2205</v>
      </c>
      <c r="D89" s="963"/>
      <c r="E89" s="963">
        <v>2021</v>
      </c>
      <c r="F89" s="964" t="s">
        <v>3722</v>
      </c>
      <c r="G89" s="964"/>
      <c r="H89" s="17"/>
      <c r="I89" s="956">
        <v>1324.88</v>
      </c>
    </row>
    <row r="90" spans="1:9" ht="21.75" customHeight="1">
      <c r="A90" s="954">
        <v>59</v>
      </c>
      <c r="B90" s="967" t="s">
        <v>3723</v>
      </c>
      <c r="C90" s="953" t="s">
        <v>2205</v>
      </c>
      <c r="D90" s="963"/>
      <c r="E90" s="963">
        <v>2021</v>
      </c>
      <c r="F90" s="964" t="s">
        <v>3724</v>
      </c>
      <c r="G90" s="964"/>
      <c r="H90" s="17"/>
      <c r="I90" s="956">
        <v>3261.92</v>
      </c>
    </row>
    <row r="91" spans="1:9" ht="21.75" customHeight="1">
      <c r="A91" s="954">
        <v>60</v>
      </c>
      <c r="B91" s="967" t="s">
        <v>3723</v>
      </c>
      <c r="C91" s="953" t="s">
        <v>2205</v>
      </c>
      <c r="D91" s="963"/>
      <c r="E91" s="963">
        <v>2021</v>
      </c>
      <c r="F91" s="964" t="s">
        <v>3725</v>
      </c>
      <c r="G91" s="964"/>
      <c r="H91" s="17"/>
      <c r="I91" s="956">
        <v>37720</v>
      </c>
    </row>
    <row r="92" spans="1:9" ht="21.75" customHeight="1">
      <c r="A92" s="954">
        <v>61</v>
      </c>
      <c r="B92" s="967" t="s">
        <v>3726</v>
      </c>
      <c r="C92" s="953" t="s">
        <v>2205</v>
      </c>
      <c r="D92" s="963"/>
      <c r="E92" s="963">
        <v>2021</v>
      </c>
      <c r="F92" s="964" t="s">
        <v>3727</v>
      </c>
      <c r="G92" s="964"/>
      <c r="H92" s="17"/>
      <c r="I92" s="956">
        <v>72495.960000000006</v>
      </c>
    </row>
    <row r="93" spans="1:9" ht="21.75" customHeight="1">
      <c r="A93" s="954">
        <v>62</v>
      </c>
      <c r="B93" s="967" t="s">
        <v>3728</v>
      </c>
      <c r="C93" s="953" t="s">
        <v>2205</v>
      </c>
      <c r="D93" s="963"/>
      <c r="E93" s="963">
        <v>2021</v>
      </c>
      <c r="F93" s="964" t="s">
        <v>3729</v>
      </c>
      <c r="G93" s="964"/>
      <c r="H93" s="17"/>
      <c r="I93" s="956">
        <v>10524.33</v>
      </c>
    </row>
    <row r="94" spans="1:9" ht="21.75" customHeight="1">
      <c r="A94" s="954">
        <v>63</v>
      </c>
      <c r="B94" s="967" t="s">
        <v>3730</v>
      </c>
      <c r="C94" s="953" t="s">
        <v>2205</v>
      </c>
      <c r="D94" s="963"/>
      <c r="E94" s="963">
        <v>2021</v>
      </c>
      <c r="F94" s="964">
        <v>8189.67</v>
      </c>
      <c r="G94" s="964"/>
      <c r="H94" s="17"/>
      <c r="I94" s="956">
        <v>8189.67</v>
      </c>
    </row>
    <row r="95" spans="1:9" ht="21.75" customHeight="1">
      <c r="A95" s="954">
        <v>64</v>
      </c>
      <c r="B95" s="967" t="s">
        <v>3731</v>
      </c>
      <c r="C95" s="953" t="s">
        <v>2205</v>
      </c>
      <c r="D95" s="963"/>
      <c r="E95" s="963">
        <v>2021</v>
      </c>
      <c r="F95" s="964">
        <v>69990</v>
      </c>
      <c r="G95" s="964"/>
      <c r="H95" s="17"/>
      <c r="I95" s="956">
        <v>69990</v>
      </c>
    </row>
    <row r="96" spans="1:9" ht="21.75" customHeight="1">
      <c r="A96" s="954">
        <v>65</v>
      </c>
      <c r="B96" s="967" t="s">
        <v>3732</v>
      </c>
      <c r="C96" s="953" t="s">
        <v>2205</v>
      </c>
      <c r="D96" s="963"/>
      <c r="E96" s="963">
        <v>2021</v>
      </c>
      <c r="F96" s="964">
        <v>4110</v>
      </c>
      <c r="G96" s="964"/>
      <c r="H96" s="17"/>
      <c r="I96" s="956">
        <v>4110</v>
      </c>
    </row>
    <row r="97" spans="1:9" ht="21.75" customHeight="1">
      <c r="A97" s="954">
        <v>66</v>
      </c>
      <c r="B97" s="969" t="s">
        <v>861</v>
      </c>
      <c r="C97" s="953" t="s">
        <v>2205</v>
      </c>
      <c r="D97" s="963"/>
      <c r="E97" s="963">
        <v>2021</v>
      </c>
      <c r="F97" s="964" t="s">
        <v>3733</v>
      </c>
      <c r="G97" s="964"/>
      <c r="H97" s="17"/>
      <c r="I97" s="956">
        <v>15516.65</v>
      </c>
    </row>
    <row r="98" spans="1:9" ht="21.75" customHeight="1">
      <c r="A98" s="954">
        <v>67</v>
      </c>
      <c r="B98" s="967" t="s">
        <v>3734</v>
      </c>
      <c r="C98" s="953" t="s">
        <v>2205</v>
      </c>
      <c r="D98" s="963"/>
      <c r="E98" s="963">
        <v>2021</v>
      </c>
      <c r="F98" s="964">
        <v>2718</v>
      </c>
      <c r="G98" s="964"/>
      <c r="H98" s="17"/>
      <c r="I98" s="956">
        <v>2718</v>
      </c>
    </row>
    <row r="99" spans="1:9" ht="21.75" customHeight="1">
      <c r="A99" s="954">
        <v>68</v>
      </c>
      <c r="B99" s="967" t="s">
        <v>3734</v>
      </c>
      <c r="C99" s="953" t="s">
        <v>2205</v>
      </c>
      <c r="D99" s="963"/>
      <c r="E99" s="963">
        <v>2021</v>
      </c>
      <c r="F99" s="964">
        <v>3987.67</v>
      </c>
      <c r="G99" s="964"/>
      <c r="H99" s="17"/>
      <c r="I99" s="956">
        <v>3987.67</v>
      </c>
    </row>
    <row r="100" spans="1:9" ht="21.75" customHeight="1">
      <c r="A100" s="954">
        <v>69</v>
      </c>
      <c r="B100" s="967" t="s">
        <v>3735</v>
      </c>
      <c r="C100" s="953" t="s">
        <v>2205</v>
      </c>
      <c r="D100" s="963"/>
      <c r="E100" s="963">
        <v>2021</v>
      </c>
      <c r="F100" s="964">
        <v>3458.67</v>
      </c>
      <c r="G100" s="964"/>
      <c r="H100" s="17"/>
      <c r="I100" s="956">
        <v>3458.67</v>
      </c>
    </row>
    <row r="101" spans="1:9" ht="21.75" customHeight="1">
      <c r="A101" s="954">
        <v>70</v>
      </c>
      <c r="B101" s="967" t="s">
        <v>3736</v>
      </c>
      <c r="C101" s="953" t="s">
        <v>2205</v>
      </c>
      <c r="D101" s="963"/>
      <c r="E101" s="963">
        <v>2021</v>
      </c>
      <c r="F101" s="964">
        <v>7839.3</v>
      </c>
      <c r="G101" s="964"/>
      <c r="H101" s="17"/>
      <c r="I101" s="956">
        <v>7839.3</v>
      </c>
    </row>
    <row r="102" spans="1:9" ht="21.75" customHeight="1">
      <c r="A102" s="954">
        <v>71</v>
      </c>
      <c r="B102" s="967" t="s">
        <v>3737</v>
      </c>
      <c r="C102" s="953" t="s">
        <v>2205</v>
      </c>
      <c r="D102" s="963"/>
      <c r="E102" s="963">
        <v>2021</v>
      </c>
      <c r="F102" s="964" t="s">
        <v>3738</v>
      </c>
      <c r="G102" s="964"/>
      <c r="H102" s="17"/>
      <c r="I102" s="956">
        <v>4946</v>
      </c>
    </row>
    <row r="103" spans="1:9" ht="21.75" customHeight="1">
      <c r="A103" s="954">
        <v>72</v>
      </c>
      <c r="B103" s="967" t="s">
        <v>3739</v>
      </c>
      <c r="C103" s="953" t="s">
        <v>2205</v>
      </c>
      <c r="D103" s="963"/>
      <c r="E103" s="963">
        <v>2021</v>
      </c>
      <c r="F103" s="964" t="s">
        <v>3740</v>
      </c>
      <c r="G103" s="964"/>
      <c r="H103" s="17"/>
      <c r="I103" s="956">
        <v>53579.88</v>
      </c>
    </row>
    <row r="104" spans="1:9" ht="21.75" customHeight="1">
      <c r="A104" s="954">
        <v>73</v>
      </c>
      <c r="B104" s="967" t="s">
        <v>3741</v>
      </c>
      <c r="C104" s="953" t="s">
        <v>2205</v>
      </c>
      <c r="D104" s="963"/>
      <c r="E104" s="963">
        <v>2021</v>
      </c>
      <c r="F104" s="964">
        <v>18247</v>
      </c>
      <c r="G104" s="964"/>
      <c r="H104" s="17"/>
      <c r="I104" s="956">
        <v>18247</v>
      </c>
    </row>
    <row r="105" spans="1:9" ht="21.75" customHeight="1">
      <c r="A105" s="954">
        <v>74</v>
      </c>
      <c r="B105" s="967" t="s">
        <v>3742</v>
      </c>
      <c r="C105" s="953" t="s">
        <v>2205</v>
      </c>
      <c r="D105" s="963"/>
      <c r="E105" s="963">
        <v>2021</v>
      </c>
      <c r="F105" s="964" t="s">
        <v>3743</v>
      </c>
      <c r="G105" s="964"/>
      <c r="H105" s="17"/>
      <c r="I105" s="956">
        <v>4612.66</v>
      </c>
    </row>
    <row r="106" spans="1:9" ht="21.75" customHeight="1">
      <c r="A106" s="954">
        <v>75</v>
      </c>
      <c r="B106" s="967" t="s">
        <v>3744</v>
      </c>
      <c r="C106" s="953" t="s">
        <v>2205</v>
      </c>
      <c r="D106" s="963"/>
      <c r="E106" s="963">
        <v>2021</v>
      </c>
      <c r="F106" s="964" t="s">
        <v>3745</v>
      </c>
      <c r="G106" s="964"/>
      <c r="H106" s="17"/>
      <c r="I106" s="956">
        <v>1616.32</v>
      </c>
    </row>
    <row r="107" spans="1:9" ht="21.75" customHeight="1">
      <c r="A107" s="954">
        <v>76</v>
      </c>
      <c r="B107" s="967" t="s">
        <v>3746</v>
      </c>
      <c r="C107" s="953" t="s">
        <v>2205</v>
      </c>
      <c r="D107" s="963"/>
      <c r="E107" s="963">
        <v>2021</v>
      </c>
      <c r="F107" s="964" t="s">
        <v>3747</v>
      </c>
      <c r="G107" s="964"/>
      <c r="H107" s="17"/>
      <c r="I107" s="956">
        <v>1359221</v>
      </c>
    </row>
    <row r="108" spans="1:9" ht="21.75" customHeight="1">
      <c r="F108">
        <f>3004519.41</f>
        <v>3004519.41</v>
      </c>
      <c r="I108" s="970">
        <f>I107+I106+I105+I104+I103+I102+I101+I100+I99+I98+I97+I96+I95+I94+I93+I92+I91+I90+I89+I88+I87+I86+I85+I84+I83+I82+I81+I80+I79+I78+I77+I76+I75+I74+I73+I72+I71+I70+I69+I68+I67+I66+I65+I64+I63+I62+I61+I60+I59+I58</f>
        <v>3004519.4099999992</v>
      </c>
    </row>
    <row r="115" spans="2:7" ht="21.75" customHeight="1">
      <c r="B115" s="1470" t="s">
        <v>3748</v>
      </c>
      <c r="C115" s="1470"/>
      <c r="D115" s="1470"/>
      <c r="E115" s="1470"/>
      <c r="F115" s="1470"/>
      <c r="G115" s="1470"/>
    </row>
  </sheetData>
  <mergeCells count="25">
    <mergeCell ref="B115:G115"/>
    <mergeCell ref="A2:I2"/>
    <mergeCell ref="A3:I3"/>
    <mergeCell ref="A4:I4"/>
    <mergeCell ref="A5:I5"/>
    <mergeCell ref="A6:A7"/>
    <mergeCell ref="B6:B7"/>
    <mergeCell ref="C6:C7"/>
    <mergeCell ref="D6:D7"/>
    <mergeCell ref="E6:E7"/>
    <mergeCell ref="F6:F7"/>
    <mergeCell ref="A34:I34"/>
    <mergeCell ref="G6:G7"/>
    <mergeCell ref="H6:H7"/>
    <mergeCell ref="I6:I7"/>
    <mergeCell ref="A9:I9"/>
    <mergeCell ref="A26:I26"/>
    <mergeCell ref="A27:I27"/>
    <mergeCell ref="A35:I35"/>
    <mergeCell ref="A57:I57"/>
    <mergeCell ref="A10:I10"/>
    <mergeCell ref="A11:I11"/>
    <mergeCell ref="A16:I16"/>
    <mergeCell ref="A20:I20"/>
    <mergeCell ref="A25:I25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>
  <sheetPr>
    <tabColor rgb="FF00B050"/>
  </sheetPr>
  <dimension ref="A2:I89"/>
  <sheetViews>
    <sheetView workbookViewId="0">
      <selection activeCell="A11" sqref="A11:I11"/>
    </sheetView>
  </sheetViews>
  <sheetFormatPr defaultRowHeight="34.5" customHeight="1"/>
  <cols>
    <col min="2" max="2" width="20" customWidth="1"/>
    <col min="3" max="3" width="19.42578125" customWidth="1"/>
    <col min="4" max="4" width="23.7109375" customWidth="1"/>
    <col min="5" max="5" width="19.5703125" customWidth="1"/>
    <col min="6" max="6" width="15.85546875" customWidth="1"/>
    <col min="8" max="8" width="17.28515625" customWidth="1"/>
    <col min="9" max="9" width="15.85546875" customWidth="1"/>
  </cols>
  <sheetData>
    <row r="2" spans="1:9" ht="34.5" customHeight="1">
      <c r="A2" s="1043" t="s">
        <v>81</v>
      </c>
      <c r="B2" s="1043"/>
      <c r="C2" s="1043"/>
      <c r="D2" s="1043"/>
      <c r="E2" s="1043"/>
      <c r="F2" s="1043"/>
      <c r="G2" s="1043"/>
      <c r="H2" s="1043"/>
      <c r="I2" s="1043"/>
    </row>
    <row r="3" spans="1:9" ht="34.5" customHeight="1">
      <c r="A3" s="1044" t="s">
        <v>3650</v>
      </c>
      <c r="B3" s="1043"/>
      <c r="C3" s="1043"/>
      <c r="D3" s="1043"/>
      <c r="E3" s="1043"/>
      <c r="F3" s="1043"/>
      <c r="G3" s="1043"/>
      <c r="H3" s="1043"/>
      <c r="I3" s="1043"/>
    </row>
    <row r="4" spans="1:9" ht="34.5" customHeight="1">
      <c r="A4" s="1130" t="s">
        <v>2233</v>
      </c>
      <c r="B4" s="1130"/>
      <c r="C4" s="1130"/>
      <c r="D4" s="1130"/>
      <c r="E4" s="1130"/>
      <c r="F4" s="1130"/>
      <c r="G4" s="1130"/>
      <c r="H4" s="1130"/>
      <c r="I4" s="1130"/>
    </row>
    <row r="5" spans="1:9" ht="34.5" customHeight="1">
      <c r="A5" s="1130" t="s">
        <v>1</v>
      </c>
      <c r="B5" s="1130"/>
      <c r="C5" s="1130"/>
      <c r="D5" s="1130"/>
      <c r="E5" s="1130"/>
      <c r="F5" s="1130"/>
      <c r="G5" s="1130"/>
      <c r="H5" s="1130"/>
      <c r="I5" s="1130"/>
    </row>
    <row r="6" spans="1:9" ht="34.5" customHeight="1">
      <c r="A6" s="1046" t="s">
        <v>2</v>
      </c>
      <c r="B6" s="1047" t="s">
        <v>3</v>
      </c>
      <c r="C6" s="1047" t="s">
        <v>231</v>
      </c>
      <c r="D6" s="1049" t="s">
        <v>5</v>
      </c>
      <c r="E6" s="1049" t="s">
        <v>6</v>
      </c>
      <c r="F6" s="1049" t="s">
        <v>7</v>
      </c>
      <c r="G6" s="1047" t="s">
        <v>8</v>
      </c>
      <c r="H6" s="1049" t="s">
        <v>9</v>
      </c>
      <c r="I6" s="1049" t="s">
        <v>232</v>
      </c>
    </row>
    <row r="7" spans="1:9" ht="34.5" customHeight="1">
      <c r="A7" s="1046"/>
      <c r="B7" s="1048"/>
      <c r="C7" s="1048"/>
      <c r="D7" s="1046"/>
      <c r="E7" s="1049"/>
      <c r="F7" s="1046"/>
      <c r="G7" s="1050"/>
      <c r="H7" s="1046"/>
      <c r="I7" s="1046"/>
    </row>
    <row r="8" spans="1:9" ht="34.5" customHeight="1">
      <c r="A8" s="1">
        <v>1</v>
      </c>
      <c r="B8" s="2">
        <v>2</v>
      </c>
      <c r="C8" s="3">
        <v>3</v>
      </c>
      <c r="D8" s="3">
        <v>4</v>
      </c>
      <c r="E8" s="3">
        <v>5</v>
      </c>
      <c r="F8" s="3">
        <v>6</v>
      </c>
      <c r="G8" s="3">
        <v>7</v>
      </c>
      <c r="H8" s="2">
        <v>8</v>
      </c>
      <c r="I8" s="4">
        <v>9</v>
      </c>
    </row>
    <row r="9" spans="1:9" ht="34.5" customHeight="1">
      <c r="A9" s="1051"/>
      <c r="B9" s="1052"/>
      <c r="C9" s="1052"/>
      <c r="D9" s="1052"/>
      <c r="E9" s="1052"/>
      <c r="F9" s="1052"/>
      <c r="G9" s="1052"/>
      <c r="H9" s="1052"/>
      <c r="I9" s="1053"/>
    </row>
    <row r="10" spans="1:9" ht="34.5" customHeight="1">
      <c r="A10" s="1051" t="s">
        <v>233</v>
      </c>
      <c r="B10" s="1052"/>
      <c r="C10" s="1052"/>
      <c r="D10" s="1052"/>
      <c r="E10" s="1052"/>
      <c r="F10" s="1052"/>
      <c r="G10" s="1052"/>
      <c r="H10" s="1052"/>
      <c r="I10" s="1053"/>
    </row>
    <row r="11" spans="1:9" ht="34.5" customHeight="1">
      <c r="A11" s="1051" t="s">
        <v>234</v>
      </c>
      <c r="B11" s="1061"/>
      <c r="C11" s="1061"/>
      <c r="D11" s="1061"/>
      <c r="E11" s="1061"/>
      <c r="F11" s="1061"/>
      <c r="G11" s="1061"/>
      <c r="H11" s="1052"/>
      <c r="I11" s="1053"/>
    </row>
    <row r="12" spans="1:9" ht="34.5" customHeight="1">
      <c r="A12" s="830">
        <v>1</v>
      </c>
      <c r="B12" s="5" t="s">
        <v>235</v>
      </c>
      <c r="C12" s="826" t="s">
        <v>2234</v>
      </c>
      <c r="D12" s="833">
        <v>110110531</v>
      </c>
      <c r="E12" s="6" t="s">
        <v>2235</v>
      </c>
      <c r="F12" s="832">
        <v>77590</v>
      </c>
      <c r="G12" s="832"/>
      <c r="H12" s="831"/>
      <c r="I12" s="827">
        <v>77590</v>
      </c>
    </row>
    <row r="13" spans="1:9" ht="34.5" customHeight="1">
      <c r="A13" s="830">
        <v>2</v>
      </c>
      <c r="B13" s="5" t="s">
        <v>456</v>
      </c>
      <c r="C13" s="826" t="s">
        <v>2236</v>
      </c>
      <c r="D13" s="833">
        <v>110110532</v>
      </c>
      <c r="E13" s="6" t="s">
        <v>2237</v>
      </c>
      <c r="F13" s="832">
        <v>45203</v>
      </c>
      <c r="G13" s="832"/>
      <c r="H13" s="831"/>
      <c r="I13" s="827">
        <v>45203</v>
      </c>
    </row>
    <row r="14" spans="1:9" ht="34.5" customHeight="1">
      <c r="A14" s="830"/>
      <c r="B14" s="5"/>
      <c r="C14" s="829"/>
      <c r="D14" s="7" t="s">
        <v>17</v>
      </c>
      <c r="E14" s="833"/>
      <c r="F14" s="835">
        <f>F13+F12</f>
        <v>122793</v>
      </c>
      <c r="G14" s="835"/>
      <c r="H14" s="831"/>
      <c r="I14" s="834">
        <f>I13+I12</f>
        <v>122793</v>
      </c>
    </row>
    <row r="15" spans="1:9" ht="34.5" customHeight="1">
      <c r="A15" s="1059" t="s">
        <v>239</v>
      </c>
      <c r="B15" s="1059"/>
      <c r="C15" s="1059"/>
      <c r="D15" s="1059"/>
      <c r="E15" s="1059"/>
      <c r="F15" s="1059"/>
      <c r="G15" s="1059"/>
      <c r="H15" s="1059"/>
      <c r="I15" s="1059"/>
    </row>
    <row r="16" spans="1:9" ht="34.5" customHeight="1">
      <c r="A16" s="829">
        <v>3</v>
      </c>
      <c r="B16" s="5" t="s">
        <v>303</v>
      </c>
      <c r="C16" s="826" t="s">
        <v>299</v>
      </c>
      <c r="D16" s="833">
        <v>1010003</v>
      </c>
      <c r="E16" s="833" t="s">
        <v>304</v>
      </c>
      <c r="F16" s="832">
        <v>78044.350000000006</v>
      </c>
      <c r="G16" s="832"/>
      <c r="H16" s="829"/>
      <c r="I16" s="826"/>
    </row>
    <row r="17" spans="1:9" ht="34.5" customHeight="1">
      <c r="A17" s="829"/>
      <c r="B17" s="829"/>
      <c r="C17" s="829"/>
      <c r="D17" s="7" t="s">
        <v>17</v>
      </c>
      <c r="E17" s="833"/>
      <c r="F17" s="835"/>
      <c r="G17" s="835"/>
      <c r="H17" s="829"/>
      <c r="I17" s="829"/>
    </row>
    <row r="18" spans="1:9" ht="34.5" customHeight="1">
      <c r="A18" s="829"/>
      <c r="B18" s="829"/>
      <c r="C18" s="829"/>
      <c r="D18" s="7" t="s">
        <v>240</v>
      </c>
      <c r="E18" s="833" t="s">
        <v>240</v>
      </c>
      <c r="F18" s="835" t="s">
        <v>240</v>
      </c>
      <c r="G18" s="835"/>
      <c r="H18" s="829"/>
      <c r="I18" s="829"/>
    </row>
    <row r="19" spans="1:9" ht="34.5" customHeight="1">
      <c r="A19" s="1051" t="s">
        <v>241</v>
      </c>
      <c r="B19" s="1052"/>
      <c r="C19" s="1052"/>
      <c r="D19" s="1052"/>
      <c r="E19" s="1052"/>
      <c r="F19" s="1052"/>
      <c r="G19" s="1052"/>
      <c r="H19" s="1052"/>
      <c r="I19" s="1053"/>
    </row>
    <row r="20" spans="1:9" ht="34.5" customHeight="1">
      <c r="A20" s="829"/>
      <c r="B20" s="829"/>
      <c r="C20" s="829"/>
      <c r="D20" s="829"/>
      <c r="E20" s="829"/>
      <c r="F20" s="829"/>
      <c r="G20" s="829"/>
      <c r="H20" s="829"/>
      <c r="I20" s="829"/>
    </row>
    <row r="21" spans="1:9" ht="34.5" customHeight="1">
      <c r="A21" s="829"/>
      <c r="B21" s="829"/>
      <c r="C21" s="829"/>
      <c r="D21" s="829"/>
      <c r="E21" s="829"/>
      <c r="F21" s="829"/>
      <c r="G21" s="829"/>
      <c r="H21" s="829"/>
      <c r="I21" s="829"/>
    </row>
    <row r="22" spans="1:9" ht="34.5" customHeight="1">
      <c r="A22" s="829"/>
      <c r="B22" s="5" t="s">
        <v>245</v>
      </c>
      <c r="C22" s="833" t="s">
        <v>240</v>
      </c>
      <c r="D22" s="7" t="s">
        <v>240</v>
      </c>
      <c r="E22" s="833" t="s">
        <v>240</v>
      </c>
      <c r="F22" s="835" t="s">
        <v>240</v>
      </c>
      <c r="G22" s="835" t="s">
        <v>240</v>
      </c>
      <c r="H22" s="14"/>
      <c r="I22" s="69"/>
    </row>
    <row r="23" spans="1:9" ht="34.5" customHeight="1">
      <c r="A23" s="829"/>
      <c r="B23" s="5" t="s">
        <v>35</v>
      </c>
      <c r="C23" s="833" t="s">
        <v>240</v>
      </c>
      <c r="D23" s="7" t="s">
        <v>240</v>
      </c>
      <c r="E23" s="833" t="s">
        <v>240</v>
      </c>
      <c r="F23" s="835" t="s">
        <v>240</v>
      </c>
      <c r="G23" s="835" t="s">
        <v>240</v>
      </c>
      <c r="H23" s="14"/>
      <c r="I23" s="69"/>
    </row>
    <row r="24" spans="1:9" ht="34.5" customHeight="1">
      <c r="A24" s="1123" t="s">
        <v>2238</v>
      </c>
      <c r="B24" s="1124"/>
      <c r="C24" s="1124"/>
      <c r="D24" s="1124"/>
      <c r="E24" s="1124"/>
      <c r="F24" s="1124"/>
      <c r="G24" s="1124"/>
      <c r="H24" s="1124"/>
      <c r="I24" s="1125"/>
    </row>
    <row r="25" spans="1:9" ht="34.5" customHeight="1">
      <c r="A25" s="1126" t="s">
        <v>37</v>
      </c>
      <c r="B25" s="1127"/>
      <c r="C25" s="1127"/>
      <c r="D25" s="1127"/>
      <c r="E25" s="1127"/>
      <c r="F25" s="1127"/>
      <c r="G25" s="1127"/>
      <c r="H25" s="1127"/>
      <c r="I25" s="1132"/>
    </row>
    <row r="26" spans="1:9" ht="34.5" customHeight="1">
      <c r="A26" s="1059" t="s">
        <v>247</v>
      </c>
      <c r="B26" s="1059"/>
      <c r="C26" s="1059"/>
      <c r="D26" s="1059"/>
      <c r="E26" s="1059"/>
      <c r="F26" s="1059"/>
      <c r="G26" s="1059"/>
      <c r="H26" s="1059"/>
      <c r="I26" s="1059"/>
    </row>
    <row r="27" spans="1:9" ht="34.5" customHeight="1">
      <c r="A27" s="829">
        <v>5</v>
      </c>
      <c r="B27" s="5"/>
      <c r="C27" s="826"/>
      <c r="D27" s="833"/>
      <c r="E27" s="833"/>
      <c r="F27" s="832"/>
      <c r="G27" s="832"/>
      <c r="H27" s="829"/>
      <c r="I27" s="826"/>
    </row>
    <row r="28" spans="1:9" ht="34.5" customHeight="1">
      <c r="A28" s="829">
        <v>6</v>
      </c>
      <c r="B28" s="5"/>
      <c r="C28" s="826"/>
      <c r="D28" s="833"/>
      <c r="E28" s="833"/>
      <c r="F28" s="832"/>
      <c r="G28" s="832"/>
      <c r="H28" s="829"/>
      <c r="I28" s="826"/>
    </row>
    <row r="29" spans="1:9" ht="34.5" customHeight="1">
      <c r="A29" s="829">
        <v>7</v>
      </c>
      <c r="B29" s="5"/>
      <c r="C29" s="826"/>
      <c r="D29" s="833"/>
      <c r="E29" s="833"/>
      <c r="F29" s="832"/>
      <c r="G29" s="832"/>
      <c r="H29" s="14"/>
      <c r="I29" s="826"/>
    </row>
    <row r="30" spans="1:9" ht="34.5" customHeight="1">
      <c r="A30" s="828">
        <v>8</v>
      </c>
      <c r="B30" s="5"/>
      <c r="C30" s="826"/>
      <c r="D30" s="833"/>
      <c r="E30" s="833"/>
      <c r="F30" s="832"/>
      <c r="G30" s="832"/>
      <c r="H30" s="15"/>
      <c r="I30" s="826"/>
    </row>
    <row r="31" spans="1:9" ht="34.5" customHeight="1">
      <c r="A31" s="828"/>
      <c r="B31" s="5"/>
      <c r="C31" s="833"/>
      <c r="D31" s="7"/>
      <c r="E31" s="833"/>
      <c r="F31" s="835"/>
      <c r="G31" s="835"/>
      <c r="H31" s="15"/>
      <c r="I31" s="69"/>
    </row>
    <row r="32" spans="1:9" ht="34.5" customHeight="1">
      <c r="A32" s="829"/>
      <c r="B32" s="5"/>
      <c r="C32" s="833"/>
      <c r="D32" s="7" t="s">
        <v>240</v>
      </c>
      <c r="E32" s="833" t="s">
        <v>240</v>
      </c>
      <c r="F32" s="835" t="s">
        <v>240</v>
      </c>
      <c r="G32" s="835" t="s">
        <v>240</v>
      </c>
      <c r="H32" s="14"/>
      <c r="I32" s="69"/>
    </row>
    <row r="33" spans="1:9" ht="34.5" customHeight="1">
      <c r="A33" s="1051" t="s">
        <v>248</v>
      </c>
      <c r="B33" s="1052"/>
      <c r="C33" s="1052"/>
      <c r="D33" s="1052"/>
      <c r="E33" s="1052"/>
      <c r="F33" s="1052"/>
      <c r="G33" s="1052"/>
      <c r="H33" s="1052"/>
      <c r="I33" s="1053"/>
    </row>
    <row r="34" spans="1:9" ht="34.5" customHeight="1">
      <c r="A34" s="1051" t="s">
        <v>249</v>
      </c>
      <c r="B34" s="1061"/>
      <c r="C34" s="1061"/>
      <c r="D34" s="1061"/>
      <c r="E34" s="1061"/>
      <c r="F34" s="1061"/>
      <c r="G34" s="1061"/>
      <c r="H34" s="1052"/>
      <c r="I34" s="1053"/>
    </row>
    <row r="35" spans="1:9" ht="34.5" customHeight="1">
      <c r="A35" s="828">
        <v>7</v>
      </c>
      <c r="B35" s="5" t="s">
        <v>2239</v>
      </c>
      <c r="C35" s="826" t="s">
        <v>2240</v>
      </c>
      <c r="D35" s="3">
        <v>11010600007</v>
      </c>
      <c r="E35" s="833">
        <v>2016</v>
      </c>
      <c r="F35" s="832">
        <v>13800</v>
      </c>
      <c r="G35" s="832"/>
      <c r="H35" s="17"/>
      <c r="I35" s="827">
        <v>13800</v>
      </c>
    </row>
    <row r="36" spans="1:9" ht="34.5" customHeight="1">
      <c r="A36" s="828">
        <v>8</v>
      </c>
      <c r="B36" s="5" t="s">
        <v>2241</v>
      </c>
      <c r="C36" s="826" t="s">
        <v>2240</v>
      </c>
      <c r="D36" s="3">
        <v>110106000005</v>
      </c>
      <c r="E36" s="833">
        <v>2011</v>
      </c>
      <c r="F36" s="832">
        <v>10000</v>
      </c>
      <c r="G36" s="832"/>
      <c r="H36" s="17"/>
      <c r="I36" s="827">
        <v>10000</v>
      </c>
    </row>
    <row r="37" spans="1:9" ht="34.5" customHeight="1">
      <c r="A37" s="828">
        <v>9</v>
      </c>
      <c r="B37" s="5" t="s">
        <v>2242</v>
      </c>
      <c r="C37" s="826" t="s">
        <v>2240</v>
      </c>
      <c r="D37" s="3">
        <v>11010600004</v>
      </c>
      <c r="E37" s="833">
        <v>2014</v>
      </c>
      <c r="F37" s="832">
        <v>20200</v>
      </c>
      <c r="G37" s="832"/>
      <c r="H37" s="17"/>
      <c r="I37" s="827">
        <v>20200</v>
      </c>
    </row>
    <row r="38" spans="1:9" ht="34.5" customHeight="1">
      <c r="A38" s="828">
        <v>10</v>
      </c>
      <c r="B38" s="5" t="s">
        <v>2243</v>
      </c>
      <c r="C38" s="826" t="s">
        <v>2240</v>
      </c>
      <c r="D38" s="3">
        <v>110106000010</v>
      </c>
      <c r="E38" s="833">
        <v>2011</v>
      </c>
      <c r="F38" s="832">
        <v>5490</v>
      </c>
      <c r="G38" s="832"/>
      <c r="H38" s="17"/>
      <c r="I38" s="827">
        <v>5490</v>
      </c>
    </row>
    <row r="39" spans="1:9" ht="34.5" customHeight="1">
      <c r="A39" s="828">
        <v>11</v>
      </c>
      <c r="B39" s="5" t="s">
        <v>2244</v>
      </c>
      <c r="C39" s="826" t="s">
        <v>2240</v>
      </c>
      <c r="D39" s="3">
        <v>110106000011</v>
      </c>
      <c r="E39" s="833">
        <v>2016</v>
      </c>
      <c r="F39" s="832">
        <v>3200</v>
      </c>
      <c r="G39" s="832"/>
      <c r="H39" s="17"/>
      <c r="I39" s="827">
        <v>3200</v>
      </c>
    </row>
    <row r="40" spans="1:9" ht="34.5" customHeight="1">
      <c r="A40" s="828">
        <v>12</v>
      </c>
      <c r="B40" s="5" t="s">
        <v>2245</v>
      </c>
      <c r="C40" s="826" t="s">
        <v>2240</v>
      </c>
      <c r="D40" s="3">
        <v>110106000012</v>
      </c>
      <c r="E40" s="833">
        <v>2010</v>
      </c>
      <c r="F40" s="832">
        <v>4100</v>
      </c>
      <c r="G40" s="832"/>
      <c r="H40" s="17"/>
      <c r="I40" s="827">
        <v>4100</v>
      </c>
    </row>
    <row r="41" spans="1:9" ht="34.5" customHeight="1">
      <c r="A41" s="828">
        <v>13</v>
      </c>
      <c r="B41" s="5" t="s">
        <v>2246</v>
      </c>
      <c r="C41" s="826" t="s">
        <v>2240</v>
      </c>
      <c r="D41" s="3">
        <v>110106000013</v>
      </c>
      <c r="E41" s="833">
        <v>2020</v>
      </c>
      <c r="F41" s="832">
        <v>133814</v>
      </c>
      <c r="G41" s="832"/>
      <c r="H41" s="17"/>
      <c r="I41" s="827">
        <v>133814</v>
      </c>
    </row>
    <row r="42" spans="1:9" ht="34.5" customHeight="1">
      <c r="A42" s="828">
        <v>14</v>
      </c>
      <c r="B42" s="5" t="s">
        <v>2247</v>
      </c>
      <c r="C42" s="826" t="s">
        <v>2240</v>
      </c>
      <c r="D42" s="3">
        <v>110106000014</v>
      </c>
      <c r="E42" s="833">
        <v>2011</v>
      </c>
      <c r="F42" s="832">
        <v>28500</v>
      </c>
      <c r="G42" s="832"/>
      <c r="H42" s="17"/>
      <c r="I42" s="827">
        <v>0</v>
      </c>
    </row>
    <row r="43" spans="1:9" ht="34.5" customHeight="1">
      <c r="A43" s="828">
        <v>14</v>
      </c>
      <c r="B43" s="5" t="s">
        <v>2248</v>
      </c>
      <c r="C43" s="826" t="s">
        <v>2240</v>
      </c>
      <c r="D43" s="3">
        <v>110106000015</v>
      </c>
      <c r="E43" s="833">
        <v>2016</v>
      </c>
      <c r="F43" s="832">
        <v>6000</v>
      </c>
      <c r="G43" s="832"/>
      <c r="H43" s="17"/>
      <c r="I43" s="827">
        <v>6000</v>
      </c>
    </row>
    <row r="44" spans="1:9" ht="34.5" customHeight="1">
      <c r="A44" s="828">
        <v>15</v>
      </c>
      <c r="B44" s="5" t="s">
        <v>2249</v>
      </c>
      <c r="C44" s="826" t="s">
        <v>2240</v>
      </c>
      <c r="D44" s="3">
        <v>110106000016</v>
      </c>
      <c r="E44" s="833">
        <v>2019</v>
      </c>
      <c r="F44" s="832">
        <v>260000</v>
      </c>
      <c r="G44" s="832"/>
      <c r="H44" s="17"/>
      <c r="I44" s="827">
        <v>51907.34</v>
      </c>
    </row>
    <row r="45" spans="1:9" ht="34.5" customHeight="1">
      <c r="A45" s="828">
        <v>16</v>
      </c>
      <c r="B45" s="5" t="s">
        <v>2250</v>
      </c>
      <c r="C45" s="826" t="s">
        <v>2240</v>
      </c>
      <c r="D45" s="3">
        <v>110106000017</v>
      </c>
      <c r="E45" s="833">
        <v>2010</v>
      </c>
      <c r="F45" s="832">
        <v>0</v>
      </c>
      <c r="G45" s="832"/>
      <c r="H45" s="17"/>
      <c r="I45" s="827"/>
    </row>
    <row r="46" spans="1:9" ht="34.5" customHeight="1">
      <c r="A46" s="828">
        <v>17</v>
      </c>
      <c r="B46" s="5" t="s">
        <v>2251</v>
      </c>
      <c r="C46" s="826" t="s">
        <v>2240</v>
      </c>
      <c r="D46" s="3">
        <v>110106000018</v>
      </c>
      <c r="E46" s="833">
        <v>2016</v>
      </c>
      <c r="F46" s="832">
        <v>13780</v>
      </c>
      <c r="G46" s="832"/>
      <c r="H46" s="17"/>
      <c r="I46" s="827">
        <v>13780</v>
      </c>
    </row>
    <row r="47" spans="1:9" ht="34.5" customHeight="1">
      <c r="A47" s="828">
        <v>18</v>
      </c>
      <c r="B47" s="5" t="s">
        <v>2252</v>
      </c>
      <c r="C47" s="826" t="s">
        <v>2240</v>
      </c>
      <c r="D47" s="3">
        <v>110106000019</v>
      </c>
      <c r="E47" s="833">
        <v>2019</v>
      </c>
      <c r="F47" s="832">
        <v>6000</v>
      </c>
      <c r="G47" s="832"/>
      <c r="H47" s="17"/>
      <c r="I47" s="827">
        <v>6000</v>
      </c>
    </row>
    <row r="48" spans="1:9" ht="34.5" customHeight="1">
      <c r="A48" s="828">
        <v>19</v>
      </c>
      <c r="B48" s="5" t="s">
        <v>2253</v>
      </c>
      <c r="C48" s="826" t="s">
        <v>2240</v>
      </c>
      <c r="D48" s="3">
        <v>110106000020</v>
      </c>
      <c r="E48" s="833">
        <v>2013</v>
      </c>
      <c r="F48" s="832">
        <v>8300</v>
      </c>
      <c r="G48" s="832"/>
      <c r="H48" s="17"/>
      <c r="I48" s="827">
        <v>8300</v>
      </c>
    </row>
    <row r="49" spans="1:9" ht="34.5" customHeight="1">
      <c r="A49" s="828">
        <v>20</v>
      </c>
      <c r="B49" s="5" t="s">
        <v>749</v>
      </c>
      <c r="C49" s="826" t="s">
        <v>2240</v>
      </c>
      <c r="D49" s="3">
        <v>110106000021</v>
      </c>
      <c r="E49" s="833">
        <v>2019</v>
      </c>
      <c r="F49" s="832">
        <v>9500</v>
      </c>
      <c r="G49" s="832"/>
      <c r="H49" s="17"/>
      <c r="I49" s="827">
        <v>9500</v>
      </c>
    </row>
    <row r="50" spans="1:9" ht="34.5" customHeight="1">
      <c r="A50" s="828"/>
      <c r="B50" s="5"/>
      <c r="C50" s="826"/>
      <c r="D50" s="3"/>
      <c r="E50" s="833"/>
      <c r="F50" s="832"/>
      <c r="G50" s="832"/>
      <c r="H50" s="17"/>
      <c r="I50" s="827"/>
    </row>
    <row r="51" spans="1:9" ht="34.5" customHeight="1">
      <c r="A51" s="828">
        <v>23</v>
      </c>
      <c r="B51" s="5"/>
      <c r="C51" s="826"/>
      <c r="D51" s="833"/>
      <c r="E51" s="833"/>
      <c r="F51" s="832"/>
      <c r="G51" s="832"/>
      <c r="H51" s="17"/>
      <c r="I51" s="827"/>
    </row>
    <row r="52" spans="1:9" ht="34.5" customHeight="1">
      <c r="A52" s="828">
        <v>24</v>
      </c>
      <c r="B52" s="5"/>
      <c r="C52" s="826"/>
      <c r="D52" s="833"/>
      <c r="E52" s="833"/>
      <c r="F52" s="832"/>
      <c r="G52" s="832"/>
      <c r="H52" s="17"/>
      <c r="I52" s="827"/>
    </row>
    <row r="53" spans="1:9" ht="34.5" customHeight="1">
      <c r="A53" s="828">
        <v>25</v>
      </c>
      <c r="B53" s="5"/>
      <c r="C53" s="826"/>
      <c r="D53" s="833"/>
      <c r="E53" s="833"/>
      <c r="F53" s="832"/>
      <c r="G53" s="832"/>
      <c r="H53" s="17"/>
      <c r="I53" s="827"/>
    </row>
    <row r="54" spans="1:9" ht="34.5" customHeight="1">
      <c r="A54" s="828">
        <v>26</v>
      </c>
      <c r="B54" s="5"/>
      <c r="C54" s="826"/>
      <c r="D54" s="833"/>
      <c r="E54" s="833"/>
      <c r="F54" s="832"/>
      <c r="G54" s="832"/>
      <c r="H54" s="17"/>
      <c r="I54" s="827"/>
    </row>
    <row r="55" spans="1:9" ht="34.5" customHeight="1">
      <c r="A55" s="828"/>
      <c r="B55" s="5"/>
      <c r="C55" s="833"/>
      <c r="D55" s="7"/>
      <c r="E55" s="9" t="s">
        <v>553</v>
      </c>
      <c r="F55" s="835">
        <f>F35+F36+F37+F38+F39+F40+F41+F43+F44+F46+F47+F48+F49</f>
        <v>494184</v>
      </c>
      <c r="G55" s="835"/>
      <c r="H55" s="17"/>
      <c r="I55" s="70">
        <f>I35+I36+I37+I38+I39+I40+I41+I43+I44+I46+I47+I48+I49</f>
        <v>286091.33999999997</v>
      </c>
    </row>
    <row r="56" spans="1:9" ht="34.5" customHeight="1">
      <c r="A56" s="1133" t="s">
        <v>260</v>
      </c>
      <c r="B56" s="1097"/>
      <c r="C56" s="1097"/>
      <c r="D56" s="1097"/>
      <c r="E56" s="1097"/>
      <c r="F56" s="1097"/>
      <c r="G56" s="1097"/>
      <c r="H56" s="1103"/>
      <c r="I56" s="1134"/>
    </row>
    <row r="57" spans="1:9" ht="34.5" customHeight="1">
      <c r="A57" s="828">
        <v>21</v>
      </c>
      <c r="B57" s="5" t="s">
        <v>2254</v>
      </c>
      <c r="C57" s="826" t="s">
        <v>2240</v>
      </c>
      <c r="D57" s="3">
        <v>110106000022</v>
      </c>
      <c r="E57" s="833">
        <v>2016</v>
      </c>
      <c r="F57" s="832">
        <v>37200</v>
      </c>
      <c r="G57" s="832"/>
      <c r="H57" s="17"/>
      <c r="I57" s="827">
        <v>37200</v>
      </c>
    </row>
    <row r="58" spans="1:9" ht="34.5" customHeight="1">
      <c r="A58" s="828">
        <v>22</v>
      </c>
      <c r="B58" s="5" t="s">
        <v>2255</v>
      </c>
      <c r="C58" s="826" t="s">
        <v>2240</v>
      </c>
      <c r="D58" s="3">
        <v>110106000023</v>
      </c>
      <c r="E58" s="833">
        <v>2018</v>
      </c>
      <c r="F58" s="832">
        <v>15000</v>
      </c>
      <c r="G58" s="832"/>
      <c r="H58" s="17"/>
      <c r="I58" s="827">
        <v>15000</v>
      </c>
    </row>
    <row r="59" spans="1:9" ht="34.5" customHeight="1">
      <c r="A59" s="828">
        <v>23</v>
      </c>
      <c r="B59" s="5" t="s">
        <v>2256</v>
      </c>
      <c r="C59" s="826" t="s">
        <v>2240</v>
      </c>
      <c r="D59" s="3">
        <v>110106000024</v>
      </c>
      <c r="E59" s="833">
        <v>2018</v>
      </c>
      <c r="F59" s="832">
        <v>14250</v>
      </c>
      <c r="G59" s="832"/>
      <c r="H59" s="17"/>
      <c r="I59" s="827">
        <v>14250</v>
      </c>
    </row>
    <row r="60" spans="1:9" ht="34.5" customHeight="1">
      <c r="A60" s="828">
        <v>24</v>
      </c>
      <c r="B60" s="5" t="s">
        <v>2257</v>
      </c>
      <c r="C60" s="826" t="s">
        <v>2240</v>
      </c>
      <c r="D60" s="3">
        <v>110106000025</v>
      </c>
      <c r="E60" s="833">
        <v>2018</v>
      </c>
      <c r="F60" s="832">
        <v>7800</v>
      </c>
      <c r="G60" s="832"/>
      <c r="H60" s="17"/>
      <c r="I60" s="827">
        <v>7800</v>
      </c>
    </row>
    <row r="61" spans="1:9" ht="34.5" customHeight="1">
      <c r="A61" s="828"/>
      <c r="B61" s="5"/>
      <c r="C61" s="826"/>
      <c r="D61" s="833"/>
      <c r="E61" s="833"/>
      <c r="F61" s="832"/>
      <c r="G61" s="832"/>
      <c r="H61" s="17"/>
      <c r="I61" s="827"/>
    </row>
    <row r="62" spans="1:9" ht="34.5" customHeight="1">
      <c r="A62" s="828">
        <v>32</v>
      </c>
      <c r="B62" s="5"/>
      <c r="C62" s="826"/>
      <c r="D62" s="833"/>
      <c r="E62" s="833"/>
      <c r="F62" s="832"/>
      <c r="G62" s="832"/>
      <c r="H62" s="17"/>
      <c r="I62" s="827"/>
    </row>
    <row r="63" spans="1:9" ht="34.5" customHeight="1">
      <c r="A63" s="828">
        <v>33</v>
      </c>
      <c r="B63" s="5"/>
      <c r="C63" s="826"/>
      <c r="D63" s="833"/>
      <c r="E63" s="833"/>
      <c r="F63" s="832"/>
      <c r="G63" s="832"/>
      <c r="H63" s="17"/>
      <c r="I63" s="827"/>
    </row>
    <row r="64" spans="1:9" ht="34.5" customHeight="1">
      <c r="A64" s="828">
        <v>34</v>
      </c>
      <c r="B64" s="5"/>
      <c r="C64" s="826"/>
      <c r="D64" s="833"/>
      <c r="E64" s="833"/>
      <c r="F64" s="832"/>
      <c r="G64" s="832"/>
      <c r="H64" s="17"/>
      <c r="I64" s="827"/>
    </row>
    <row r="65" spans="1:9" ht="34.5" customHeight="1">
      <c r="A65" s="828">
        <v>35</v>
      </c>
      <c r="B65" s="5"/>
      <c r="C65" s="826"/>
      <c r="D65" s="833"/>
      <c r="E65" s="833"/>
      <c r="F65" s="832"/>
      <c r="G65" s="832"/>
      <c r="H65" s="17"/>
      <c r="I65" s="827"/>
    </row>
    <row r="66" spans="1:9" ht="34.5" customHeight="1">
      <c r="A66" s="828">
        <v>36</v>
      </c>
      <c r="B66" s="5"/>
      <c r="C66" s="826"/>
      <c r="D66" s="833"/>
      <c r="E66" s="833"/>
      <c r="F66" s="832"/>
      <c r="G66" s="832"/>
      <c r="H66" s="17"/>
      <c r="I66" s="827"/>
    </row>
    <row r="67" spans="1:9" ht="34.5" customHeight="1">
      <c r="A67" s="828">
        <v>37</v>
      </c>
      <c r="B67" s="5"/>
      <c r="C67" s="826"/>
      <c r="D67" s="833"/>
      <c r="E67" s="833"/>
      <c r="F67" s="832"/>
      <c r="G67" s="832"/>
      <c r="H67" s="17"/>
      <c r="I67" s="827"/>
    </row>
    <row r="68" spans="1:9" ht="34.5" customHeight="1">
      <c r="A68" s="828">
        <v>38</v>
      </c>
      <c r="B68" s="5"/>
      <c r="C68" s="826"/>
      <c r="D68" s="833"/>
      <c r="E68" s="833"/>
      <c r="F68" s="832"/>
      <c r="G68" s="832"/>
      <c r="H68" s="17"/>
      <c r="I68" s="827"/>
    </row>
    <row r="69" spans="1:9" ht="34.5" customHeight="1">
      <c r="A69" s="828">
        <v>39</v>
      </c>
      <c r="B69" s="5"/>
      <c r="C69" s="826"/>
      <c r="D69" s="833"/>
      <c r="E69" s="833"/>
      <c r="F69" s="832"/>
      <c r="G69" s="832"/>
      <c r="H69" s="17"/>
      <c r="I69" s="827"/>
    </row>
    <row r="70" spans="1:9" ht="34.5" customHeight="1">
      <c r="A70" s="828">
        <v>40</v>
      </c>
      <c r="B70" s="5"/>
      <c r="C70" s="826"/>
      <c r="D70" s="833"/>
      <c r="E70" s="833"/>
      <c r="F70" s="832"/>
      <c r="G70" s="832"/>
      <c r="H70" s="17"/>
      <c r="I70" s="827"/>
    </row>
    <row r="71" spans="1:9" ht="34.5" customHeight="1">
      <c r="A71" s="828">
        <v>41</v>
      </c>
      <c r="B71" s="5"/>
      <c r="C71" s="826"/>
      <c r="D71" s="833"/>
      <c r="E71" s="833"/>
      <c r="F71" s="832"/>
      <c r="G71" s="832"/>
      <c r="H71" s="17"/>
      <c r="I71" s="827"/>
    </row>
    <row r="72" spans="1:9" ht="34.5" customHeight="1">
      <c r="A72" s="828">
        <v>42</v>
      </c>
      <c r="B72" s="5"/>
      <c r="C72" s="826"/>
      <c r="D72" s="833"/>
      <c r="E72" s="833"/>
      <c r="F72" s="832"/>
      <c r="G72" s="832"/>
      <c r="H72" s="17"/>
      <c r="I72" s="827"/>
    </row>
    <row r="73" spans="1:9" ht="34.5" customHeight="1">
      <c r="A73" s="828"/>
      <c r="B73" s="5"/>
      <c r="C73" s="833"/>
      <c r="D73" s="7"/>
      <c r="E73" s="833"/>
      <c r="F73" s="835"/>
      <c r="G73" s="835"/>
      <c r="H73" s="17"/>
      <c r="I73" s="70"/>
    </row>
    <row r="74" spans="1:9" ht="34.5" customHeight="1">
      <c r="A74" s="828"/>
      <c r="B74" s="5"/>
      <c r="C74" s="833"/>
      <c r="D74" s="9"/>
      <c r="E74" s="833"/>
      <c r="F74" s="10">
        <f>SUM(F57:F73)</f>
        <v>74250</v>
      </c>
      <c r="G74" s="10"/>
      <c r="H74" s="17"/>
      <c r="I74" s="70">
        <f>SUM(I57:I73)</f>
        <v>74250</v>
      </c>
    </row>
    <row r="75" spans="1:9" ht="34.5" customHeight="1">
      <c r="A75" s="1135" t="s">
        <v>2258</v>
      </c>
      <c r="B75" s="1135"/>
      <c r="C75" s="1135"/>
      <c r="D75" s="1135"/>
      <c r="E75" s="1135"/>
      <c r="F75" s="1135"/>
      <c r="G75" s="1135"/>
      <c r="H75" s="1135"/>
      <c r="I75" s="1135"/>
    </row>
    <row r="76" spans="1:9" ht="34.5" customHeight="1">
      <c r="A76" s="1054" t="s">
        <v>63</v>
      </c>
      <c r="B76" s="1055"/>
      <c r="C76" s="1055"/>
      <c r="D76" s="1055"/>
      <c r="E76" s="1055"/>
      <c r="F76" s="1055"/>
      <c r="G76" s="1055"/>
      <c r="H76" s="1055"/>
      <c r="I76" s="1056"/>
    </row>
    <row r="77" spans="1:9" ht="34.5" customHeight="1">
      <c r="A77" s="1113" t="s">
        <v>64</v>
      </c>
      <c r="B77" s="1114" t="s">
        <v>65</v>
      </c>
      <c r="C77" s="1049" t="s">
        <v>4</v>
      </c>
      <c r="D77" s="1049" t="s">
        <v>5</v>
      </c>
      <c r="E77" s="1049" t="s">
        <v>6</v>
      </c>
      <c r="F77" s="1049" t="s">
        <v>7</v>
      </c>
      <c r="G77" s="1049" t="s">
        <v>8</v>
      </c>
      <c r="H77" s="1049" t="s">
        <v>9</v>
      </c>
      <c r="I77" s="1049" t="s">
        <v>232</v>
      </c>
    </row>
    <row r="78" spans="1:9" ht="34.5" customHeight="1">
      <c r="A78" s="1113"/>
      <c r="B78" s="1114"/>
      <c r="C78" s="1071"/>
      <c r="D78" s="1046"/>
      <c r="E78" s="1049"/>
      <c r="F78" s="1046"/>
      <c r="G78" s="1049"/>
      <c r="H78" s="1046"/>
      <c r="I78" s="1046"/>
    </row>
    <row r="79" spans="1:9" ht="34.5" customHeight="1">
      <c r="A79" s="1115" t="s">
        <v>67</v>
      </c>
      <c r="B79" s="1116"/>
      <c r="C79" s="1116"/>
      <c r="D79" s="1116"/>
      <c r="E79" s="1116"/>
      <c r="F79" s="1116"/>
      <c r="G79" s="1116"/>
      <c r="H79" s="1116"/>
      <c r="I79" s="1117"/>
    </row>
    <row r="80" spans="1:9" ht="34.5" customHeight="1">
      <c r="A80" s="1118" t="s">
        <v>2259</v>
      </c>
      <c r="B80" s="1118"/>
      <c r="C80" s="1118"/>
      <c r="D80" s="1118"/>
      <c r="E80" s="1118"/>
      <c r="F80" s="1118"/>
      <c r="G80" s="1118"/>
      <c r="H80" s="1118"/>
      <c r="I80" s="1118"/>
    </row>
    <row r="81" spans="1:9" ht="34.5" customHeight="1" thickBot="1">
      <c r="A81" s="21" t="s">
        <v>69</v>
      </c>
      <c r="B81" s="22" t="s">
        <v>70</v>
      </c>
      <c r="C81" s="22" t="s">
        <v>71</v>
      </c>
      <c r="D81" s="23" t="s">
        <v>72</v>
      </c>
      <c r="E81" s="24" t="s">
        <v>73</v>
      </c>
      <c r="F81" s="25"/>
      <c r="G81" s="26"/>
      <c r="H81" s="27"/>
      <c r="I81" s="28"/>
    </row>
    <row r="82" spans="1:9" ht="34.5" customHeight="1">
      <c r="A82" s="829">
        <v>1</v>
      </c>
      <c r="B82" s="5">
        <v>2</v>
      </c>
      <c r="C82" s="833">
        <v>3</v>
      </c>
      <c r="D82" s="9">
        <v>4</v>
      </c>
      <c r="E82" s="833">
        <v>5</v>
      </c>
      <c r="F82" s="26"/>
      <c r="G82" s="26"/>
      <c r="H82" s="27"/>
      <c r="I82" s="28"/>
    </row>
    <row r="83" spans="1:9" ht="34.5" customHeight="1">
      <c r="A83" s="1108" t="s">
        <v>74</v>
      </c>
      <c r="B83" s="1109"/>
      <c r="C83" s="1109"/>
      <c r="D83" s="1109"/>
      <c r="E83" s="1110"/>
    </row>
    <row r="86" spans="1:9" ht="34.5" customHeight="1">
      <c r="B86" t="s">
        <v>2260</v>
      </c>
      <c r="C86" s="1470" t="s">
        <v>3651</v>
      </c>
      <c r="D86" s="1470"/>
      <c r="E86" s="1470"/>
      <c r="F86" s="1470"/>
    </row>
    <row r="87" spans="1:9" ht="34.5" customHeight="1">
      <c r="A87" s="836"/>
      <c r="B87" s="836"/>
      <c r="C87" s="836"/>
      <c r="D87" s="836"/>
      <c r="E87" s="836"/>
    </row>
    <row r="88" spans="1:9" ht="34.5" customHeight="1">
      <c r="A88" s="836"/>
      <c r="B88" s="836"/>
      <c r="C88" s="836"/>
      <c r="D88" s="836"/>
      <c r="E88" s="836"/>
    </row>
    <row r="89" spans="1:9" ht="34.5" customHeight="1">
      <c r="A89" s="836"/>
      <c r="B89" s="836"/>
      <c r="C89" s="836"/>
      <c r="D89" s="836"/>
      <c r="E89" s="836"/>
    </row>
  </sheetData>
  <mergeCells count="39">
    <mergeCell ref="A79:I79"/>
    <mergeCell ref="A80:I80"/>
    <mergeCell ref="A25:I25"/>
    <mergeCell ref="A26:I26"/>
    <mergeCell ref="A83:E83"/>
    <mergeCell ref="A34:I34"/>
    <mergeCell ref="A56:I56"/>
    <mergeCell ref="A75:I75"/>
    <mergeCell ref="A76:I76"/>
    <mergeCell ref="A77:A78"/>
    <mergeCell ref="B77:B78"/>
    <mergeCell ref="C77:C78"/>
    <mergeCell ref="D77:D78"/>
    <mergeCell ref="E77:E78"/>
    <mergeCell ref="F77:F78"/>
    <mergeCell ref="G77:G78"/>
    <mergeCell ref="H77:H78"/>
    <mergeCell ref="I77:I78"/>
    <mergeCell ref="A10:I10"/>
    <mergeCell ref="A11:I11"/>
    <mergeCell ref="A15:I15"/>
    <mergeCell ref="A19:I19"/>
    <mergeCell ref="A24:I24"/>
    <mergeCell ref="C86:F86"/>
    <mergeCell ref="A2:I2"/>
    <mergeCell ref="A3:I3"/>
    <mergeCell ref="A4:I4"/>
    <mergeCell ref="A5:I5"/>
    <mergeCell ref="A6:A7"/>
    <mergeCell ref="B6:B7"/>
    <mergeCell ref="C6:C7"/>
    <mergeCell ref="D6:D7"/>
    <mergeCell ref="E6:E7"/>
    <mergeCell ref="F6:F7"/>
    <mergeCell ref="A33:I33"/>
    <mergeCell ref="G6:G7"/>
    <mergeCell ref="H6:H7"/>
    <mergeCell ref="I6:I7"/>
    <mergeCell ref="A9:I9"/>
  </mergeCell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>
  <sheetPr>
    <tabColor rgb="FF00B050"/>
  </sheetPr>
  <dimension ref="A2:I52"/>
  <sheetViews>
    <sheetView workbookViewId="0">
      <selection activeCell="J15" sqref="J15"/>
    </sheetView>
  </sheetViews>
  <sheetFormatPr defaultRowHeight="15"/>
  <cols>
    <col min="2" max="2" width="18" customWidth="1"/>
    <col min="3" max="3" width="22.7109375" customWidth="1"/>
    <col min="4" max="4" width="18.5703125" customWidth="1"/>
    <col min="5" max="5" width="15.42578125" customWidth="1"/>
    <col min="6" max="6" width="10.28515625" customWidth="1"/>
    <col min="7" max="7" width="14.85546875" customWidth="1"/>
    <col min="8" max="8" width="14.7109375" customWidth="1"/>
    <col min="9" max="9" width="15.28515625" customWidth="1"/>
  </cols>
  <sheetData>
    <row r="2" spans="1:9" ht="15" customHeight="1">
      <c r="A2" s="1043" t="s">
        <v>81</v>
      </c>
      <c r="B2" s="1043"/>
      <c r="C2" s="1043"/>
      <c r="D2" s="1043"/>
      <c r="E2" s="1043"/>
      <c r="F2" s="1043"/>
      <c r="G2" s="1043"/>
      <c r="H2" s="1043"/>
      <c r="I2" s="1043"/>
    </row>
    <row r="3" spans="1:9" ht="15" customHeight="1">
      <c r="A3" s="1044" t="s">
        <v>3376</v>
      </c>
      <c r="B3" s="1043"/>
      <c r="C3" s="1043"/>
      <c r="D3" s="1043"/>
      <c r="E3" s="1043"/>
      <c r="F3" s="1043"/>
      <c r="G3" s="1043"/>
      <c r="H3" s="1043"/>
      <c r="I3" s="1043"/>
    </row>
    <row r="4" spans="1:9">
      <c r="A4" s="1130" t="s">
        <v>975</v>
      </c>
      <c r="B4" s="1130"/>
      <c r="C4" s="1130"/>
      <c r="D4" s="1130"/>
      <c r="E4" s="1130"/>
      <c r="F4" s="1130"/>
      <c r="G4" s="1130"/>
      <c r="H4" s="1130"/>
      <c r="I4" s="1130"/>
    </row>
    <row r="5" spans="1:9">
      <c r="A5" s="1130" t="s">
        <v>1</v>
      </c>
      <c r="B5" s="1130"/>
      <c r="C5" s="1130"/>
      <c r="D5" s="1130"/>
      <c r="E5" s="1130"/>
      <c r="F5" s="1130"/>
      <c r="G5" s="1130"/>
      <c r="H5" s="1130"/>
      <c r="I5" s="1130"/>
    </row>
    <row r="6" spans="1:9" ht="15" customHeight="1">
      <c r="A6" s="1046" t="s">
        <v>2</v>
      </c>
      <c r="B6" s="1047" t="s">
        <v>3</v>
      </c>
      <c r="C6" s="1047" t="s">
        <v>231</v>
      </c>
      <c r="D6" s="1049" t="s">
        <v>5</v>
      </c>
      <c r="E6" s="1049" t="s">
        <v>6</v>
      </c>
      <c r="F6" s="1049" t="s">
        <v>7</v>
      </c>
      <c r="G6" s="1047" t="s">
        <v>8</v>
      </c>
      <c r="H6" s="1049" t="s">
        <v>9</v>
      </c>
      <c r="I6" s="1049" t="s">
        <v>232</v>
      </c>
    </row>
    <row r="7" spans="1:9">
      <c r="A7" s="1046"/>
      <c r="B7" s="1048"/>
      <c r="C7" s="1048"/>
      <c r="D7" s="1046"/>
      <c r="E7" s="1049"/>
      <c r="F7" s="1046"/>
      <c r="G7" s="1050"/>
      <c r="H7" s="1046"/>
      <c r="I7" s="1046"/>
    </row>
    <row r="8" spans="1:9">
      <c r="A8" s="1">
        <v>1</v>
      </c>
      <c r="B8" s="3">
        <v>2</v>
      </c>
      <c r="C8" s="3">
        <v>3</v>
      </c>
      <c r="D8" s="3">
        <v>4</v>
      </c>
      <c r="E8" s="3">
        <v>5</v>
      </c>
      <c r="F8" s="3">
        <v>6</v>
      </c>
      <c r="G8" s="3">
        <v>7</v>
      </c>
      <c r="H8" s="3">
        <v>8</v>
      </c>
      <c r="I8" s="3">
        <v>9</v>
      </c>
    </row>
    <row r="9" spans="1:9">
      <c r="A9" s="1051"/>
      <c r="B9" s="1052"/>
      <c r="C9" s="1052"/>
      <c r="D9" s="1052"/>
      <c r="E9" s="1052"/>
      <c r="F9" s="1052"/>
      <c r="G9" s="1052"/>
      <c r="H9" s="1052"/>
      <c r="I9" s="1053"/>
    </row>
    <row r="10" spans="1:9" ht="15" customHeight="1">
      <c r="A10" s="1051" t="s">
        <v>233</v>
      </c>
      <c r="B10" s="1052"/>
      <c r="C10" s="1052"/>
      <c r="D10" s="1052"/>
      <c r="E10" s="1052"/>
      <c r="F10" s="1052"/>
      <c r="G10" s="1052"/>
      <c r="H10" s="1052"/>
      <c r="I10" s="1053"/>
    </row>
    <row r="11" spans="1:9" ht="15" customHeight="1">
      <c r="A11" s="1051" t="s">
        <v>234</v>
      </c>
      <c r="B11" s="1061"/>
      <c r="C11" s="1061"/>
      <c r="D11" s="1061"/>
      <c r="E11" s="1061"/>
      <c r="F11" s="1061"/>
      <c r="G11" s="1061"/>
      <c r="H11" s="1052"/>
      <c r="I11" s="1053"/>
    </row>
    <row r="12" spans="1:9" ht="42.75" customHeight="1">
      <c r="A12" s="639">
        <v>1</v>
      </c>
      <c r="B12" s="5" t="s">
        <v>235</v>
      </c>
      <c r="C12" s="635" t="s">
        <v>976</v>
      </c>
      <c r="D12" s="642" t="s">
        <v>977</v>
      </c>
      <c r="E12" s="6" t="s">
        <v>3377</v>
      </c>
      <c r="F12" s="641">
        <v>469515</v>
      </c>
      <c r="G12" s="641"/>
      <c r="H12" s="644" t="s">
        <v>978</v>
      </c>
      <c r="I12" s="636">
        <v>469515</v>
      </c>
    </row>
    <row r="13" spans="1:9" ht="33.75" customHeight="1">
      <c r="A13" s="639">
        <v>2</v>
      </c>
      <c r="B13" s="5" t="s">
        <v>979</v>
      </c>
      <c r="C13" s="635" t="s">
        <v>976</v>
      </c>
      <c r="D13" s="642" t="s">
        <v>980</v>
      </c>
      <c r="E13" s="6" t="s">
        <v>981</v>
      </c>
      <c r="F13" s="641">
        <v>752389</v>
      </c>
      <c r="G13" s="641"/>
      <c r="H13" s="640"/>
      <c r="I13" s="636">
        <v>752389</v>
      </c>
    </row>
    <row r="14" spans="1:9">
      <c r="A14" s="639"/>
      <c r="B14" s="5"/>
      <c r="C14" s="638"/>
      <c r="D14" s="7" t="s">
        <v>17</v>
      </c>
      <c r="E14" s="642"/>
      <c r="F14" s="648">
        <v>1221904</v>
      </c>
      <c r="G14" s="648"/>
      <c r="H14" s="640"/>
      <c r="I14" s="643">
        <v>1221904</v>
      </c>
    </row>
    <row r="15" spans="1:9" ht="15" customHeight="1">
      <c r="A15" s="1051" t="s">
        <v>241</v>
      </c>
      <c r="B15" s="1052"/>
      <c r="C15" s="1052"/>
      <c r="D15" s="1052"/>
      <c r="E15" s="1052"/>
      <c r="F15" s="1052"/>
      <c r="G15" s="1052"/>
      <c r="H15" s="1052"/>
      <c r="I15" s="1053"/>
    </row>
    <row r="16" spans="1:9">
      <c r="A16" s="638"/>
      <c r="B16" s="638"/>
      <c r="C16" s="638"/>
      <c r="D16" s="638"/>
      <c r="E16" s="638"/>
      <c r="F16" s="638"/>
      <c r="G16" s="638"/>
      <c r="H16" s="638"/>
      <c r="I16" s="638"/>
    </row>
    <row r="17" spans="1:9">
      <c r="A17" s="638"/>
      <c r="B17" s="638"/>
      <c r="C17" s="638"/>
      <c r="D17" s="638"/>
      <c r="E17" s="638"/>
      <c r="F17" s="638"/>
      <c r="G17" s="638"/>
      <c r="H17" s="638"/>
      <c r="I17" s="638"/>
    </row>
    <row r="18" spans="1:9">
      <c r="A18" s="638"/>
      <c r="B18" s="5" t="s">
        <v>245</v>
      </c>
      <c r="C18" s="642" t="s">
        <v>240</v>
      </c>
      <c r="D18" s="7" t="s">
        <v>240</v>
      </c>
      <c r="E18" s="642" t="s">
        <v>240</v>
      </c>
      <c r="F18" s="648" t="s">
        <v>240</v>
      </c>
      <c r="G18" s="648" t="s">
        <v>240</v>
      </c>
      <c r="H18" s="14"/>
      <c r="I18" s="69"/>
    </row>
    <row r="19" spans="1:9">
      <c r="A19" s="638"/>
      <c r="B19" s="5" t="s">
        <v>35</v>
      </c>
      <c r="C19" s="642" t="s">
        <v>240</v>
      </c>
      <c r="D19" s="7" t="s">
        <v>240</v>
      </c>
      <c r="E19" s="642" t="s">
        <v>240</v>
      </c>
      <c r="F19" s="648" t="s">
        <v>240</v>
      </c>
      <c r="G19" s="648" t="s">
        <v>240</v>
      </c>
      <c r="H19" s="14"/>
      <c r="I19" s="69"/>
    </row>
    <row r="20" spans="1:9" ht="18.75" customHeight="1">
      <c r="A20" s="1123" t="s">
        <v>982</v>
      </c>
      <c r="B20" s="1124"/>
      <c r="C20" s="1124"/>
      <c r="D20" s="1124"/>
      <c r="E20" s="1124"/>
      <c r="F20" s="1124"/>
      <c r="G20" s="1124"/>
      <c r="H20" s="1124"/>
      <c r="I20" s="1125"/>
    </row>
    <row r="21" spans="1:9" ht="15.75" customHeight="1">
      <c r="A21" s="1126" t="s">
        <v>37</v>
      </c>
      <c r="B21" s="1127"/>
      <c r="C21" s="1127"/>
      <c r="D21" s="1127"/>
      <c r="E21" s="1127"/>
      <c r="F21" s="1127"/>
      <c r="G21" s="1127"/>
      <c r="H21" s="1127"/>
      <c r="I21" s="1132"/>
    </row>
    <row r="22" spans="1:9" ht="15" customHeight="1">
      <c r="A22" s="1051" t="s">
        <v>248</v>
      </c>
      <c r="B22" s="1052"/>
      <c r="C22" s="1052"/>
      <c r="D22" s="1052"/>
      <c r="E22" s="1052"/>
      <c r="F22" s="1052"/>
      <c r="G22" s="1052"/>
      <c r="H22" s="1052"/>
      <c r="I22" s="1053"/>
    </row>
    <row r="23" spans="1:9" ht="15" customHeight="1">
      <c r="A23" s="1051" t="s">
        <v>249</v>
      </c>
      <c r="B23" s="1061"/>
      <c r="C23" s="1061"/>
      <c r="D23" s="1061"/>
      <c r="E23" s="1061"/>
      <c r="F23" s="1061"/>
      <c r="G23" s="1061"/>
      <c r="H23" s="1052"/>
      <c r="I23" s="1053"/>
    </row>
    <row r="24" spans="1:9" ht="31.5">
      <c r="A24" s="637">
        <v>3</v>
      </c>
      <c r="B24" s="5" t="s">
        <v>983</v>
      </c>
      <c r="C24" s="635" t="s">
        <v>976</v>
      </c>
      <c r="D24" s="642">
        <v>410134020</v>
      </c>
      <c r="E24" s="642" t="s">
        <v>984</v>
      </c>
      <c r="F24" s="641">
        <v>12299</v>
      </c>
      <c r="G24" s="641"/>
      <c r="H24" s="17"/>
      <c r="I24" s="636">
        <v>12299</v>
      </c>
    </row>
    <row r="25" spans="1:9" ht="31.5">
      <c r="A25" s="637">
        <v>4</v>
      </c>
      <c r="B25" s="5" t="s">
        <v>848</v>
      </c>
      <c r="C25" s="635" t="s">
        <v>976</v>
      </c>
      <c r="D25" s="642">
        <v>4101340016</v>
      </c>
      <c r="E25" s="642" t="s">
        <v>985</v>
      </c>
      <c r="F25" s="641">
        <v>17999</v>
      </c>
      <c r="G25" s="641"/>
      <c r="H25" s="17"/>
      <c r="I25" s="636">
        <v>17999</v>
      </c>
    </row>
    <row r="26" spans="1:9" ht="31.5">
      <c r="A26" s="637">
        <v>5</v>
      </c>
      <c r="B26" s="5" t="s">
        <v>986</v>
      </c>
      <c r="C26" s="635" t="s">
        <v>976</v>
      </c>
      <c r="D26" s="642">
        <v>4101340017</v>
      </c>
      <c r="E26" s="642" t="s">
        <v>985</v>
      </c>
      <c r="F26" s="641">
        <v>7749.5</v>
      </c>
      <c r="G26" s="641"/>
      <c r="H26" s="17"/>
      <c r="I26" s="636">
        <v>7749.5</v>
      </c>
    </row>
    <row r="27" spans="1:9" ht="31.5">
      <c r="A27" s="637">
        <v>6</v>
      </c>
      <c r="B27" s="5" t="s">
        <v>987</v>
      </c>
      <c r="C27" s="635" t="s">
        <v>976</v>
      </c>
      <c r="D27" s="642">
        <v>4101340018</v>
      </c>
      <c r="E27" s="642" t="s">
        <v>988</v>
      </c>
      <c r="F27" s="641">
        <v>18490</v>
      </c>
      <c r="G27" s="641"/>
      <c r="H27" s="17"/>
      <c r="I27" s="636">
        <v>18490</v>
      </c>
    </row>
    <row r="28" spans="1:9" ht="31.5">
      <c r="A28" s="637">
        <v>7</v>
      </c>
      <c r="B28" s="5" t="s">
        <v>989</v>
      </c>
      <c r="C28" s="635" t="s">
        <v>976</v>
      </c>
      <c r="D28" s="642">
        <v>4101340019</v>
      </c>
      <c r="E28" s="642" t="s">
        <v>988</v>
      </c>
      <c r="F28" s="641">
        <v>7190</v>
      </c>
      <c r="G28" s="641"/>
      <c r="H28" s="17"/>
      <c r="I28" s="636">
        <v>7190</v>
      </c>
    </row>
    <row r="29" spans="1:9" ht="31.5">
      <c r="A29" s="637">
        <v>8</v>
      </c>
      <c r="B29" s="667" t="s">
        <v>3378</v>
      </c>
      <c r="C29" s="635" t="s">
        <v>976</v>
      </c>
      <c r="D29" s="642">
        <v>4101340024</v>
      </c>
      <c r="E29" s="642" t="s">
        <v>3379</v>
      </c>
      <c r="F29" s="641">
        <v>29999</v>
      </c>
      <c r="G29" s="641"/>
      <c r="H29" s="17"/>
      <c r="I29" s="636">
        <v>29999</v>
      </c>
    </row>
    <row r="30" spans="1:9" ht="15" customHeight="1">
      <c r="A30" s="637"/>
      <c r="B30" s="5"/>
      <c r="C30" s="642"/>
      <c r="D30" s="7" t="s">
        <v>17</v>
      </c>
      <c r="E30" s="642"/>
      <c r="F30" s="648">
        <v>93726.5</v>
      </c>
      <c r="G30" s="648"/>
      <c r="H30" s="17"/>
      <c r="I30" s="668">
        <f>SUM(I24:I29)</f>
        <v>93726.5</v>
      </c>
    </row>
    <row r="31" spans="1:9">
      <c r="A31" s="1133" t="s">
        <v>260</v>
      </c>
      <c r="B31" s="1097"/>
      <c r="C31" s="1097"/>
      <c r="D31" s="1097"/>
      <c r="E31" s="1097"/>
      <c r="F31" s="1097"/>
      <c r="G31" s="1097"/>
      <c r="H31" s="1103"/>
      <c r="I31" s="1134"/>
    </row>
    <row r="32" spans="1:9" ht="31.5">
      <c r="A32" s="637">
        <v>9</v>
      </c>
      <c r="B32" s="5" t="s">
        <v>990</v>
      </c>
      <c r="C32" s="635" t="s">
        <v>976</v>
      </c>
      <c r="D32" s="642">
        <v>1010603</v>
      </c>
      <c r="E32" s="642" t="s">
        <v>324</v>
      </c>
      <c r="F32" s="641">
        <v>99800</v>
      </c>
      <c r="G32" s="641"/>
      <c r="H32" s="17"/>
      <c r="I32" s="636">
        <v>83832.34</v>
      </c>
    </row>
    <row r="33" spans="1:9" ht="31.5">
      <c r="A33" s="637">
        <v>10</v>
      </c>
      <c r="B33" s="5" t="s">
        <v>991</v>
      </c>
      <c r="C33" s="635" t="s">
        <v>976</v>
      </c>
      <c r="D33" s="642">
        <v>1010602</v>
      </c>
      <c r="E33" s="642" t="s">
        <v>827</v>
      </c>
      <c r="F33" s="641">
        <v>4300</v>
      </c>
      <c r="G33" s="641"/>
      <c r="H33" s="17"/>
      <c r="I33" s="636">
        <v>4300</v>
      </c>
    </row>
    <row r="34" spans="1:9" ht="31.5">
      <c r="A34" s="637">
        <v>11</v>
      </c>
      <c r="B34" s="5" t="s">
        <v>280</v>
      </c>
      <c r="C34" s="635" t="s">
        <v>976</v>
      </c>
      <c r="D34" s="642">
        <v>1010605</v>
      </c>
      <c r="E34" s="642" t="s">
        <v>827</v>
      </c>
      <c r="F34" s="641">
        <v>18400</v>
      </c>
      <c r="G34" s="641"/>
      <c r="H34" s="17"/>
      <c r="I34" s="636">
        <v>18400</v>
      </c>
    </row>
    <row r="35" spans="1:9" ht="31.5">
      <c r="A35" s="637">
        <v>12</v>
      </c>
      <c r="B35" s="5" t="s">
        <v>992</v>
      </c>
      <c r="C35" s="635" t="s">
        <v>976</v>
      </c>
      <c r="D35" s="642">
        <v>10104010</v>
      </c>
      <c r="E35" s="642" t="s">
        <v>993</v>
      </c>
      <c r="F35" s="641">
        <v>7800</v>
      </c>
      <c r="G35" s="641"/>
      <c r="H35" s="17"/>
      <c r="I35" s="636">
        <v>7800</v>
      </c>
    </row>
    <row r="36" spans="1:9" ht="31.5">
      <c r="A36" s="637">
        <v>13</v>
      </c>
      <c r="B36" s="5" t="s">
        <v>992</v>
      </c>
      <c r="C36" s="635" t="s">
        <v>976</v>
      </c>
      <c r="D36" s="642">
        <v>10104011</v>
      </c>
      <c r="E36" s="642" t="s">
        <v>994</v>
      </c>
      <c r="F36" s="641">
        <v>13000</v>
      </c>
      <c r="G36" s="641"/>
      <c r="H36" s="17"/>
      <c r="I36" s="636">
        <v>13000</v>
      </c>
    </row>
    <row r="37" spans="1:9" ht="31.5">
      <c r="A37" s="637">
        <v>14</v>
      </c>
      <c r="B37" s="5" t="s">
        <v>294</v>
      </c>
      <c r="C37" s="635" t="s">
        <v>976</v>
      </c>
      <c r="D37" s="642">
        <v>4101360012</v>
      </c>
      <c r="E37" s="642" t="s">
        <v>985</v>
      </c>
      <c r="F37" s="641">
        <v>8500</v>
      </c>
      <c r="G37" s="641"/>
      <c r="H37" s="17"/>
      <c r="I37" s="636">
        <v>8500</v>
      </c>
    </row>
    <row r="38" spans="1:9" ht="31.5">
      <c r="A38" s="637">
        <v>15</v>
      </c>
      <c r="B38" s="5" t="s">
        <v>995</v>
      </c>
      <c r="C38" s="635" t="s">
        <v>976</v>
      </c>
      <c r="D38" s="642">
        <v>4101360013</v>
      </c>
      <c r="E38" s="642" t="s">
        <v>985</v>
      </c>
      <c r="F38" s="641">
        <v>10000</v>
      </c>
      <c r="G38" s="641"/>
      <c r="H38" s="17"/>
      <c r="I38" s="636">
        <v>10000</v>
      </c>
    </row>
    <row r="39" spans="1:9" ht="31.5">
      <c r="A39" s="637">
        <v>16</v>
      </c>
      <c r="B39" s="5" t="s">
        <v>996</v>
      </c>
      <c r="C39" s="635" t="s">
        <v>976</v>
      </c>
      <c r="D39" s="642">
        <v>410136014</v>
      </c>
      <c r="E39" s="642" t="s">
        <v>985</v>
      </c>
      <c r="F39" s="641">
        <v>7000</v>
      </c>
      <c r="G39" s="641"/>
      <c r="H39" s="17"/>
      <c r="I39" s="636">
        <v>7000</v>
      </c>
    </row>
    <row r="40" spans="1:9" ht="31.5">
      <c r="A40" s="637">
        <v>17</v>
      </c>
      <c r="B40" s="5" t="s">
        <v>631</v>
      </c>
      <c r="C40" s="635" t="s">
        <v>976</v>
      </c>
      <c r="D40" s="642">
        <v>4101360015</v>
      </c>
      <c r="E40" s="642" t="s">
        <v>985</v>
      </c>
      <c r="F40" s="641">
        <v>10000</v>
      </c>
      <c r="G40" s="641"/>
      <c r="H40" s="17"/>
      <c r="I40" s="636">
        <v>10000</v>
      </c>
    </row>
    <row r="41" spans="1:9" ht="31.5">
      <c r="A41" s="637">
        <v>18</v>
      </c>
      <c r="B41" s="5" t="s">
        <v>997</v>
      </c>
      <c r="C41" s="635" t="s">
        <v>976</v>
      </c>
      <c r="D41" s="642">
        <v>4101360020</v>
      </c>
      <c r="E41" s="642" t="s">
        <v>988</v>
      </c>
      <c r="F41" s="641">
        <v>9031</v>
      </c>
      <c r="G41" s="641"/>
      <c r="H41" s="17"/>
      <c r="I41" s="636">
        <v>9031</v>
      </c>
    </row>
    <row r="42" spans="1:9" ht="31.5">
      <c r="A42" s="637">
        <v>19</v>
      </c>
      <c r="B42" s="5" t="s">
        <v>998</v>
      </c>
      <c r="C42" s="635" t="s">
        <v>976</v>
      </c>
      <c r="D42" s="642">
        <v>4101360021</v>
      </c>
      <c r="E42" s="642" t="s">
        <v>984</v>
      </c>
      <c r="F42" s="641">
        <v>8000</v>
      </c>
      <c r="G42" s="641"/>
      <c r="H42" s="17"/>
      <c r="I42" s="636">
        <v>8000</v>
      </c>
    </row>
    <row r="43" spans="1:9" ht="31.5">
      <c r="A43" s="637">
        <v>20</v>
      </c>
      <c r="B43" s="5" t="s">
        <v>3380</v>
      </c>
      <c r="C43" s="635" t="s">
        <v>976</v>
      </c>
      <c r="D43" s="642">
        <v>4101360023</v>
      </c>
      <c r="E43" s="642" t="s">
        <v>3379</v>
      </c>
      <c r="F43" s="641">
        <v>325000</v>
      </c>
      <c r="G43" s="641"/>
      <c r="H43" s="17"/>
      <c r="I43" s="636">
        <v>275347.21000000002</v>
      </c>
    </row>
    <row r="44" spans="1:9" ht="15" customHeight="1">
      <c r="A44" s="637">
        <v>21</v>
      </c>
      <c r="B44" s="5" t="s">
        <v>3381</v>
      </c>
      <c r="C44" s="635" t="s">
        <v>976</v>
      </c>
      <c r="D44" s="642">
        <v>4101340022</v>
      </c>
      <c r="E44" s="642" t="s">
        <v>281</v>
      </c>
      <c r="F44" s="641">
        <v>133800</v>
      </c>
      <c r="G44" s="641"/>
      <c r="H44" s="17"/>
      <c r="I44" s="636">
        <v>133800</v>
      </c>
    </row>
    <row r="45" spans="1:9">
      <c r="A45" s="637"/>
      <c r="B45" s="5"/>
      <c r="C45" s="642"/>
      <c r="D45" s="7" t="s">
        <v>17</v>
      </c>
      <c r="E45" s="642"/>
      <c r="F45" s="648">
        <f>SUM(F32:F44)</f>
        <v>654631</v>
      </c>
      <c r="G45" s="648"/>
      <c r="H45" s="17"/>
      <c r="I45" s="668">
        <f>SUM(I32:I44)</f>
        <v>589010.55000000005</v>
      </c>
    </row>
    <row r="46" spans="1:9" ht="15" customHeight="1">
      <c r="A46" s="637"/>
      <c r="B46" s="5"/>
      <c r="C46" s="642"/>
      <c r="D46" s="9" t="s">
        <v>295</v>
      </c>
      <c r="E46" s="642"/>
      <c r="F46" s="10">
        <v>1970261.5</v>
      </c>
      <c r="G46" s="10"/>
      <c r="H46" s="17"/>
      <c r="I46" s="70"/>
    </row>
    <row r="47" spans="1:9" ht="15" customHeight="1"/>
    <row r="48" spans="1:9" ht="15.75" customHeight="1"/>
    <row r="49" spans="1:6" ht="15" customHeight="1"/>
    <row r="50" spans="1:6">
      <c r="A50" s="653"/>
      <c r="B50" s="653"/>
      <c r="C50" s="1471" t="s">
        <v>3382</v>
      </c>
      <c r="D50" s="1472"/>
      <c r="E50" s="1472"/>
      <c r="F50" s="1472"/>
    </row>
    <row r="51" spans="1:6">
      <c r="A51" s="653"/>
      <c r="B51" s="653"/>
      <c r="C51" s="653"/>
      <c r="D51" s="653"/>
      <c r="E51" s="653"/>
    </row>
    <row r="52" spans="1:6">
      <c r="A52" s="1108" t="s">
        <v>74</v>
      </c>
      <c r="B52" s="1109"/>
      <c r="C52" s="1109"/>
      <c r="D52" s="1109"/>
      <c r="E52" s="1110"/>
    </row>
  </sheetData>
  <mergeCells count="24">
    <mergeCell ref="A31:I31"/>
    <mergeCell ref="C50:F50"/>
    <mergeCell ref="A52:E52"/>
    <mergeCell ref="G6:G7"/>
    <mergeCell ref="H6:H7"/>
    <mergeCell ref="I6:I7"/>
    <mergeCell ref="A9:I9"/>
    <mergeCell ref="A10:I10"/>
    <mergeCell ref="A11:I11"/>
    <mergeCell ref="A15:I15"/>
    <mergeCell ref="A20:I20"/>
    <mergeCell ref="A21:I21"/>
    <mergeCell ref="A22:I22"/>
    <mergeCell ref="A23:I23"/>
    <mergeCell ref="A2:I2"/>
    <mergeCell ref="A3:I3"/>
    <mergeCell ref="A4:I4"/>
    <mergeCell ref="A5:I5"/>
    <mergeCell ref="A6:A7"/>
    <mergeCell ref="B6:B7"/>
    <mergeCell ref="C6:C7"/>
    <mergeCell ref="D6:D7"/>
    <mergeCell ref="E6:E7"/>
    <mergeCell ref="F6:F7"/>
  </mergeCell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>
  <sheetPr>
    <tabColor rgb="FF00B050"/>
  </sheetPr>
  <dimension ref="A2:I105"/>
  <sheetViews>
    <sheetView workbookViewId="0">
      <selection activeCell="D16" sqref="D16"/>
    </sheetView>
  </sheetViews>
  <sheetFormatPr defaultRowHeight="15"/>
  <cols>
    <col min="2" max="2" width="17.28515625" customWidth="1"/>
    <col min="3" max="3" width="17.7109375" customWidth="1"/>
    <col min="4" max="4" width="15.28515625" customWidth="1"/>
    <col min="5" max="5" width="13.85546875" customWidth="1"/>
    <col min="6" max="6" width="14.5703125" customWidth="1"/>
    <col min="7" max="7" width="14" customWidth="1"/>
    <col min="8" max="8" width="17.85546875" customWidth="1"/>
    <col min="9" max="9" width="22" customWidth="1"/>
  </cols>
  <sheetData>
    <row r="2" spans="1:9" ht="15" customHeight="1">
      <c r="A2" s="1043" t="s">
        <v>81</v>
      </c>
      <c r="B2" s="1043"/>
      <c r="C2" s="1043"/>
      <c r="D2" s="1043"/>
      <c r="E2" s="1043"/>
      <c r="F2" s="1043"/>
      <c r="G2" s="1043"/>
      <c r="H2" s="1043"/>
      <c r="I2" s="1043"/>
    </row>
    <row r="3" spans="1:9" ht="15" customHeight="1">
      <c r="A3" s="1044" t="s">
        <v>3412</v>
      </c>
      <c r="B3" s="1043"/>
      <c r="C3" s="1043"/>
      <c r="D3" s="1043"/>
      <c r="E3" s="1043"/>
      <c r="F3" s="1043"/>
      <c r="G3" s="1043"/>
      <c r="H3" s="1043"/>
      <c r="I3" s="1043"/>
    </row>
    <row r="4" spans="1:9">
      <c r="A4" s="1130" t="s">
        <v>298</v>
      </c>
      <c r="B4" s="1130"/>
      <c r="C4" s="1130"/>
      <c r="D4" s="1130"/>
      <c r="E4" s="1130"/>
      <c r="F4" s="1130"/>
      <c r="G4" s="1130"/>
      <c r="H4" s="1130"/>
      <c r="I4" s="1130"/>
    </row>
    <row r="5" spans="1:9">
      <c r="A5" s="1130" t="s">
        <v>1</v>
      </c>
      <c r="B5" s="1130"/>
      <c r="C5" s="1130"/>
      <c r="D5" s="1130"/>
      <c r="E5" s="1130"/>
      <c r="F5" s="1130"/>
      <c r="G5" s="1130"/>
      <c r="H5" s="1130"/>
      <c r="I5" s="1130"/>
    </row>
    <row r="6" spans="1:9" ht="15" customHeight="1">
      <c r="A6" s="1046" t="s">
        <v>2</v>
      </c>
      <c r="B6" s="1047" t="s">
        <v>3</v>
      </c>
      <c r="C6" s="1047" t="s">
        <v>231</v>
      </c>
      <c r="D6" s="1049" t="s">
        <v>5</v>
      </c>
      <c r="E6" s="1049" t="s">
        <v>6</v>
      </c>
      <c r="F6" s="1049" t="s">
        <v>7</v>
      </c>
      <c r="G6" s="1047" t="s">
        <v>8</v>
      </c>
      <c r="H6" s="1049" t="s">
        <v>9</v>
      </c>
      <c r="I6" s="1049" t="s">
        <v>232</v>
      </c>
    </row>
    <row r="7" spans="1:9" ht="29.25" customHeight="1">
      <c r="A7" s="1046"/>
      <c r="B7" s="1048"/>
      <c r="C7" s="1048"/>
      <c r="D7" s="1046"/>
      <c r="E7" s="1049"/>
      <c r="F7" s="1046"/>
      <c r="G7" s="1050"/>
      <c r="H7" s="1046"/>
      <c r="I7" s="1046"/>
    </row>
    <row r="8" spans="1:9">
      <c r="A8" s="1">
        <v>1</v>
      </c>
      <c r="B8" s="2">
        <v>2</v>
      </c>
      <c r="C8" s="3">
        <v>3</v>
      </c>
      <c r="D8" s="3">
        <v>4</v>
      </c>
      <c r="E8" s="3">
        <v>5</v>
      </c>
      <c r="F8" s="3">
        <v>6</v>
      </c>
      <c r="G8" s="3">
        <v>7</v>
      </c>
      <c r="H8" s="2">
        <v>8</v>
      </c>
      <c r="I8" s="4">
        <v>9</v>
      </c>
    </row>
    <row r="9" spans="1:9">
      <c r="A9" s="1051"/>
      <c r="B9" s="1052"/>
      <c r="C9" s="1052"/>
      <c r="D9" s="1052"/>
      <c r="E9" s="1052"/>
      <c r="F9" s="1052"/>
      <c r="G9" s="1052"/>
      <c r="H9" s="1052"/>
      <c r="I9" s="1053"/>
    </row>
    <row r="10" spans="1:9" ht="15" customHeight="1">
      <c r="A10" s="1051" t="s">
        <v>233</v>
      </c>
      <c r="B10" s="1052"/>
      <c r="C10" s="1052"/>
      <c r="D10" s="1052"/>
      <c r="E10" s="1052"/>
      <c r="F10" s="1052"/>
      <c r="G10" s="1052"/>
      <c r="H10" s="1052"/>
      <c r="I10" s="1053"/>
    </row>
    <row r="11" spans="1:9" ht="15" customHeight="1">
      <c r="A11" s="1051" t="s">
        <v>234</v>
      </c>
      <c r="B11" s="1061"/>
      <c r="C11" s="1061"/>
      <c r="D11" s="1061"/>
      <c r="E11" s="1061"/>
      <c r="F11" s="1061"/>
      <c r="G11" s="1061"/>
      <c r="H11" s="1052"/>
      <c r="I11" s="1053"/>
    </row>
    <row r="12" spans="1:9" ht="49.5" customHeight="1">
      <c r="A12" s="674">
        <v>1</v>
      </c>
      <c r="B12" s="5" t="s">
        <v>271</v>
      </c>
      <c r="C12" s="669" t="s">
        <v>299</v>
      </c>
      <c r="D12" s="677">
        <v>1010002</v>
      </c>
      <c r="E12" s="6" t="s">
        <v>300</v>
      </c>
      <c r="F12" s="676">
        <v>475446.15</v>
      </c>
      <c r="G12" s="676"/>
      <c r="H12" s="675"/>
      <c r="I12" s="676">
        <v>475446.15</v>
      </c>
    </row>
    <row r="13" spans="1:9" ht="59.25" customHeight="1">
      <c r="A13" s="674">
        <v>2</v>
      </c>
      <c r="B13" s="5" t="s">
        <v>301</v>
      </c>
      <c r="C13" s="669" t="s">
        <v>299</v>
      </c>
      <c r="D13" s="677">
        <v>110102001</v>
      </c>
      <c r="E13" s="6">
        <v>39754</v>
      </c>
      <c r="F13" s="676">
        <v>878000</v>
      </c>
      <c r="G13" s="676"/>
      <c r="H13" s="675"/>
      <c r="I13" s="670">
        <v>148772.28</v>
      </c>
    </row>
    <row r="14" spans="1:9">
      <c r="A14" s="674"/>
      <c r="B14" s="5"/>
      <c r="C14" s="672"/>
      <c r="D14" s="7" t="s">
        <v>17</v>
      </c>
      <c r="E14" s="677"/>
      <c r="F14" s="690" t="s">
        <v>302</v>
      </c>
      <c r="G14" s="690"/>
      <c r="H14" s="675"/>
      <c r="I14" s="20">
        <f>SUM(I12:I13)</f>
        <v>624218.43000000005</v>
      </c>
    </row>
    <row r="15" spans="1:9" ht="15" customHeight="1">
      <c r="A15" s="1059" t="s">
        <v>239</v>
      </c>
      <c r="B15" s="1059"/>
      <c r="C15" s="1059"/>
      <c r="D15" s="1059"/>
      <c r="E15" s="1059"/>
      <c r="F15" s="1059"/>
      <c r="G15" s="1059"/>
      <c r="H15" s="1059"/>
      <c r="I15" s="1059"/>
    </row>
    <row r="16" spans="1:9" ht="73.5">
      <c r="A16" s="672">
        <v>3</v>
      </c>
      <c r="B16" s="5" t="s">
        <v>303</v>
      </c>
      <c r="C16" s="669" t="s">
        <v>332</v>
      </c>
      <c r="D16" s="677">
        <v>1010003</v>
      </c>
      <c r="E16" s="677" t="s">
        <v>304</v>
      </c>
      <c r="F16" s="676">
        <v>78044.350000000006</v>
      </c>
      <c r="G16" s="676"/>
      <c r="H16" s="672"/>
      <c r="I16" s="676">
        <v>78044.350000000006</v>
      </c>
    </row>
    <row r="17" spans="1:9">
      <c r="A17" s="672"/>
      <c r="B17" s="672"/>
      <c r="C17" s="672"/>
      <c r="D17" s="7" t="s">
        <v>17</v>
      </c>
      <c r="E17" s="677"/>
      <c r="F17" s="690">
        <v>78044.350000000006</v>
      </c>
      <c r="G17" s="690"/>
      <c r="H17" s="672"/>
      <c r="I17" s="690">
        <v>78044.350000000006</v>
      </c>
    </row>
    <row r="18" spans="1:9">
      <c r="A18" s="672"/>
      <c r="B18" s="672"/>
      <c r="C18" s="672"/>
      <c r="D18" s="7" t="s">
        <v>240</v>
      </c>
      <c r="E18" s="677" t="s">
        <v>240</v>
      </c>
      <c r="F18" s="690" t="s">
        <v>240</v>
      </c>
      <c r="G18" s="690"/>
      <c r="H18" s="672"/>
      <c r="I18" s="672"/>
    </row>
    <row r="19" spans="1:9" ht="15" customHeight="1">
      <c r="A19" s="1051" t="s">
        <v>241</v>
      </c>
      <c r="B19" s="1052"/>
      <c r="C19" s="1052"/>
      <c r="D19" s="1052"/>
      <c r="E19" s="1052"/>
      <c r="F19" s="1052"/>
      <c r="G19" s="1052"/>
      <c r="H19" s="1052"/>
      <c r="I19" s="1053"/>
    </row>
    <row r="20" spans="1:9">
      <c r="A20" s="672"/>
      <c r="B20" s="672"/>
      <c r="C20" s="672"/>
      <c r="D20" s="672"/>
      <c r="E20" s="672"/>
      <c r="F20" s="672"/>
      <c r="G20" s="672"/>
      <c r="H20" s="672"/>
      <c r="I20" s="672"/>
    </row>
    <row r="21" spans="1:9">
      <c r="A21" s="672"/>
      <c r="B21" s="672"/>
      <c r="C21" s="672"/>
      <c r="D21" s="672"/>
      <c r="E21" s="672"/>
      <c r="F21" s="672"/>
      <c r="G21" s="672"/>
      <c r="H21" s="672"/>
      <c r="I21" s="672"/>
    </row>
    <row r="22" spans="1:9">
      <c r="A22" s="672"/>
      <c r="B22" s="5" t="s">
        <v>245</v>
      </c>
      <c r="C22" s="677" t="s">
        <v>240</v>
      </c>
      <c r="D22" s="7" t="s">
        <v>240</v>
      </c>
      <c r="E22" s="677" t="s">
        <v>240</v>
      </c>
      <c r="F22" s="690" t="s">
        <v>240</v>
      </c>
      <c r="G22" s="690" t="s">
        <v>240</v>
      </c>
      <c r="H22" s="14"/>
      <c r="I22" s="69"/>
    </row>
    <row r="23" spans="1:9">
      <c r="A23" s="672"/>
      <c r="B23" s="5" t="s">
        <v>35</v>
      </c>
      <c r="C23" s="677" t="s">
        <v>240</v>
      </c>
      <c r="D23" s="7" t="s">
        <v>240</v>
      </c>
      <c r="E23" s="677" t="s">
        <v>240</v>
      </c>
      <c r="F23" s="690" t="s">
        <v>240</v>
      </c>
      <c r="G23" s="690" t="s">
        <v>240</v>
      </c>
      <c r="H23" s="14"/>
      <c r="I23" s="69"/>
    </row>
    <row r="24" spans="1:9" ht="18.75" customHeight="1">
      <c r="A24" s="1123" t="s">
        <v>273</v>
      </c>
      <c r="B24" s="1124"/>
      <c r="C24" s="1124"/>
      <c r="D24" s="1124"/>
      <c r="E24" s="1124"/>
      <c r="F24" s="1124"/>
      <c r="G24" s="1124"/>
      <c r="H24" s="1124"/>
      <c r="I24" s="1125"/>
    </row>
    <row r="25" spans="1:9" ht="15.75" customHeight="1">
      <c r="A25" s="1126" t="s">
        <v>37</v>
      </c>
      <c r="B25" s="1127"/>
      <c r="C25" s="1127"/>
      <c r="D25" s="1127"/>
      <c r="E25" s="1127"/>
      <c r="F25" s="1127"/>
      <c r="G25" s="1127"/>
      <c r="H25" s="1127"/>
      <c r="I25" s="1132"/>
    </row>
    <row r="26" spans="1:9" ht="15" customHeight="1">
      <c r="A26" s="1059" t="s">
        <v>247</v>
      </c>
      <c r="B26" s="1059"/>
      <c r="C26" s="1059"/>
      <c r="D26" s="1059"/>
      <c r="E26" s="1059"/>
      <c r="F26" s="1059"/>
      <c r="G26" s="1059"/>
      <c r="H26" s="1059"/>
      <c r="I26" s="1059"/>
    </row>
    <row r="27" spans="1:9" ht="52.5">
      <c r="A27" s="672">
        <v>4</v>
      </c>
      <c r="B27" s="5" t="s">
        <v>305</v>
      </c>
      <c r="C27" s="669" t="s">
        <v>299</v>
      </c>
      <c r="D27" s="677">
        <v>110104030</v>
      </c>
      <c r="E27" s="677" t="s">
        <v>277</v>
      </c>
      <c r="F27" s="676" t="s">
        <v>306</v>
      </c>
      <c r="G27" s="676"/>
      <c r="H27" s="672"/>
      <c r="I27" s="676" t="s">
        <v>306</v>
      </c>
    </row>
    <row r="28" spans="1:9" ht="52.5">
      <c r="A28" s="672">
        <v>5</v>
      </c>
      <c r="B28" s="5" t="s">
        <v>307</v>
      </c>
      <c r="C28" s="669" t="s">
        <v>299</v>
      </c>
      <c r="D28" s="677">
        <v>110124036</v>
      </c>
      <c r="E28" s="677">
        <v>2014</v>
      </c>
      <c r="F28" s="676">
        <v>98500</v>
      </c>
      <c r="G28" s="676"/>
      <c r="H28" s="672"/>
      <c r="I28" s="669"/>
    </row>
    <row r="29" spans="1:9" ht="52.5">
      <c r="A29" s="672">
        <v>6</v>
      </c>
      <c r="B29" s="5" t="s">
        <v>308</v>
      </c>
      <c r="C29" s="669" t="s">
        <v>299</v>
      </c>
      <c r="D29" s="677">
        <v>1500002</v>
      </c>
      <c r="E29" s="677" t="s">
        <v>309</v>
      </c>
      <c r="F29" s="676">
        <v>15000</v>
      </c>
      <c r="G29" s="676"/>
      <c r="H29" s="14"/>
      <c r="I29" s="676">
        <v>15000</v>
      </c>
    </row>
    <row r="30" spans="1:9" ht="52.5">
      <c r="A30" s="671">
        <v>7</v>
      </c>
      <c r="B30" s="5" t="s">
        <v>310</v>
      </c>
      <c r="C30" s="669" t="s">
        <v>299</v>
      </c>
      <c r="D30" s="677">
        <v>110124037</v>
      </c>
      <c r="E30" s="677">
        <v>2015</v>
      </c>
      <c r="F30" s="676">
        <v>74900</v>
      </c>
      <c r="G30" s="676"/>
      <c r="H30" s="15"/>
      <c r="I30" s="689"/>
    </row>
    <row r="31" spans="1:9">
      <c r="A31" s="671"/>
      <c r="B31" s="5"/>
      <c r="C31" s="677"/>
      <c r="D31" s="7" t="s">
        <v>17</v>
      </c>
      <c r="E31" s="677"/>
      <c r="F31" s="690">
        <v>300665</v>
      </c>
      <c r="G31" s="690"/>
      <c r="H31" s="15"/>
      <c r="I31" s="13">
        <v>127265</v>
      </c>
    </row>
    <row r="32" spans="1:9">
      <c r="A32" s="672"/>
      <c r="B32" s="5"/>
      <c r="C32" s="677"/>
      <c r="D32" s="7" t="s">
        <v>240</v>
      </c>
      <c r="E32" s="677" t="s">
        <v>240</v>
      </c>
      <c r="F32" s="690" t="s">
        <v>240</v>
      </c>
      <c r="G32" s="690" t="s">
        <v>240</v>
      </c>
      <c r="H32" s="14"/>
      <c r="I32" s="69"/>
    </row>
    <row r="33" spans="1:9" ht="15" customHeight="1">
      <c r="A33" s="1051" t="s">
        <v>248</v>
      </c>
      <c r="B33" s="1052"/>
      <c r="C33" s="1052"/>
      <c r="D33" s="1052"/>
      <c r="E33" s="1052"/>
      <c r="F33" s="1052"/>
      <c r="G33" s="1052"/>
      <c r="H33" s="1052"/>
      <c r="I33" s="1053"/>
    </row>
    <row r="34" spans="1:9" ht="15" customHeight="1">
      <c r="A34" s="1051" t="s">
        <v>249</v>
      </c>
      <c r="B34" s="1061"/>
      <c r="C34" s="1061"/>
      <c r="D34" s="1061"/>
      <c r="E34" s="1061"/>
      <c r="F34" s="1061"/>
      <c r="G34" s="1061"/>
      <c r="H34" s="1052"/>
      <c r="I34" s="1053"/>
    </row>
    <row r="35" spans="1:9" ht="52.5">
      <c r="A35" s="671">
        <v>8</v>
      </c>
      <c r="B35" s="5" t="s">
        <v>311</v>
      </c>
      <c r="C35" s="669" t="s">
        <v>299</v>
      </c>
      <c r="D35" s="677">
        <v>1300026</v>
      </c>
      <c r="E35" s="677">
        <v>2001</v>
      </c>
      <c r="F35" s="676">
        <v>90147.95</v>
      </c>
      <c r="G35" s="676"/>
      <c r="H35" s="17"/>
      <c r="I35" s="676">
        <v>90147.95</v>
      </c>
    </row>
    <row r="36" spans="1:9" ht="52.5">
      <c r="A36" s="671">
        <v>9</v>
      </c>
      <c r="B36" s="5" t="s">
        <v>312</v>
      </c>
      <c r="C36" s="669" t="s">
        <v>299</v>
      </c>
      <c r="D36" s="677">
        <v>1300012</v>
      </c>
      <c r="E36" s="677">
        <v>1992</v>
      </c>
      <c r="F36" s="676">
        <v>18409.59</v>
      </c>
      <c r="G36" s="676"/>
      <c r="H36" s="17"/>
      <c r="I36" s="676">
        <v>18409.59</v>
      </c>
    </row>
    <row r="37" spans="1:9" ht="52.5">
      <c r="A37" s="671">
        <v>10</v>
      </c>
      <c r="B37" s="5" t="s">
        <v>313</v>
      </c>
      <c r="C37" s="669" t="s">
        <v>299</v>
      </c>
      <c r="D37" s="677">
        <v>1300013</v>
      </c>
      <c r="E37" s="677">
        <v>1992</v>
      </c>
      <c r="F37" s="676">
        <v>35714.94</v>
      </c>
      <c r="G37" s="676"/>
      <c r="H37" s="17"/>
      <c r="I37" s="670"/>
    </row>
    <row r="38" spans="1:9" ht="52.5">
      <c r="A38" s="671">
        <v>11</v>
      </c>
      <c r="B38" s="5" t="s">
        <v>276</v>
      </c>
      <c r="C38" s="669" t="s">
        <v>299</v>
      </c>
      <c r="D38" s="677">
        <v>110104030</v>
      </c>
      <c r="E38" s="677" t="s">
        <v>314</v>
      </c>
      <c r="F38" s="676">
        <v>34311</v>
      </c>
      <c r="G38" s="676"/>
      <c r="H38" s="17"/>
      <c r="I38" s="676">
        <v>34311</v>
      </c>
    </row>
    <row r="39" spans="1:9" ht="52.5">
      <c r="A39" s="671">
        <v>12</v>
      </c>
      <c r="B39" s="5" t="s">
        <v>279</v>
      </c>
      <c r="C39" s="669" t="s">
        <v>299</v>
      </c>
      <c r="D39" s="677">
        <v>1300027</v>
      </c>
      <c r="E39" s="677" t="s">
        <v>315</v>
      </c>
      <c r="F39" s="676">
        <v>3729</v>
      </c>
      <c r="G39" s="676"/>
      <c r="H39" s="17"/>
      <c r="I39" s="676">
        <v>3729</v>
      </c>
    </row>
    <row r="40" spans="1:9" ht="52.5">
      <c r="A40" s="671">
        <v>13</v>
      </c>
      <c r="B40" s="5" t="s">
        <v>316</v>
      </c>
      <c r="C40" s="669" t="s">
        <v>299</v>
      </c>
      <c r="D40" s="677">
        <v>10100013</v>
      </c>
      <c r="E40" s="677" t="s">
        <v>317</v>
      </c>
      <c r="F40" s="676">
        <v>23218.2</v>
      </c>
      <c r="G40" s="676"/>
      <c r="H40" s="17"/>
      <c r="I40" s="670"/>
    </row>
    <row r="41" spans="1:9" ht="52.5">
      <c r="A41" s="671">
        <v>14</v>
      </c>
      <c r="B41" s="5" t="s">
        <v>278</v>
      </c>
      <c r="C41" s="669" t="s">
        <v>299</v>
      </c>
      <c r="D41" s="677">
        <v>110104028</v>
      </c>
      <c r="E41" s="677" t="s">
        <v>318</v>
      </c>
      <c r="F41" s="676">
        <v>9371.44</v>
      </c>
      <c r="G41" s="676"/>
      <c r="H41" s="17"/>
      <c r="I41" s="676">
        <v>9371.44</v>
      </c>
    </row>
    <row r="42" spans="1:9" ht="52.5">
      <c r="A42" s="671">
        <v>15</v>
      </c>
      <c r="B42" s="5" t="s">
        <v>311</v>
      </c>
      <c r="C42" s="669" t="s">
        <v>299</v>
      </c>
      <c r="D42" s="677">
        <v>110104029</v>
      </c>
      <c r="E42" s="677" t="s">
        <v>277</v>
      </c>
      <c r="F42" s="676">
        <v>28067</v>
      </c>
      <c r="G42" s="676"/>
      <c r="H42" s="17"/>
      <c r="I42" s="676">
        <v>28067</v>
      </c>
    </row>
    <row r="43" spans="1:9" ht="52.5">
      <c r="A43" s="671">
        <v>16</v>
      </c>
      <c r="B43" s="5" t="s">
        <v>319</v>
      </c>
      <c r="C43" s="669" t="s">
        <v>299</v>
      </c>
      <c r="D43" s="677">
        <v>110104028</v>
      </c>
      <c r="E43" s="677" t="s">
        <v>275</v>
      </c>
      <c r="F43" s="676">
        <v>20280</v>
      </c>
      <c r="G43" s="676"/>
      <c r="H43" s="17"/>
      <c r="I43" s="676">
        <v>20280</v>
      </c>
    </row>
    <row r="44" spans="1:9" ht="52.5">
      <c r="A44" s="671">
        <v>17</v>
      </c>
      <c r="B44" s="5" t="s">
        <v>320</v>
      </c>
      <c r="C44" s="669" t="s">
        <v>299</v>
      </c>
      <c r="D44" s="677">
        <v>110104029</v>
      </c>
      <c r="E44" s="677" t="s">
        <v>277</v>
      </c>
      <c r="F44" s="676">
        <v>10000</v>
      </c>
      <c r="G44" s="676"/>
      <c r="H44" s="17"/>
      <c r="I44" s="676">
        <v>10000</v>
      </c>
    </row>
    <row r="45" spans="1:9" ht="52.5">
      <c r="A45" s="671">
        <v>18</v>
      </c>
      <c r="B45" s="5" t="s">
        <v>311</v>
      </c>
      <c r="C45" s="669" t="s">
        <v>299</v>
      </c>
      <c r="D45" s="677">
        <v>1101040022</v>
      </c>
      <c r="E45" s="677" t="s">
        <v>321</v>
      </c>
      <c r="F45" s="676">
        <v>28908</v>
      </c>
      <c r="G45" s="676"/>
      <c r="H45" s="17"/>
      <c r="I45" s="670"/>
    </row>
    <row r="46" spans="1:9" ht="52.5">
      <c r="A46" s="671">
        <v>19</v>
      </c>
      <c r="B46" s="5" t="s">
        <v>311</v>
      </c>
      <c r="C46" s="669" t="s">
        <v>299</v>
      </c>
      <c r="D46" s="677">
        <v>1101040023</v>
      </c>
      <c r="E46" s="677">
        <v>2011</v>
      </c>
      <c r="F46" s="676">
        <v>28908</v>
      </c>
      <c r="G46" s="676"/>
      <c r="H46" s="17"/>
      <c r="I46" s="669"/>
    </row>
    <row r="47" spans="1:9" ht="52.5">
      <c r="A47" s="671">
        <v>20</v>
      </c>
      <c r="B47" s="5" t="s">
        <v>322</v>
      </c>
      <c r="C47" s="669" t="s">
        <v>299</v>
      </c>
      <c r="D47" s="677">
        <v>110104030</v>
      </c>
      <c r="E47" s="677">
        <v>2011</v>
      </c>
      <c r="F47" s="676">
        <v>10000</v>
      </c>
      <c r="G47" s="676"/>
      <c r="H47" s="17"/>
      <c r="I47" s="676">
        <v>10000</v>
      </c>
    </row>
    <row r="48" spans="1:9" ht="52.5">
      <c r="A48" s="671">
        <v>21</v>
      </c>
      <c r="B48" s="5" t="s">
        <v>279</v>
      </c>
      <c r="C48" s="669" t="s">
        <v>299</v>
      </c>
      <c r="D48" s="677">
        <v>110134031</v>
      </c>
      <c r="E48" s="677">
        <v>2012</v>
      </c>
      <c r="F48" s="676">
        <v>3500</v>
      </c>
      <c r="G48" s="676"/>
      <c r="H48" s="17"/>
      <c r="I48" s="676">
        <v>3500</v>
      </c>
    </row>
    <row r="49" spans="1:9" ht="52.5">
      <c r="A49" s="671">
        <v>22</v>
      </c>
      <c r="B49" s="5" t="s">
        <v>283</v>
      </c>
      <c r="C49" s="669" t="s">
        <v>299</v>
      </c>
      <c r="D49" s="677">
        <v>110134032</v>
      </c>
      <c r="E49" s="677">
        <v>2013</v>
      </c>
      <c r="F49" s="676">
        <v>24800</v>
      </c>
      <c r="G49" s="676"/>
      <c r="H49" s="17"/>
      <c r="I49" s="676">
        <v>24800</v>
      </c>
    </row>
    <row r="50" spans="1:9" ht="52.5">
      <c r="A50" s="671">
        <v>23</v>
      </c>
      <c r="B50" s="5" t="s">
        <v>311</v>
      </c>
      <c r="C50" s="669" t="s">
        <v>299</v>
      </c>
      <c r="D50" s="677">
        <v>110134033</v>
      </c>
      <c r="E50" s="677">
        <v>2014</v>
      </c>
      <c r="F50" s="676">
        <v>20616.93</v>
      </c>
      <c r="G50" s="676"/>
      <c r="H50" s="17"/>
      <c r="I50" s="669"/>
    </row>
    <row r="51" spans="1:9" ht="52.5">
      <c r="A51" s="671">
        <v>24</v>
      </c>
      <c r="B51" s="5" t="s">
        <v>311</v>
      </c>
      <c r="C51" s="669" t="s">
        <v>299</v>
      </c>
      <c r="D51" s="677">
        <v>110134034</v>
      </c>
      <c r="E51" s="677">
        <v>2014</v>
      </c>
      <c r="F51" s="676">
        <v>20616.93</v>
      </c>
      <c r="G51" s="676"/>
      <c r="H51" s="17"/>
      <c r="I51" s="669"/>
    </row>
    <row r="52" spans="1:9" ht="52.5">
      <c r="A52" s="671">
        <v>25</v>
      </c>
      <c r="B52" s="5" t="s">
        <v>311</v>
      </c>
      <c r="C52" s="669" t="s">
        <v>299</v>
      </c>
      <c r="D52" s="677">
        <v>110134035</v>
      </c>
      <c r="E52" s="677">
        <v>2014</v>
      </c>
      <c r="F52" s="676">
        <v>20616.93</v>
      </c>
      <c r="G52" s="676"/>
      <c r="H52" s="17"/>
      <c r="I52" s="669"/>
    </row>
    <row r="53" spans="1:9" ht="52.5">
      <c r="A53" s="671">
        <v>26</v>
      </c>
      <c r="B53" s="5" t="s">
        <v>285</v>
      </c>
      <c r="C53" s="669" t="s">
        <v>299</v>
      </c>
      <c r="D53" s="677">
        <v>110134037</v>
      </c>
      <c r="E53" s="677">
        <v>2014</v>
      </c>
      <c r="F53" s="676">
        <v>43507</v>
      </c>
      <c r="G53" s="676"/>
      <c r="H53" s="17"/>
      <c r="I53" s="669"/>
    </row>
    <row r="54" spans="1:9" ht="52.5">
      <c r="A54" s="671">
        <v>27</v>
      </c>
      <c r="B54" s="5" t="s">
        <v>280</v>
      </c>
      <c r="C54" s="669" t="s">
        <v>299</v>
      </c>
      <c r="D54" s="677">
        <v>110134038</v>
      </c>
      <c r="E54" s="677">
        <v>2019</v>
      </c>
      <c r="F54" s="676">
        <v>25000</v>
      </c>
      <c r="G54" s="676"/>
      <c r="H54" s="17"/>
      <c r="I54" s="76"/>
    </row>
    <row r="55" spans="1:9" ht="52.5">
      <c r="A55" s="671">
        <v>28</v>
      </c>
      <c r="B55" s="5" t="s">
        <v>285</v>
      </c>
      <c r="C55" s="669" t="s">
        <v>299</v>
      </c>
      <c r="D55" s="677">
        <v>110134039</v>
      </c>
      <c r="E55" s="677">
        <v>2021</v>
      </c>
      <c r="F55" s="676">
        <v>70000</v>
      </c>
      <c r="G55" s="676"/>
      <c r="H55" s="17"/>
      <c r="I55" s="76"/>
    </row>
    <row r="56" spans="1:9" ht="15" customHeight="1">
      <c r="A56" s="671">
        <v>29</v>
      </c>
      <c r="B56" s="5" t="s">
        <v>468</v>
      </c>
      <c r="C56" s="669" t="s">
        <v>299</v>
      </c>
      <c r="D56" s="677">
        <v>110134040</v>
      </c>
      <c r="E56" s="677">
        <v>2021</v>
      </c>
      <c r="F56" s="676">
        <v>22300</v>
      </c>
      <c r="G56" s="676"/>
      <c r="H56" s="17"/>
      <c r="I56" s="76"/>
    </row>
    <row r="57" spans="1:9" ht="52.5">
      <c r="A57" s="671">
        <v>30</v>
      </c>
      <c r="B57" s="5" t="s">
        <v>468</v>
      </c>
      <c r="C57" s="669" t="s">
        <v>299</v>
      </c>
      <c r="D57" s="677">
        <v>110134041</v>
      </c>
      <c r="E57" s="677">
        <v>2021</v>
      </c>
      <c r="F57" s="676">
        <v>22300</v>
      </c>
      <c r="G57" s="676"/>
      <c r="H57" s="17"/>
      <c r="I57" s="76"/>
    </row>
    <row r="58" spans="1:9" ht="52.5">
      <c r="A58" s="671">
        <v>31</v>
      </c>
      <c r="B58" s="5" t="s">
        <v>468</v>
      </c>
      <c r="C58" s="669" t="s">
        <v>299</v>
      </c>
      <c r="D58" s="677">
        <v>110134042</v>
      </c>
      <c r="E58" s="677">
        <v>2021</v>
      </c>
      <c r="F58" s="676">
        <v>22300</v>
      </c>
      <c r="G58" s="676"/>
      <c r="H58" s="17"/>
      <c r="I58" s="76"/>
    </row>
    <row r="59" spans="1:9" ht="52.5">
      <c r="A59" s="671">
        <v>32</v>
      </c>
      <c r="B59" s="5" t="s">
        <v>468</v>
      </c>
      <c r="C59" s="669" t="s">
        <v>299</v>
      </c>
      <c r="D59" s="677">
        <v>110134043</v>
      </c>
      <c r="E59" s="677">
        <v>2021</v>
      </c>
      <c r="F59" s="676">
        <v>22300</v>
      </c>
      <c r="G59" s="676"/>
      <c r="H59" s="17"/>
      <c r="I59" s="76"/>
    </row>
    <row r="60" spans="1:9" ht="52.5">
      <c r="A60" s="671">
        <v>33</v>
      </c>
      <c r="B60" s="5" t="s">
        <v>468</v>
      </c>
      <c r="C60" s="669" t="s">
        <v>299</v>
      </c>
      <c r="D60" s="677">
        <v>110134044</v>
      </c>
      <c r="E60" s="677">
        <v>2021</v>
      </c>
      <c r="F60" s="676">
        <v>22300</v>
      </c>
      <c r="G60" s="676"/>
      <c r="H60" s="17"/>
      <c r="I60" s="76"/>
    </row>
    <row r="61" spans="1:9" ht="52.5">
      <c r="A61" s="671">
        <v>34</v>
      </c>
      <c r="B61" s="5" t="s">
        <v>468</v>
      </c>
      <c r="C61" s="669" t="s">
        <v>299</v>
      </c>
      <c r="D61" s="677">
        <v>110134045</v>
      </c>
      <c r="E61" s="677">
        <v>2021</v>
      </c>
      <c r="F61" s="676">
        <v>22300</v>
      </c>
      <c r="G61" s="676"/>
      <c r="H61" s="17"/>
      <c r="I61" s="76"/>
    </row>
    <row r="62" spans="1:9" ht="52.5">
      <c r="A62" s="671">
        <v>35</v>
      </c>
      <c r="B62" s="5" t="s">
        <v>468</v>
      </c>
      <c r="C62" s="669" t="s">
        <v>299</v>
      </c>
      <c r="D62" s="677">
        <v>110134046</v>
      </c>
      <c r="E62" s="677">
        <v>2021</v>
      </c>
      <c r="F62" s="676">
        <v>22300</v>
      </c>
      <c r="G62" s="676"/>
      <c r="H62" s="17"/>
      <c r="I62" s="76"/>
    </row>
    <row r="63" spans="1:9" ht="52.5">
      <c r="A63" s="671">
        <v>36</v>
      </c>
      <c r="B63" s="5" t="s">
        <v>468</v>
      </c>
      <c r="C63" s="669" t="s">
        <v>299</v>
      </c>
      <c r="D63" s="677">
        <v>110134047</v>
      </c>
      <c r="E63" s="677">
        <v>2021</v>
      </c>
      <c r="F63" s="676">
        <v>22300</v>
      </c>
      <c r="G63" s="676"/>
      <c r="H63" s="17"/>
      <c r="I63" s="76"/>
    </row>
    <row r="64" spans="1:9" ht="52.5">
      <c r="A64" s="671">
        <v>37</v>
      </c>
      <c r="B64" s="5" t="s">
        <v>468</v>
      </c>
      <c r="C64" s="669" t="s">
        <v>299</v>
      </c>
      <c r="D64" s="677">
        <v>110134048</v>
      </c>
      <c r="E64" s="677">
        <v>2021</v>
      </c>
      <c r="F64" s="676">
        <v>22300</v>
      </c>
      <c r="G64" s="676"/>
      <c r="H64" s="17"/>
      <c r="I64" s="76"/>
    </row>
    <row r="65" spans="1:9">
      <c r="A65" s="671"/>
      <c r="B65" s="5"/>
      <c r="C65" s="677"/>
      <c r="D65" s="7" t="s">
        <v>17</v>
      </c>
      <c r="E65" s="677"/>
      <c r="F65" s="38">
        <v>770422.91</v>
      </c>
      <c r="G65" s="38"/>
      <c r="H65" s="17"/>
      <c r="I65" s="16">
        <f>SUM(I35:I53)</f>
        <v>252615.97999999998</v>
      </c>
    </row>
    <row r="66" spans="1:9">
      <c r="A66" s="1133" t="s">
        <v>260</v>
      </c>
      <c r="B66" s="1097"/>
      <c r="C66" s="1097"/>
      <c r="D66" s="1097"/>
      <c r="E66" s="1097"/>
      <c r="F66" s="1097"/>
      <c r="G66" s="1097"/>
      <c r="H66" s="1103"/>
      <c r="I66" s="1134"/>
    </row>
    <row r="67" spans="1:9" ht="52.5">
      <c r="A67" s="671">
        <v>38</v>
      </c>
      <c r="B67" s="5" t="s">
        <v>323</v>
      </c>
      <c r="C67" s="669" t="s">
        <v>299</v>
      </c>
      <c r="D67" s="677">
        <v>1101060021</v>
      </c>
      <c r="E67" s="677" t="s">
        <v>324</v>
      </c>
      <c r="F67" s="676">
        <v>6266</v>
      </c>
      <c r="G67" s="676"/>
      <c r="H67" s="17"/>
      <c r="I67" s="676">
        <v>6266</v>
      </c>
    </row>
    <row r="68" spans="1:9" ht="52.5">
      <c r="A68" s="671">
        <v>39</v>
      </c>
      <c r="B68" s="5" t="s">
        <v>325</v>
      </c>
      <c r="C68" s="669" t="s">
        <v>299</v>
      </c>
      <c r="D68" s="677">
        <v>1101060022</v>
      </c>
      <c r="E68" s="677">
        <v>2009</v>
      </c>
      <c r="F68" s="676">
        <v>4350.6000000000004</v>
      </c>
      <c r="G68" s="676"/>
      <c r="H68" s="17"/>
      <c r="I68" s="676">
        <v>4350.6000000000004</v>
      </c>
    </row>
    <row r="69" spans="1:9" ht="52.5">
      <c r="A69" s="671">
        <v>40</v>
      </c>
      <c r="B69" s="5" t="s">
        <v>326</v>
      </c>
      <c r="C69" s="669" t="s">
        <v>299</v>
      </c>
      <c r="D69" s="677">
        <v>1101060023</v>
      </c>
      <c r="E69" s="677">
        <v>2009</v>
      </c>
      <c r="F69" s="676">
        <v>8656.42</v>
      </c>
      <c r="G69" s="676"/>
      <c r="H69" s="17"/>
      <c r="I69" s="676">
        <v>8656.42</v>
      </c>
    </row>
    <row r="70" spans="1:9" ht="52.5">
      <c r="A70" s="671">
        <v>41</v>
      </c>
      <c r="B70" s="5" t="s">
        <v>327</v>
      </c>
      <c r="C70" s="669" t="s">
        <v>299</v>
      </c>
      <c r="D70" s="677">
        <v>1101060024</v>
      </c>
      <c r="E70" s="677">
        <v>2009</v>
      </c>
      <c r="F70" s="676">
        <v>5843.37</v>
      </c>
      <c r="G70" s="676"/>
      <c r="H70" s="17"/>
      <c r="I70" s="676">
        <v>5843.37</v>
      </c>
    </row>
    <row r="71" spans="1:9" ht="52.5">
      <c r="A71" s="671">
        <v>42</v>
      </c>
      <c r="B71" s="5" t="s">
        <v>328</v>
      </c>
      <c r="C71" s="669" t="s">
        <v>299</v>
      </c>
      <c r="D71" s="677">
        <v>1101060025</v>
      </c>
      <c r="E71" s="677">
        <v>2009</v>
      </c>
      <c r="F71" s="676">
        <v>3316.07</v>
      </c>
      <c r="G71" s="676"/>
      <c r="H71" s="17"/>
      <c r="I71" s="676">
        <v>3316.07</v>
      </c>
    </row>
    <row r="72" spans="1:9" ht="52.5">
      <c r="A72" s="671">
        <v>43</v>
      </c>
      <c r="B72" s="5" t="s">
        <v>216</v>
      </c>
      <c r="C72" s="669" t="s">
        <v>299</v>
      </c>
      <c r="D72" s="677">
        <v>1101060026</v>
      </c>
      <c r="E72" s="677">
        <v>2009</v>
      </c>
      <c r="F72" s="676">
        <v>8720</v>
      </c>
      <c r="G72" s="676"/>
      <c r="H72" s="17"/>
      <c r="I72" s="676">
        <v>8720</v>
      </c>
    </row>
    <row r="73" spans="1:9" ht="52.5">
      <c r="A73" s="671">
        <v>44</v>
      </c>
      <c r="B73" s="5" t="s">
        <v>39</v>
      </c>
      <c r="C73" s="669" t="s">
        <v>299</v>
      </c>
      <c r="D73" s="677">
        <v>1101060027</v>
      </c>
      <c r="E73" s="677">
        <v>2009</v>
      </c>
      <c r="F73" s="676">
        <v>6000</v>
      </c>
      <c r="G73" s="676"/>
      <c r="H73" s="17"/>
      <c r="I73" s="676">
        <v>6000</v>
      </c>
    </row>
    <row r="74" spans="1:9" ht="52.5">
      <c r="A74" s="671">
        <v>45</v>
      </c>
      <c r="B74" s="5" t="s">
        <v>329</v>
      </c>
      <c r="C74" s="669" t="s">
        <v>299</v>
      </c>
      <c r="D74" s="677">
        <v>1101060028</v>
      </c>
      <c r="E74" s="677">
        <v>2009</v>
      </c>
      <c r="F74" s="676">
        <v>4200</v>
      </c>
      <c r="G74" s="676"/>
      <c r="H74" s="17"/>
      <c r="I74" s="676">
        <v>4200</v>
      </c>
    </row>
    <row r="75" spans="1:9" ht="52.5">
      <c r="A75" s="671">
        <v>46</v>
      </c>
      <c r="B75" s="5" t="s">
        <v>329</v>
      </c>
      <c r="C75" s="669" t="s">
        <v>299</v>
      </c>
      <c r="D75" s="677">
        <v>1101060029</v>
      </c>
      <c r="E75" s="677">
        <v>2009</v>
      </c>
      <c r="F75" s="676">
        <v>4200</v>
      </c>
      <c r="G75" s="676"/>
      <c r="H75" s="17"/>
      <c r="I75" s="676">
        <v>4200</v>
      </c>
    </row>
    <row r="76" spans="1:9" ht="52.5">
      <c r="A76" s="671">
        <v>47</v>
      </c>
      <c r="B76" s="5" t="s">
        <v>329</v>
      </c>
      <c r="C76" s="669" t="s">
        <v>299</v>
      </c>
      <c r="D76" s="677">
        <v>1101060030</v>
      </c>
      <c r="E76" s="677">
        <v>2009</v>
      </c>
      <c r="F76" s="676">
        <v>4200</v>
      </c>
      <c r="G76" s="676"/>
      <c r="H76" s="17"/>
      <c r="I76" s="676">
        <v>4200</v>
      </c>
    </row>
    <row r="77" spans="1:9" ht="15" customHeight="1">
      <c r="A77" s="671">
        <v>48</v>
      </c>
      <c r="B77" s="5" t="s">
        <v>329</v>
      </c>
      <c r="C77" s="669" t="s">
        <v>299</v>
      </c>
      <c r="D77" s="677">
        <v>11010600031</v>
      </c>
      <c r="E77" s="677">
        <v>2009</v>
      </c>
      <c r="F77" s="676">
        <v>4200</v>
      </c>
      <c r="G77" s="676"/>
      <c r="H77" s="17"/>
      <c r="I77" s="676">
        <v>4200</v>
      </c>
    </row>
    <row r="78" spans="1:9" ht="15" customHeight="1">
      <c r="A78" s="671">
        <v>49</v>
      </c>
      <c r="B78" s="5" t="s">
        <v>329</v>
      </c>
      <c r="C78" s="669" t="s">
        <v>299</v>
      </c>
      <c r="D78" s="677">
        <v>1101060032</v>
      </c>
      <c r="E78" s="677">
        <v>2009</v>
      </c>
      <c r="F78" s="676">
        <v>4200</v>
      </c>
      <c r="G78" s="676"/>
      <c r="H78" s="17"/>
      <c r="I78" s="676">
        <v>4200</v>
      </c>
    </row>
    <row r="79" spans="1:9" ht="15.75" customHeight="1">
      <c r="A79" s="671">
        <v>50</v>
      </c>
      <c r="B79" s="5" t="s">
        <v>330</v>
      </c>
      <c r="C79" s="669" t="s">
        <v>299</v>
      </c>
      <c r="D79" s="677">
        <v>1101060023</v>
      </c>
      <c r="E79" s="677">
        <v>2011</v>
      </c>
      <c r="F79" s="676">
        <v>3665</v>
      </c>
      <c r="G79" s="676"/>
      <c r="H79" s="17"/>
      <c r="I79" s="676">
        <v>3665</v>
      </c>
    </row>
    <row r="80" spans="1:9" ht="15" customHeight="1">
      <c r="A80" s="671">
        <v>51</v>
      </c>
      <c r="B80" s="5" t="s">
        <v>330</v>
      </c>
      <c r="C80" s="669" t="s">
        <v>299</v>
      </c>
      <c r="D80" s="677">
        <v>1101060034</v>
      </c>
      <c r="E80" s="677">
        <v>2011</v>
      </c>
      <c r="F80" s="676">
        <v>3665</v>
      </c>
      <c r="G80" s="676"/>
      <c r="H80" s="17"/>
      <c r="I80" s="676">
        <v>3665</v>
      </c>
    </row>
    <row r="81" spans="1:9" ht="52.5">
      <c r="A81" s="671">
        <v>52</v>
      </c>
      <c r="B81" s="5" t="s">
        <v>331</v>
      </c>
      <c r="C81" s="669" t="s">
        <v>299</v>
      </c>
      <c r="D81" s="677">
        <v>1101060035</v>
      </c>
      <c r="E81" s="677">
        <v>2016</v>
      </c>
      <c r="F81" s="676">
        <v>8480</v>
      </c>
      <c r="G81" s="676"/>
      <c r="H81" s="17"/>
      <c r="I81" s="676">
        <v>8480</v>
      </c>
    </row>
    <row r="82" spans="1:9" ht="52.5">
      <c r="A82" s="671">
        <v>53</v>
      </c>
      <c r="B82" s="5" t="s">
        <v>331</v>
      </c>
      <c r="C82" s="669" t="s">
        <v>299</v>
      </c>
      <c r="D82" s="677">
        <v>1101060036</v>
      </c>
      <c r="E82" s="677">
        <v>2016</v>
      </c>
      <c r="F82" s="676">
        <v>8480</v>
      </c>
      <c r="G82" s="676"/>
      <c r="H82" s="17"/>
      <c r="I82" s="676">
        <v>8480</v>
      </c>
    </row>
    <row r="83" spans="1:9" ht="52.5">
      <c r="A83" s="671">
        <v>54</v>
      </c>
      <c r="B83" s="5" t="s">
        <v>3413</v>
      </c>
      <c r="C83" s="669" t="s">
        <v>299</v>
      </c>
      <c r="D83" s="677">
        <v>110134049</v>
      </c>
      <c r="E83" s="677">
        <v>2021</v>
      </c>
      <c r="F83" s="676">
        <v>35000</v>
      </c>
      <c r="G83" s="676"/>
      <c r="H83" s="17"/>
      <c r="I83" s="676">
        <v>35000</v>
      </c>
    </row>
    <row r="84" spans="1:9" ht="52.5">
      <c r="A84" s="671">
        <v>55</v>
      </c>
      <c r="B84" s="5" t="s">
        <v>3413</v>
      </c>
      <c r="C84" s="669" t="s">
        <v>299</v>
      </c>
      <c r="D84" s="677">
        <v>110134050</v>
      </c>
      <c r="E84" s="677">
        <v>2021</v>
      </c>
      <c r="F84" s="676">
        <v>35000</v>
      </c>
      <c r="G84" s="676"/>
      <c r="H84" s="17"/>
      <c r="I84" s="676">
        <v>35000</v>
      </c>
    </row>
    <row r="85" spans="1:9" ht="52.5">
      <c r="A85" s="671">
        <v>56</v>
      </c>
      <c r="B85" s="5" t="s">
        <v>1075</v>
      </c>
      <c r="C85" s="669" t="s">
        <v>299</v>
      </c>
      <c r="D85" s="677">
        <v>110134051</v>
      </c>
      <c r="E85" s="677">
        <v>2021</v>
      </c>
      <c r="F85" s="676">
        <v>31228</v>
      </c>
      <c r="G85" s="676"/>
      <c r="H85" s="17"/>
      <c r="I85" s="676">
        <v>31228</v>
      </c>
    </row>
    <row r="86" spans="1:9" ht="52.5">
      <c r="A86" s="671">
        <v>57</v>
      </c>
      <c r="B86" s="5" t="s">
        <v>3414</v>
      </c>
      <c r="C86" s="669" t="s">
        <v>299</v>
      </c>
      <c r="D86" s="677">
        <v>110134052</v>
      </c>
      <c r="E86" s="677">
        <v>2021</v>
      </c>
      <c r="F86" s="676">
        <v>12414</v>
      </c>
      <c r="G86" s="676"/>
      <c r="H86" s="17"/>
      <c r="I86" s="676">
        <v>12414</v>
      </c>
    </row>
    <row r="87" spans="1:9" ht="52.5">
      <c r="A87" s="671">
        <v>58</v>
      </c>
      <c r="B87" s="5" t="s">
        <v>3415</v>
      </c>
      <c r="C87" s="669" t="s">
        <v>299</v>
      </c>
      <c r="D87" s="677">
        <v>110134053</v>
      </c>
      <c r="E87" s="677">
        <v>2021</v>
      </c>
      <c r="F87" s="676">
        <v>14428</v>
      </c>
      <c r="G87" s="676"/>
      <c r="H87" s="17"/>
      <c r="I87" s="676">
        <v>14428</v>
      </c>
    </row>
    <row r="88" spans="1:9">
      <c r="A88" s="671"/>
      <c r="B88" s="5"/>
      <c r="C88" s="677"/>
      <c r="D88" s="7" t="s">
        <v>17</v>
      </c>
      <c r="E88" s="677"/>
      <c r="F88" s="690">
        <v>216512.46</v>
      </c>
      <c r="G88" s="690"/>
      <c r="H88" s="17"/>
      <c r="I88" s="690">
        <v>216512.46</v>
      </c>
    </row>
    <row r="89" spans="1:9">
      <c r="A89" s="671"/>
      <c r="B89" s="5"/>
      <c r="C89" s="677"/>
      <c r="D89" s="9" t="s">
        <v>295</v>
      </c>
      <c r="E89" s="677"/>
      <c r="F89" s="10">
        <v>2719090.87</v>
      </c>
      <c r="G89" s="10"/>
      <c r="H89" s="17"/>
      <c r="I89" s="75">
        <f>I88+I65+I31+I17+I14</f>
        <v>1298656.22</v>
      </c>
    </row>
    <row r="90" spans="1:9">
      <c r="A90" s="1135" t="s">
        <v>296</v>
      </c>
      <c r="B90" s="1135"/>
      <c r="C90" s="1135"/>
      <c r="D90" s="1135"/>
      <c r="E90" s="1135"/>
      <c r="F90" s="1135"/>
      <c r="G90" s="1135"/>
      <c r="H90" s="1135"/>
      <c r="I90" s="1135"/>
    </row>
    <row r="91" spans="1:9">
      <c r="A91" s="1054" t="s">
        <v>63</v>
      </c>
      <c r="B91" s="1055"/>
      <c r="C91" s="1055"/>
      <c r="D91" s="1055"/>
      <c r="E91" s="1055"/>
      <c r="F91" s="1055"/>
      <c r="G91" s="1055"/>
      <c r="H91" s="1055"/>
      <c r="I91" s="1056"/>
    </row>
    <row r="92" spans="1:9">
      <c r="A92" s="1113" t="s">
        <v>64</v>
      </c>
      <c r="B92" s="1114" t="s">
        <v>65</v>
      </c>
      <c r="C92" s="1049" t="s">
        <v>4</v>
      </c>
      <c r="D92" s="1049" t="s">
        <v>5</v>
      </c>
      <c r="E92" s="1049" t="s">
        <v>6</v>
      </c>
      <c r="F92" s="1049" t="s">
        <v>7</v>
      </c>
      <c r="G92" s="1049" t="s">
        <v>8</v>
      </c>
      <c r="H92" s="1049" t="s">
        <v>9</v>
      </c>
      <c r="I92" s="1049" t="s">
        <v>232</v>
      </c>
    </row>
    <row r="93" spans="1:9">
      <c r="A93" s="1113"/>
      <c r="B93" s="1114"/>
      <c r="C93" s="1071"/>
      <c r="D93" s="1046"/>
      <c r="E93" s="1049"/>
      <c r="F93" s="1046"/>
      <c r="G93" s="1049"/>
      <c r="H93" s="1046"/>
      <c r="I93" s="1046"/>
    </row>
    <row r="94" spans="1:9" ht="15.75">
      <c r="A94" s="1115" t="s">
        <v>67</v>
      </c>
      <c r="B94" s="1116"/>
      <c r="C94" s="1116"/>
      <c r="D94" s="1116"/>
      <c r="E94" s="1116"/>
      <c r="F94" s="1116"/>
      <c r="G94" s="1116"/>
      <c r="H94" s="1116"/>
      <c r="I94" s="1117"/>
    </row>
    <row r="95" spans="1:9">
      <c r="A95" s="1118" t="s">
        <v>297</v>
      </c>
      <c r="B95" s="1118"/>
      <c r="C95" s="1118"/>
      <c r="D95" s="1118"/>
      <c r="E95" s="1118"/>
      <c r="F95" s="1118"/>
      <c r="G95" s="1118"/>
      <c r="H95" s="1118"/>
      <c r="I95" s="1118"/>
    </row>
    <row r="96" spans="1:9" ht="108.75" thickBot="1">
      <c r="A96" s="21" t="s">
        <v>69</v>
      </c>
      <c r="B96" s="22" t="s">
        <v>70</v>
      </c>
      <c r="C96" s="22" t="s">
        <v>71</v>
      </c>
      <c r="D96" s="23" t="s">
        <v>72</v>
      </c>
      <c r="E96" s="24" t="s">
        <v>73</v>
      </c>
      <c r="F96" s="25"/>
      <c r="G96" s="26"/>
      <c r="H96" s="27"/>
      <c r="I96" s="28"/>
    </row>
    <row r="97" spans="1:9">
      <c r="A97" s="672">
        <v>1</v>
      </c>
      <c r="B97" s="5">
        <v>2</v>
      </c>
      <c r="C97" s="677">
        <v>3</v>
      </c>
      <c r="D97" s="9">
        <v>4</v>
      </c>
      <c r="E97" s="677">
        <v>5</v>
      </c>
      <c r="F97" s="26"/>
      <c r="G97" s="26"/>
      <c r="H97" s="27"/>
      <c r="I97" s="28"/>
    </row>
    <row r="98" spans="1:9">
      <c r="A98" s="1108" t="s">
        <v>74</v>
      </c>
      <c r="B98" s="1109"/>
      <c r="C98" s="1109"/>
      <c r="D98" s="1109"/>
      <c r="E98" s="1110"/>
    </row>
    <row r="102" spans="1:9">
      <c r="A102" s="693"/>
      <c r="B102" s="693"/>
      <c r="C102" s="693"/>
      <c r="D102" s="693"/>
      <c r="E102" s="693"/>
    </row>
    <row r="103" spans="1:9">
      <c r="A103" s="693"/>
      <c r="B103" s="693"/>
      <c r="C103" s="693"/>
      <c r="D103" s="693"/>
      <c r="E103" s="693"/>
    </row>
    <row r="104" spans="1:9">
      <c r="A104" s="693"/>
      <c r="B104" s="693"/>
      <c r="C104" s="693"/>
      <c r="D104" s="693"/>
      <c r="E104" s="693"/>
    </row>
    <row r="105" spans="1:9">
      <c r="B105" t="s">
        <v>645</v>
      </c>
    </row>
  </sheetData>
  <mergeCells count="38">
    <mergeCell ref="A94:I94"/>
    <mergeCell ref="A95:I95"/>
    <mergeCell ref="A98:E98"/>
    <mergeCell ref="A66:I66"/>
    <mergeCell ref="A90:I90"/>
    <mergeCell ref="A91:I91"/>
    <mergeCell ref="A92:A93"/>
    <mergeCell ref="B92:B93"/>
    <mergeCell ref="C92:C93"/>
    <mergeCell ref="D92:D93"/>
    <mergeCell ref="E92:E93"/>
    <mergeCell ref="F92:F93"/>
    <mergeCell ref="G92:G93"/>
    <mergeCell ref="H92:H93"/>
    <mergeCell ref="I92:I93"/>
    <mergeCell ref="A34:I34"/>
    <mergeCell ref="A33:I33"/>
    <mergeCell ref="G6:G7"/>
    <mergeCell ref="H6:H7"/>
    <mergeCell ref="I6:I7"/>
    <mergeCell ref="A9:I9"/>
    <mergeCell ref="A10:I10"/>
    <mergeCell ref="A11:I11"/>
    <mergeCell ref="A15:I15"/>
    <mergeCell ref="A19:I19"/>
    <mergeCell ref="A24:I24"/>
    <mergeCell ref="A25:I25"/>
    <mergeCell ref="A26:I26"/>
    <mergeCell ref="A2:I2"/>
    <mergeCell ref="A3:I3"/>
    <mergeCell ref="A4:I4"/>
    <mergeCell ref="A5:I5"/>
    <mergeCell ref="A6:A7"/>
    <mergeCell ref="B6:B7"/>
    <mergeCell ref="C6:C7"/>
    <mergeCell ref="D6:D7"/>
    <mergeCell ref="E6:E7"/>
    <mergeCell ref="F6:F7"/>
  </mergeCell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>
  <sheetPr>
    <tabColor rgb="FF00B050"/>
  </sheetPr>
  <dimension ref="A2:I91"/>
  <sheetViews>
    <sheetView workbookViewId="0">
      <selection activeCell="E22" sqref="E22"/>
    </sheetView>
  </sheetViews>
  <sheetFormatPr defaultRowHeight="15"/>
  <cols>
    <col min="2" max="2" width="18.140625" customWidth="1"/>
    <col min="3" max="3" width="23.5703125" customWidth="1"/>
    <col min="4" max="4" width="20.5703125" customWidth="1"/>
    <col min="5" max="5" width="17" customWidth="1"/>
    <col min="6" max="6" width="11.7109375" customWidth="1"/>
    <col min="7" max="7" width="13.28515625" customWidth="1"/>
    <col min="8" max="8" width="17.42578125" customWidth="1"/>
    <col min="9" max="9" width="13.5703125" customWidth="1"/>
  </cols>
  <sheetData>
    <row r="2" spans="1:9" ht="15" customHeight="1">
      <c r="A2" s="1043" t="s">
        <v>81</v>
      </c>
      <c r="B2" s="1043"/>
      <c r="C2" s="1043"/>
      <c r="D2" s="1043"/>
      <c r="E2" s="1043"/>
      <c r="F2" s="1043"/>
      <c r="G2" s="1043"/>
      <c r="H2" s="1043"/>
      <c r="I2" s="1043"/>
    </row>
    <row r="3" spans="1:9" ht="15" customHeight="1">
      <c r="A3" s="1044" t="s">
        <v>3426</v>
      </c>
      <c r="B3" s="1043"/>
      <c r="C3" s="1043"/>
      <c r="D3" s="1043"/>
      <c r="E3" s="1043"/>
      <c r="F3" s="1043"/>
      <c r="G3" s="1043"/>
      <c r="H3" s="1043"/>
      <c r="I3" s="1043"/>
    </row>
    <row r="4" spans="1:9">
      <c r="A4" s="1130" t="s">
        <v>623</v>
      </c>
      <c r="B4" s="1130"/>
      <c r="C4" s="1130"/>
      <c r="D4" s="1130"/>
      <c r="E4" s="1130"/>
      <c r="F4" s="1130"/>
      <c r="G4" s="1130"/>
      <c r="H4" s="1130"/>
      <c r="I4" s="1130"/>
    </row>
    <row r="5" spans="1:9">
      <c r="A5" s="1130" t="s">
        <v>1</v>
      </c>
      <c r="B5" s="1130"/>
      <c r="C5" s="1130"/>
      <c r="D5" s="1130"/>
      <c r="E5" s="1130"/>
      <c r="F5" s="1130"/>
      <c r="G5" s="1130"/>
      <c r="H5" s="1130"/>
      <c r="I5" s="1130"/>
    </row>
    <row r="6" spans="1:9" ht="15" customHeight="1">
      <c r="A6" s="1046" t="s">
        <v>2</v>
      </c>
      <c r="B6" s="1047" t="s">
        <v>3</v>
      </c>
      <c r="C6" s="1047" t="s">
        <v>231</v>
      </c>
      <c r="D6" s="1049" t="s">
        <v>5</v>
      </c>
      <c r="E6" s="1049" t="s">
        <v>6</v>
      </c>
      <c r="F6" s="1049" t="s">
        <v>7</v>
      </c>
      <c r="G6" s="1047" t="s">
        <v>8</v>
      </c>
      <c r="H6" s="1049" t="s">
        <v>9</v>
      </c>
      <c r="I6" s="1049" t="s">
        <v>232</v>
      </c>
    </row>
    <row r="7" spans="1:9">
      <c r="A7" s="1046"/>
      <c r="B7" s="1048"/>
      <c r="C7" s="1048"/>
      <c r="D7" s="1046"/>
      <c r="E7" s="1049"/>
      <c r="F7" s="1046"/>
      <c r="G7" s="1050"/>
      <c r="H7" s="1046"/>
      <c r="I7" s="1046"/>
    </row>
    <row r="8" spans="1:9">
      <c r="A8" s="1">
        <v>1</v>
      </c>
      <c r="B8" s="2">
        <v>2</v>
      </c>
      <c r="C8" s="3">
        <v>3</v>
      </c>
      <c r="D8" s="3">
        <v>4</v>
      </c>
      <c r="E8" s="3">
        <v>5</v>
      </c>
      <c r="F8" s="3">
        <v>6</v>
      </c>
      <c r="G8" s="3">
        <v>7</v>
      </c>
      <c r="H8" s="2">
        <v>8</v>
      </c>
      <c r="I8" s="4">
        <v>9</v>
      </c>
    </row>
    <row r="9" spans="1:9">
      <c r="A9" s="1051"/>
      <c r="B9" s="1052"/>
      <c r="C9" s="1052"/>
      <c r="D9" s="1052"/>
      <c r="E9" s="1052"/>
      <c r="F9" s="1052"/>
      <c r="G9" s="1052"/>
      <c r="H9" s="1052"/>
      <c r="I9" s="1053"/>
    </row>
    <row r="10" spans="1:9" ht="15" customHeight="1">
      <c r="A10" s="1051" t="s">
        <v>233</v>
      </c>
      <c r="B10" s="1052"/>
      <c r="C10" s="1052"/>
      <c r="D10" s="1052"/>
      <c r="E10" s="1052"/>
      <c r="F10" s="1052"/>
      <c r="G10" s="1052"/>
      <c r="H10" s="1052"/>
      <c r="I10" s="1053"/>
    </row>
    <row r="11" spans="1:9" ht="15" customHeight="1">
      <c r="A11" s="1051" t="s">
        <v>234</v>
      </c>
      <c r="B11" s="1061"/>
      <c r="C11" s="1061"/>
      <c r="D11" s="1061"/>
      <c r="E11" s="1061"/>
      <c r="F11" s="1061"/>
      <c r="G11" s="1061"/>
      <c r="H11" s="1052"/>
      <c r="I11" s="1053"/>
    </row>
    <row r="12" spans="1:9" ht="31.5">
      <c r="A12" s="674">
        <v>1</v>
      </c>
      <c r="B12" s="5" t="s">
        <v>624</v>
      </c>
      <c r="C12" s="669" t="s">
        <v>625</v>
      </c>
      <c r="D12" s="677">
        <v>1010001</v>
      </c>
      <c r="E12" s="6" t="s">
        <v>626</v>
      </c>
      <c r="F12" s="676">
        <v>203095</v>
      </c>
      <c r="G12" s="676"/>
      <c r="H12" s="675" t="s">
        <v>627</v>
      </c>
      <c r="I12" s="670"/>
    </row>
    <row r="13" spans="1:9" ht="31.5">
      <c r="A13" s="674">
        <v>2</v>
      </c>
      <c r="B13" s="5" t="s">
        <v>628</v>
      </c>
      <c r="C13" s="669" t="s">
        <v>625</v>
      </c>
      <c r="D13" s="677">
        <v>1010002</v>
      </c>
      <c r="E13" s="6" t="s">
        <v>629</v>
      </c>
      <c r="F13" s="676">
        <v>16153</v>
      </c>
      <c r="G13" s="676"/>
      <c r="H13" s="675" t="s">
        <v>627</v>
      </c>
      <c r="I13" s="670"/>
    </row>
    <row r="14" spans="1:9">
      <c r="A14" s="674"/>
      <c r="B14" s="5"/>
      <c r="C14" s="672"/>
      <c r="D14" s="7" t="s">
        <v>17</v>
      </c>
      <c r="E14" s="677"/>
      <c r="F14" s="690">
        <v>219248</v>
      </c>
      <c r="G14" s="690"/>
      <c r="H14" s="675"/>
      <c r="I14" s="678"/>
    </row>
    <row r="15" spans="1:9" ht="15" customHeight="1">
      <c r="A15" s="1059" t="s">
        <v>239</v>
      </c>
      <c r="B15" s="1059"/>
      <c r="C15" s="1059"/>
      <c r="D15" s="1059"/>
      <c r="E15" s="1059"/>
      <c r="F15" s="1059"/>
      <c r="G15" s="1059"/>
      <c r="H15" s="1059"/>
      <c r="I15" s="1059"/>
    </row>
    <row r="16" spans="1:9">
      <c r="A16" s="672"/>
      <c r="B16" s="5"/>
      <c r="C16" s="669"/>
      <c r="D16" s="677"/>
      <c r="E16" s="677"/>
      <c r="F16" s="676"/>
      <c r="G16" s="676"/>
      <c r="H16" s="672"/>
      <c r="I16" s="669"/>
    </row>
    <row r="17" spans="1:9">
      <c r="A17" s="672"/>
      <c r="B17" s="672"/>
      <c r="C17" s="672"/>
      <c r="D17" s="7" t="s">
        <v>17</v>
      </c>
      <c r="E17" s="677"/>
      <c r="F17" s="690"/>
      <c r="G17" s="690"/>
      <c r="H17" s="672"/>
      <c r="I17" s="672"/>
    </row>
    <row r="18" spans="1:9">
      <c r="A18" s="672"/>
      <c r="B18" s="672"/>
      <c r="C18" s="672"/>
      <c r="D18" s="7" t="s">
        <v>240</v>
      </c>
      <c r="E18" s="677" t="s">
        <v>240</v>
      </c>
      <c r="F18" s="690" t="s">
        <v>240</v>
      </c>
      <c r="G18" s="690"/>
      <c r="H18" s="672"/>
      <c r="I18" s="672"/>
    </row>
    <row r="19" spans="1:9" ht="15" customHeight="1">
      <c r="A19" s="1051" t="s">
        <v>241</v>
      </c>
      <c r="B19" s="1052"/>
      <c r="C19" s="1052"/>
      <c r="D19" s="1052"/>
      <c r="E19" s="1052"/>
      <c r="F19" s="1052"/>
      <c r="G19" s="1052"/>
      <c r="H19" s="1052"/>
      <c r="I19" s="1053"/>
    </row>
    <row r="20" spans="1:9">
      <c r="A20" s="672"/>
      <c r="B20" s="672"/>
      <c r="C20" s="672"/>
      <c r="D20" s="672"/>
      <c r="E20" s="672"/>
      <c r="F20" s="672"/>
      <c r="G20" s="672"/>
      <c r="H20" s="672"/>
      <c r="I20" s="672"/>
    </row>
    <row r="21" spans="1:9">
      <c r="A21" s="672"/>
      <c r="B21" s="672"/>
      <c r="C21" s="672"/>
      <c r="D21" s="672"/>
      <c r="E21" s="672"/>
      <c r="F21" s="672"/>
      <c r="G21" s="672"/>
      <c r="H21" s="672"/>
      <c r="I21" s="672"/>
    </row>
    <row r="22" spans="1:9">
      <c r="A22" s="672"/>
      <c r="B22" s="5" t="s">
        <v>245</v>
      </c>
      <c r="C22" s="677" t="s">
        <v>240</v>
      </c>
      <c r="D22" s="7" t="s">
        <v>240</v>
      </c>
      <c r="E22" s="677" t="s">
        <v>240</v>
      </c>
      <c r="F22" s="690" t="s">
        <v>240</v>
      </c>
      <c r="G22" s="690" t="s">
        <v>240</v>
      </c>
      <c r="H22" s="14"/>
      <c r="I22" s="69"/>
    </row>
    <row r="23" spans="1:9">
      <c r="A23" s="672"/>
      <c r="B23" s="5" t="s">
        <v>35</v>
      </c>
      <c r="C23" s="677" t="s">
        <v>240</v>
      </c>
      <c r="D23" s="7" t="s">
        <v>240</v>
      </c>
      <c r="E23" s="677" t="s">
        <v>240</v>
      </c>
      <c r="F23" s="690" t="s">
        <v>240</v>
      </c>
      <c r="G23" s="690" t="s">
        <v>240</v>
      </c>
      <c r="H23" s="14"/>
      <c r="I23" s="69"/>
    </row>
    <row r="24" spans="1:9" ht="18.75" customHeight="1">
      <c r="A24" s="1123" t="s">
        <v>630</v>
      </c>
      <c r="B24" s="1124"/>
      <c r="C24" s="1124"/>
      <c r="D24" s="1124"/>
      <c r="E24" s="1124"/>
      <c r="F24" s="1124"/>
      <c r="G24" s="1124"/>
      <c r="H24" s="1124"/>
      <c r="I24" s="1125"/>
    </row>
    <row r="25" spans="1:9" ht="15.75" customHeight="1">
      <c r="A25" s="1126" t="s">
        <v>37</v>
      </c>
      <c r="B25" s="1127"/>
      <c r="C25" s="1127"/>
      <c r="D25" s="1127"/>
      <c r="E25" s="1127"/>
      <c r="F25" s="1127"/>
      <c r="G25" s="1127"/>
      <c r="H25" s="1127"/>
      <c r="I25" s="1132"/>
    </row>
    <row r="26" spans="1:9" ht="15" customHeight="1">
      <c r="A26" s="1059" t="s">
        <v>247</v>
      </c>
      <c r="B26" s="1059"/>
      <c r="C26" s="1059"/>
      <c r="D26" s="1059"/>
      <c r="E26" s="1059"/>
      <c r="F26" s="1059"/>
      <c r="G26" s="1059"/>
      <c r="H26" s="1059"/>
      <c r="I26" s="1059"/>
    </row>
    <row r="27" spans="1:9" ht="31.5">
      <c r="A27" s="672">
        <v>3</v>
      </c>
      <c r="B27" s="5" t="s">
        <v>51</v>
      </c>
      <c r="C27" s="669" t="s">
        <v>625</v>
      </c>
      <c r="D27" s="677">
        <v>1380464</v>
      </c>
      <c r="E27" s="677">
        <v>2012</v>
      </c>
      <c r="F27" s="676">
        <v>69239.89</v>
      </c>
      <c r="G27" s="676"/>
      <c r="H27" s="672">
        <v>2012</v>
      </c>
      <c r="I27" s="669"/>
    </row>
    <row r="28" spans="1:9">
      <c r="A28" s="672"/>
      <c r="B28" s="5"/>
      <c r="C28" s="669"/>
      <c r="D28" s="677"/>
      <c r="E28" s="677"/>
      <c r="F28" s="676"/>
      <c r="G28" s="676"/>
      <c r="H28" s="672"/>
      <c r="I28" s="669"/>
    </row>
    <row r="29" spans="1:9">
      <c r="A29" s="672"/>
      <c r="B29" s="5"/>
      <c r="C29" s="669"/>
      <c r="D29" s="677"/>
      <c r="E29" s="677"/>
      <c r="F29" s="676"/>
      <c r="G29" s="676"/>
      <c r="H29" s="14"/>
      <c r="I29" s="669"/>
    </row>
    <row r="30" spans="1:9">
      <c r="A30" s="671"/>
      <c r="B30" s="5"/>
      <c r="C30" s="669"/>
      <c r="D30" s="677"/>
      <c r="E30" s="677"/>
      <c r="F30" s="676"/>
      <c r="G30" s="676"/>
      <c r="H30" s="15"/>
      <c r="I30" s="669"/>
    </row>
    <row r="31" spans="1:9">
      <c r="A31" s="671"/>
      <c r="B31" s="5"/>
      <c r="C31" s="677"/>
      <c r="D31" s="7"/>
      <c r="E31" s="677"/>
      <c r="F31" s="690"/>
      <c r="G31" s="690"/>
      <c r="H31" s="15"/>
      <c r="I31" s="69"/>
    </row>
    <row r="32" spans="1:9">
      <c r="A32" s="672"/>
      <c r="B32" s="5"/>
      <c r="C32" s="677"/>
      <c r="D32" s="7" t="s">
        <v>240</v>
      </c>
      <c r="E32" s="677" t="s">
        <v>240</v>
      </c>
      <c r="F32" s="690" t="s">
        <v>240</v>
      </c>
      <c r="G32" s="690" t="s">
        <v>240</v>
      </c>
      <c r="H32" s="14"/>
      <c r="I32" s="69"/>
    </row>
    <row r="33" spans="1:9" ht="15" customHeight="1">
      <c r="A33" s="1051" t="s">
        <v>248</v>
      </c>
      <c r="B33" s="1052"/>
      <c r="C33" s="1052"/>
      <c r="D33" s="1052"/>
      <c r="E33" s="1052"/>
      <c r="F33" s="1052"/>
      <c r="G33" s="1052"/>
      <c r="H33" s="1052"/>
      <c r="I33" s="1053"/>
    </row>
    <row r="34" spans="1:9" ht="15" customHeight="1">
      <c r="A34" s="1051" t="s">
        <v>249</v>
      </c>
      <c r="B34" s="1061"/>
      <c r="C34" s="1061"/>
      <c r="D34" s="1061"/>
      <c r="E34" s="1061"/>
      <c r="F34" s="1061"/>
      <c r="G34" s="1061"/>
      <c r="H34" s="1052"/>
      <c r="I34" s="1053"/>
    </row>
    <row r="35" spans="1:9" ht="31.5">
      <c r="A35" s="671">
        <v>4</v>
      </c>
      <c r="B35" s="5" t="s">
        <v>631</v>
      </c>
      <c r="C35" s="669" t="s">
        <v>625</v>
      </c>
      <c r="D35" s="145">
        <v>1380392</v>
      </c>
      <c r="E35" s="677">
        <v>2008</v>
      </c>
      <c r="F35" s="676">
        <v>7750</v>
      </c>
      <c r="G35" s="676"/>
      <c r="H35" s="17">
        <v>2008</v>
      </c>
      <c r="I35" s="670"/>
    </row>
    <row r="36" spans="1:9" ht="31.5">
      <c r="A36" s="671">
        <v>5</v>
      </c>
      <c r="B36" s="5" t="s">
        <v>632</v>
      </c>
      <c r="C36" s="669" t="s">
        <v>625</v>
      </c>
      <c r="D36" s="677">
        <v>1380393</v>
      </c>
      <c r="E36" s="677">
        <v>2008</v>
      </c>
      <c r="F36" s="676">
        <v>3900</v>
      </c>
      <c r="G36" s="676"/>
      <c r="H36" s="17">
        <v>2008</v>
      </c>
      <c r="I36" s="670"/>
    </row>
    <row r="37" spans="1:9" ht="31.5">
      <c r="A37" s="671">
        <v>6</v>
      </c>
      <c r="B37" s="5" t="s">
        <v>279</v>
      </c>
      <c r="C37" s="669" t="s">
        <v>625</v>
      </c>
      <c r="D37" s="677">
        <v>1380430</v>
      </c>
      <c r="E37" s="677">
        <v>2011</v>
      </c>
      <c r="F37" s="676">
        <v>10280</v>
      </c>
      <c r="G37" s="676"/>
      <c r="H37" s="17">
        <v>2011</v>
      </c>
      <c r="I37" s="670"/>
    </row>
    <row r="38" spans="1:9" ht="31.5">
      <c r="A38" s="671">
        <v>7</v>
      </c>
      <c r="B38" s="5" t="s">
        <v>633</v>
      </c>
      <c r="C38" s="669" t="s">
        <v>625</v>
      </c>
      <c r="D38" s="677">
        <v>1380432</v>
      </c>
      <c r="E38" s="677">
        <v>2011</v>
      </c>
      <c r="F38" s="676">
        <v>22990</v>
      </c>
      <c r="G38" s="676"/>
      <c r="H38" s="17">
        <v>2011</v>
      </c>
      <c r="I38" s="670"/>
    </row>
    <row r="39" spans="1:9" ht="31.5">
      <c r="A39" s="671">
        <v>8</v>
      </c>
      <c r="B39" s="5" t="s">
        <v>279</v>
      </c>
      <c r="C39" s="669" t="s">
        <v>625</v>
      </c>
      <c r="D39" s="677">
        <v>1380431</v>
      </c>
      <c r="E39" s="677">
        <v>2011</v>
      </c>
      <c r="F39" s="676">
        <v>7010</v>
      </c>
      <c r="G39" s="676"/>
      <c r="H39" s="17">
        <v>2011</v>
      </c>
      <c r="I39" s="670"/>
    </row>
    <row r="40" spans="1:9" ht="31.5">
      <c r="A40" s="671">
        <v>9</v>
      </c>
      <c r="B40" s="5" t="s">
        <v>633</v>
      </c>
      <c r="C40" s="669" t="s">
        <v>625</v>
      </c>
      <c r="D40" s="677">
        <v>1380460</v>
      </c>
      <c r="E40" s="677">
        <v>2012</v>
      </c>
      <c r="F40" s="676">
        <v>23455.89</v>
      </c>
      <c r="G40" s="676"/>
      <c r="H40" s="17">
        <v>2012</v>
      </c>
      <c r="I40" s="670"/>
    </row>
    <row r="41" spans="1:9" ht="31.5">
      <c r="A41" s="671">
        <v>10</v>
      </c>
      <c r="B41" s="5" t="s">
        <v>633</v>
      </c>
      <c r="C41" s="669" t="s">
        <v>625</v>
      </c>
      <c r="D41" s="677">
        <v>1380461</v>
      </c>
      <c r="E41" s="677">
        <v>2012</v>
      </c>
      <c r="F41" s="676">
        <v>23455.89</v>
      </c>
      <c r="G41" s="676"/>
      <c r="H41" s="17">
        <v>2012</v>
      </c>
      <c r="I41" s="670"/>
    </row>
    <row r="42" spans="1:9" ht="31.5">
      <c r="A42" s="671">
        <v>11</v>
      </c>
      <c r="B42" s="5" t="s">
        <v>51</v>
      </c>
      <c r="C42" s="669" t="s">
        <v>625</v>
      </c>
      <c r="D42" s="677">
        <v>1380462</v>
      </c>
      <c r="E42" s="677">
        <v>2012</v>
      </c>
      <c r="F42" s="676">
        <v>23455.89</v>
      </c>
      <c r="G42" s="676"/>
      <c r="H42" s="17">
        <v>2012</v>
      </c>
      <c r="I42" s="670"/>
    </row>
    <row r="43" spans="1:9" ht="31.5">
      <c r="A43" s="671">
        <v>12</v>
      </c>
      <c r="B43" s="5" t="s">
        <v>634</v>
      </c>
      <c r="C43" s="669" t="s">
        <v>625</v>
      </c>
      <c r="D43" s="677">
        <v>1380465</v>
      </c>
      <c r="E43" s="677">
        <v>2014</v>
      </c>
      <c r="F43" s="676">
        <v>7980</v>
      </c>
      <c r="G43" s="676"/>
      <c r="H43" s="17">
        <v>2014</v>
      </c>
      <c r="I43" s="670"/>
    </row>
    <row r="44" spans="1:9" ht="31.5">
      <c r="A44" s="671">
        <v>13</v>
      </c>
      <c r="B44" s="5" t="s">
        <v>279</v>
      </c>
      <c r="C44" s="669" t="s">
        <v>625</v>
      </c>
      <c r="D44" s="677">
        <v>1380466</v>
      </c>
      <c r="E44" s="677">
        <v>2014</v>
      </c>
      <c r="F44" s="676">
        <v>8000</v>
      </c>
      <c r="G44" s="676"/>
      <c r="H44" s="17">
        <v>2014</v>
      </c>
      <c r="I44" s="670"/>
    </row>
    <row r="45" spans="1:9" ht="31.5">
      <c r="A45" s="671">
        <v>14</v>
      </c>
      <c r="B45" s="5" t="s">
        <v>288</v>
      </c>
      <c r="C45" s="669" t="s">
        <v>625</v>
      </c>
      <c r="D45" s="677">
        <v>1380467</v>
      </c>
      <c r="E45" s="677">
        <v>2014</v>
      </c>
      <c r="F45" s="676">
        <v>20720</v>
      </c>
      <c r="G45" s="676"/>
      <c r="H45" s="17">
        <v>2014</v>
      </c>
      <c r="I45" s="670"/>
    </row>
    <row r="46" spans="1:9" ht="31.5">
      <c r="A46" s="671">
        <v>15</v>
      </c>
      <c r="B46" s="5" t="s">
        <v>51</v>
      </c>
      <c r="C46" s="669" t="s">
        <v>625</v>
      </c>
      <c r="D46" s="677">
        <v>1380468</v>
      </c>
      <c r="E46" s="677">
        <v>2015</v>
      </c>
      <c r="F46" s="676">
        <v>23455.89</v>
      </c>
      <c r="G46" s="676"/>
      <c r="H46" s="17">
        <v>2015</v>
      </c>
      <c r="I46" s="670"/>
    </row>
    <row r="47" spans="1:9" ht="31.5">
      <c r="A47" s="671">
        <v>16</v>
      </c>
      <c r="B47" s="5" t="s">
        <v>633</v>
      </c>
      <c r="C47" s="669" t="s">
        <v>625</v>
      </c>
      <c r="D47" s="677">
        <v>1380469</v>
      </c>
      <c r="E47" s="677">
        <v>2015</v>
      </c>
      <c r="F47" s="676">
        <v>23455.89</v>
      </c>
      <c r="G47" s="676"/>
      <c r="H47" s="17">
        <v>2015</v>
      </c>
      <c r="I47" s="670"/>
    </row>
    <row r="48" spans="1:9" ht="31.5">
      <c r="A48" s="671">
        <v>17</v>
      </c>
      <c r="B48" s="5" t="s">
        <v>633</v>
      </c>
      <c r="C48" s="669" t="s">
        <v>625</v>
      </c>
      <c r="D48" s="677">
        <v>1380470</v>
      </c>
      <c r="E48" s="677">
        <v>2015</v>
      </c>
      <c r="F48" s="676">
        <v>23455.89</v>
      </c>
      <c r="G48" s="676"/>
      <c r="H48" s="17">
        <v>2015</v>
      </c>
      <c r="I48" s="670"/>
    </row>
    <row r="49" spans="1:9" ht="31.5">
      <c r="A49" s="671">
        <v>18</v>
      </c>
      <c r="B49" s="5" t="s">
        <v>261</v>
      </c>
      <c r="C49" s="669" t="s">
        <v>625</v>
      </c>
      <c r="D49" s="677">
        <v>1380471</v>
      </c>
      <c r="E49" s="677">
        <v>2015</v>
      </c>
      <c r="F49" s="676">
        <v>5300</v>
      </c>
      <c r="G49" s="676"/>
      <c r="H49" s="17">
        <v>2015</v>
      </c>
      <c r="I49" s="670"/>
    </row>
    <row r="50" spans="1:9" ht="31.5">
      <c r="A50" s="671">
        <v>19</v>
      </c>
      <c r="B50" s="5" t="s">
        <v>635</v>
      </c>
      <c r="C50" s="669" t="s">
        <v>625</v>
      </c>
      <c r="D50" s="677">
        <v>1380472</v>
      </c>
      <c r="E50" s="677">
        <v>2015</v>
      </c>
      <c r="F50" s="676">
        <v>16480</v>
      </c>
      <c r="G50" s="676"/>
      <c r="H50" s="17">
        <v>2015</v>
      </c>
      <c r="I50" s="670"/>
    </row>
    <row r="51" spans="1:9" ht="31.5">
      <c r="A51" s="671">
        <v>20</v>
      </c>
      <c r="B51" s="5" t="s">
        <v>311</v>
      </c>
      <c r="C51" s="669" t="s">
        <v>625</v>
      </c>
      <c r="D51" s="677">
        <v>1380473</v>
      </c>
      <c r="E51" s="677">
        <v>2015</v>
      </c>
      <c r="F51" s="676">
        <v>40000</v>
      </c>
      <c r="G51" s="676"/>
      <c r="H51" s="17">
        <v>2015</v>
      </c>
      <c r="I51" s="670"/>
    </row>
    <row r="52" spans="1:9" ht="31.5">
      <c r="A52" s="671">
        <v>21</v>
      </c>
      <c r="B52" s="5" t="s">
        <v>279</v>
      </c>
      <c r="C52" s="669" t="s">
        <v>625</v>
      </c>
      <c r="D52" s="677">
        <v>1380474</v>
      </c>
      <c r="E52" s="677">
        <v>2015</v>
      </c>
      <c r="F52" s="676">
        <v>10000</v>
      </c>
      <c r="G52" s="676"/>
      <c r="H52" s="17">
        <v>2015</v>
      </c>
      <c r="I52" s="670"/>
    </row>
    <row r="53" spans="1:9" ht="31.5">
      <c r="A53" s="671">
        <v>22</v>
      </c>
      <c r="B53" s="5" t="s">
        <v>636</v>
      </c>
      <c r="C53" s="669" t="s">
        <v>625</v>
      </c>
      <c r="D53" s="677">
        <v>1380475</v>
      </c>
      <c r="E53" s="677">
        <v>2015</v>
      </c>
      <c r="F53" s="676">
        <v>30000</v>
      </c>
      <c r="G53" s="676"/>
      <c r="H53" s="17">
        <v>2015</v>
      </c>
      <c r="I53" s="670"/>
    </row>
    <row r="54" spans="1:9" ht="31.5">
      <c r="A54" s="671">
        <v>23</v>
      </c>
      <c r="B54" s="5" t="s">
        <v>637</v>
      </c>
      <c r="C54" s="669" t="s">
        <v>625</v>
      </c>
      <c r="D54" s="677">
        <v>1380476</v>
      </c>
      <c r="E54" s="677">
        <v>2015</v>
      </c>
      <c r="F54" s="676">
        <v>10000</v>
      </c>
      <c r="G54" s="676"/>
      <c r="H54" s="17">
        <v>2015</v>
      </c>
      <c r="I54" s="670"/>
    </row>
    <row r="55" spans="1:9" ht="31.5">
      <c r="A55" s="671">
        <v>24</v>
      </c>
      <c r="B55" s="5" t="s">
        <v>638</v>
      </c>
      <c r="C55" s="669" t="s">
        <v>625</v>
      </c>
      <c r="D55" s="677">
        <v>1380477</v>
      </c>
      <c r="E55" s="677">
        <v>2015</v>
      </c>
      <c r="F55" s="676">
        <v>10000</v>
      </c>
      <c r="G55" s="676"/>
      <c r="H55" s="17">
        <v>2015</v>
      </c>
      <c r="I55" s="670"/>
    </row>
    <row r="56" spans="1:9" ht="31.5">
      <c r="A56" s="671">
        <v>25</v>
      </c>
      <c r="B56" s="5" t="s">
        <v>311</v>
      </c>
      <c r="C56" s="669" t="s">
        <v>625</v>
      </c>
      <c r="D56" s="677">
        <v>1380478</v>
      </c>
      <c r="E56" s="677">
        <v>2017</v>
      </c>
      <c r="F56" s="676">
        <v>22407</v>
      </c>
      <c r="G56" s="676"/>
      <c r="H56" s="17">
        <v>2017</v>
      </c>
      <c r="I56" s="670"/>
    </row>
    <row r="57" spans="1:9" ht="31.5">
      <c r="A57" s="671">
        <v>26</v>
      </c>
      <c r="B57" s="5" t="s">
        <v>311</v>
      </c>
      <c r="C57" s="669" t="s">
        <v>625</v>
      </c>
      <c r="D57" s="677">
        <v>1380479</v>
      </c>
      <c r="E57" s="677">
        <v>2017</v>
      </c>
      <c r="F57" s="676">
        <v>36986</v>
      </c>
      <c r="G57" s="676"/>
      <c r="H57" s="17">
        <v>2017</v>
      </c>
      <c r="I57" s="670"/>
    </row>
    <row r="58" spans="1:9" ht="31.5">
      <c r="A58" s="671">
        <v>27</v>
      </c>
      <c r="B58" s="5" t="s">
        <v>279</v>
      </c>
      <c r="C58" s="669" t="s">
        <v>625</v>
      </c>
      <c r="D58" s="677">
        <v>1380480</v>
      </c>
      <c r="E58" s="677">
        <v>2017</v>
      </c>
      <c r="F58" s="676">
        <v>9333</v>
      </c>
      <c r="G58" s="676"/>
      <c r="H58" s="17">
        <v>2017</v>
      </c>
      <c r="I58" s="670"/>
    </row>
    <row r="59" spans="1:9" ht="31.5">
      <c r="A59" s="671">
        <v>28</v>
      </c>
      <c r="B59" s="5" t="s">
        <v>288</v>
      </c>
      <c r="C59" s="669" t="s">
        <v>625</v>
      </c>
      <c r="D59" s="677">
        <v>1380481</v>
      </c>
      <c r="E59" s="677">
        <v>2018</v>
      </c>
      <c r="F59" s="676">
        <v>20000</v>
      </c>
      <c r="G59" s="676"/>
      <c r="H59" s="17">
        <v>2018</v>
      </c>
      <c r="I59" s="670"/>
    </row>
    <row r="60" spans="1:9" ht="31.5">
      <c r="A60" s="671">
        <v>29</v>
      </c>
      <c r="B60" s="5" t="s">
        <v>311</v>
      </c>
      <c r="C60" s="669" t="s">
        <v>625</v>
      </c>
      <c r="D60" s="677">
        <v>1380482</v>
      </c>
      <c r="E60" s="677">
        <v>2018</v>
      </c>
      <c r="F60" s="676">
        <v>28992</v>
      </c>
      <c r="G60" s="676"/>
      <c r="H60" s="17">
        <v>2018</v>
      </c>
      <c r="I60" s="670"/>
    </row>
    <row r="61" spans="1:9" ht="31.5">
      <c r="A61" s="671">
        <v>30</v>
      </c>
      <c r="B61" s="5" t="s">
        <v>311</v>
      </c>
      <c r="C61" s="669" t="s">
        <v>625</v>
      </c>
      <c r="D61" s="677">
        <v>1380483</v>
      </c>
      <c r="E61" s="677">
        <v>2019</v>
      </c>
      <c r="F61" s="676">
        <v>55195</v>
      </c>
      <c r="G61" s="676"/>
      <c r="H61" s="17">
        <v>2019</v>
      </c>
      <c r="I61" s="670"/>
    </row>
    <row r="62" spans="1:9" ht="31.5">
      <c r="A62" s="671">
        <v>31</v>
      </c>
      <c r="B62" s="5" t="s">
        <v>311</v>
      </c>
      <c r="C62" s="669" t="s">
        <v>625</v>
      </c>
      <c r="D62" s="677">
        <v>1380484</v>
      </c>
      <c r="E62" s="677">
        <v>2019</v>
      </c>
      <c r="F62" s="676">
        <v>46394</v>
      </c>
      <c r="G62" s="676"/>
      <c r="H62" s="17">
        <v>2019</v>
      </c>
      <c r="I62" s="670"/>
    </row>
    <row r="63" spans="1:9" ht="31.5">
      <c r="A63" s="671">
        <v>32</v>
      </c>
      <c r="B63" s="5" t="s">
        <v>261</v>
      </c>
      <c r="C63" s="669" t="s">
        <v>625</v>
      </c>
      <c r="D63" s="677">
        <v>1380486</v>
      </c>
      <c r="E63" s="677">
        <v>2019</v>
      </c>
      <c r="F63" s="676">
        <v>23999</v>
      </c>
      <c r="G63" s="676"/>
      <c r="H63" s="17">
        <v>2019</v>
      </c>
      <c r="I63" s="670"/>
    </row>
    <row r="64" spans="1:9" ht="31.5">
      <c r="A64" s="671">
        <v>33</v>
      </c>
      <c r="B64" s="5" t="s">
        <v>51</v>
      </c>
      <c r="C64" s="669" t="s">
        <v>625</v>
      </c>
      <c r="D64" s="677">
        <v>1380487</v>
      </c>
      <c r="E64" s="677">
        <v>2019</v>
      </c>
      <c r="F64" s="676">
        <v>28499</v>
      </c>
      <c r="G64" s="676"/>
      <c r="H64" s="17">
        <v>2019</v>
      </c>
      <c r="I64" s="670"/>
    </row>
    <row r="65" spans="1:9" ht="31.5">
      <c r="A65" s="671">
        <v>34</v>
      </c>
      <c r="B65" s="5" t="s">
        <v>639</v>
      </c>
      <c r="C65" s="669" t="s">
        <v>625</v>
      </c>
      <c r="D65" s="677">
        <v>1380488</v>
      </c>
      <c r="E65" s="677">
        <v>2019</v>
      </c>
      <c r="F65" s="676">
        <v>17320</v>
      </c>
      <c r="G65" s="676"/>
      <c r="H65" s="17">
        <v>2019</v>
      </c>
      <c r="I65" s="670"/>
    </row>
    <row r="66" spans="1:9" ht="31.5">
      <c r="A66" s="671">
        <v>35</v>
      </c>
      <c r="B66" s="5" t="s">
        <v>288</v>
      </c>
      <c r="C66" s="669" t="s">
        <v>625</v>
      </c>
      <c r="D66" s="677">
        <v>1380489</v>
      </c>
      <c r="E66" s="677">
        <v>2020</v>
      </c>
      <c r="F66" s="676">
        <v>16999</v>
      </c>
      <c r="G66" s="676"/>
      <c r="H66" s="17">
        <v>2020</v>
      </c>
      <c r="I66" s="670"/>
    </row>
    <row r="67" spans="1:9" ht="31.5">
      <c r="A67" s="671">
        <v>36</v>
      </c>
      <c r="B67" s="5" t="s">
        <v>288</v>
      </c>
      <c r="C67" s="669" t="s">
        <v>625</v>
      </c>
      <c r="D67" s="677">
        <v>1380490</v>
      </c>
      <c r="E67" s="677">
        <v>2020</v>
      </c>
      <c r="F67" s="676">
        <v>17499</v>
      </c>
      <c r="G67" s="676"/>
      <c r="H67" s="17">
        <v>2020</v>
      </c>
      <c r="I67" s="670"/>
    </row>
    <row r="68" spans="1:9">
      <c r="A68" s="671"/>
      <c r="B68" s="5"/>
      <c r="C68" s="677"/>
      <c r="D68" s="7" t="s">
        <v>17</v>
      </c>
      <c r="E68" s="677"/>
      <c r="F68" s="690">
        <v>744008.23</v>
      </c>
      <c r="G68" s="690"/>
      <c r="H68" s="17"/>
      <c r="I68" s="70"/>
    </row>
    <row r="69" spans="1:9" ht="15" customHeight="1">
      <c r="A69" s="1133" t="s">
        <v>260</v>
      </c>
      <c r="B69" s="1097"/>
      <c r="C69" s="1097"/>
      <c r="D69" s="1097"/>
      <c r="E69" s="1097"/>
      <c r="F69" s="1097"/>
      <c r="G69" s="1097"/>
      <c r="H69" s="1103"/>
      <c r="I69" s="1134"/>
    </row>
    <row r="70" spans="1:9" ht="31.5">
      <c r="A70" s="671">
        <v>28</v>
      </c>
      <c r="B70" s="5" t="s">
        <v>640</v>
      </c>
      <c r="C70" s="669" t="s">
        <v>625</v>
      </c>
      <c r="D70" s="677">
        <v>1380485</v>
      </c>
      <c r="E70" s="677">
        <v>2019</v>
      </c>
      <c r="F70" s="676">
        <v>20350</v>
      </c>
      <c r="G70" s="676"/>
      <c r="H70" s="17">
        <v>2019</v>
      </c>
      <c r="I70" s="670"/>
    </row>
    <row r="71" spans="1:9" ht="31.5">
      <c r="A71" s="671">
        <v>29</v>
      </c>
      <c r="B71" s="5" t="s">
        <v>641</v>
      </c>
      <c r="C71" s="669" t="s">
        <v>625</v>
      </c>
      <c r="D71" s="677">
        <v>1380491</v>
      </c>
      <c r="E71" s="677">
        <v>2020</v>
      </c>
      <c r="F71" s="676">
        <v>11180</v>
      </c>
      <c r="G71" s="676"/>
      <c r="H71" s="17">
        <v>2020</v>
      </c>
      <c r="I71" s="670"/>
    </row>
    <row r="72" spans="1:9" ht="31.5">
      <c r="A72" s="671">
        <v>30</v>
      </c>
      <c r="B72" s="5" t="s">
        <v>641</v>
      </c>
      <c r="C72" s="669" t="s">
        <v>625</v>
      </c>
      <c r="D72" s="677">
        <v>1380492</v>
      </c>
      <c r="E72" s="677">
        <v>2020</v>
      </c>
      <c r="F72" s="676">
        <v>11180</v>
      </c>
      <c r="G72" s="676"/>
      <c r="H72" s="17">
        <v>2020</v>
      </c>
      <c r="I72" s="670"/>
    </row>
    <row r="73" spans="1:9" ht="31.5">
      <c r="A73" s="671">
        <v>31</v>
      </c>
      <c r="B73" s="5" t="s">
        <v>641</v>
      </c>
      <c r="C73" s="669" t="s">
        <v>625</v>
      </c>
      <c r="D73" s="677">
        <v>1380493</v>
      </c>
      <c r="E73" s="677">
        <v>2020</v>
      </c>
      <c r="F73" s="676">
        <v>11180</v>
      </c>
      <c r="G73" s="676"/>
      <c r="H73" s="17">
        <v>2020</v>
      </c>
      <c r="I73" s="670"/>
    </row>
    <row r="74" spans="1:9" ht="31.5">
      <c r="A74" s="671">
        <v>32</v>
      </c>
      <c r="B74" s="5" t="s">
        <v>641</v>
      </c>
      <c r="C74" s="669" t="s">
        <v>625</v>
      </c>
      <c r="D74" s="677">
        <v>1380494</v>
      </c>
      <c r="E74" s="677">
        <v>2020</v>
      </c>
      <c r="F74" s="676">
        <v>11260</v>
      </c>
      <c r="G74" s="676"/>
      <c r="H74" s="17">
        <v>2020</v>
      </c>
      <c r="I74" s="670"/>
    </row>
    <row r="75" spans="1:9">
      <c r="A75" s="671"/>
      <c r="B75" s="5"/>
      <c r="C75" s="677"/>
      <c r="D75" s="9" t="s">
        <v>642</v>
      </c>
      <c r="E75" s="677"/>
      <c r="F75" s="10">
        <v>1028406.23</v>
      </c>
      <c r="G75" s="10"/>
      <c r="H75" s="17"/>
      <c r="I75" s="70"/>
    </row>
    <row r="76" spans="1:9">
      <c r="A76" s="1135" t="s">
        <v>643</v>
      </c>
      <c r="B76" s="1135"/>
      <c r="C76" s="1135"/>
      <c r="D76" s="1135"/>
      <c r="E76" s="1135"/>
      <c r="F76" s="1135"/>
      <c r="G76" s="1135"/>
      <c r="H76" s="1135"/>
      <c r="I76" s="1135"/>
    </row>
    <row r="77" spans="1:9">
      <c r="A77" s="1054" t="s">
        <v>63</v>
      </c>
      <c r="B77" s="1055"/>
      <c r="C77" s="1055"/>
      <c r="D77" s="1055"/>
      <c r="E77" s="1055"/>
      <c r="F77" s="1055"/>
      <c r="G77" s="1055"/>
      <c r="H77" s="1055"/>
      <c r="I77" s="1056"/>
    </row>
    <row r="78" spans="1:9" ht="15" customHeight="1">
      <c r="A78" s="1113" t="s">
        <v>64</v>
      </c>
      <c r="B78" s="1114" t="s">
        <v>65</v>
      </c>
      <c r="C78" s="1049" t="s">
        <v>4</v>
      </c>
      <c r="D78" s="1049" t="s">
        <v>5</v>
      </c>
      <c r="E78" s="1049" t="s">
        <v>6</v>
      </c>
      <c r="F78" s="1049" t="s">
        <v>7</v>
      </c>
      <c r="G78" s="1049" t="s">
        <v>8</v>
      </c>
      <c r="H78" s="1049" t="s">
        <v>9</v>
      </c>
      <c r="I78" s="1049" t="s">
        <v>232</v>
      </c>
    </row>
    <row r="79" spans="1:9" ht="15" customHeight="1">
      <c r="A79" s="1113"/>
      <c r="B79" s="1114"/>
      <c r="C79" s="1071"/>
      <c r="D79" s="1046"/>
      <c r="E79" s="1049"/>
      <c r="F79" s="1046"/>
      <c r="G79" s="1049"/>
      <c r="H79" s="1046"/>
      <c r="I79" s="1046"/>
    </row>
    <row r="80" spans="1:9" ht="15.75" customHeight="1">
      <c r="A80" s="1115" t="s">
        <v>67</v>
      </c>
      <c r="B80" s="1116"/>
      <c r="C80" s="1116"/>
      <c r="D80" s="1116"/>
      <c r="E80" s="1116"/>
      <c r="F80" s="1116"/>
      <c r="G80" s="1116"/>
      <c r="H80" s="1116"/>
      <c r="I80" s="1117"/>
    </row>
    <row r="81" spans="1:9" ht="15" customHeight="1">
      <c r="A81" s="1118" t="s">
        <v>644</v>
      </c>
      <c r="B81" s="1118"/>
      <c r="C81" s="1118"/>
      <c r="D81" s="1118"/>
      <c r="E81" s="1118"/>
      <c r="F81" s="1118"/>
      <c r="G81" s="1118"/>
      <c r="H81" s="1118"/>
      <c r="I81" s="1118"/>
    </row>
    <row r="82" spans="1:9" ht="108.75" thickBot="1">
      <c r="A82" s="21" t="s">
        <v>69</v>
      </c>
      <c r="B82" s="22" t="s">
        <v>70</v>
      </c>
      <c r="C82" s="22" t="s">
        <v>71</v>
      </c>
      <c r="D82" s="23" t="s">
        <v>72</v>
      </c>
      <c r="E82" s="24" t="s">
        <v>73</v>
      </c>
      <c r="F82" s="25"/>
      <c r="G82" s="26"/>
      <c r="H82" s="27"/>
      <c r="I82" s="28"/>
    </row>
    <row r="83" spans="1:9">
      <c r="A83" s="672">
        <v>1</v>
      </c>
      <c r="B83" s="5">
        <v>2</v>
      </c>
      <c r="C83" s="677">
        <v>3</v>
      </c>
      <c r="D83" s="9">
        <v>4</v>
      </c>
      <c r="E83" s="677">
        <v>5</v>
      </c>
      <c r="F83" s="26"/>
      <c r="G83" s="26"/>
      <c r="H83" s="27"/>
      <c r="I83" s="28"/>
    </row>
    <row r="84" spans="1:9">
      <c r="A84" s="1108" t="s">
        <v>74</v>
      </c>
      <c r="B84" s="1109"/>
      <c r="C84" s="1109"/>
      <c r="D84" s="1109"/>
      <c r="E84" s="1110"/>
    </row>
    <row r="88" spans="1:9">
      <c r="A88" s="693"/>
      <c r="B88" s="693"/>
      <c r="C88" s="693"/>
      <c r="D88" s="693"/>
      <c r="E88" s="693"/>
    </row>
    <row r="89" spans="1:9">
      <c r="A89" s="693"/>
      <c r="B89" s="693"/>
      <c r="C89" s="693"/>
      <c r="D89" s="693"/>
      <c r="E89" s="693"/>
    </row>
    <row r="90" spans="1:9">
      <c r="A90" s="693"/>
      <c r="B90" s="693"/>
      <c r="C90" s="693"/>
      <c r="D90" s="693"/>
      <c r="E90" s="693"/>
    </row>
    <row r="91" spans="1:9">
      <c r="B91" t="s">
        <v>645</v>
      </c>
      <c r="D91" t="s">
        <v>646</v>
      </c>
    </row>
  </sheetData>
  <mergeCells count="38">
    <mergeCell ref="A84:E84"/>
    <mergeCell ref="A34:I34"/>
    <mergeCell ref="A69:I69"/>
    <mergeCell ref="A76:I76"/>
    <mergeCell ref="A77:I77"/>
    <mergeCell ref="A78:A79"/>
    <mergeCell ref="B78:B79"/>
    <mergeCell ref="C78:C79"/>
    <mergeCell ref="D78:D79"/>
    <mergeCell ref="E78:E79"/>
    <mergeCell ref="F78:F79"/>
    <mergeCell ref="G78:G79"/>
    <mergeCell ref="H78:H79"/>
    <mergeCell ref="I78:I79"/>
    <mergeCell ref="A80:I80"/>
    <mergeCell ref="A81:I81"/>
    <mergeCell ref="A33:I33"/>
    <mergeCell ref="G6:G7"/>
    <mergeCell ref="H6:H7"/>
    <mergeCell ref="I6:I7"/>
    <mergeCell ref="A9:I9"/>
    <mergeCell ref="A10:I10"/>
    <mergeCell ref="A11:I11"/>
    <mergeCell ref="A15:I15"/>
    <mergeCell ref="A19:I19"/>
    <mergeCell ref="A24:I24"/>
    <mergeCell ref="A25:I25"/>
    <mergeCell ref="A26:I26"/>
    <mergeCell ref="A2:I2"/>
    <mergeCell ref="A3:I3"/>
    <mergeCell ref="A4:I4"/>
    <mergeCell ref="A5:I5"/>
    <mergeCell ref="A6:A7"/>
    <mergeCell ref="B6:B7"/>
    <mergeCell ref="C6:C7"/>
    <mergeCell ref="D6:D7"/>
    <mergeCell ref="E6:E7"/>
    <mergeCell ref="F6:F7"/>
  </mergeCell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>
  <sheetPr>
    <tabColor rgb="FF00B050"/>
  </sheetPr>
  <dimension ref="A1:J69"/>
  <sheetViews>
    <sheetView workbookViewId="0">
      <selection sqref="A1:J69"/>
    </sheetView>
  </sheetViews>
  <sheetFormatPr defaultRowHeight="15"/>
  <cols>
    <col min="2" max="2" width="24.42578125" customWidth="1"/>
    <col min="3" max="3" width="28.5703125" customWidth="1"/>
    <col min="4" max="4" width="15.28515625" customWidth="1"/>
    <col min="5" max="5" width="13.5703125" customWidth="1"/>
    <col min="8" max="8" width="15.85546875" customWidth="1"/>
  </cols>
  <sheetData>
    <row r="1" spans="1:10">
      <c r="A1" s="1436" t="s">
        <v>81</v>
      </c>
      <c r="B1" s="1436"/>
      <c r="C1" s="1436"/>
      <c r="D1" s="1436"/>
      <c r="E1" s="1436"/>
      <c r="F1" s="1436"/>
      <c r="G1" s="1436"/>
      <c r="H1" s="1436"/>
      <c r="I1" s="1436"/>
      <c r="J1" s="280"/>
    </row>
    <row r="2" spans="1:10" ht="15" customHeight="1">
      <c r="A2" s="1437" t="s">
        <v>3368</v>
      </c>
      <c r="B2" s="1436"/>
      <c r="C2" s="1436"/>
      <c r="D2" s="1436"/>
      <c r="E2" s="1436"/>
      <c r="F2" s="1436"/>
      <c r="G2" s="1436"/>
      <c r="H2" s="1436"/>
      <c r="I2" s="1436"/>
      <c r="J2" s="280"/>
    </row>
    <row r="3" spans="1:10" ht="15" customHeight="1">
      <c r="A3" s="1473" t="s">
        <v>1346</v>
      </c>
      <c r="B3" s="1473"/>
      <c r="C3" s="1473"/>
      <c r="D3" s="1473"/>
      <c r="E3" s="1473"/>
      <c r="F3" s="1473"/>
      <c r="G3" s="1473"/>
      <c r="H3" s="1473"/>
      <c r="I3" s="1473"/>
      <c r="J3" s="280"/>
    </row>
    <row r="4" spans="1:10">
      <c r="A4" s="1473" t="s">
        <v>1</v>
      </c>
      <c r="B4" s="1473"/>
      <c r="C4" s="1473"/>
      <c r="D4" s="1473"/>
      <c r="E4" s="1473"/>
      <c r="F4" s="1473"/>
      <c r="G4" s="1473"/>
      <c r="H4" s="1473"/>
      <c r="I4" s="1473"/>
      <c r="J4" s="280"/>
    </row>
    <row r="5" spans="1:10">
      <c r="A5" s="1046" t="s">
        <v>2</v>
      </c>
      <c r="B5" s="1047" t="s">
        <v>3</v>
      </c>
      <c r="C5" s="1047" t="s">
        <v>231</v>
      </c>
      <c r="D5" s="1049" t="s">
        <v>5</v>
      </c>
      <c r="E5" s="1049" t="s">
        <v>6</v>
      </c>
      <c r="F5" s="1049" t="s">
        <v>7</v>
      </c>
      <c r="G5" s="1047" t="s">
        <v>8</v>
      </c>
      <c r="H5" s="1049" t="s">
        <v>9</v>
      </c>
      <c r="I5" s="1049" t="s">
        <v>232</v>
      </c>
      <c r="J5" s="280"/>
    </row>
    <row r="6" spans="1:10" ht="15" customHeight="1">
      <c r="A6" s="1046"/>
      <c r="B6" s="1048"/>
      <c r="C6" s="1048"/>
      <c r="D6" s="1046"/>
      <c r="E6" s="1049"/>
      <c r="F6" s="1046"/>
      <c r="G6" s="1050"/>
      <c r="H6" s="1046"/>
      <c r="I6" s="1046"/>
      <c r="J6" s="280"/>
    </row>
    <row r="7" spans="1:10" ht="45.75" customHeight="1">
      <c r="A7" s="238">
        <v>1</v>
      </c>
      <c r="B7" s="239">
        <v>2</v>
      </c>
      <c r="C7" s="239">
        <v>3</v>
      </c>
      <c r="D7" s="239">
        <v>4</v>
      </c>
      <c r="E7" s="239">
        <v>5</v>
      </c>
      <c r="F7" s="239">
        <v>6</v>
      </c>
      <c r="G7" s="239">
        <v>7</v>
      </c>
      <c r="H7" s="239">
        <v>8</v>
      </c>
      <c r="I7" s="239">
        <v>9</v>
      </c>
      <c r="J7" s="280"/>
    </row>
    <row r="8" spans="1:10">
      <c r="A8" s="1051"/>
      <c r="B8" s="1052"/>
      <c r="C8" s="1052"/>
      <c r="D8" s="1052"/>
      <c r="E8" s="1052"/>
      <c r="F8" s="1052"/>
      <c r="G8" s="1052"/>
      <c r="H8" s="1052"/>
      <c r="I8" s="1053"/>
      <c r="J8" s="280"/>
    </row>
    <row r="9" spans="1:10">
      <c r="A9" s="1051" t="s">
        <v>233</v>
      </c>
      <c r="B9" s="1052"/>
      <c r="C9" s="1052"/>
      <c r="D9" s="1052"/>
      <c r="E9" s="1052"/>
      <c r="F9" s="1052"/>
      <c r="G9" s="1052"/>
      <c r="H9" s="1052"/>
      <c r="I9" s="1053"/>
      <c r="J9" s="280"/>
    </row>
    <row r="10" spans="1:10" ht="15" customHeight="1">
      <c r="A10" s="1051" t="s">
        <v>234</v>
      </c>
      <c r="B10" s="1061"/>
      <c r="C10" s="1061"/>
      <c r="D10" s="1061"/>
      <c r="E10" s="1061"/>
      <c r="F10" s="1061"/>
      <c r="G10" s="1061"/>
      <c r="H10" s="1052"/>
      <c r="I10" s="1053"/>
      <c r="J10" s="280"/>
    </row>
    <row r="11" spans="1:10" ht="15" customHeight="1">
      <c r="A11" s="611">
        <v>1</v>
      </c>
      <c r="B11" s="281" t="s">
        <v>1347</v>
      </c>
      <c r="C11" s="605" t="s">
        <v>1348</v>
      </c>
      <c r="D11" s="282" t="s">
        <v>1349</v>
      </c>
      <c r="E11" s="243" t="s">
        <v>1350</v>
      </c>
      <c r="F11" s="245">
        <v>125019.92</v>
      </c>
      <c r="G11" s="245"/>
      <c r="H11" s="612" t="s">
        <v>1351</v>
      </c>
      <c r="I11" s="607">
        <v>121691.61</v>
      </c>
      <c r="J11" s="280"/>
    </row>
    <row r="12" spans="1:10" ht="57" customHeight="1">
      <c r="A12" s="611"/>
      <c r="B12" s="247"/>
      <c r="C12" s="604"/>
      <c r="D12" s="248" t="s">
        <v>17</v>
      </c>
      <c r="E12" s="247"/>
      <c r="F12" s="249">
        <f>SUM(F11)</f>
        <v>125019.92</v>
      </c>
      <c r="G12" s="249"/>
      <c r="H12" s="612"/>
      <c r="I12" s="249">
        <f>SUM(I11)</f>
        <v>121691.61</v>
      </c>
      <c r="J12" s="280"/>
    </row>
    <row r="13" spans="1:10">
      <c r="A13" s="1059" t="s">
        <v>239</v>
      </c>
      <c r="B13" s="1059"/>
      <c r="C13" s="1059"/>
      <c r="D13" s="1059"/>
      <c r="E13" s="1059"/>
      <c r="F13" s="1059"/>
      <c r="G13" s="1059"/>
      <c r="H13" s="1059"/>
      <c r="I13" s="1059"/>
      <c r="J13" s="280"/>
    </row>
    <row r="14" spans="1:10" ht="15" customHeight="1">
      <c r="A14" s="604"/>
      <c r="B14" s="247"/>
      <c r="C14" s="605"/>
      <c r="D14" s="247"/>
      <c r="E14" s="247"/>
      <c r="F14" s="245"/>
      <c r="G14" s="245"/>
      <c r="H14" s="604"/>
      <c r="I14" s="605"/>
      <c r="J14" s="280"/>
    </row>
    <row r="15" spans="1:10">
      <c r="A15" s="604"/>
      <c r="B15" s="604"/>
      <c r="C15" s="604"/>
      <c r="D15" s="248" t="s">
        <v>17</v>
      </c>
      <c r="E15" s="247"/>
      <c r="F15" s="249"/>
      <c r="G15" s="249"/>
      <c r="H15" s="604"/>
      <c r="I15" s="604"/>
      <c r="J15" s="280"/>
    </row>
    <row r="16" spans="1:10">
      <c r="A16" s="604"/>
      <c r="B16" s="604"/>
      <c r="C16" s="604"/>
      <c r="D16" s="248" t="s">
        <v>240</v>
      </c>
      <c r="E16" s="247" t="s">
        <v>240</v>
      </c>
      <c r="F16" s="249" t="s">
        <v>240</v>
      </c>
      <c r="G16" s="249"/>
      <c r="H16" s="604"/>
      <c r="I16" s="604"/>
      <c r="J16" s="280"/>
    </row>
    <row r="17" spans="1:10">
      <c r="A17" s="1051" t="s">
        <v>241</v>
      </c>
      <c r="B17" s="1052"/>
      <c r="C17" s="1052"/>
      <c r="D17" s="1052"/>
      <c r="E17" s="1052"/>
      <c r="F17" s="1052"/>
      <c r="G17" s="1052"/>
      <c r="H17" s="1052"/>
      <c r="I17" s="1053"/>
      <c r="J17" s="280"/>
    </row>
    <row r="18" spans="1:10" ht="15" customHeight="1">
      <c r="A18" s="604"/>
      <c r="B18" s="604"/>
      <c r="C18" s="604"/>
      <c r="D18" s="604"/>
      <c r="E18" s="604"/>
      <c r="F18" s="604"/>
      <c r="G18" s="604"/>
      <c r="H18" s="604"/>
      <c r="I18" s="604"/>
      <c r="J18" s="280"/>
    </row>
    <row r="19" spans="1:10">
      <c r="A19" s="604"/>
      <c r="B19" s="604"/>
      <c r="C19" s="604"/>
      <c r="D19" s="604"/>
      <c r="E19" s="604"/>
      <c r="F19" s="604"/>
      <c r="G19" s="604"/>
      <c r="H19" s="604"/>
      <c r="I19" s="604"/>
      <c r="J19" s="280"/>
    </row>
    <row r="20" spans="1:10">
      <c r="A20" s="604"/>
      <c r="B20" s="247" t="s">
        <v>245</v>
      </c>
      <c r="C20" s="247" t="s">
        <v>240</v>
      </c>
      <c r="D20" s="248" t="s">
        <v>240</v>
      </c>
      <c r="E20" s="247" t="s">
        <v>240</v>
      </c>
      <c r="F20" s="249" t="s">
        <v>240</v>
      </c>
      <c r="G20" s="249" t="s">
        <v>240</v>
      </c>
      <c r="H20" s="250"/>
      <c r="I20" s="250"/>
      <c r="J20" s="280"/>
    </row>
    <row r="21" spans="1:10">
      <c r="A21" s="604"/>
      <c r="B21" s="247" t="s">
        <v>35</v>
      </c>
      <c r="C21" s="247" t="s">
        <v>240</v>
      </c>
      <c r="D21" s="248" t="s">
        <v>240</v>
      </c>
      <c r="E21" s="247" t="s">
        <v>240</v>
      </c>
      <c r="F21" s="249" t="s">
        <v>240</v>
      </c>
      <c r="G21" s="249" t="s">
        <v>240</v>
      </c>
      <c r="H21" s="250"/>
      <c r="I21" s="250"/>
      <c r="J21" s="280"/>
    </row>
    <row r="22" spans="1:10" ht="18.75">
      <c r="A22" s="1123" t="s">
        <v>1352</v>
      </c>
      <c r="B22" s="1124"/>
      <c r="C22" s="1124"/>
      <c r="D22" s="1124"/>
      <c r="E22" s="1124"/>
      <c r="F22" s="1124"/>
      <c r="G22" s="1124"/>
      <c r="H22" s="1124"/>
      <c r="I22" s="1125"/>
      <c r="J22" s="280"/>
    </row>
    <row r="23" spans="1:10" ht="18.75" customHeight="1">
      <c r="A23" s="1131" t="s">
        <v>37</v>
      </c>
      <c r="B23" s="1439"/>
      <c r="C23" s="1439"/>
      <c r="D23" s="1439"/>
      <c r="E23" s="1439"/>
      <c r="F23" s="1439"/>
      <c r="G23" s="1439"/>
      <c r="H23" s="1439"/>
      <c r="I23" s="1440"/>
      <c r="J23" s="280"/>
    </row>
    <row r="24" spans="1:10" ht="15.75" customHeight="1">
      <c r="A24" s="1059" t="s">
        <v>247</v>
      </c>
      <c r="B24" s="1059"/>
      <c r="C24" s="1059"/>
      <c r="D24" s="1059"/>
      <c r="E24" s="1059"/>
      <c r="F24" s="1059"/>
      <c r="G24" s="1059"/>
      <c r="H24" s="1059"/>
      <c r="I24" s="1059"/>
      <c r="J24" s="280"/>
    </row>
    <row r="25" spans="1:10" ht="15" customHeight="1">
      <c r="A25" s="604"/>
      <c r="B25" s="247"/>
      <c r="C25" s="605"/>
      <c r="D25" s="247"/>
      <c r="E25" s="247"/>
      <c r="F25" s="245"/>
      <c r="G25" s="245"/>
      <c r="H25" s="604"/>
      <c r="I25" s="605"/>
      <c r="J25" s="280"/>
    </row>
    <row r="26" spans="1:10">
      <c r="A26" s="608"/>
      <c r="B26" s="247"/>
      <c r="C26" s="247"/>
      <c r="D26" s="248" t="s">
        <v>17</v>
      </c>
      <c r="E26" s="247"/>
      <c r="F26" s="249">
        <v>0</v>
      </c>
      <c r="G26" s="249"/>
      <c r="H26" s="261"/>
      <c r="I26" s="250"/>
      <c r="J26" s="280"/>
    </row>
    <row r="27" spans="1:10">
      <c r="A27" s="604"/>
      <c r="B27" s="247"/>
      <c r="C27" s="247"/>
      <c r="D27" s="248" t="s">
        <v>240</v>
      </c>
      <c r="E27" s="247" t="s">
        <v>240</v>
      </c>
      <c r="F27" s="249" t="s">
        <v>240</v>
      </c>
      <c r="G27" s="249" t="s">
        <v>240</v>
      </c>
      <c r="H27" s="250"/>
      <c r="I27" s="250"/>
      <c r="J27" s="280"/>
    </row>
    <row r="28" spans="1:10">
      <c r="A28" s="1051" t="s">
        <v>248</v>
      </c>
      <c r="B28" s="1052"/>
      <c r="C28" s="1052"/>
      <c r="D28" s="1052"/>
      <c r="E28" s="1052"/>
      <c r="F28" s="1052"/>
      <c r="G28" s="1052"/>
      <c r="H28" s="1052"/>
      <c r="I28" s="1053"/>
      <c r="J28" s="280"/>
    </row>
    <row r="29" spans="1:10" ht="15" customHeight="1">
      <c r="A29" s="1051" t="s">
        <v>249</v>
      </c>
      <c r="B29" s="1061"/>
      <c r="C29" s="1061"/>
      <c r="D29" s="1061"/>
      <c r="E29" s="1061"/>
      <c r="F29" s="1061"/>
      <c r="G29" s="1061"/>
      <c r="H29" s="1052"/>
      <c r="I29" s="1053"/>
      <c r="J29" s="280"/>
    </row>
    <row r="30" spans="1:10" ht="15" customHeight="1">
      <c r="A30" s="608">
        <v>7</v>
      </c>
      <c r="B30" s="283" t="s">
        <v>1353</v>
      </c>
      <c r="C30" s="605" t="s">
        <v>1348</v>
      </c>
      <c r="D30" s="284" t="s">
        <v>1354</v>
      </c>
      <c r="E30" s="247" t="s">
        <v>1355</v>
      </c>
      <c r="F30" s="285">
        <v>11566.8</v>
      </c>
      <c r="G30" s="245"/>
      <c r="H30" s="286" t="s">
        <v>1356</v>
      </c>
      <c r="I30" s="285">
        <v>11566.8</v>
      </c>
      <c r="J30" s="280"/>
    </row>
    <row r="31" spans="1:10" ht="39.75" customHeight="1">
      <c r="A31" s="608">
        <v>8</v>
      </c>
      <c r="B31" s="283" t="s">
        <v>1357</v>
      </c>
      <c r="C31" s="605" t="s">
        <v>1348</v>
      </c>
      <c r="D31" s="284" t="s">
        <v>1358</v>
      </c>
      <c r="E31" s="247" t="s">
        <v>1359</v>
      </c>
      <c r="F31" s="285">
        <v>21150</v>
      </c>
      <c r="G31" s="245"/>
      <c r="H31" s="287" t="s">
        <v>1356</v>
      </c>
      <c r="I31" s="285">
        <v>21150</v>
      </c>
      <c r="J31" s="280"/>
    </row>
    <row r="32" spans="1:10" ht="39" customHeight="1">
      <c r="A32" s="608">
        <v>11</v>
      </c>
      <c r="B32" s="283" t="s">
        <v>1360</v>
      </c>
      <c r="C32" s="605" t="s">
        <v>1348</v>
      </c>
      <c r="D32" s="284" t="s">
        <v>1361</v>
      </c>
      <c r="E32" s="247"/>
      <c r="F32" s="285">
        <v>7000</v>
      </c>
      <c r="G32" s="245"/>
      <c r="H32" s="286" t="s">
        <v>1356</v>
      </c>
      <c r="I32" s="285">
        <v>7000</v>
      </c>
      <c r="J32" s="280"/>
    </row>
    <row r="33" spans="1:10" ht="42" customHeight="1">
      <c r="A33" s="608">
        <v>12</v>
      </c>
      <c r="B33" s="283" t="s">
        <v>1362</v>
      </c>
      <c r="C33" s="605" t="s">
        <v>1348</v>
      </c>
      <c r="D33" s="284" t="s">
        <v>1363</v>
      </c>
      <c r="E33" s="247"/>
      <c r="F33" s="285">
        <v>108000</v>
      </c>
      <c r="G33" s="245"/>
      <c r="H33" s="250"/>
      <c r="I33" s="285">
        <v>88800</v>
      </c>
      <c r="J33" s="280"/>
    </row>
    <row r="34" spans="1:10" ht="40.5" customHeight="1">
      <c r="A34" s="608">
        <v>13</v>
      </c>
      <c r="B34" s="283" t="s">
        <v>1364</v>
      </c>
      <c r="C34" s="605" t="s">
        <v>1348</v>
      </c>
      <c r="D34" s="284" t="s">
        <v>1365</v>
      </c>
      <c r="E34" s="247"/>
      <c r="F34" s="285">
        <v>25000</v>
      </c>
      <c r="G34" s="245"/>
      <c r="H34" s="268"/>
      <c r="I34" s="285">
        <v>25000</v>
      </c>
      <c r="J34" s="280"/>
    </row>
    <row r="35" spans="1:10" ht="48" customHeight="1">
      <c r="A35" s="608">
        <v>14</v>
      </c>
      <c r="B35" s="283" t="s">
        <v>1366</v>
      </c>
      <c r="C35" s="605" t="s">
        <v>1348</v>
      </c>
      <c r="D35" s="284" t="s">
        <v>1367</v>
      </c>
      <c r="E35" s="247"/>
      <c r="F35" s="285">
        <v>5200</v>
      </c>
      <c r="G35" s="245"/>
      <c r="H35" s="268"/>
      <c r="I35" s="285">
        <v>5200</v>
      </c>
      <c r="J35" s="280"/>
    </row>
    <row r="36" spans="1:10" ht="35.25" customHeight="1">
      <c r="A36" s="608">
        <v>15</v>
      </c>
      <c r="B36" s="283" t="s">
        <v>1368</v>
      </c>
      <c r="C36" s="605" t="s">
        <v>1348</v>
      </c>
      <c r="D36" s="284" t="s">
        <v>1365</v>
      </c>
      <c r="E36" s="247"/>
      <c r="F36" s="285">
        <v>5500</v>
      </c>
      <c r="G36" s="245"/>
      <c r="H36" s="268"/>
      <c r="I36" s="285">
        <v>5500</v>
      </c>
      <c r="J36" s="280"/>
    </row>
    <row r="37" spans="1:10" ht="42.75" customHeight="1">
      <c r="A37" s="608">
        <v>16</v>
      </c>
      <c r="B37" s="283" t="s">
        <v>1369</v>
      </c>
      <c r="C37" s="605" t="s">
        <v>1348</v>
      </c>
      <c r="D37" s="284" t="s">
        <v>1370</v>
      </c>
      <c r="E37" s="247"/>
      <c r="F37" s="285">
        <v>3550</v>
      </c>
      <c r="G37" s="245"/>
      <c r="H37" s="268"/>
      <c r="I37" s="285">
        <v>3550</v>
      </c>
      <c r="J37" s="280"/>
    </row>
    <row r="38" spans="1:10" ht="39" customHeight="1">
      <c r="A38" s="608">
        <v>17</v>
      </c>
      <c r="B38" s="283" t="s">
        <v>1371</v>
      </c>
      <c r="C38" s="605" t="s">
        <v>1348</v>
      </c>
      <c r="D38" s="284" t="s">
        <v>1372</v>
      </c>
      <c r="E38" s="247"/>
      <c r="F38" s="285">
        <v>6800</v>
      </c>
      <c r="G38" s="245"/>
      <c r="H38" s="268"/>
      <c r="I38" s="285">
        <v>6800</v>
      </c>
      <c r="J38" s="280"/>
    </row>
    <row r="39" spans="1:10" ht="40.5" customHeight="1">
      <c r="A39" s="608">
        <v>18</v>
      </c>
      <c r="B39" s="283" t="s">
        <v>1373</v>
      </c>
      <c r="C39" s="605" t="s">
        <v>1348</v>
      </c>
      <c r="D39" s="284" t="s">
        <v>1374</v>
      </c>
      <c r="E39" s="247"/>
      <c r="F39" s="285">
        <v>3000</v>
      </c>
      <c r="G39" s="245"/>
      <c r="H39" s="268"/>
      <c r="I39" s="285">
        <v>3000</v>
      </c>
      <c r="J39" s="280"/>
    </row>
    <row r="40" spans="1:10" ht="42" customHeight="1">
      <c r="A40" s="608">
        <v>19</v>
      </c>
      <c r="B40" s="283" t="s">
        <v>1364</v>
      </c>
      <c r="C40" s="605" t="s">
        <v>1348</v>
      </c>
      <c r="D40" s="284" t="s">
        <v>1375</v>
      </c>
      <c r="E40" s="247"/>
      <c r="F40" s="285">
        <v>21499</v>
      </c>
      <c r="G40" s="245"/>
      <c r="H40" s="268"/>
      <c r="I40" s="285">
        <v>21499</v>
      </c>
      <c r="J40" s="280"/>
    </row>
    <row r="41" spans="1:10" ht="39" customHeight="1">
      <c r="A41" s="608">
        <v>20</v>
      </c>
      <c r="B41" s="283" t="s">
        <v>1364</v>
      </c>
      <c r="C41" s="605" t="s">
        <v>1348</v>
      </c>
      <c r="D41" s="284" t="s">
        <v>1376</v>
      </c>
      <c r="E41" s="247"/>
      <c r="F41" s="285">
        <v>17990</v>
      </c>
      <c r="G41" s="245"/>
      <c r="H41" s="268"/>
      <c r="I41" s="285">
        <v>17990</v>
      </c>
      <c r="J41" s="280"/>
    </row>
    <row r="42" spans="1:10" ht="44.25" customHeight="1">
      <c r="A42" s="608">
        <v>22</v>
      </c>
      <c r="B42" s="283" t="s">
        <v>1377</v>
      </c>
      <c r="C42" s="605" t="s">
        <v>1348</v>
      </c>
      <c r="D42" s="284" t="s">
        <v>1378</v>
      </c>
      <c r="E42" s="247"/>
      <c r="F42" s="285">
        <v>13900</v>
      </c>
      <c r="G42" s="245"/>
      <c r="H42" s="268"/>
      <c r="I42" s="285">
        <v>13900</v>
      </c>
      <c r="J42" s="280"/>
    </row>
    <row r="43" spans="1:10" ht="33.75" customHeight="1">
      <c r="A43" s="608">
        <v>23</v>
      </c>
      <c r="B43" s="283" t="s">
        <v>3369</v>
      </c>
      <c r="C43" s="605" t="s">
        <v>1348</v>
      </c>
      <c r="D43" s="284" t="s">
        <v>3370</v>
      </c>
      <c r="E43" s="247"/>
      <c r="F43" s="285">
        <v>89200</v>
      </c>
      <c r="G43" s="245"/>
      <c r="H43" s="268"/>
      <c r="I43" s="285">
        <v>89200</v>
      </c>
      <c r="J43" s="280"/>
    </row>
    <row r="44" spans="1:10">
      <c r="A44" s="608"/>
      <c r="B44" s="288"/>
      <c r="C44" s="247"/>
      <c r="D44" s="248" t="s">
        <v>17</v>
      </c>
      <c r="E44" s="247"/>
      <c r="F44" s="249">
        <f>SUM(F30:F43)</f>
        <v>339355.8</v>
      </c>
      <c r="G44" s="249"/>
      <c r="H44" s="268"/>
      <c r="I44" s="249">
        <f>SUM(I30:I43)</f>
        <v>320155.8</v>
      </c>
      <c r="J44" s="280"/>
    </row>
    <row r="45" spans="1:10" ht="15" customHeight="1">
      <c r="A45" s="1133" t="s">
        <v>260</v>
      </c>
      <c r="B45" s="1097"/>
      <c r="C45" s="1097"/>
      <c r="D45" s="1097"/>
      <c r="E45" s="1097"/>
      <c r="F45" s="1097"/>
      <c r="G45" s="1097"/>
      <c r="H45" s="1103"/>
      <c r="I45" s="1134"/>
      <c r="J45" s="280"/>
    </row>
    <row r="46" spans="1:10">
      <c r="A46" s="608"/>
      <c r="B46" s="247"/>
      <c r="C46" s="247"/>
      <c r="D46" s="269" t="s">
        <v>265</v>
      </c>
      <c r="E46" s="247"/>
      <c r="F46" s="270">
        <f>SUM(F12+F44)</f>
        <v>464375.72</v>
      </c>
      <c r="G46" s="270"/>
      <c r="H46" s="268"/>
      <c r="I46" s="270">
        <f>SUM(I12+I44)</f>
        <v>441847.41</v>
      </c>
      <c r="J46" s="280"/>
    </row>
    <row r="47" spans="1:10" ht="34.5" customHeight="1">
      <c r="A47" s="1477" t="s">
        <v>1379</v>
      </c>
      <c r="B47" s="1477"/>
      <c r="C47" s="1477"/>
      <c r="D47" s="1477"/>
      <c r="E47" s="1477"/>
      <c r="F47" s="1477"/>
      <c r="G47" s="1477"/>
      <c r="H47" s="1477"/>
      <c r="I47" s="1477"/>
      <c r="J47" s="280"/>
    </row>
    <row r="48" spans="1:10">
      <c r="A48" s="1051" t="s">
        <v>63</v>
      </c>
      <c r="B48" s="1052"/>
      <c r="C48" s="1052"/>
      <c r="D48" s="1052"/>
      <c r="E48" s="1052"/>
      <c r="F48" s="1052"/>
      <c r="G48" s="1052"/>
      <c r="H48" s="1052"/>
      <c r="I48" s="1053"/>
      <c r="J48" s="280"/>
    </row>
    <row r="49" spans="1:10" ht="15" customHeight="1">
      <c r="A49" s="1478" t="s">
        <v>64</v>
      </c>
      <c r="B49" s="1479" t="s">
        <v>65</v>
      </c>
      <c r="C49" s="1049" t="s">
        <v>4</v>
      </c>
      <c r="D49" s="1049" t="s">
        <v>5</v>
      </c>
      <c r="E49" s="1049" t="s">
        <v>6</v>
      </c>
      <c r="F49" s="1049" t="s">
        <v>7</v>
      </c>
      <c r="G49" s="1049" t="s">
        <v>8</v>
      </c>
      <c r="H49" s="1049" t="s">
        <v>9</v>
      </c>
      <c r="I49" s="1049" t="s">
        <v>232</v>
      </c>
      <c r="J49" s="280"/>
    </row>
    <row r="50" spans="1:10" ht="15" customHeight="1">
      <c r="A50" s="1478"/>
      <c r="B50" s="1479"/>
      <c r="C50" s="1071"/>
      <c r="D50" s="1046"/>
      <c r="E50" s="1049"/>
      <c r="F50" s="1046"/>
      <c r="G50" s="1049"/>
      <c r="H50" s="1046"/>
      <c r="I50" s="1046"/>
      <c r="J50" s="280"/>
    </row>
    <row r="51" spans="1:10" ht="15.75" customHeight="1">
      <c r="A51" s="1480" t="s">
        <v>67</v>
      </c>
      <c r="B51" s="1481"/>
      <c r="C51" s="1481"/>
      <c r="D51" s="1481"/>
      <c r="E51" s="1481"/>
      <c r="F51" s="1481"/>
      <c r="G51" s="1481"/>
      <c r="H51" s="1481"/>
      <c r="I51" s="1482"/>
      <c r="J51" s="280"/>
    </row>
    <row r="52" spans="1:10" ht="30" customHeight="1">
      <c r="A52" s="1100" t="s">
        <v>1380</v>
      </c>
      <c r="B52" s="1100"/>
      <c r="C52" s="1100"/>
      <c r="D52" s="1100"/>
      <c r="E52" s="1100"/>
      <c r="F52" s="1100"/>
      <c r="G52" s="1100"/>
      <c r="H52" s="1100"/>
      <c r="I52" s="1100"/>
      <c r="J52" s="280"/>
    </row>
    <row r="53" spans="1:10" ht="24.75" thickBot="1">
      <c r="A53" s="289" t="s">
        <v>69</v>
      </c>
      <c r="B53" s="290" t="s">
        <v>70</v>
      </c>
      <c r="C53" s="290" t="s">
        <v>71</v>
      </c>
      <c r="D53" s="291" t="s">
        <v>72</v>
      </c>
      <c r="E53" s="292" t="s">
        <v>73</v>
      </c>
      <c r="F53" s="293"/>
      <c r="G53" s="275"/>
      <c r="H53" s="276"/>
      <c r="I53" s="276"/>
      <c r="J53" s="280"/>
    </row>
    <row r="54" spans="1:10">
      <c r="A54" s="604">
        <v>1</v>
      </c>
      <c r="B54" s="247">
        <v>2</v>
      </c>
      <c r="C54" s="247">
        <v>3</v>
      </c>
      <c r="D54" s="269">
        <v>4</v>
      </c>
      <c r="E54" s="247">
        <v>5</v>
      </c>
      <c r="F54" s="275"/>
      <c r="G54" s="275"/>
      <c r="H54" s="276"/>
      <c r="I54" s="276"/>
      <c r="J54" s="280"/>
    </row>
    <row r="55" spans="1:10">
      <c r="A55" s="1474" t="s">
        <v>74</v>
      </c>
      <c r="B55" s="1475"/>
      <c r="C55" s="1475"/>
      <c r="D55" s="1475"/>
      <c r="E55" s="1476"/>
      <c r="F55" s="280"/>
      <c r="G55" s="280"/>
      <c r="H55" s="280"/>
      <c r="I55" s="280"/>
      <c r="J55" s="280"/>
    </row>
    <row r="56" spans="1:10">
      <c r="A56" s="280"/>
      <c r="B56" s="280"/>
      <c r="C56" s="280"/>
      <c r="D56" s="280"/>
      <c r="E56" s="280"/>
      <c r="F56" s="280"/>
      <c r="G56" s="280"/>
      <c r="H56" s="280"/>
      <c r="I56" s="280"/>
      <c r="J56" s="280"/>
    </row>
    <row r="57" spans="1:10">
      <c r="A57" s="280"/>
      <c r="B57" s="280"/>
      <c r="C57" s="280"/>
      <c r="D57" s="280"/>
      <c r="E57" s="280"/>
      <c r="F57" s="280"/>
      <c r="G57" s="280"/>
      <c r="H57" s="280"/>
      <c r="I57" s="280"/>
      <c r="J57" s="280"/>
    </row>
    <row r="58" spans="1:10">
      <c r="A58" s="280"/>
      <c r="B58" s="280"/>
      <c r="C58" s="280"/>
      <c r="D58" s="280"/>
      <c r="E58" s="280"/>
      <c r="F58" s="280"/>
      <c r="G58" s="280"/>
      <c r="H58" s="280"/>
      <c r="I58" s="280"/>
      <c r="J58" s="280"/>
    </row>
    <row r="59" spans="1:10">
      <c r="A59" s="651"/>
      <c r="B59" s="651"/>
      <c r="C59" s="651"/>
      <c r="D59" s="651"/>
      <c r="E59" s="651"/>
      <c r="F59" s="280"/>
      <c r="G59" s="280"/>
      <c r="H59" s="280"/>
      <c r="I59" s="280"/>
      <c r="J59" s="280"/>
    </row>
    <row r="60" spans="1:10">
      <c r="A60" s="651"/>
      <c r="B60" s="651"/>
      <c r="C60" s="651"/>
      <c r="D60" s="651"/>
      <c r="E60" s="651"/>
      <c r="F60" s="280"/>
      <c r="G60" s="280"/>
      <c r="H60" s="280"/>
      <c r="I60" s="280"/>
      <c r="J60" s="280"/>
    </row>
    <row r="61" spans="1:10">
      <c r="A61" s="651"/>
      <c r="B61" s="651"/>
      <c r="C61" s="651"/>
      <c r="D61" s="651"/>
      <c r="E61" s="651"/>
      <c r="F61" s="280"/>
      <c r="G61" s="280"/>
      <c r="H61" s="280"/>
      <c r="I61" s="280"/>
      <c r="J61" s="280"/>
    </row>
    <row r="62" spans="1:10">
      <c r="A62" s="280"/>
      <c r="B62" s="280" t="s">
        <v>645</v>
      </c>
      <c r="C62" s="280"/>
      <c r="D62" s="280"/>
      <c r="E62" s="280"/>
      <c r="F62" s="280"/>
      <c r="G62" s="280"/>
      <c r="H62" s="280"/>
      <c r="I62" s="280"/>
      <c r="J62" s="280"/>
    </row>
    <row r="63" spans="1:10">
      <c r="A63" s="280"/>
      <c r="B63" s="280"/>
      <c r="C63" s="280"/>
      <c r="D63" s="280"/>
      <c r="E63" s="280"/>
      <c r="F63" s="280"/>
      <c r="G63" s="280"/>
      <c r="H63" s="280"/>
      <c r="I63" s="280"/>
      <c r="J63" s="280"/>
    </row>
    <row r="64" spans="1:10">
      <c r="A64" s="280"/>
      <c r="B64" s="280"/>
      <c r="C64" s="280"/>
      <c r="D64" s="280"/>
      <c r="E64" s="280"/>
      <c r="F64" s="280"/>
      <c r="G64" s="280"/>
      <c r="H64" s="280"/>
      <c r="I64" s="280"/>
      <c r="J64" s="280"/>
    </row>
    <row r="65" spans="1:10">
      <c r="A65" s="280"/>
      <c r="B65" s="280"/>
      <c r="C65" s="280"/>
      <c r="D65" s="280"/>
      <c r="E65" s="280"/>
      <c r="F65" s="280"/>
      <c r="G65" s="280"/>
      <c r="H65" s="280"/>
      <c r="I65" s="280"/>
      <c r="J65" s="280"/>
    </row>
    <row r="66" spans="1:10">
      <c r="A66" s="280"/>
      <c r="B66" s="280"/>
      <c r="C66" s="280"/>
      <c r="D66" s="280"/>
      <c r="E66" s="280"/>
      <c r="F66" s="280"/>
      <c r="G66" s="280"/>
      <c r="H66" s="280"/>
      <c r="I66" s="280"/>
      <c r="J66" s="280"/>
    </row>
    <row r="67" spans="1:10">
      <c r="A67" s="280"/>
      <c r="B67" s="280"/>
      <c r="C67" s="280"/>
      <c r="D67" s="280"/>
      <c r="E67" s="280"/>
      <c r="F67" s="280"/>
      <c r="G67" s="280"/>
      <c r="H67" s="280"/>
      <c r="I67" s="280"/>
      <c r="J67" s="280"/>
    </row>
    <row r="68" spans="1:10">
      <c r="A68" s="280"/>
      <c r="B68" s="280"/>
      <c r="C68" s="280"/>
      <c r="D68" s="280"/>
      <c r="E68" s="280"/>
      <c r="F68" s="280"/>
      <c r="G68" s="280"/>
      <c r="H68" s="280"/>
      <c r="I68" s="280"/>
      <c r="J68" s="280"/>
    </row>
    <row r="69" spans="1:10">
      <c r="A69" s="280"/>
      <c r="B69" s="280"/>
      <c r="C69" s="280"/>
      <c r="D69" s="280"/>
      <c r="E69" s="280"/>
      <c r="F69" s="280"/>
      <c r="G69" s="280"/>
      <c r="H69" s="280"/>
      <c r="I69" s="280"/>
      <c r="J69" s="280"/>
    </row>
  </sheetData>
  <mergeCells count="38">
    <mergeCell ref="A29:I29"/>
    <mergeCell ref="A9:I9"/>
    <mergeCell ref="A10:I10"/>
    <mergeCell ref="A23:I23"/>
    <mergeCell ref="A24:I24"/>
    <mergeCell ref="A13:I13"/>
    <mergeCell ref="A17:I17"/>
    <mergeCell ref="A22:I22"/>
    <mergeCell ref="A28:I28"/>
    <mergeCell ref="A55:E55"/>
    <mergeCell ref="A45:I45"/>
    <mergeCell ref="A47:I47"/>
    <mergeCell ref="A48:I48"/>
    <mergeCell ref="A49:A50"/>
    <mergeCell ref="B49:B50"/>
    <mergeCell ref="C49:C50"/>
    <mergeCell ref="D49:D50"/>
    <mergeCell ref="E49:E50"/>
    <mergeCell ref="F49:F50"/>
    <mergeCell ref="G49:G50"/>
    <mergeCell ref="H49:H50"/>
    <mergeCell ref="I49:I50"/>
    <mergeCell ref="A51:I51"/>
    <mergeCell ref="A52:I52"/>
    <mergeCell ref="A8:I8"/>
    <mergeCell ref="A2:I2"/>
    <mergeCell ref="A3:I3"/>
    <mergeCell ref="A4:I4"/>
    <mergeCell ref="A1:I1"/>
    <mergeCell ref="A5:A6"/>
    <mergeCell ref="B5:B6"/>
    <mergeCell ref="C5:C6"/>
    <mergeCell ref="D5:D6"/>
    <mergeCell ref="E5:E6"/>
    <mergeCell ref="F5:F6"/>
    <mergeCell ref="G5:G6"/>
    <mergeCell ref="H5:H6"/>
    <mergeCell ref="I5:I6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>
  <sheetPr>
    <tabColor rgb="FF00B050"/>
  </sheetPr>
  <dimension ref="A2:I89"/>
  <sheetViews>
    <sheetView topLeftCell="A37" workbookViewId="0">
      <selection activeCell="G51" sqref="G51"/>
    </sheetView>
  </sheetViews>
  <sheetFormatPr defaultRowHeight="28.5" customHeight="1"/>
  <cols>
    <col min="1" max="1" width="5.5703125" customWidth="1"/>
    <col min="2" max="2" width="20.7109375" customWidth="1"/>
    <col min="3" max="3" width="27.42578125" customWidth="1"/>
    <col min="4" max="4" width="18" customWidth="1"/>
    <col min="5" max="5" width="15.28515625" customWidth="1"/>
    <col min="6" max="6" width="14.140625" customWidth="1"/>
    <col min="7" max="7" width="16.28515625" customWidth="1"/>
    <col min="8" max="8" width="18.5703125" customWidth="1"/>
    <col min="9" max="9" width="15.140625" customWidth="1"/>
  </cols>
  <sheetData>
    <row r="2" spans="1:9" ht="16.5" customHeight="1">
      <c r="A2" s="1043" t="s">
        <v>81</v>
      </c>
      <c r="B2" s="1043"/>
      <c r="C2" s="1043"/>
      <c r="D2" s="1043"/>
      <c r="E2" s="1043"/>
      <c r="F2" s="1043"/>
      <c r="G2" s="1043"/>
      <c r="H2" s="1043"/>
      <c r="I2" s="1043"/>
    </row>
    <row r="3" spans="1:9" ht="12" customHeight="1">
      <c r="A3" s="1044" t="s">
        <v>3384</v>
      </c>
      <c r="B3" s="1044"/>
      <c r="C3" s="1044"/>
      <c r="D3" s="1044"/>
      <c r="E3" s="1044"/>
      <c r="F3" s="1044"/>
      <c r="G3" s="1044"/>
      <c r="H3" s="1044"/>
      <c r="I3" s="1044"/>
    </row>
    <row r="4" spans="1:9" ht="14.25" customHeight="1">
      <c r="A4" s="1130" t="s">
        <v>2261</v>
      </c>
      <c r="B4" s="1130"/>
      <c r="C4" s="1130"/>
      <c r="D4" s="1130"/>
      <c r="E4" s="1130"/>
      <c r="F4" s="1130"/>
      <c r="G4" s="1130"/>
      <c r="H4" s="1130"/>
      <c r="I4" s="1130"/>
    </row>
    <row r="5" spans="1:9" ht="28.5" customHeight="1">
      <c r="A5" s="1483" t="s">
        <v>1</v>
      </c>
      <c r="B5" s="1483"/>
      <c r="C5" s="1483"/>
      <c r="D5" s="1483"/>
      <c r="E5" s="1483"/>
      <c r="F5" s="1483"/>
      <c r="G5" s="1483"/>
      <c r="H5" s="1483"/>
      <c r="I5" s="1483"/>
    </row>
    <row r="6" spans="1:9" ht="28.5" customHeight="1">
      <c r="A6" s="1484" t="s">
        <v>2</v>
      </c>
      <c r="B6" s="1047" t="s">
        <v>3</v>
      </c>
      <c r="C6" s="1047" t="s">
        <v>231</v>
      </c>
      <c r="D6" s="1047" t="s">
        <v>5</v>
      </c>
      <c r="E6" s="1047" t="s">
        <v>6</v>
      </c>
      <c r="F6" s="1047" t="s">
        <v>7</v>
      </c>
      <c r="G6" s="1047" t="s">
        <v>8</v>
      </c>
      <c r="H6" s="1047" t="s">
        <v>9</v>
      </c>
      <c r="I6" s="1047" t="s">
        <v>232</v>
      </c>
    </row>
    <row r="7" spans="1:9" ht="28.5" customHeight="1">
      <c r="A7" s="1485"/>
      <c r="B7" s="1050"/>
      <c r="C7" s="1050"/>
      <c r="D7" s="1050"/>
      <c r="E7" s="1050"/>
      <c r="F7" s="1050"/>
      <c r="G7" s="1050"/>
      <c r="H7" s="1050"/>
      <c r="I7" s="1050"/>
    </row>
    <row r="8" spans="1:9" ht="28.5" customHeight="1">
      <c r="A8" s="1">
        <v>1</v>
      </c>
      <c r="B8" s="2">
        <v>2</v>
      </c>
      <c r="C8" s="3">
        <v>3</v>
      </c>
      <c r="D8" s="3">
        <v>4</v>
      </c>
      <c r="E8" s="3">
        <v>5</v>
      </c>
      <c r="F8" s="3">
        <v>6</v>
      </c>
      <c r="G8" s="3">
        <v>7</v>
      </c>
      <c r="H8" s="2">
        <v>8</v>
      </c>
      <c r="I8" s="4">
        <v>9</v>
      </c>
    </row>
    <row r="9" spans="1:9" ht="28.5" customHeight="1">
      <c r="A9" s="1051"/>
      <c r="B9" s="1052"/>
      <c r="C9" s="1052"/>
      <c r="D9" s="1052"/>
      <c r="E9" s="1052"/>
      <c r="F9" s="1052"/>
      <c r="G9" s="1052"/>
      <c r="H9" s="1052"/>
      <c r="I9" s="1053"/>
    </row>
    <row r="10" spans="1:9" ht="28.5" customHeight="1">
      <c r="A10" s="1051" t="s">
        <v>233</v>
      </c>
      <c r="B10" s="1052"/>
      <c r="C10" s="1052"/>
      <c r="D10" s="1052"/>
      <c r="E10" s="1052"/>
      <c r="F10" s="1052"/>
      <c r="G10" s="1052"/>
      <c r="H10" s="1052"/>
      <c r="I10" s="1053"/>
    </row>
    <row r="11" spans="1:9" ht="28.5" customHeight="1">
      <c r="A11" s="1051" t="s">
        <v>234</v>
      </c>
      <c r="B11" s="1052"/>
      <c r="C11" s="1052"/>
      <c r="D11" s="1052"/>
      <c r="E11" s="1052"/>
      <c r="F11" s="1052"/>
      <c r="G11" s="1052"/>
      <c r="H11" s="1052"/>
      <c r="I11" s="1053"/>
    </row>
    <row r="12" spans="1:9" ht="28.5" customHeight="1">
      <c r="A12" s="674">
        <v>1</v>
      </c>
      <c r="B12" s="5" t="s">
        <v>235</v>
      </c>
      <c r="C12" s="669" t="s">
        <v>2262</v>
      </c>
      <c r="D12" s="677">
        <v>11010200003</v>
      </c>
      <c r="E12" s="6" t="s">
        <v>2263</v>
      </c>
      <c r="F12" s="676">
        <v>554657</v>
      </c>
      <c r="G12" s="676"/>
      <c r="H12" s="675"/>
      <c r="I12" s="670">
        <v>554657</v>
      </c>
    </row>
    <row r="13" spans="1:9" ht="28.5" customHeight="1">
      <c r="A13" s="674"/>
      <c r="B13" s="5"/>
      <c r="C13" s="669"/>
      <c r="D13" s="677"/>
      <c r="E13" s="6"/>
      <c r="F13" s="676"/>
      <c r="G13" s="676"/>
      <c r="H13" s="675"/>
      <c r="I13" s="670"/>
    </row>
    <row r="14" spans="1:9" ht="28.5" customHeight="1">
      <c r="A14" s="674"/>
      <c r="B14" s="5"/>
      <c r="C14" s="672"/>
      <c r="D14" s="7" t="s">
        <v>17</v>
      </c>
      <c r="E14" s="677"/>
      <c r="F14" s="690">
        <f>F13+F12</f>
        <v>554657</v>
      </c>
      <c r="G14" s="690"/>
      <c r="H14" s="675"/>
      <c r="I14" s="678">
        <f>I13+I12</f>
        <v>554657</v>
      </c>
    </row>
    <row r="15" spans="1:9" ht="28.5" customHeight="1">
      <c r="A15" s="1051" t="s">
        <v>239</v>
      </c>
      <c r="B15" s="1052"/>
      <c r="C15" s="1052"/>
      <c r="D15" s="1052"/>
      <c r="E15" s="1052"/>
      <c r="F15" s="1052"/>
      <c r="G15" s="1052"/>
      <c r="H15" s="1052"/>
      <c r="I15" s="1053"/>
    </row>
    <row r="16" spans="1:9" ht="28.5" customHeight="1">
      <c r="A16" s="672">
        <v>3</v>
      </c>
      <c r="B16" s="5" t="s">
        <v>303</v>
      </c>
      <c r="C16" s="669" t="s">
        <v>299</v>
      </c>
      <c r="D16" s="677">
        <v>1010003</v>
      </c>
      <c r="E16" s="677" t="s">
        <v>304</v>
      </c>
      <c r="F16" s="676">
        <v>78044.350000000006</v>
      </c>
      <c r="G16" s="676"/>
      <c r="H16" s="672"/>
      <c r="I16" s="669"/>
    </row>
    <row r="17" spans="1:9" ht="28.5" customHeight="1">
      <c r="A17" s="672"/>
      <c r="B17" s="672"/>
      <c r="C17" s="672"/>
      <c r="D17" s="7" t="s">
        <v>17</v>
      </c>
      <c r="E17" s="677"/>
      <c r="F17" s="690"/>
      <c r="G17" s="690"/>
      <c r="H17" s="672"/>
      <c r="I17" s="672"/>
    </row>
    <row r="18" spans="1:9" ht="28.5" customHeight="1">
      <c r="A18" s="672"/>
      <c r="B18" s="672"/>
      <c r="C18" s="672"/>
      <c r="D18" s="7" t="s">
        <v>240</v>
      </c>
      <c r="E18" s="677" t="s">
        <v>240</v>
      </c>
      <c r="F18" s="690" t="s">
        <v>240</v>
      </c>
      <c r="G18" s="690"/>
      <c r="H18" s="672"/>
      <c r="I18" s="672"/>
    </row>
    <row r="19" spans="1:9" ht="28.5" customHeight="1">
      <c r="A19" s="1051" t="s">
        <v>241</v>
      </c>
      <c r="B19" s="1052"/>
      <c r="C19" s="1052"/>
      <c r="D19" s="1052"/>
      <c r="E19" s="1052"/>
      <c r="F19" s="1052"/>
      <c r="G19" s="1052"/>
      <c r="H19" s="1052"/>
      <c r="I19" s="1053"/>
    </row>
    <row r="20" spans="1:9" ht="28.5" customHeight="1">
      <c r="A20" s="672"/>
      <c r="B20" s="672"/>
      <c r="C20" s="672"/>
      <c r="D20" s="672"/>
      <c r="E20" s="672"/>
      <c r="F20" s="672"/>
      <c r="G20" s="672"/>
      <c r="H20" s="672"/>
      <c r="I20" s="672"/>
    </row>
    <row r="21" spans="1:9" ht="28.5" customHeight="1">
      <c r="A21" s="672"/>
      <c r="B21" s="672"/>
      <c r="C21" s="672"/>
      <c r="D21" s="672"/>
      <c r="E21" s="672"/>
      <c r="F21" s="672"/>
      <c r="G21" s="672"/>
      <c r="H21" s="672"/>
      <c r="I21" s="672"/>
    </row>
    <row r="22" spans="1:9" ht="28.5" customHeight="1">
      <c r="A22" s="672"/>
      <c r="B22" s="5" t="s">
        <v>245</v>
      </c>
      <c r="C22" s="677" t="s">
        <v>240</v>
      </c>
      <c r="D22" s="7" t="s">
        <v>240</v>
      </c>
      <c r="E22" s="677" t="s">
        <v>240</v>
      </c>
      <c r="F22" s="690" t="s">
        <v>240</v>
      </c>
      <c r="G22" s="690" t="s">
        <v>240</v>
      </c>
      <c r="H22" s="14"/>
      <c r="I22" s="69"/>
    </row>
    <row r="23" spans="1:9" ht="28.5" customHeight="1">
      <c r="A23" s="672"/>
      <c r="B23" s="5" t="s">
        <v>35</v>
      </c>
      <c r="C23" s="677" t="s">
        <v>240</v>
      </c>
      <c r="D23" s="7" t="s">
        <v>240</v>
      </c>
      <c r="E23" s="677" t="s">
        <v>240</v>
      </c>
      <c r="F23" s="690" t="s">
        <v>240</v>
      </c>
      <c r="G23" s="690" t="s">
        <v>240</v>
      </c>
      <c r="H23" s="14"/>
      <c r="I23" s="69"/>
    </row>
    <row r="24" spans="1:9" ht="28.5" customHeight="1">
      <c r="A24" s="1123" t="s">
        <v>2264</v>
      </c>
      <c r="B24" s="1124"/>
      <c r="C24" s="1124"/>
      <c r="D24" s="1124"/>
      <c r="E24" s="1124"/>
      <c r="F24" s="1124"/>
      <c r="G24" s="1124"/>
      <c r="H24" s="1124"/>
      <c r="I24" s="1125"/>
    </row>
    <row r="25" spans="1:9" ht="28.5" customHeight="1">
      <c r="A25" s="1126" t="s">
        <v>37</v>
      </c>
      <c r="B25" s="1127"/>
      <c r="C25" s="1127"/>
      <c r="D25" s="1127"/>
      <c r="E25" s="1127"/>
      <c r="F25" s="1127"/>
      <c r="G25" s="1127"/>
      <c r="H25" s="1127"/>
      <c r="I25" s="1132"/>
    </row>
    <row r="26" spans="1:9" ht="28.5" customHeight="1">
      <c r="A26" s="1051" t="s">
        <v>247</v>
      </c>
      <c r="B26" s="1052"/>
      <c r="C26" s="1052"/>
      <c r="D26" s="1052"/>
      <c r="E26" s="1052"/>
      <c r="F26" s="1052"/>
      <c r="G26" s="1052"/>
      <c r="H26" s="1052"/>
      <c r="I26" s="1053"/>
    </row>
    <row r="27" spans="1:9" ht="28.5" customHeight="1">
      <c r="A27" s="672">
        <v>5</v>
      </c>
      <c r="B27" s="5"/>
      <c r="C27" s="669"/>
      <c r="D27" s="677"/>
      <c r="E27" s="677"/>
      <c r="F27" s="676"/>
      <c r="G27" s="676"/>
      <c r="H27" s="672"/>
      <c r="I27" s="669"/>
    </row>
    <row r="28" spans="1:9" ht="28.5" customHeight="1">
      <c r="A28" s="672">
        <v>6</v>
      </c>
      <c r="B28" s="5"/>
      <c r="C28" s="669"/>
      <c r="D28" s="677"/>
      <c r="E28" s="677"/>
      <c r="F28" s="676"/>
      <c r="G28" s="676"/>
      <c r="H28" s="672"/>
      <c r="I28" s="669"/>
    </row>
    <row r="29" spans="1:9" ht="28.5" customHeight="1">
      <c r="A29" s="672">
        <v>7</v>
      </c>
      <c r="B29" s="5"/>
      <c r="C29" s="669"/>
      <c r="D29" s="677"/>
      <c r="E29" s="677"/>
      <c r="F29" s="676"/>
      <c r="G29" s="676"/>
      <c r="H29" s="14"/>
      <c r="I29" s="669"/>
    </row>
    <row r="30" spans="1:9" ht="28.5" customHeight="1">
      <c r="A30" s="671">
        <v>8</v>
      </c>
      <c r="B30" s="5"/>
      <c r="C30" s="669"/>
      <c r="D30" s="677"/>
      <c r="E30" s="677"/>
      <c r="F30" s="676"/>
      <c r="G30" s="676"/>
      <c r="H30" s="15"/>
      <c r="I30" s="669"/>
    </row>
    <row r="31" spans="1:9" ht="28.5" customHeight="1">
      <c r="A31" s="671"/>
      <c r="B31" s="5"/>
      <c r="C31" s="677"/>
      <c r="D31" s="7"/>
      <c r="E31" s="677"/>
      <c r="F31" s="690"/>
      <c r="G31" s="690"/>
      <c r="H31" s="15"/>
      <c r="I31" s="69"/>
    </row>
    <row r="32" spans="1:9" ht="28.5" customHeight="1">
      <c r="A32" s="672"/>
      <c r="B32" s="5"/>
      <c r="C32" s="677"/>
      <c r="D32" s="7" t="s">
        <v>240</v>
      </c>
      <c r="E32" s="677" t="s">
        <v>240</v>
      </c>
      <c r="F32" s="690" t="s">
        <v>240</v>
      </c>
      <c r="G32" s="690" t="s">
        <v>240</v>
      </c>
      <c r="H32" s="14"/>
      <c r="I32" s="69"/>
    </row>
    <row r="33" spans="1:9" ht="28.5" customHeight="1">
      <c r="A33" s="1051" t="s">
        <v>248</v>
      </c>
      <c r="B33" s="1052"/>
      <c r="C33" s="1052"/>
      <c r="D33" s="1052"/>
      <c r="E33" s="1052"/>
      <c r="F33" s="1052"/>
      <c r="G33" s="1052"/>
      <c r="H33" s="1052"/>
      <c r="I33" s="1053"/>
    </row>
    <row r="34" spans="1:9" ht="28.5" customHeight="1">
      <c r="A34" s="1051" t="s">
        <v>249</v>
      </c>
      <c r="B34" s="1052"/>
      <c r="C34" s="1052"/>
      <c r="D34" s="1052"/>
      <c r="E34" s="1052"/>
      <c r="F34" s="1052"/>
      <c r="G34" s="1052"/>
      <c r="H34" s="1052"/>
      <c r="I34" s="1053"/>
    </row>
    <row r="35" spans="1:9" ht="28.5" customHeight="1">
      <c r="A35" s="671">
        <v>7</v>
      </c>
      <c r="B35" s="5" t="s">
        <v>2265</v>
      </c>
      <c r="C35" s="669" t="s">
        <v>2240</v>
      </c>
      <c r="D35" s="3">
        <v>11010600009</v>
      </c>
      <c r="E35" s="677">
        <v>2010</v>
      </c>
      <c r="F35" s="676">
        <v>4720</v>
      </c>
      <c r="G35" s="676"/>
      <c r="H35" s="17"/>
      <c r="I35" s="670">
        <v>4720</v>
      </c>
    </row>
    <row r="36" spans="1:9" ht="28.5" customHeight="1">
      <c r="A36" s="671">
        <v>8</v>
      </c>
      <c r="B36" s="5" t="s">
        <v>2266</v>
      </c>
      <c r="C36" s="669" t="s">
        <v>2240</v>
      </c>
      <c r="D36" s="3">
        <v>11010600001</v>
      </c>
      <c r="E36" s="677">
        <v>2005</v>
      </c>
      <c r="F36" s="676">
        <v>40767</v>
      </c>
      <c r="G36" s="676"/>
      <c r="H36" s="17"/>
      <c r="I36" s="670">
        <v>40767</v>
      </c>
    </row>
    <row r="37" spans="1:9" ht="28.5" customHeight="1">
      <c r="A37" s="671">
        <v>9</v>
      </c>
      <c r="B37" s="5" t="s">
        <v>2242</v>
      </c>
      <c r="C37" s="669" t="s">
        <v>2240</v>
      </c>
      <c r="D37" s="3">
        <v>11010600003</v>
      </c>
      <c r="E37" s="677">
        <v>2005</v>
      </c>
      <c r="F37" s="676">
        <v>16306.8</v>
      </c>
      <c r="G37" s="676"/>
      <c r="H37" s="17"/>
      <c r="I37" s="670">
        <v>16306.8</v>
      </c>
    </row>
    <row r="38" spans="1:9" ht="28.5" customHeight="1">
      <c r="A38" s="671">
        <v>10</v>
      </c>
      <c r="B38" s="5" t="s">
        <v>2267</v>
      </c>
      <c r="C38" s="669" t="s">
        <v>2240</v>
      </c>
      <c r="D38" s="3">
        <v>11010600004</v>
      </c>
      <c r="E38" s="677">
        <v>2005</v>
      </c>
      <c r="F38" s="676">
        <v>24460.2</v>
      </c>
      <c r="G38" s="676"/>
      <c r="H38" s="17"/>
      <c r="I38" s="670">
        <v>24460.2</v>
      </c>
    </row>
    <row r="39" spans="1:9" ht="28.5" customHeight="1">
      <c r="A39" s="671">
        <v>11</v>
      </c>
      <c r="B39" s="5" t="s">
        <v>2268</v>
      </c>
      <c r="C39" s="669" t="s">
        <v>2240</v>
      </c>
      <c r="D39" s="3">
        <v>1101060005</v>
      </c>
      <c r="E39" s="677">
        <v>2005</v>
      </c>
      <c r="F39" s="676">
        <v>13589</v>
      </c>
      <c r="G39" s="676"/>
      <c r="H39" s="17"/>
      <c r="I39" s="670">
        <v>13589</v>
      </c>
    </row>
    <row r="40" spans="1:9" ht="28.5" customHeight="1">
      <c r="A40" s="671">
        <v>12</v>
      </c>
      <c r="B40" s="5" t="s">
        <v>2269</v>
      </c>
      <c r="C40" s="669" t="s">
        <v>2240</v>
      </c>
      <c r="D40" s="3">
        <v>110106000010</v>
      </c>
      <c r="E40" s="677">
        <v>2010</v>
      </c>
      <c r="F40" s="676">
        <v>7870</v>
      </c>
      <c r="G40" s="676"/>
      <c r="H40" s="17"/>
      <c r="I40" s="670">
        <v>7870</v>
      </c>
    </row>
    <row r="41" spans="1:9" ht="28.5" customHeight="1">
      <c r="A41" s="671">
        <v>13</v>
      </c>
      <c r="B41" s="5" t="s">
        <v>282</v>
      </c>
      <c r="C41" s="669" t="s">
        <v>2240</v>
      </c>
      <c r="D41" s="3">
        <v>110106000008</v>
      </c>
      <c r="E41" s="677">
        <v>2010</v>
      </c>
      <c r="F41" s="676">
        <v>5499</v>
      </c>
      <c r="G41" s="676"/>
      <c r="H41" s="17"/>
      <c r="I41" s="670">
        <v>5499</v>
      </c>
    </row>
    <row r="42" spans="1:9" ht="28.5" customHeight="1">
      <c r="A42" s="671">
        <v>14</v>
      </c>
      <c r="B42" s="5" t="s">
        <v>2213</v>
      </c>
      <c r="C42" s="669" t="s">
        <v>2240</v>
      </c>
      <c r="D42" s="3">
        <v>11010600002</v>
      </c>
      <c r="E42" s="677">
        <v>2005</v>
      </c>
      <c r="F42" s="676">
        <v>62421.77</v>
      </c>
      <c r="G42" s="676"/>
      <c r="H42" s="17"/>
      <c r="I42" s="688">
        <f>F42</f>
        <v>62421.77</v>
      </c>
    </row>
    <row r="43" spans="1:9" ht="28.5" customHeight="1">
      <c r="A43" s="671">
        <v>15</v>
      </c>
      <c r="B43" s="5" t="s">
        <v>2248</v>
      </c>
      <c r="C43" s="669" t="s">
        <v>2240</v>
      </c>
      <c r="D43" s="3">
        <v>110106000015</v>
      </c>
      <c r="E43" s="677">
        <v>2016</v>
      </c>
      <c r="F43" s="676">
        <v>6000</v>
      </c>
      <c r="G43" s="676"/>
      <c r="H43" s="17"/>
      <c r="I43" s="670">
        <v>6000</v>
      </c>
    </row>
    <row r="44" spans="1:9" ht="28.5" customHeight="1">
      <c r="A44" s="671">
        <v>16</v>
      </c>
      <c r="B44" s="5" t="s">
        <v>2270</v>
      </c>
      <c r="C44" s="669" t="s">
        <v>2240</v>
      </c>
      <c r="D44" s="3">
        <v>110106000016</v>
      </c>
      <c r="E44" s="677">
        <v>2020</v>
      </c>
      <c r="F44" s="676">
        <v>66900</v>
      </c>
      <c r="G44" s="676"/>
      <c r="H44" s="17"/>
      <c r="I44" s="670">
        <v>66900</v>
      </c>
    </row>
    <row r="45" spans="1:9" ht="28.5" customHeight="1">
      <c r="A45" s="671">
        <v>17</v>
      </c>
      <c r="B45" s="5" t="s">
        <v>2250</v>
      </c>
      <c r="C45" s="669" t="s">
        <v>2240</v>
      </c>
      <c r="D45" s="3">
        <v>110106000017</v>
      </c>
      <c r="E45" s="677">
        <v>2010</v>
      </c>
      <c r="F45" s="676">
        <v>12600</v>
      </c>
      <c r="G45" s="676"/>
      <c r="H45" s="17"/>
      <c r="I45" s="670">
        <v>12600</v>
      </c>
    </row>
    <row r="46" spans="1:9" ht="28.5" customHeight="1">
      <c r="A46" s="671">
        <v>18</v>
      </c>
      <c r="B46" s="5" t="s">
        <v>2251</v>
      </c>
      <c r="C46" s="669" t="s">
        <v>2240</v>
      </c>
      <c r="D46" s="3">
        <v>110106000018</v>
      </c>
      <c r="E46" s="677">
        <v>2016</v>
      </c>
      <c r="F46" s="676">
        <v>13780</v>
      </c>
      <c r="G46" s="676"/>
      <c r="H46" s="17"/>
      <c r="I46" s="670">
        <v>13780</v>
      </c>
    </row>
    <row r="47" spans="1:9" ht="28.5" customHeight="1">
      <c r="A47" s="671">
        <v>19</v>
      </c>
      <c r="B47" s="5" t="s">
        <v>2252</v>
      </c>
      <c r="C47" s="669" t="s">
        <v>2240</v>
      </c>
      <c r="D47" s="3">
        <v>110106000019</v>
      </c>
      <c r="E47" s="677">
        <v>2019</v>
      </c>
      <c r="F47" s="676">
        <v>6000</v>
      </c>
      <c r="G47" s="676"/>
      <c r="H47" s="17"/>
      <c r="I47" s="670">
        <v>6000</v>
      </c>
    </row>
    <row r="48" spans="1:9" ht="28.5" customHeight="1">
      <c r="A48" s="671">
        <v>20</v>
      </c>
      <c r="B48" s="5" t="s">
        <v>2253</v>
      </c>
      <c r="C48" s="669" t="s">
        <v>2240</v>
      </c>
      <c r="D48" s="3">
        <v>110106000020</v>
      </c>
      <c r="E48" s="677">
        <v>2013</v>
      </c>
      <c r="F48" s="676">
        <v>8300</v>
      </c>
      <c r="G48" s="676"/>
      <c r="H48" s="17"/>
      <c r="I48" s="670">
        <v>8300</v>
      </c>
    </row>
    <row r="49" spans="1:9" ht="28.5" customHeight="1">
      <c r="A49" s="671">
        <v>21</v>
      </c>
      <c r="B49" s="5" t="s">
        <v>749</v>
      </c>
      <c r="C49" s="669" t="s">
        <v>2240</v>
      </c>
      <c r="D49" s="3">
        <v>110106000021</v>
      </c>
      <c r="E49" s="677">
        <v>2019</v>
      </c>
      <c r="F49" s="676">
        <v>9500</v>
      </c>
      <c r="G49" s="676"/>
      <c r="H49" s="17"/>
      <c r="I49" s="670">
        <v>9500</v>
      </c>
    </row>
    <row r="50" spans="1:9" ht="28.5" customHeight="1">
      <c r="A50" s="671">
        <v>22</v>
      </c>
      <c r="B50" s="5"/>
      <c r="C50" s="669"/>
      <c r="D50" s="3"/>
      <c r="E50" s="677"/>
      <c r="F50" s="676"/>
      <c r="G50" s="676"/>
      <c r="H50" s="17"/>
      <c r="I50" s="670"/>
    </row>
    <row r="51" spans="1:9" ht="28.5" customHeight="1">
      <c r="A51" s="671">
        <v>23</v>
      </c>
      <c r="B51" s="5"/>
      <c r="C51" s="669"/>
      <c r="D51" s="677"/>
      <c r="E51" s="677"/>
      <c r="F51" s="676"/>
      <c r="G51" s="676"/>
      <c r="H51" s="17"/>
      <c r="I51" s="670"/>
    </row>
    <row r="52" spans="1:9" ht="28.5" customHeight="1">
      <c r="A52" s="671">
        <v>24</v>
      </c>
      <c r="B52" s="5"/>
      <c r="C52" s="669"/>
      <c r="D52" s="677"/>
      <c r="E52" s="677"/>
      <c r="F52" s="676"/>
      <c r="G52" s="676"/>
      <c r="H52" s="17"/>
      <c r="I52" s="670"/>
    </row>
    <row r="53" spans="1:9" ht="28.5" customHeight="1">
      <c r="A53" s="671">
        <v>25</v>
      </c>
      <c r="B53" s="5"/>
      <c r="C53" s="669"/>
      <c r="D53" s="677"/>
      <c r="E53" s="677"/>
      <c r="F53" s="676"/>
      <c r="G53" s="676"/>
      <c r="H53" s="17"/>
      <c r="I53" s="670"/>
    </row>
    <row r="54" spans="1:9" ht="28.5" customHeight="1">
      <c r="A54" s="671">
        <v>26</v>
      </c>
      <c r="B54" s="5"/>
      <c r="C54" s="669"/>
      <c r="D54" s="677"/>
      <c r="E54" s="677"/>
      <c r="F54" s="676"/>
      <c r="G54" s="676"/>
      <c r="H54" s="17"/>
      <c r="I54" s="670"/>
    </row>
    <row r="55" spans="1:9" ht="28.5" customHeight="1">
      <c r="A55" s="671"/>
      <c r="B55" s="5"/>
      <c r="C55" s="677"/>
      <c r="D55" s="7"/>
      <c r="E55" s="9" t="s">
        <v>553</v>
      </c>
      <c r="F55" s="690">
        <f>F44+F43+F42+F41+F40+F39+F38+F37+F36+F35</f>
        <v>248533.77</v>
      </c>
      <c r="G55" s="690"/>
      <c r="H55" s="17"/>
      <c r="I55" s="73">
        <f>I44+I43+I42+I41+I40+I39+I38+I37+I36+I35</f>
        <v>248533.77</v>
      </c>
    </row>
    <row r="56" spans="1:9" ht="28.5" customHeight="1">
      <c r="A56" s="1051" t="s">
        <v>260</v>
      </c>
      <c r="B56" s="1052"/>
      <c r="C56" s="1052"/>
      <c r="D56" s="1052"/>
      <c r="E56" s="1052"/>
      <c r="F56" s="1052"/>
      <c r="G56" s="1052"/>
      <c r="H56" s="1052"/>
      <c r="I56" s="1053"/>
    </row>
    <row r="57" spans="1:9" ht="28.5" customHeight="1">
      <c r="A57" s="671">
        <v>27</v>
      </c>
      <c r="B57" s="5"/>
      <c r="C57" s="669"/>
      <c r="D57" s="3"/>
      <c r="E57" s="677"/>
      <c r="F57" s="676"/>
      <c r="G57" s="676"/>
      <c r="H57" s="17"/>
      <c r="I57" s="670"/>
    </row>
    <row r="58" spans="1:9" ht="28.5" customHeight="1">
      <c r="A58" s="671">
        <v>28</v>
      </c>
      <c r="B58" s="5"/>
      <c r="C58" s="669"/>
      <c r="D58" s="3"/>
      <c r="E58" s="677"/>
      <c r="F58" s="676"/>
      <c r="G58" s="676"/>
      <c r="H58" s="17"/>
      <c r="I58" s="670"/>
    </row>
    <row r="59" spans="1:9" ht="28.5" customHeight="1">
      <c r="A59" s="671">
        <v>29</v>
      </c>
      <c r="B59" s="5"/>
      <c r="C59" s="669"/>
      <c r="D59" s="3"/>
      <c r="E59" s="677"/>
      <c r="F59" s="676"/>
      <c r="G59" s="676"/>
      <c r="H59" s="17"/>
      <c r="I59" s="670"/>
    </row>
    <row r="60" spans="1:9" ht="28.5" customHeight="1">
      <c r="A60" s="671">
        <v>30</v>
      </c>
      <c r="B60" s="5"/>
      <c r="C60" s="669"/>
      <c r="D60" s="3"/>
      <c r="E60" s="677"/>
      <c r="F60" s="676"/>
      <c r="G60" s="676"/>
      <c r="H60" s="17"/>
      <c r="I60" s="670"/>
    </row>
    <row r="61" spans="1:9" ht="28.5" customHeight="1">
      <c r="A61" s="671">
        <v>31</v>
      </c>
      <c r="B61" s="5"/>
      <c r="C61" s="669"/>
      <c r="D61" s="677"/>
      <c r="E61" s="677"/>
      <c r="F61" s="676"/>
      <c r="G61" s="676"/>
      <c r="H61" s="17"/>
      <c r="I61" s="670"/>
    </row>
    <row r="62" spans="1:9" ht="28.5" customHeight="1">
      <c r="A62" s="671">
        <v>32</v>
      </c>
      <c r="B62" s="5"/>
      <c r="C62" s="669"/>
      <c r="D62" s="677"/>
      <c r="E62" s="677"/>
      <c r="F62" s="676"/>
      <c r="G62" s="676"/>
      <c r="H62" s="17"/>
      <c r="I62" s="670"/>
    </row>
    <row r="63" spans="1:9" ht="28.5" customHeight="1">
      <c r="A63" s="671">
        <v>33</v>
      </c>
      <c r="B63" s="5"/>
      <c r="C63" s="669"/>
      <c r="D63" s="677"/>
      <c r="E63" s="677"/>
      <c r="F63" s="676"/>
      <c r="G63" s="676"/>
      <c r="H63" s="17"/>
      <c r="I63" s="670"/>
    </row>
    <row r="64" spans="1:9" ht="28.5" customHeight="1">
      <c r="A64" s="671">
        <v>34</v>
      </c>
      <c r="B64" s="5"/>
      <c r="C64" s="669"/>
      <c r="D64" s="677"/>
      <c r="E64" s="677"/>
      <c r="F64" s="676"/>
      <c r="G64" s="676"/>
      <c r="H64" s="17"/>
      <c r="I64" s="670"/>
    </row>
    <row r="65" spans="1:9" ht="28.5" customHeight="1">
      <c r="A65" s="671">
        <v>35</v>
      </c>
      <c r="B65" s="5"/>
      <c r="C65" s="669"/>
      <c r="D65" s="677"/>
      <c r="E65" s="677"/>
      <c r="F65" s="676"/>
      <c r="G65" s="676"/>
      <c r="H65" s="17"/>
      <c r="I65" s="670"/>
    </row>
    <row r="66" spans="1:9" ht="28.5" customHeight="1">
      <c r="A66" s="671">
        <v>36</v>
      </c>
      <c r="B66" s="5"/>
      <c r="C66" s="669"/>
      <c r="D66" s="677"/>
      <c r="E66" s="677"/>
      <c r="F66" s="676"/>
      <c r="G66" s="676"/>
      <c r="H66" s="17"/>
      <c r="I66" s="670"/>
    </row>
    <row r="67" spans="1:9" ht="28.5" customHeight="1">
      <c r="A67" s="671">
        <v>37</v>
      </c>
      <c r="B67" s="5"/>
      <c r="C67" s="669"/>
      <c r="D67" s="677"/>
      <c r="E67" s="677"/>
      <c r="F67" s="676"/>
      <c r="G67" s="676"/>
      <c r="H67" s="17"/>
      <c r="I67" s="670"/>
    </row>
    <row r="68" spans="1:9" ht="28.5" customHeight="1">
      <c r="A68" s="671">
        <v>38</v>
      </c>
      <c r="B68" s="5"/>
      <c r="C68" s="669"/>
      <c r="D68" s="677"/>
      <c r="E68" s="677"/>
      <c r="F68" s="676"/>
      <c r="G68" s="676"/>
      <c r="H68" s="17"/>
      <c r="I68" s="670"/>
    </row>
    <row r="69" spans="1:9" ht="28.5" customHeight="1">
      <c r="A69" s="671">
        <v>39</v>
      </c>
      <c r="B69" s="5"/>
      <c r="C69" s="669"/>
      <c r="D69" s="677"/>
      <c r="E69" s="677"/>
      <c r="F69" s="676"/>
      <c r="G69" s="676"/>
      <c r="H69" s="17"/>
      <c r="I69" s="670"/>
    </row>
    <row r="70" spans="1:9" ht="28.5" customHeight="1">
      <c r="A70" s="671">
        <v>40</v>
      </c>
      <c r="B70" s="5"/>
      <c r="C70" s="669"/>
      <c r="D70" s="677"/>
      <c r="E70" s="677"/>
      <c r="F70" s="676"/>
      <c r="G70" s="676"/>
      <c r="H70" s="17"/>
      <c r="I70" s="670"/>
    </row>
    <row r="71" spans="1:9" ht="28.5" customHeight="1">
      <c r="A71" s="671">
        <v>41</v>
      </c>
      <c r="B71" s="5"/>
      <c r="C71" s="669"/>
      <c r="D71" s="677"/>
      <c r="E71" s="677"/>
      <c r="F71" s="676"/>
      <c r="G71" s="676"/>
      <c r="H71" s="17"/>
      <c r="I71" s="670"/>
    </row>
    <row r="72" spans="1:9" ht="28.5" customHeight="1">
      <c r="A72" s="671">
        <v>42</v>
      </c>
      <c r="B72" s="5"/>
      <c r="C72" s="669"/>
      <c r="D72" s="677"/>
      <c r="E72" s="677"/>
      <c r="F72" s="676"/>
      <c r="G72" s="676"/>
      <c r="H72" s="17"/>
      <c r="I72" s="670"/>
    </row>
    <row r="73" spans="1:9" ht="28.5" customHeight="1">
      <c r="A73" s="671"/>
      <c r="B73" s="5"/>
      <c r="C73" s="677"/>
      <c r="D73" s="7"/>
      <c r="E73" s="677"/>
      <c r="F73" s="690"/>
      <c r="G73" s="690"/>
      <c r="H73" s="17"/>
      <c r="I73" s="70"/>
    </row>
    <row r="74" spans="1:9" ht="28.5" customHeight="1">
      <c r="A74" s="671"/>
      <c r="B74" s="5"/>
      <c r="C74" s="677"/>
      <c r="D74" s="9"/>
      <c r="E74" s="677"/>
      <c r="F74" s="10">
        <f>SUM(F57:F73)</f>
        <v>0</v>
      </c>
      <c r="G74" s="10"/>
      <c r="H74" s="17"/>
      <c r="I74" s="70">
        <f>SUM(I57:I73)</f>
        <v>0</v>
      </c>
    </row>
    <row r="75" spans="1:9" ht="28.5" customHeight="1">
      <c r="A75" s="1324" t="s">
        <v>2271</v>
      </c>
      <c r="B75" s="1325"/>
      <c r="C75" s="1325"/>
      <c r="D75" s="1325"/>
      <c r="E75" s="1325"/>
      <c r="F75" s="1325"/>
      <c r="G75" s="1325"/>
      <c r="H75" s="1325"/>
      <c r="I75" s="1326"/>
    </row>
    <row r="76" spans="1:9" ht="28.5" customHeight="1">
      <c r="A76" s="1054" t="s">
        <v>63</v>
      </c>
      <c r="B76" s="1055"/>
      <c r="C76" s="1055"/>
      <c r="D76" s="1055"/>
      <c r="E76" s="1055"/>
      <c r="F76" s="1055"/>
      <c r="G76" s="1055"/>
      <c r="H76" s="1055"/>
      <c r="I76" s="1056"/>
    </row>
    <row r="77" spans="1:9" ht="28.5" customHeight="1">
      <c r="A77" s="1432" t="s">
        <v>64</v>
      </c>
      <c r="B77" s="1434" t="s">
        <v>65</v>
      </c>
      <c r="C77" s="1047" t="s">
        <v>4</v>
      </c>
      <c r="D77" s="1047" t="s">
        <v>5</v>
      </c>
      <c r="E77" s="1047" t="s">
        <v>6</v>
      </c>
      <c r="F77" s="1047" t="s">
        <v>7</v>
      </c>
      <c r="G77" s="1047" t="s">
        <v>8</v>
      </c>
      <c r="H77" s="1047" t="s">
        <v>9</v>
      </c>
      <c r="I77" s="1047" t="s">
        <v>232</v>
      </c>
    </row>
    <row r="78" spans="1:9" ht="28.5" customHeight="1">
      <c r="A78" s="1433"/>
      <c r="B78" s="1435"/>
      <c r="C78" s="1050"/>
      <c r="D78" s="1050"/>
      <c r="E78" s="1050"/>
      <c r="F78" s="1050"/>
      <c r="G78" s="1050"/>
      <c r="H78" s="1050"/>
      <c r="I78" s="1050"/>
    </row>
    <row r="79" spans="1:9" ht="28.5" customHeight="1">
      <c r="A79" s="1115" t="s">
        <v>67</v>
      </c>
      <c r="B79" s="1116"/>
      <c r="C79" s="1116"/>
      <c r="D79" s="1116"/>
      <c r="E79" s="1116"/>
      <c r="F79" s="1116"/>
      <c r="G79" s="1116"/>
      <c r="H79" s="1116"/>
      <c r="I79" s="1117"/>
    </row>
    <row r="80" spans="1:9" ht="28.5" customHeight="1">
      <c r="A80" s="1093" t="s">
        <v>2272</v>
      </c>
      <c r="B80" s="1094"/>
      <c r="C80" s="1094"/>
      <c r="D80" s="1094"/>
      <c r="E80" s="1094"/>
      <c r="F80" s="1094"/>
      <c r="G80" s="1094"/>
      <c r="H80" s="1094"/>
      <c r="I80" s="1095"/>
    </row>
    <row r="81" spans="1:9" ht="28.5" customHeight="1" thickBot="1">
      <c r="A81" s="21" t="s">
        <v>69</v>
      </c>
      <c r="B81" s="22" t="s">
        <v>70</v>
      </c>
      <c r="C81" s="22" t="s">
        <v>71</v>
      </c>
      <c r="D81" s="23" t="s">
        <v>72</v>
      </c>
      <c r="E81" s="24" t="s">
        <v>73</v>
      </c>
      <c r="F81" s="25"/>
      <c r="G81" s="26"/>
      <c r="H81" s="27"/>
      <c r="I81" s="28"/>
    </row>
    <row r="82" spans="1:9" ht="28.5" customHeight="1">
      <c r="A82" s="672">
        <v>1</v>
      </c>
      <c r="B82" s="5">
        <v>2</v>
      </c>
      <c r="C82" s="677">
        <v>3</v>
      </c>
      <c r="D82" s="9">
        <v>4</v>
      </c>
      <c r="E82" s="677">
        <v>5</v>
      </c>
      <c r="F82" s="26"/>
      <c r="G82" s="26"/>
      <c r="H82" s="27"/>
      <c r="I82" s="28"/>
    </row>
    <row r="83" spans="1:9" ht="28.5" customHeight="1">
      <c r="A83" s="1108" t="s">
        <v>74</v>
      </c>
      <c r="B83" s="1109"/>
      <c r="C83" s="1109"/>
      <c r="D83" s="1109"/>
      <c r="E83" s="1110"/>
    </row>
    <row r="86" spans="1:9" ht="28.5" customHeight="1">
      <c r="B86" t="s">
        <v>2260</v>
      </c>
      <c r="C86" t="s">
        <v>3385</v>
      </c>
    </row>
    <row r="87" spans="1:9" ht="28.5" customHeight="1">
      <c r="A87" s="693"/>
      <c r="B87" s="693"/>
      <c r="C87" s="693"/>
      <c r="D87" s="693"/>
      <c r="E87" s="693"/>
    </row>
    <row r="88" spans="1:9" ht="28.5" customHeight="1">
      <c r="A88" s="653"/>
      <c r="B88" s="653"/>
      <c r="C88" s="653"/>
      <c r="D88" s="653"/>
      <c r="E88" s="653"/>
    </row>
    <row r="89" spans="1:9" ht="28.5" customHeight="1">
      <c r="A89" s="653"/>
      <c r="B89" s="653"/>
      <c r="C89" s="653"/>
      <c r="D89" s="653"/>
      <c r="E89" s="653"/>
    </row>
  </sheetData>
  <mergeCells count="38">
    <mergeCell ref="A2:I2"/>
    <mergeCell ref="A3:I3"/>
    <mergeCell ref="A4:I4"/>
    <mergeCell ref="A5:I5"/>
    <mergeCell ref="A6:A7"/>
    <mergeCell ref="B6:B7"/>
    <mergeCell ref="C6:C7"/>
    <mergeCell ref="D6:D7"/>
    <mergeCell ref="E6:E7"/>
    <mergeCell ref="F6:F7"/>
    <mergeCell ref="A33:I33"/>
    <mergeCell ref="G6:G7"/>
    <mergeCell ref="H6:H7"/>
    <mergeCell ref="I6:I7"/>
    <mergeCell ref="A9:I9"/>
    <mergeCell ref="A10:I10"/>
    <mergeCell ref="A11:I11"/>
    <mergeCell ref="A15:I15"/>
    <mergeCell ref="A19:I19"/>
    <mergeCell ref="A24:I24"/>
    <mergeCell ref="A25:I25"/>
    <mergeCell ref="A26:I26"/>
    <mergeCell ref="A83:E83"/>
    <mergeCell ref="A34:I34"/>
    <mergeCell ref="A56:I56"/>
    <mergeCell ref="A75:I75"/>
    <mergeCell ref="A76:I76"/>
    <mergeCell ref="A77:A78"/>
    <mergeCell ref="B77:B78"/>
    <mergeCell ref="C77:C78"/>
    <mergeCell ref="D77:D78"/>
    <mergeCell ref="E77:E78"/>
    <mergeCell ref="F77:F78"/>
    <mergeCell ref="G77:G78"/>
    <mergeCell ref="H77:H78"/>
    <mergeCell ref="I77:I78"/>
    <mergeCell ref="A79:I79"/>
    <mergeCell ref="A80:I80"/>
  </mergeCells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>
  <sheetPr>
    <tabColor rgb="FF00B050"/>
  </sheetPr>
  <dimension ref="A1:I171"/>
  <sheetViews>
    <sheetView workbookViewId="0">
      <selection activeCell="F18" sqref="F18:G18"/>
    </sheetView>
  </sheetViews>
  <sheetFormatPr defaultRowHeight="15"/>
  <cols>
    <col min="1" max="1" width="7.28515625" customWidth="1"/>
    <col min="2" max="2" width="22.7109375" customWidth="1"/>
    <col min="3" max="3" width="20.5703125" customWidth="1"/>
    <col min="4" max="4" width="18.28515625" customWidth="1"/>
    <col min="5" max="5" width="13.42578125" customWidth="1"/>
    <col min="6" max="6" width="15.140625" customWidth="1"/>
    <col min="7" max="7" width="15.5703125" customWidth="1"/>
    <col min="8" max="8" width="20" customWidth="1"/>
    <col min="9" max="9" width="17.7109375" customWidth="1"/>
  </cols>
  <sheetData>
    <row r="1" spans="1:9" ht="15" customHeight="1">
      <c r="A1" s="1043" t="s">
        <v>81</v>
      </c>
      <c r="B1" s="1043"/>
      <c r="C1" s="1043"/>
      <c r="D1" s="1043"/>
      <c r="E1" s="1043"/>
      <c r="F1" s="1043"/>
      <c r="G1" s="1043"/>
      <c r="H1" s="1043"/>
      <c r="I1" s="1043"/>
    </row>
    <row r="2" spans="1:9" ht="15" customHeight="1">
      <c r="A2" s="1220" t="s">
        <v>3494</v>
      </c>
      <c r="B2" s="1043"/>
      <c r="C2" s="1043"/>
      <c r="D2" s="1043"/>
      <c r="E2" s="1043"/>
      <c r="F2" s="1043"/>
      <c r="G2" s="1043"/>
      <c r="H2" s="1043"/>
      <c r="I2" s="1043"/>
    </row>
    <row r="3" spans="1:9" ht="15" customHeight="1">
      <c r="A3" s="1090" t="s">
        <v>2895</v>
      </c>
      <c r="B3" s="1091"/>
      <c r="C3" s="1091"/>
      <c r="D3" s="1091"/>
      <c r="E3" s="1091"/>
      <c r="F3" s="1091"/>
      <c r="G3" s="1091"/>
      <c r="H3" s="1091"/>
      <c r="I3" s="1092"/>
    </row>
    <row r="4" spans="1:9" ht="15" customHeight="1">
      <c r="A4" s="1093" t="s">
        <v>334</v>
      </c>
      <c r="B4" s="1094"/>
      <c r="C4" s="1094"/>
      <c r="D4" s="1094"/>
      <c r="E4" s="1094"/>
      <c r="F4" s="1094"/>
      <c r="G4" s="1094"/>
      <c r="H4" s="1094"/>
      <c r="I4" s="1095"/>
    </row>
    <row r="5" spans="1:9" ht="15" customHeight="1">
      <c r="A5" s="1046" t="s">
        <v>2</v>
      </c>
      <c r="B5" s="1195" t="s">
        <v>82</v>
      </c>
      <c r="C5" s="1195" t="s">
        <v>83</v>
      </c>
      <c r="D5" s="1100" t="s">
        <v>224</v>
      </c>
      <c r="E5" s="1100" t="s">
        <v>335</v>
      </c>
      <c r="F5" s="1100" t="s">
        <v>336</v>
      </c>
      <c r="G5" s="1194" t="s">
        <v>337</v>
      </c>
      <c r="H5" s="1100" t="s">
        <v>87</v>
      </c>
      <c r="I5" s="1194" t="s">
        <v>88</v>
      </c>
    </row>
    <row r="6" spans="1:9">
      <c r="A6" s="1046"/>
      <c r="B6" s="1493"/>
      <c r="C6" s="1493"/>
      <c r="D6" s="1100"/>
      <c r="E6" s="1100"/>
      <c r="F6" s="1100"/>
      <c r="G6" s="1194"/>
      <c r="H6" s="1100"/>
      <c r="I6" s="1194"/>
    </row>
    <row r="7" spans="1:9" ht="15" customHeight="1">
      <c r="A7" s="1207" t="s">
        <v>338</v>
      </c>
      <c r="B7" s="1104"/>
      <c r="C7" s="1104"/>
      <c r="D7" s="1104"/>
      <c r="E7" s="1104"/>
      <c r="F7" s="1104"/>
      <c r="G7" s="1104"/>
      <c r="H7" s="1104"/>
      <c r="I7" s="1105"/>
    </row>
    <row r="8" spans="1:9" ht="48">
      <c r="A8" s="81">
        <v>1</v>
      </c>
      <c r="B8" s="297" t="s">
        <v>2896</v>
      </c>
      <c r="C8" s="256" t="s">
        <v>2897</v>
      </c>
      <c r="D8" s="981" t="s">
        <v>2898</v>
      </c>
      <c r="E8" s="256" t="s">
        <v>2899</v>
      </c>
      <c r="F8" s="256">
        <v>6454020.4000000004</v>
      </c>
      <c r="G8" s="536">
        <v>1497624.27</v>
      </c>
      <c r="H8" s="256" t="s">
        <v>2900</v>
      </c>
      <c r="I8" s="731">
        <f>F8/(2022-2021)</f>
        <v>6454020.4000000004</v>
      </c>
    </row>
    <row r="9" spans="1:9">
      <c r="A9" s="85"/>
      <c r="B9" s="534" t="s">
        <v>17</v>
      </c>
      <c r="C9" s="84"/>
      <c r="D9" s="85"/>
      <c r="E9" s="84"/>
      <c r="F9" s="85">
        <v>6454020.4000000004</v>
      </c>
      <c r="G9" s="87"/>
      <c r="H9" s="31"/>
      <c r="I9" s="732">
        <f>I8</f>
        <v>6454020.4000000004</v>
      </c>
    </row>
    <row r="10" spans="1:9">
      <c r="A10" s="717"/>
      <c r="B10" s="9" t="s">
        <v>186</v>
      </c>
      <c r="C10" s="84"/>
      <c r="D10" s="728"/>
      <c r="E10" s="728"/>
      <c r="F10" s="9">
        <f>F9</f>
        <v>6454020.4000000004</v>
      </c>
      <c r="G10" s="10"/>
      <c r="H10" s="86"/>
      <c r="I10" s="733">
        <f>I8</f>
        <v>6454020.4000000004</v>
      </c>
    </row>
    <row r="11" spans="1:9">
      <c r="A11" s="717"/>
      <c r="B11" s="31"/>
      <c r="C11" s="728"/>
      <c r="D11" s="717" t="s">
        <v>403</v>
      </c>
      <c r="E11" s="717" t="s">
        <v>403</v>
      </c>
      <c r="F11" s="717"/>
      <c r="G11" s="729"/>
      <c r="H11" s="86" t="s">
        <v>403</v>
      </c>
      <c r="I11" s="5"/>
    </row>
    <row r="12" spans="1:9" ht="15" customHeight="1">
      <c r="A12" s="1090" t="s">
        <v>241</v>
      </c>
      <c r="B12" s="1091"/>
      <c r="C12" s="1091"/>
      <c r="D12" s="1091"/>
      <c r="E12" s="1091"/>
      <c r="F12" s="1091"/>
      <c r="G12" s="1091"/>
      <c r="H12" s="1091"/>
      <c r="I12" s="1092"/>
    </row>
    <row r="13" spans="1:9">
      <c r="A13" s="729"/>
      <c r="B13" s="718"/>
      <c r="C13" s="728"/>
      <c r="D13" s="728"/>
      <c r="E13" s="727"/>
      <c r="F13" s="727"/>
      <c r="G13" s="728"/>
      <c r="H13" s="31"/>
      <c r="I13" s="41"/>
    </row>
    <row r="14" spans="1:9">
      <c r="A14" s="729"/>
      <c r="B14" s="65" t="s">
        <v>17</v>
      </c>
      <c r="C14" s="96" t="s">
        <v>403</v>
      </c>
      <c r="D14" s="728" t="s">
        <v>403</v>
      </c>
      <c r="E14" s="727" t="s">
        <v>403</v>
      </c>
      <c r="F14" s="727" t="s">
        <v>403</v>
      </c>
      <c r="G14" s="728" t="s">
        <v>403</v>
      </c>
      <c r="H14" s="728" t="s">
        <v>403</v>
      </c>
      <c r="I14" s="30" t="s">
        <v>403</v>
      </c>
    </row>
    <row r="15" spans="1:9">
      <c r="A15" s="729"/>
      <c r="B15" s="65" t="s">
        <v>186</v>
      </c>
      <c r="C15" s="722" t="s">
        <v>403</v>
      </c>
      <c r="D15" s="728" t="s">
        <v>403</v>
      </c>
      <c r="E15" s="728" t="s">
        <v>403</v>
      </c>
      <c r="F15" s="728" t="s">
        <v>403</v>
      </c>
      <c r="G15" s="30" t="s">
        <v>403</v>
      </c>
      <c r="H15" s="728" t="s">
        <v>403</v>
      </c>
      <c r="I15" s="728" t="s">
        <v>403</v>
      </c>
    </row>
    <row r="16" spans="1:9">
      <c r="A16" s="717"/>
      <c r="B16" s="31"/>
      <c r="C16" s="728"/>
      <c r="D16" s="722"/>
      <c r="E16" s="42"/>
      <c r="F16" s="42"/>
      <c r="G16" s="40"/>
      <c r="H16" s="31"/>
      <c r="I16" s="40"/>
    </row>
    <row r="17" spans="1:9" ht="15" customHeight="1">
      <c r="A17" s="1090" t="s">
        <v>2901</v>
      </c>
      <c r="B17" s="1186"/>
      <c r="C17" s="1186"/>
      <c r="D17" s="1186"/>
      <c r="E17" s="1186"/>
      <c r="F17" s="1186"/>
      <c r="G17" s="1186"/>
      <c r="H17" s="1186"/>
      <c r="I17" s="1187"/>
    </row>
    <row r="18" spans="1:9" ht="21" customHeight="1">
      <c r="A18" s="719" t="s">
        <v>404</v>
      </c>
      <c r="B18" s="1090" t="s">
        <v>65</v>
      </c>
      <c r="C18" s="1092"/>
      <c r="D18" s="1090" t="s">
        <v>3463</v>
      </c>
      <c r="E18" s="1091"/>
      <c r="F18" s="1091" t="s">
        <v>406</v>
      </c>
      <c r="G18" s="1092"/>
      <c r="H18" s="97" t="s">
        <v>407</v>
      </c>
      <c r="I18" s="721" t="s">
        <v>3464</v>
      </c>
    </row>
    <row r="19" spans="1:9">
      <c r="A19" s="729"/>
      <c r="B19" s="98" t="s">
        <v>17</v>
      </c>
      <c r="C19" s="725"/>
      <c r="D19" s="1166"/>
      <c r="E19" s="1167"/>
      <c r="F19" s="1155"/>
      <c r="G19" s="1156"/>
      <c r="H19" s="718"/>
      <c r="I19" s="9"/>
    </row>
    <row r="20" spans="1:9" ht="15" customHeight="1" thickBot="1">
      <c r="A20" s="1163" t="s">
        <v>420</v>
      </c>
      <c r="B20" s="1164"/>
      <c r="C20" s="1164"/>
      <c r="D20" s="1164"/>
      <c r="E20" s="1164"/>
      <c r="F20" s="1164"/>
      <c r="G20" s="1164"/>
      <c r="H20" s="1164"/>
      <c r="I20" s="1165"/>
    </row>
    <row r="21" spans="1:9" ht="15.75" thickBot="1">
      <c r="A21" s="729">
        <v>1</v>
      </c>
      <c r="B21" s="734" t="s">
        <v>2902</v>
      </c>
      <c r="C21" s="725"/>
      <c r="D21" s="1142">
        <v>10337.06</v>
      </c>
      <c r="E21" s="1143"/>
      <c r="F21" s="1139">
        <v>1976</v>
      </c>
      <c r="G21" s="1141"/>
      <c r="H21" s="728"/>
      <c r="I21" s="727">
        <f>D21</f>
        <v>10337.06</v>
      </c>
    </row>
    <row r="22" spans="1:9" ht="15.75" thickBot="1">
      <c r="A22" s="729">
        <v>2</v>
      </c>
      <c r="B22" s="735" t="s">
        <v>2902</v>
      </c>
      <c r="C22" s="725"/>
      <c r="D22" s="1142">
        <v>12758.43</v>
      </c>
      <c r="E22" s="1143"/>
      <c r="F22" s="1139">
        <v>1976</v>
      </c>
      <c r="G22" s="1141"/>
      <c r="H22" s="31"/>
      <c r="I22" s="727">
        <f>D22</f>
        <v>12758.43</v>
      </c>
    </row>
    <row r="23" spans="1:9" ht="15.75" thickBot="1">
      <c r="A23" s="729">
        <v>3</v>
      </c>
      <c r="B23" s="735" t="s">
        <v>2903</v>
      </c>
      <c r="C23" s="725"/>
      <c r="D23" s="1142">
        <v>3933</v>
      </c>
      <c r="E23" s="1143"/>
      <c r="F23" s="1139">
        <v>2004</v>
      </c>
      <c r="G23" s="1141"/>
      <c r="H23" s="717"/>
      <c r="I23" s="727">
        <f t="shared" ref="I23:I35" si="0">D23</f>
        <v>3933</v>
      </c>
    </row>
    <row r="24" spans="1:9" ht="15.75" thickBot="1">
      <c r="A24" s="729">
        <v>4</v>
      </c>
      <c r="B24" s="736" t="s">
        <v>3465</v>
      </c>
      <c r="C24" s="725"/>
      <c r="D24" s="1142">
        <v>3800</v>
      </c>
      <c r="E24" s="1143"/>
      <c r="F24" s="1139">
        <v>2013</v>
      </c>
      <c r="G24" s="1141"/>
      <c r="H24" s="31"/>
      <c r="I24" s="727">
        <f t="shared" si="0"/>
        <v>3800</v>
      </c>
    </row>
    <row r="25" spans="1:9" ht="15.75" thickBot="1">
      <c r="A25" s="729">
        <v>5</v>
      </c>
      <c r="B25" s="736" t="s">
        <v>2904</v>
      </c>
      <c r="C25" s="725"/>
      <c r="D25" s="1142">
        <v>8834.64</v>
      </c>
      <c r="E25" s="1143"/>
      <c r="F25" s="1139">
        <v>2005</v>
      </c>
      <c r="G25" s="1141"/>
      <c r="H25" s="720"/>
      <c r="I25" s="727">
        <f t="shared" si="0"/>
        <v>8834.64</v>
      </c>
    </row>
    <row r="26" spans="1:9" ht="15.75" thickBot="1">
      <c r="A26" s="729">
        <v>6</v>
      </c>
      <c r="B26" s="736" t="s">
        <v>2905</v>
      </c>
      <c r="C26" s="725"/>
      <c r="D26" s="1142">
        <v>40000</v>
      </c>
      <c r="E26" s="1143"/>
      <c r="F26" s="1139">
        <v>2007</v>
      </c>
      <c r="G26" s="1141"/>
      <c r="H26" s="31"/>
      <c r="I26" s="727">
        <f t="shared" si="0"/>
        <v>40000</v>
      </c>
    </row>
    <row r="27" spans="1:9" ht="15.75" thickBot="1">
      <c r="A27" s="729">
        <v>7</v>
      </c>
      <c r="B27" s="736" t="s">
        <v>2906</v>
      </c>
      <c r="C27" s="725"/>
      <c r="D27" s="1142">
        <v>4106</v>
      </c>
      <c r="E27" s="1143"/>
      <c r="F27" s="1139">
        <v>2009</v>
      </c>
      <c r="G27" s="1141"/>
      <c r="H27" s="31"/>
      <c r="I27" s="727">
        <f t="shared" si="0"/>
        <v>4106</v>
      </c>
    </row>
    <row r="28" spans="1:9" ht="15.75" thickBot="1">
      <c r="A28" s="729">
        <v>8</v>
      </c>
      <c r="B28" s="735" t="s">
        <v>2907</v>
      </c>
      <c r="C28" s="725"/>
      <c r="D28" s="1142">
        <v>28000</v>
      </c>
      <c r="E28" s="1143"/>
      <c r="F28" s="1139">
        <v>2013</v>
      </c>
      <c r="G28" s="1141"/>
      <c r="H28" s="728"/>
      <c r="I28" s="727">
        <f t="shared" si="0"/>
        <v>28000</v>
      </c>
    </row>
    <row r="29" spans="1:9" ht="22.5" thickBot="1">
      <c r="A29" s="729">
        <v>9</v>
      </c>
      <c r="B29" s="736" t="s">
        <v>3466</v>
      </c>
      <c r="C29" s="725"/>
      <c r="D29" s="1142">
        <v>9290</v>
      </c>
      <c r="E29" s="1143"/>
      <c r="F29" s="1139">
        <v>2010</v>
      </c>
      <c r="G29" s="1141"/>
      <c r="H29" s="718"/>
      <c r="I29" s="727">
        <f t="shared" si="0"/>
        <v>9290</v>
      </c>
    </row>
    <row r="30" spans="1:9" ht="15.75" thickBot="1">
      <c r="A30" s="729">
        <v>10</v>
      </c>
      <c r="B30" s="736" t="s">
        <v>2908</v>
      </c>
      <c r="C30" s="725"/>
      <c r="D30" s="1142">
        <v>17306</v>
      </c>
      <c r="E30" s="1143"/>
      <c r="F30" s="1139">
        <v>2011</v>
      </c>
      <c r="G30" s="1141"/>
      <c r="H30" s="31"/>
      <c r="I30" s="727">
        <f t="shared" si="0"/>
        <v>17306</v>
      </c>
    </row>
    <row r="31" spans="1:9" ht="15.75" thickBot="1">
      <c r="A31" s="729">
        <v>11</v>
      </c>
      <c r="B31" s="736" t="s">
        <v>641</v>
      </c>
      <c r="C31" s="725"/>
      <c r="D31" s="1142">
        <v>6700</v>
      </c>
      <c r="E31" s="1143"/>
      <c r="F31" s="1139">
        <v>2011</v>
      </c>
      <c r="G31" s="1141"/>
      <c r="H31" s="31"/>
      <c r="I31" s="727">
        <f t="shared" si="0"/>
        <v>6700</v>
      </c>
    </row>
    <row r="32" spans="1:9" ht="15.75" thickBot="1">
      <c r="A32" s="729">
        <v>12</v>
      </c>
      <c r="B32" s="736" t="s">
        <v>2909</v>
      </c>
      <c r="C32" s="725"/>
      <c r="D32" s="1142">
        <v>6350</v>
      </c>
      <c r="E32" s="1143"/>
      <c r="F32" s="1139">
        <v>2011</v>
      </c>
      <c r="G32" s="1141"/>
      <c r="H32" s="31"/>
      <c r="I32" s="727">
        <f t="shared" si="0"/>
        <v>6350</v>
      </c>
    </row>
    <row r="33" spans="1:9" ht="15.75" thickBot="1">
      <c r="A33" s="729">
        <v>13</v>
      </c>
      <c r="B33" s="737" t="s">
        <v>3467</v>
      </c>
      <c r="C33" s="725"/>
      <c r="D33" s="1142">
        <v>5487</v>
      </c>
      <c r="E33" s="1143"/>
      <c r="F33" s="1139">
        <v>2011</v>
      </c>
      <c r="G33" s="1141"/>
      <c r="H33" s="31"/>
      <c r="I33" s="727">
        <f t="shared" si="0"/>
        <v>5487</v>
      </c>
    </row>
    <row r="34" spans="1:9" ht="15.75" thickBot="1">
      <c r="A34" s="729">
        <v>14</v>
      </c>
      <c r="B34" s="738" t="s">
        <v>3468</v>
      </c>
      <c r="C34" s="725"/>
      <c r="D34" s="1142">
        <v>9000</v>
      </c>
      <c r="E34" s="1143"/>
      <c r="F34" s="1139">
        <v>2011</v>
      </c>
      <c r="G34" s="1141"/>
      <c r="H34" s="31"/>
      <c r="I34" s="727">
        <f t="shared" si="0"/>
        <v>9000</v>
      </c>
    </row>
    <row r="35" spans="1:9" ht="15.75" thickBot="1">
      <c r="A35" s="729">
        <v>15</v>
      </c>
      <c r="B35" s="738" t="s">
        <v>641</v>
      </c>
      <c r="C35" s="725"/>
      <c r="D35" s="1142">
        <v>5000</v>
      </c>
      <c r="E35" s="1143"/>
      <c r="F35" s="1139">
        <v>2012</v>
      </c>
      <c r="G35" s="1141"/>
      <c r="H35" s="31"/>
      <c r="I35" s="727">
        <f t="shared" si="0"/>
        <v>5000</v>
      </c>
    </row>
    <row r="36" spans="1:9" ht="15.75" thickBot="1">
      <c r="A36" s="729">
        <v>16</v>
      </c>
      <c r="B36" s="738" t="s">
        <v>641</v>
      </c>
      <c r="C36" s="725"/>
      <c r="D36" s="1142">
        <v>5000</v>
      </c>
      <c r="E36" s="1143"/>
      <c r="F36" s="1139">
        <v>2012</v>
      </c>
      <c r="G36" s="1141"/>
      <c r="H36" s="31"/>
      <c r="I36" s="727">
        <f>D36</f>
        <v>5000</v>
      </c>
    </row>
    <row r="37" spans="1:9" ht="15.75" thickBot="1">
      <c r="A37" s="729">
        <v>17</v>
      </c>
      <c r="B37" s="738" t="s">
        <v>2910</v>
      </c>
      <c r="C37" s="725"/>
      <c r="D37" s="1142">
        <v>3319</v>
      </c>
      <c r="E37" s="1143"/>
      <c r="F37" s="1139">
        <v>2013</v>
      </c>
      <c r="G37" s="1141"/>
      <c r="H37" s="31"/>
      <c r="I37" s="727">
        <f>D37</f>
        <v>3319</v>
      </c>
    </row>
    <row r="38" spans="1:9" ht="15.75" thickBot="1">
      <c r="A38" s="729">
        <v>18</v>
      </c>
      <c r="B38" s="738" t="s">
        <v>641</v>
      </c>
      <c r="C38" s="725"/>
      <c r="D38" s="1142">
        <v>13000</v>
      </c>
      <c r="E38" s="1143"/>
      <c r="F38" s="1139">
        <v>2013</v>
      </c>
      <c r="G38" s="1141"/>
      <c r="H38" s="31"/>
      <c r="I38" s="727">
        <f t="shared" ref="I38:I48" si="1">D38</f>
        <v>13000</v>
      </c>
    </row>
    <row r="39" spans="1:9" ht="15.75" thickBot="1">
      <c r="A39" s="729">
        <v>19</v>
      </c>
      <c r="B39" s="738" t="s">
        <v>1601</v>
      </c>
      <c r="C39" s="725"/>
      <c r="D39" s="1142">
        <v>5800</v>
      </c>
      <c r="E39" s="1143"/>
      <c r="F39" s="1139">
        <v>2013</v>
      </c>
      <c r="G39" s="1141"/>
      <c r="H39" s="31"/>
      <c r="I39" s="727">
        <f t="shared" si="1"/>
        <v>5800</v>
      </c>
    </row>
    <row r="40" spans="1:9" ht="15.75" thickBot="1">
      <c r="A40" s="247">
        <v>20</v>
      </c>
      <c r="B40" s="738" t="s">
        <v>2911</v>
      </c>
      <c r="C40" s="725"/>
      <c r="D40" s="1142">
        <v>934</v>
      </c>
      <c r="E40" s="1143"/>
      <c r="F40" s="1139">
        <v>2013</v>
      </c>
      <c r="G40" s="1141"/>
      <c r="H40" s="31"/>
      <c r="I40" s="727">
        <f t="shared" si="1"/>
        <v>934</v>
      </c>
    </row>
    <row r="41" spans="1:9" ht="15.75" thickBot="1">
      <c r="A41" s="729">
        <v>21</v>
      </c>
      <c r="B41" s="738" t="s">
        <v>2911</v>
      </c>
      <c r="C41" s="725"/>
      <c r="D41" s="1142">
        <v>934</v>
      </c>
      <c r="E41" s="1143"/>
      <c r="F41" s="1139">
        <v>2013</v>
      </c>
      <c r="G41" s="1141"/>
      <c r="H41" s="31"/>
      <c r="I41" s="727">
        <f t="shared" si="1"/>
        <v>934</v>
      </c>
    </row>
    <row r="42" spans="1:9" ht="15.75" thickBot="1">
      <c r="A42" s="729">
        <v>22</v>
      </c>
      <c r="B42" s="738" t="s">
        <v>2911</v>
      </c>
      <c r="C42" s="725"/>
      <c r="D42" s="1142">
        <v>934</v>
      </c>
      <c r="E42" s="1143"/>
      <c r="F42" s="1139">
        <v>2013</v>
      </c>
      <c r="G42" s="1141"/>
      <c r="H42" s="31"/>
      <c r="I42" s="727">
        <f t="shared" si="1"/>
        <v>934</v>
      </c>
    </row>
    <row r="43" spans="1:9" ht="15.75" thickBot="1">
      <c r="A43" s="729">
        <v>23</v>
      </c>
      <c r="B43" s="738" t="s">
        <v>2912</v>
      </c>
      <c r="C43" s="725"/>
      <c r="D43" s="1142">
        <v>1800</v>
      </c>
      <c r="E43" s="1143"/>
      <c r="F43" s="1139">
        <v>2013</v>
      </c>
      <c r="G43" s="1141"/>
      <c r="H43" s="31"/>
      <c r="I43" s="727">
        <f t="shared" si="1"/>
        <v>1800</v>
      </c>
    </row>
    <row r="44" spans="1:9" ht="15.75" thickBot="1">
      <c r="A44" s="729">
        <v>24</v>
      </c>
      <c r="B44" s="738" t="s">
        <v>261</v>
      </c>
      <c r="C44" s="725"/>
      <c r="D44" s="1142">
        <v>27990</v>
      </c>
      <c r="E44" s="1143"/>
      <c r="F44" s="1139">
        <v>2014</v>
      </c>
      <c r="G44" s="1141"/>
      <c r="H44" s="31"/>
      <c r="I44" s="727">
        <f t="shared" si="1"/>
        <v>27990</v>
      </c>
    </row>
    <row r="45" spans="1:9" ht="15.75" thickBot="1">
      <c r="A45" s="729">
        <v>25</v>
      </c>
      <c r="B45" s="738" t="s">
        <v>3469</v>
      </c>
      <c r="C45" s="725"/>
      <c r="D45" s="1142">
        <v>10825</v>
      </c>
      <c r="E45" s="1143"/>
      <c r="F45" s="1139">
        <v>2014</v>
      </c>
      <c r="G45" s="1141"/>
      <c r="H45" s="31"/>
      <c r="I45" s="727">
        <f t="shared" si="1"/>
        <v>10825</v>
      </c>
    </row>
    <row r="46" spans="1:9" ht="15.75" thickBot="1">
      <c r="A46" s="729">
        <v>26</v>
      </c>
      <c r="B46" s="738" t="s">
        <v>3470</v>
      </c>
      <c r="C46" s="725"/>
      <c r="D46" s="1142">
        <v>23615</v>
      </c>
      <c r="E46" s="1143"/>
      <c r="F46" s="1139">
        <v>2014</v>
      </c>
      <c r="G46" s="1141"/>
      <c r="H46" s="31"/>
      <c r="I46" s="727">
        <f t="shared" si="1"/>
        <v>23615</v>
      </c>
    </row>
    <row r="47" spans="1:9" ht="15.75" thickBot="1">
      <c r="A47" s="729">
        <v>27</v>
      </c>
      <c r="B47" s="738" t="s">
        <v>749</v>
      </c>
      <c r="C47" s="725"/>
      <c r="D47" s="1142">
        <v>8990</v>
      </c>
      <c r="E47" s="1143"/>
      <c r="F47" s="1139">
        <v>2014</v>
      </c>
      <c r="G47" s="1141"/>
      <c r="H47" s="31"/>
      <c r="I47" s="727">
        <f t="shared" si="1"/>
        <v>8990</v>
      </c>
    </row>
    <row r="48" spans="1:9" ht="15.75" thickBot="1">
      <c r="A48" s="729">
        <v>28</v>
      </c>
      <c r="B48" s="738" t="s">
        <v>3471</v>
      </c>
      <c r="C48" s="725"/>
      <c r="D48" s="1142">
        <v>2490</v>
      </c>
      <c r="E48" s="1143"/>
      <c r="F48" s="1139">
        <v>2014</v>
      </c>
      <c r="G48" s="1141"/>
      <c r="H48" s="31"/>
      <c r="I48" s="727">
        <f t="shared" si="1"/>
        <v>2490</v>
      </c>
    </row>
    <row r="49" spans="1:9" ht="15.75" thickBot="1">
      <c r="A49" s="729">
        <v>29</v>
      </c>
      <c r="B49" s="738" t="s">
        <v>3472</v>
      </c>
      <c r="C49" s="725"/>
      <c r="D49" s="1142">
        <v>18180</v>
      </c>
      <c r="E49" s="1143"/>
      <c r="F49" s="1139">
        <v>2014</v>
      </c>
      <c r="G49" s="1141"/>
      <c r="H49" s="31"/>
      <c r="I49" s="727">
        <f>D49</f>
        <v>18180</v>
      </c>
    </row>
    <row r="50" spans="1:9" ht="15.75" thickBot="1">
      <c r="A50" s="729">
        <v>30</v>
      </c>
      <c r="B50" s="738" t="s">
        <v>3204</v>
      </c>
      <c r="C50" s="725"/>
      <c r="D50" s="1142">
        <v>3950</v>
      </c>
      <c r="E50" s="1143"/>
      <c r="F50" s="1139">
        <v>2014</v>
      </c>
      <c r="G50" s="1141"/>
      <c r="H50" s="31"/>
      <c r="I50" s="727">
        <f>D50</f>
        <v>3950</v>
      </c>
    </row>
    <row r="51" spans="1:9" ht="15.75" thickBot="1">
      <c r="A51" s="729">
        <v>31</v>
      </c>
      <c r="B51" s="739" t="s">
        <v>3473</v>
      </c>
      <c r="C51" s="725"/>
      <c r="D51" s="1142">
        <v>1570</v>
      </c>
      <c r="E51" s="1143"/>
      <c r="F51" s="1139">
        <v>2014</v>
      </c>
      <c r="G51" s="1141"/>
      <c r="H51" s="31"/>
      <c r="I51" s="727">
        <f t="shared" ref="I51:I61" si="2">D51</f>
        <v>1570</v>
      </c>
    </row>
    <row r="52" spans="1:9" ht="15" customHeight="1" thickBot="1">
      <c r="A52" s="729">
        <v>32</v>
      </c>
      <c r="B52" s="738" t="s">
        <v>3474</v>
      </c>
      <c r="C52" s="725"/>
      <c r="D52" s="1142">
        <v>2390</v>
      </c>
      <c r="E52" s="1143"/>
      <c r="F52" s="1139">
        <v>2014</v>
      </c>
      <c r="G52" s="1141"/>
      <c r="H52" s="31"/>
      <c r="I52" s="727">
        <f t="shared" si="2"/>
        <v>2390</v>
      </c>
    </row>
    <row r="53" spans="1:9" ht="21" customHeight="1" thickBot="1">
      <c r="A53" s="729">
        <v>33</v>
      </c>
      <c r="B53" s="738" t="s">
        <v>3475</v>
      </c>
      <c r="C53" s="725"/>
      <c r="D53" s="1142">
        <v>2046</v>
      </c>
      <c r="E53" s="1143"/>
      <c r="F53" s="1139">
        <v>2015</v>
      </c>
      <c r="G53" s="1141"/>
      <c r="H53" s="31"/>
      <c r="I53" s="727">
        <f t="shared" si="2"/>
        <v>2046</v>
      </c>
    </row>
    <row r="54" spans="1:9" ht="15.75" thickBot="1">
      <c r="A54" s="729">
        <v>34</v>
      </c>
      <c r="B54" s="738" t="s">
        <v>3476</v>
      </c>
      <c r="C54" s="725"/>
      <c r="D54" s="1142">
        <v>3247</v>
      </c>
      <c r="E54" s="1143"/>
      <c r="F54" s="1139">
        <v>2015</v>
      </c>
      <c r="G54" s="1141"/>
      <c r="H54" s="31"/>
      <c r="I54" s="727">
        <f t="shared" si="2"/>
        <v>3247</v>
      </c>
    </row>
    <row r="55" spans="1:9" ht="15" customHeight="1" thickBot="1">
      <c r="A55" s="729">
        <v>35</v>
      </c>
      <c r="B55" s="738" t="s">
        <v>3477</v>
      </c>
      <c r="C55" s="725"/>
      <c r="D55" s="1142">
        <v>915</v>
      </c>
      <c r="E55" s="1143"/>
      <c r="F55" s="1139">
        <v>2015</v>
      </c>
      <c r="G55" s="1141"/>
      <c r="H55" s="31"/>
      <c r="I55" s="727">
        <f t="shared" si="2"/>
        <v>915</v>
      </c>
    </row>
    <row r="56" spans="1:9" ht="15" customHeight="1" thickBot="1">
      <c r="A56" s="729">
        <v>36</v>
      </c>
      <c r="B56" s="738" t="s">
        <v>3478</v>
      </c>
      <c r="C56" s="725"/>
      <c r="D56" s="1142">
        <v>991</v>
      </c>
      <c r="E56" s="1143"/>
      <c r="F56" s="1139">
        <v>2015</v>
      </c>
      <c r="G56" s="1141"/>
      <c r="H56" s="31"/>
      <c r="I56" s="727">
        <f t="shared" si="2"/>
        <v>991</v>
      </c>
    </row>
    <row r="57" spans="1:9" ht="15.75" thickBot="1">
      <c r="A57" s="729">
        <v>37</v>
      </c>
      <c r="B57" s="738" t="s">
        <v>1366</v>
      </c>
      <c r="C57" s="725"/>
      <c r="D57" s="1142">
        <v>7700</v>
      </c>
      <c r="E57" s="1143"/>
      <c r="F57" s="1139">
        <v>2015</v>
      </c>
      <c r="G57" s="1141"/>
      <c r="H57" s="31"/>
      <c r="I57" s="727">
        <f t="shared" si="2"/>
        <v>7700</v>
      </c>
    </row>
    <row r="58" spans="1:9" ht="15.75" thickBot="1">
      <c r="A58" s="729">
        <v>38</v>
      </c>
      <c r="B58" s="738" t="s">
        <v>641</v>
      </c>
      <c r="C58" s="725"/>
      <c r="D58" s="1142">
        <v>3000</v>
      </c>
      <c r="E58" s="1143"/>
      <c r="F58" s="1139">
        <v>2016</v>
      </c>
      <c r="G58" s="1141"/>
      <c r="H58" s="31"/>
      <c r="I58" s="727">
        <f t="shared" si="2"/>
        <v>3000</v>
      </c>
    </row>
    <row r="59" spans="1:9" ht="15.75" thickBot="1">
      <c r="A59" s="729">
        <v>39</v>
      </c>
      <c r="B59" s="738" t="s">
        <v>3479</v>
      </c>
      <c r="C59" s="725"/>
      <c r="D59" s="1142">
        <v>2881</v>
      </c>
      <c r="E59" s="1143"/>
      <c r="F59" s="1139">
        <v>2013</v>
      </c>
      <c r="G59" s="1141"/>
      <c r="H59" s="31"/>
      <c r="I59" s="727">
        <f t="shared" si="2"/>
        <v>2881</v>
      </c>
    </row>
    <row r="60" spans="1:9" ht="15" customHeight="1" thickBot="1">
      <c r="A60" s="729">
        <v>40</v>
      </c>
      <c r="B60" s="738" t="s">
        <v>3480</v>
      </c>
      <c r="C60" s="725"/>
      <c r="D60" s="1142">
        <v>31969</v>
      </c>
      <c r="E60" s="1143"/>
      <c r="F60" s="1139">
        <v>2012</v>
      </c>
      <c r="G60" s="1141"/>
      <c r="H60" s="31"/>
      <c r="I60" s="727">
        <f t="shared" si="2"/>
        <v>31969</v>
      </c>
    </row>
    <row r="61" spans="1:9" ht="15" customHeight="1" thickBot="1">
      <c r="A61" s="729">
        <v>41</v>
      </c>
      <c r="B61" s="738" t="s">
        <v>3481</v>
      </c>
      <c r="C61" s="725"/>
      <c r="D61" s="1142">
        <v>23400</v>
      </c>
      <c r="E61" s="1143"/>
      <c r="F61" s="1139">
        <v>1975</v>
      </c>
      <c r="G61" s="1141"/>
      <c r="H61" s="31"/>
      <c r="I61" s="727">
        <f t="shared" si="2"/>
        <v>23400</v>
      </c>
    </row>
    <row r="62" spans="1:9" ht="15.75" thickBot="1">
      <c r="A62" s="729">
        <v>42</v>
      </c>
      <c r="B62" s="738" t="s">
        <v>3481</v>
      </c>
      <c r="C62" s="725"/>
      <c r="D62" s="1142">
        <v>23400</v>
      </c>
      <c r="E62" s="1143"/>
      <c r="F62" s="1139">
        <v>1975</v>
      </c>
      <c r="G62" s="1141"/>
      <c r="H62" s="31"/>
      <c r="I62" s="727">
        <f>D62</f>
        <v>23400</v>
      </c>
    </row>
    <row r="63" spans="1:9" ht="15.75" thickBot="1">
      <c r="A63" s="729">
        <v>43</v>
      </c>
      <c r="B63" s="738" t="s">
        <v>2902</v>
      </c>
      <c r="C63" s="725"/>
      <c r="D63" s="1142">
        <v>24300</v>
      </c>
      <c r="E63" s="1143"/>
      <c r="F63" s="1139">
        <v>1976</v>
      </c>
      <c r="G63" s="1141"/>
      <c r="H63" s="31"/>
      <c r="I63" s="727">
        <f>D63</f>
        <v>24300</v>
      </c>
    </row>
    <row r="64" spans="1:9" ht="15.75" thickBot="1">
      <c r="A64" s="729">
        <v>44</v>
      </c>
      <c r="B64" s="738" t="s">
        <v>2902</v>
      </c>
      <c r="C64" s="725"/>
      <c r="D64" s="1142">
        <v>25560</v>
      </c>
      <c r="E64" s="1143"/>
      <c r="F64" s="1139">
        <v>1984</v>
      </c>
      <c r="G64" s="1141"/>
      <c r="H64" s="31"/>
      <c r="I64" s="727">
        <f t="shared" ref="I64" si="3">D64</f>
        <v>25560</v>
      </c>
    </row>
    <row r="65" spans="1:9" ht="33" thickBot="1">
      <c r="A65" s="729">
        <v>45</v>
      </c>
      <c r="B65" s="738" t="s">
        <v>3482</v>
      </c>
      <c r="C65" s="725"/>
      <c r="D65" s="1142">
        <v>3500</v>
      </c>
      <c r="E65" s="1143"/>
      <c r="F65" s="1139">
        <v>2021</v>
      </c>
      <c r="G65" s="1141"/>
      <c r="H65" s="31"/>
      <c r="I65" s="727">
        <v>0</v>
      </c>
    </row>
    <row r="66" spans="1:9" ht="33" thickBot="1">
      <c r="A66" s="729">
        <v>46</v>
      </c>
      <c r="B66" s="738" t="s">
        <v>3482</v>
      </c>
      <c r="C66" s="725"/>
      <c r="D66" s="1142">
        <v>3500</v>
      </c>
      <c r="E66" s="1143"/>
      <c r="F66" s="1139">
        <v>2021</v>
      </c>
      <c r="G66" s="1141"/>
      <c r="H66" s="31"/>
      <c r="I66" s="727">
        <v>0</v>
      </c>
    </row>
    <row r="67" spans="1:9" ht="33" thickBot="1">
      <c r="A67" s="729">
        <v>47</v>
      </c>
      <c r="B67" s="738" t="s">
        <v>3482</v>
      </c>
      <c r="C67" s="725"/>
      <c r="D67" s="1142">
        <v>3500</v>
      </c>
      <c r="E67" s="1143"/>
      <c r="F67" s="1139">
        <v>2021</v>
      </c>
      <c r="G67" s="1141"/>
      <c r="H67" s="31"/>
      <c r="I67" s="727">
        <v>0</v>
      </c>
    </row>
    <row r="68" spans="1:9" ht="54" thickBot="1">
      <c r="A68" s="729">
        <v>48</v>
      </c>
      <c r="B68" s="738" t="s">
        <v>3483</v>
      </c>
      <c r="C68" s="725"/>
      <c r="D68" s="1142">
        <v>7900</v>
      </c>
      <c r="E68" s="1143"/>
      <c r="F68" s="1139">
        <v>2021</v>
      </c>
      <c r="G68" s="1141"/>
      <c r="H68" s="31"/>
      <c r="I68" s="727">
        <v>0</v>
      </c>
    </row>
    <row r="69" spans="1:9" ht="54" thickBot="1">
      <c r="A69" s="729">
        <v>49</v>
      </c>
      <c r="B69" s="738" t="s">
        <v>3483</v>
      </c>
      <c r="C69" s="725"/>
      <c r="D69" s="1142">
        <v>7900</v>
      </c>
      <c r="E69" s="1143"/>
      <c r="F69" s="1139">
        <v>2021</v>
      </c>
      <c r="G69" s="1141"/>
      <c r="H69" s="31"/>
      <c r="I69" s="727">
        <v>0</v>
      </c>
    </row>
    <row r="70" spans="1:9" ht="54" thickBot="1">
      <c r="A70" s="729">
        <v>50</v>
      </c>
      <c r="B70" s="738" t="s">
        <v>3483</v>
      </c>
      <c r="C70" s="725"/>
      <c r="D70" s="1142">
        <v>7900</v>
      </c>
      <c r="E70" s="1143"/>
      <c r="F70" s="1139">
        <v>2021</v>
      </c>
      <c r="G70" s="1141"/>
      <c r="H70" s="31"/>
      <c r="I70" s="727">
        <v>0</v>
      </c>
    </row>
    <row r="71" spans="1:9" ht="54" thickBot="1">
      <c r="A71" s="729">
        <v>51</v>
      </c>
      <c r="B71" s="738" t="s">
        <v>3483</v>
      </c>
      <c r="C71" s="725"/>
      <c r="D71" s="1142">
        <v>7900</v>
      </c>
      <c r="E71" s="1143"/>
      <c r="F71" s="1139">
        <v>2021</v>
      </c>
      <c r="G71" s="1141"/>
      <c r="H71" s="31"/>
      <c r="I71" s="727">
        <v>0</v>
      </c>
    </row>
    <row r="72" spans="1:9" ht="54" thickBot="1">
      <c r="A72" s="729">
        <v>52</v>
      </c>
      <c r="B72" s="738" t="s">
        <v>3483</v>
      </c>
      <c r="C72" s="725"/>
      <c r="D72" s="1142">
        <v>7900</v>
      </c>
      <c r="E72" s="1143"/>
      <c r="F72" s="1139">
        <v>2021</v>
      </c>
      <c r="G72" s="1141"/>
      <c r="H72" s="31"/>
      <c r="I72" s="727">
        <v>0</v>
      </c>
    </row>
    <row r="73" spans="1:9" ht="54" thickBot="1">
      <c r="A73" s="729">
        <v>53</v>
      </c>
      <c r="B73" s="738" t="s">
        <v>3483</v>
      </c>
      <c r="C73" s="725"/>
      <c r="D73" s="1142">
        <v>7900</v>
      </c>
      <c r="E73" s="1143"/>
      <c r="F73" s="1139">
        <v>2021</v>
      </c>
      <c r="G73" s="1141"/>
      <c r="H73" s="31"/>
      <c r="I73" s="727">
        <v>0</v>
      </c>
    </row>
    <row r="74" spans="1:9" ht="54" thickBot="1">
      <c r="A74" s="729">
        <v>54</v>
      </c>
      <c r="B74" s="738" t="s">
        <v>3484</v>
      </c>
      <c r="C74" s="725"/>
      <c r="D74" s="1142">
        <v>7900</v>
      </c>
      <c r="E74" s="1143"/>
      <c r="F74" s="1139">
        <v>2021</v>
      </c>
      <c r="G74" s="1141"/>
      <c r="H74" s="31"/>
      <c r="I74" s="727">
        <v>0</v>
      </c>
    </row>
    <row r="75" spans="1:9" ht="54" thickBot="1">
      <c r="A75" s="729">
        <v>55</v>
      </c>
      <c r="B75" s="738" t="s">
        <v>3483</v>
      </c>
      <c r="C75" s="725"/>
      <c r="D75" s="1142">
        <v>7900</v>
      </c>
      <c r="E75" s="1143"/>
      <c r="F75" s="1139">
        <v>2021</v>
      </c>
      <c r="G75" s="1141"/>
      <c r="H75" s="31"/>
      <c r="I75" s="727">
        <v>0</v>
      </c>
    </row>
    <row r="76" spans="1:9" ht="54" thickBot="1">
      <c r="A76" s="729">
        <v>56</v>
      </c>
      <c r="B76" s="738" t="s">
        <v>3483</v>
      </c>
      <c r="C76" s="725"/>
      <c r="D76" s="1142">
        <v>7900</v>
      </c>
      <c r="E76" s="1143"/>
      <c r="F76" s="1139">
        <v>2021</v>
      </c>
      <c r="G76" s="1141"/>
      <c r="H76" s="31"/>
      <c r="I76" s="727">
        <v>0</v>
      </c>
    </row>
    <row r="77" spans="1:9" ht="54" thickBot="1">
      <c r="A77" s="729">
        <v>57</v>
      </c>
      <c r="B77" s="738" t="s">
        <v>3483</v>
      </c>
      <c r="C77" s="725"/>
      <c r="D77" s="1142">
        <v>7900</v>
      </c>
      <c r="E77" s="1143"/>
      <c r="F77" s="1139">
        <v>2021</v>
      </c>
      <c r="G77" s="1141"/>
      <c r="H77" s="31"/>
      <c r="I77" s="727">
        <v>0</v>
      </c>
    </row>
    <row r="78" spans="1:9" ht="33" thickBot="1">
      <c r="A78" s="729">
        <v>58</v>
      </c>
      <c r="B78" s="738" t="s">
        <v>3485</v>
      </c>
      <c r="C78" s="725"/>
      <c r="D78" s="1142">
        <v>6500</v>
      </c>
      <c r="E78" s="1143"/>
      <c r="F78" s="1139">
        <v>2021</v>
      </c>
      <c r="G78" s="1141"/>
      <c r="H78" s="31"/>
      <c r="I78" s="727">
        <v>0</v>
      </c>
    </row>
    <row r="79" spans="1:9" ht="33" thickBot="1">
      <c r="A79" s="729">
        <v>59</v>
      </c>
      <c r="B79" s="738" t="s">
        <v>3485</v>
      </c>
      <c r="C79" s="725"/>
      <c r="D79" s="1142">
        <v>6500</v>
      </c>
      <c r="E79" s="1143"/>
      <c r="F79" s="1139">
        <v>2021</v>
      </c>
      <c r="G79" s="1141"/>
      <c r="H79" s="31"/>
      <c r="I79" s="727">
        <v>0</v>
      </c>
    </row>
    <row r="80" spans="1:9" ht="33" thickBot="1">
      <c r="A80" s="729">
        <v>60</v>
      </c>
      <c r="B80" s="738" t="s">
        <v>3485</v>
      </c>
      <c r="C80" s="725"/>
      <c r="D80" s="1142">
        <v>6500</v>
      </c>
      <c r="E80" s="1143"/>
      <c r="F80" s="1139">
        <v>2021</v>
      </c>
      <c r="G80" s="1141"/>
      <c r="H80" s="31"/>
      <c r="I80" s="727">
        <v>0</v>
      </c>
    </row>
    <row r="81" spans="1:9" ht="33" thickBot="1">
      <c r="A81" s="729">
        <v>61</v>
      </c>
      <c r="B81" s="738" t="s">
        <v>3485</v>
      </c>
      <c r="C81" s="725"/>
      <c r="D81" s="1142">
        <v>6500</v>
      </c>
      <c r="E81" s="1143"/>
      <c r="F81" s="1139">
        <v>2021</v>
      </c>
      <c r="G81" s="1141"/>
      <c r="H81" s="31"/>
      <c r="I81" s="727">
        <v>0</v>
      </c>
    </row>
    <row r="82" spans="1:9" ht="33" thickBot="1">
      <c r="A82" s="729">
        <v>62</v>
      </c>
      <c r="B82" s="738" t="s">
        <v>3485</v>
      </c>
      <c r="C82" s="725"/>
      <c r="D82" s="1142">
        <v>6500</v>
      </c>
      <c r="E82" s="1143"/>
      <c r="F82" s="1139">
        <v>2021</v>
      </c>
      <c r="G82" s="1141"/>
      <c r="H82" s="31"/>
      <c r="I82" s="727">
        <v>0</v>
      </c>
    </row>
    <row r="83" spans="1:9" ht="15.75" thickBot="1">
      <c r="A83" s="729">
        <v>63</v>
      </c>
      <c r="B83" s="738" t="s">
        <v>3486</v>
      </c>
      <c r="C83" s="725"/>
      <c r="D83" s="1142">
        <v>3200</v>
      </c>
      <c r="E83" s="1143"/>
      <c r="F83" s="1139">
        <v>2021</v>
      </c>
      <c r="G83" s="1141"/>
      <c r="H83" s="31"/>
      <c r="I83" s="727">
        <v>0</v>
      </c>
    </row>
    <row r="84" spans="1:9" ht="15.75" thickBot="1">
      <c r="A84" s="729">
        <v>64</v>
      </c>
      <c r="B84" s="738" t="s">
        <v>3487</v>
      </c>
      <c r="C84" s="725"/>
      <c r="D84" s="1142">
        <v>4200</v>
      </c>
      <c r="E84" s="1143"/>
      <c r="F84" s="1139">
        <v>2021</v>
      </c>
      <c r="G84" s="1141"/>
      <c r="H84" s="31"/>
      <c r="I84" s="727">
        <v>0</v>
      </c>
    </row>
    <row r="85" spans="1:9" ht="15.75" thickBot="1">
      <c r="A85" s="729">
        <v>65</v>
      </c>
      <c r="B85" s="738" t="s">
        <v>3487</v>
      </c>
      <c r="C85" s="725"/>
      <c r="D85" s="1142">
        <v>4200</v>
      </c>
      <c r="E85" s="1143"/>
      <c r="F85" s="1139">
        <v>2021</v>
      </c>
      <c r="G85" s="1141"/>
      <c r="H85" s="31"/>
      <c r="I85" s="727">
        <v>0</v>
      </c>
    </row>
    <row r="86" spans="1:9" ht="15.75" thickBot="1">
      <c r="A86" s="729">
        <v>66</v>
      </c>
      <c r="B86" s="738" t="s">
        <v>3488</v>
      </c>
      <c r="C86" s="725"/>
      <c r="D86" s="1142">
        <v>6480</v>
      </c>
      <c r="E86" s="1143"/>
      <c r="F86" s="1139">
        <v>2021</v>
      </c>
      <c r="G86" s="1141"/>
      <c r="H86" s="31"/>
      <c r="I86" s="727">
        <v>0</v>
      </c>
    </row>
    <row r="87" spans="1:9" ht="15.75" thickBot="1">
      <c r="A87" s="729">
        <v>67</v>
      </c>
      <c r="B87" s="738" t="s">
        <v>3488</v>
      </c>
      <c r="C87" s="725"/>
      <c r="D87" s="1142">
        <v>6480</v>
      </c>
      <c r="E87" s="1143"/>
      <c r="F87" s="1139">
        <v>2021</v>
      </c>
      <c r="G87" s="1141"/>
      <c r="H87" s="31"/>
      <c r="I87" s="727">
        <v>0</v>
      </c>
    </row>
    <row r="88" spans="1:9" ht="15.75" thickBot="1">
      <c r="A88" s="729">
        <v>68</v>
      </c>
      <c r="B88" s="738" t="s">
        <v>3488</v>
      </c>
      <c r="C88" s="725"/>
      <c r="D88" s="1142">
        <v>6480</v>
      </c>
      <c r="E88" s="1143"/>
      <c r="F88" s="1139">
        <v>2021</v>
      </c>
      <c r="G88" s="1141"/>
      <c r="H88" s="31"/>
      <c r="I88" s="727">
        <v>0</v>
      </c>
    </row>
    <row r="89" spans="1:9" ht="15.75" thickBot="1">
      <c r="A89" s="729">
        <v>69</v>
      </c>
      <c r="B89" s="738" t="s">
        <v>3488</v>
      </c>
      <c r="C89" s="725"/>
      <c r="D89" s="1142">
        <v>6480</v>
      </c>
      <c r="E89" s="1143"/>
      <c r="F89" s="1139">
        <v>2021</v>
      </c>
      <c r="G89" s="1141"/>
      <c r="H89" s="31"/>
      <c r="I89" s="727">
        <v>0</v>
      </c>
    </row>
    <row r="90" spans="1:9" ht="15.75" thickBot="1">
      <c r="A90" s="729">
        <v>70</v>
      </c>
      <c r="B90" s="738" t="s">
        <v>3488</v>
      </c>
      <c r="C90" s="725"/>
      <c r="D90" s="1142">
        <v>6480</v>
      </c>
      <c r="E90" s="1143"/>
      <c r="F90" s="1139">
        <v>2021</v>
      </c>
      <c r="G90" s="1141"/>
      <c r="H90" s="31"/>
      <c r="I90" s="727">
        <v>0</v>
      </c>
    </row>
    <row r="91" spans="1:9" ht="15.75" thickBot="1">
      <c r="A91" s="729">
        <v>71</v>
      </c>
      <c r="B91" s="738" t="s">
        <v>3488</v>
      </c>
      <c r="C91" s="725"/>
      <c r="D91" s="1142">
        <v>6480</v>
      </c>
      <c r="E91" s="1143"/>
      <c r="F91" s="1139">
        <v>2021</v>
      </c>
      <c r="G91" s="1141"/>
      <c r="H91" s="31"/>
      <c r="I91" s="727">
        <v>0</v>
      </c>
    </row>
    <row r="92" spans="1:9" ht="15.75" thickBot="1">
      <c r="A92" s="729">
        <v>72</v>
      </c>
      <c r="B92" s="738" t="s">
        <v>3488</v>
      </c>
      <c r="C92" s="725"/>
      <c r="D92" s="1142">
        <v>6480</v>
      </c>
      <c r="E92" s="1143"/>
      <c r="F92" s="1139">
        <v>2021</v>
      </c>
      <c r="G92" s="1141"/>
      <c r="H92" s="31"/>
      <c r="I92" s="727">
        <v>0</v>
      </c>
    </row>
    <row r="93" spans="1:9" ht="15.75" thickBot="1">
      <c r="A93" s="729">
        <v>73</v>
      </c>
      <c r="B93" s="738" t="s">
        <v>3489</v>
      </c>
      <c r="C93" s="725"/>
      <c r="D93" s="1142">
        <v>8280</v>
      </c>
      <c r="E93" s="1143"/>
      <c r="F93" s="1139">
        <v>2021</v>
      </c>
      <c r="G93" s="1141"/>
      <c r="H93" s="31"/>
      <c r="I93" s="727">
        <v>0</v>
      </c>
    </row>
    <row r="94" spans="1:9" ht="15.75" thickBot="1">
      <c r="A94" s="729">
        <v>74</v>
      </c>
      <c r="B94" s="738" t="s">
        <v>3489</v>
      </c>
      <c r="C94" s="725"/>
      <c r="D94" s="1142">
        <v>8280</v>
      </c>
      <c r="E94" s="1143"/>
      <c r="F94" s="1139">
        <v>2021</v>
      </c>
      <c r="G94" s="1141"/>
      <c r="H94" s="31"/>
      <c r="I94" s="727">
        <v>0</v>
      </c>
    </row>
    <row r="95" spans="1:9" ht="22.5" thickBot="1">
      <c r="A95" s="729">
        <v>75</v>
      </c>
      <c r="B95" s="738" t="s">
        <v>3490</v>
      </c>
      <c r="C95" s="725"/>
      <c r="D95" s="1142">
        <v>6630</v>
      </c>
      <c r="E95" s="1143"/>
      <c r="F95" s="1139">
        <v>2021</v>
      </c>
      <c r="G95" s="1141"/>
      <c r="H95" s="31"/>
      <c r="I95" s="727">
        <v>0</v>
      </c>
    </row>
    <row r="96" spans="1:9" ht="22.5" thickBot="1">
      <c r="A96" s="729">
        <v>76</v>
      </c>
      <c r="B96" s="738" t="s">
        <v>3490</v>
      </c>
      <c r="C96" s="725"/>
      <c r="D96" s="1142">
        <v>6630</v>
      </c>
      <c r="E96" s="1143"/>
      <c r="F96" s="1139">
        <v>2021</v>
      </c>
      <c r="G96" s="1141"/>
      <c r="H96" s="31"/>
      <c r="I96" s="727">
        <v>0</v>
      </c>
    </row>
    <row r="97" spans="1:9" ht="15.75" thickBot="1">
      <c r="A97" s="729">
        <v>77</v>
      </c>
      <c r="B97" s="738" t="s">
        <v>3491</v>
      </c>
      <c r="C97" s="725"/>
      <c r="D97" s="1142">
        <v>6999</v>
      </c>
      <c r="E97" s="1143"/>
      <c r="F97" s="1139">
        <v>2021</v>
      </c>
      <c r="G97" s="1141"/>
      <c r="H97" s="31"/>
      <c r="I97" s="727">
        <v>0</v>
      </c>
    </row>
    <row r="98" spans="1:9" ht="15.75" thickBot="1">
      <c r="A98" s="729">
        <v>78</v>
      </c>
      <c r="B98" s="738" t="s">
        <v>3492</v>
      </c>
      <c r="C98" s="725"/>
      <c r="D98" s="1142">
        <v>12499</v>
      </c>
      <c r="E98" s="1143"/>
      <c r="F98" s="1139">
        <v>2021</v>
      </c>
      <c r="G98" s="1141"/>
      <c r="H98" s="31"/>
      <c r="I98" s="727">
        <v>0</v>
      </c>
    </row>
    <row r="99" spans="1:9" ht="15.75" thickBot="1">
      <c r="A99" s="729">
        <v>79</v>
      </c>
      <c r="B99" s="738" t="s">
        <v>3493</v>
      </c>
      <c r="C99" s="725"/>
      <c r="D99" s="1142">
        <v>6299</v>
      </c>
      <c r="E99" s="1143"/>
      <c r="F99" s="1139">
        <v>2021</v>
      </c>
      <c r="G99" s="1141"/>
      <c r="H99" s="31"/>
      <c r="I99" s="727">
        <v>0</v>
      </c>
    </row>
    <row r="100" spans="1:9">
      <c r="A100" s="729">
        <v>80</v>
      </c>
      <c r="B100" s="738" t="s">
        <v>868</v>
      </c>
      <c r="C100" s="725"/>
      <c r="D100" s="1142">
        <v>6600</v>
      </c>
      <c r="E100" s="1143"/>
      <c r="F100" s="1139">
        <v>2021</v>
      </c>
      <c r="G100" s="1141"/>
      <c r="H100" s="31"/>
      <c r="I100" s="727">
        <v>0</v>
      </c>
    </row>
    <row r="101" spans="1:9">
      <c r="A101" s="717"/>
      <c r="B101" s="723" t="s">
        <v>17</v>
      </c>
      <c r="C101" s="726"/>
      <c r="D101" s="1051">
        <f>SUM(D21:E100)</f>
        <v>693209.13</v>
      </c>
      <c r="E101" s="1053"/>
      <c r="F101" s="1157" t="s">
        <v>403</v>
      </c>
      <c r="G101" s="1158"/>
      <c r="H101" s="728" t="s">
        <v>403</v>
      </c>
      <c r="I101" s="537">
        <f>SUM(I21:I100)</f>
        <v>452032.13</v>
      </c>
    </row>
    <row r="102" spans="1:9">
      <c r="A102" s="40"/>
      <c r="B102" s="723" t="s">
        <v>186</v>
      </c>
      <c r="C102" s="724"/>
      <c r="D102" s="1489">
        <f>D101</f>
        <v>693209.13</v>
      </c>
      <c r="E102" s="1490"/>
      <c r="F102" s="1155" t="s">
        <v>403</v>
      </c>
      <c r="G102" s="1156"/>
      <c r="H102" s="728" t="s">
        <v>403</v>
      </c>
      <c r="I102" s="538">
        <f>I101</f>
        <v>452032.13</v>
      </c>
    </row>
    <row r="103" spans="1:9" ht="15" customHeight="1">
      <c r="A103" s="1148" t="s">
        <v>2913</v>
      </c>
      <c r="B103" s="1149"/>
      <c r="C103" s="1149"/>
      <c r="D103" s="1149"/>
      <c r="E103" s="1149"/>
      <c r="F103" s="1149"/>
      <c r="G103" s="1149"/>
      <c r="H103" s="1149"/>
      <c r="I103" s="1150"/>
    </row>
    <row r="104" spans="1:9" ht="21" customHeight="1">
      <c r="A104" s="10" t="s">
        <v>444</v>
      </c>
      <c r="B104" s="1148" t="s">
        <v>70</v>
      </c>
      <c r="C104" s="1143"/>
      <c r="D104" s="1491" t="s">
        <v>445</v>
      </c>
      <c r="E104" s="1492"/>
      <c r="F104" s="1153" t="s">
        <v>72</v>
      </c>
      <c r="G104" s="1154"/>
      <c r="H104" s="1148" t="s">
        <v>446</v>
      </c>
      <c r="I104" s="1150"/>
    </row>
    <row r="105" spans="1:9">
      <c r="A105" s="730">
        <v>1</v>
      </c>
      <c r="B105" s="1142">
        <v>2</v>
      </c>
      <c r="C105" s="1143"/>
      <c r="D105" s="1155" t="s">
        <v>447</v>
      </c>
      <c r="E105" s="1156"/>
      <c r="F105" s="1146">
        <v>4</v>
      </c>
      <c r="G105" s="1147"/>
      <c r="H105" s="1142">
        <v>5</v>
      </c>
      <c r="I105" s="1143"/>
    </row>
    <row r="106" spans="1:9" ht="15" customHeight="1">
      <c r="A106" s="1090" t="s">
        <v>448</v>
      </c>
      <c r="B106" s="1091"/>
      <c r="C106" s="1091"/>
      <c r="D106" s="1091"/>
      <c r="E106" s="1091"/>
      <c r="F106" s="1091"/>
      <c r="G106" s="1091"/>
      <c r="H106" s="1091"/>
      <c r="I106" s="1092"/>
    </row>
    <row r="107" spans="1:9" ht="41.25" customHeight="1">
      <c r="A107" s="1090" t="s">
        <v>2914</v>
      </c>
      <c r="B107" s="1091"/>
      <c r="C107" s="1091"/>
      <c r="D107" s="1091"/>
      <c r="E107" s="1091"/>
      <c r="F107" s="1091"/>
      <c r="G107" s="1091"/>
      <c r="H107" s="1091"/>
      <c r="I107" s="1092"/>
    </row>
    <row r="108" spans="1:9" ht="31.5">
      <c r="A108" s="40" t="s">
        <v>450</v>
      </c>
      <c r="B108" s="40" t="s">
        <v>65</v>
      </c>
      <c r="C108" s="84" t="s">
        <v>451</v>
      </c>
      <c r="D108" s="727" t="s">
        <v>224</v>
      </c>
      <c r="E108" s="727" t="s">
        <v>225</v>
      </c>
      <c r="F108" s="727" t="s">
        <v>452</v>
      </c>
      <c r="G108" s="727" t="s">
        <v>86</v>
      </c>
      <c r="H108" s="31" t="s">
        <v>453</v>
      </c>
      <c r="I108" s="727" t="s">
        <v>408</v>
      </c>
    </row>
    <row r="109" spans="1:9">
      <c r="A109" s="535">
        <v>1</v>
      </c>
      <c r="B109" s="535">
        <v>2</v>
      </c>
      <c r="C109" s="730" t="s">
        <v>447</v>
      </c>
      <c r="D109" s="730">
        <v>4</v>
      </c>
      <c r="E109" s="730">
        <v>5</v>
      </c>
      <c r="F109" s="730">
        <v>6</v>
      </c>
      <c r="G109" s="730">
        <v>7</v>
      </c>
      <c r="H109" s="728">
        <v>8</v>
      </c>
      <c r="I109" s="730">
        <v>9</v>
      </c>
    </row>
    <row r="110" spans="1:9">
      <c r="A110" s="1486" t="s">
        <v>74</v>
      </c>
      <c r="B110" s="1487"/>
      <c r="C110" s="1487"/>
      <c r="D110" s="1487"/>
      <c r="E110" s="1487"/>
      <c r="F110" s="1487"/>
      <c r="G110" s="1487"/>
      <c r="H110" s="1487"/>
      <c r="I110" s="1488"/>
    </row>
    <row r="111" spans="1:9" ht="15" customHeight="1">
      <c r="A111" s="1139" t="s">
        <v>2915</v>
      </c>
      <c r="B111" s="1140"/>
      <c r="C111" s="1140"/>
      <c r="D111" s="1140"/>
      <c r="E111" s="1140"/>
      <c r="F111" s="1140"/>
      <c r="G111" s="1140"/>
      <c r="H111" s="1140"/>
      <c r="I111" s="1141"/>
    </row>
    <row r="112" spans="1:9" ht="15" customHeight="1">
      <c r="A112" s="1139" t="s">
        <v>2916</v>
      </c>
      <c r="B112" s="1140"/>
      <c r="C112" s="1140"/>
      <c r="D112" s="1140"/>
      <c r="E112" s="1140"/>
      <c r="F112" s="1140"/>
      <c r="G112" s="1140"/>
      <c r="H112" s="1140"/>
      <c r="I112" s="1141"/>
    </row>
    <row r="113" spans="1:9">
      <c r="A113" s="539"/>
      <c r="B113" s="539"/>
      <c r="C113" s="539"/>
      <c r="D113" s="539"/>
      <c r="E113" s="539"/>
      <c r="F113" s="539"/>
      <c r="G113" s="539"/>
      <c r="H113" s="539"/>
      <c r="I113" s="539"/>
    </row>
    <row r="114" spans="1:9">
      <c r="A114" s="539"/>
      <c r="B114" s="539"/>
      <c r="C114" s="539"/>
      <c r="D114" s="539"/>
      <c r="E114" s="539"/>
      <c r="F114" s="539"/>
      <c r="G114" s="539"/>
      <c r="H114" s="539"/>
      <c r="I114" s="539"/>
    </row>
    <row r="115" spans="1:9">
      <c r="A115" s="539"/>
      <c r="B115" s="539"/>
      <c r="C115" s="539"/>
      <c r="D115" s="539"/>
      <c r="E115" s="539"/>
      <c r="F115" s="539"/>
      <c r="G115" s="539"/>
      <c r="H115" s="539"/>
      <c r="I115" s="539"/>
    </row>
    <row r="116" spans="1:9">
      <c r="A116" s="539"/>
      <c r="B116" s="539"/>
      <c r="C116" s="539"/>
      <c r="D116" s="539"/>
      <c r="E116" s="539"/>
      <c r="F116" s="539"/>
      <c r="G116" s="539"/>
      <c r="H116" s="539"/>
      <c r="I116" s="539"/>
    </row>
    <row r="117" spans="1:9">
      <c r="A117" s="539"/>
      <c r="B117" s="539"/>
      <c r="C117" s="539"/>
      <c r="D117" s="539"/>
      <c r="E117" s="539"/>
      <c r="F117" s="539"/>
      <c r="G117" s="539"/>
      <c r="H117" s="539"/>
      <c r="I117" s="539"/>
    </row>
    <row r="118" spans="1:9">
      <c r="A118" s="539"/>
      <c r="B118" s="539"/>
      <c r="C118" s="539"/>
      <c r="D118" s="539"/>
      <c r="E118" s="539"/>
      <c r="F118" s="539"/>
      <c r="G118" s="539"/>
      <c r="H118" s="539"/>
      <c r="I118" s="539"/>
    </row>
    <row r="119" spans="1:9">
      <c r="A119" s="539"/>
      <c r="B119" s="539"/>
      <c r="C119" s="539"/>
      <c r="D119" s="539"/>
      <c r="E119" s="539"/>
      <c r="F119" s="539"/>
      <c r="G119" s="539"/>
      <c r="H119" s="539"/>
      <c r="I119" s="539"/>
    </row>
    <row r="120" spans="1:9">
      <c r="A120" s="539"/>
      <c r="B120" s="539"/>
      <c r="C120" s="539"/>
      <c r="D120" s="539"/>
      <c r="E120" s="539"/>
      <c r="F120" s="539"/>
      <c r="G120" s="539"/>
      <c r="H120" s="539"/>
      <c r="I120" s="539"/>
    </row>
    <row r="121" spans="1:9">
      <c r="A121" s="539"/>
      <c r="B121" s="539"/>
      <c r="C121" s="539"/>
      <c r="D121" s="539"/>
      <c r="E121" s="539"/>
      <c r="F121" s="539"/>
      <c r="G121" s="539"/>
      <c r="H121" s="539"/>
      <c r="I121" s="539"/>
    </row>
    <row r="122" spans="1:9">
      <c r="A122" s="539"/>
      <c r="B122" s="539"/>
      <c r="C122" s="539"/>
      <c r="D122" s="539"/>
      <c r="E122" s="539"/>
      <c r="F122" s="539"/>
      <c r="G122" s="539"/>
      <c r="H122" s="539"/>
      <c r="I122" s="539"/>
    </row>
    <row r="123" spans="1:9">
      <c r="A123" s="539"/>
      <c r="B123" s="539"/>
      <c r="C123" s="539"/>
      <c r="D123" s="539"/>
      <c r="E123" s="539"/>
      <c r="F123" s="539"/>
      <c r="G123" s="539"/>
      <c r="H123" s="539"/>
      <c r="I123" s="539"/>
    </row>
    <row r="124" spans="1:9">
      <c r="A124" s="539"/>
      <c r="B124" s="539"/>
      <c r="C124" s="539"/>
      <c r="D124" s="539"/>
      <c r="E124" s="539"/>
      <c r="F124" s="539"/>
      <c r="G124" s="539"/>
      <c r="H124" s="539"/>
      <c r="I124" s="539"/>
    </row>
    <row r="125" spans="1:9">
      <c r="A125" s="539"/>
      <c r="B125" s="539"/>
      <c r="C125" s="539"/>
      <c r="D125" s="539"/>
      <c r="E125" s="539"/>
      <c r="F125" s="539"/>
      <c r="G125" s="539"/>
      <c r="H125" s="539"/>
      <c r="I125" s="539"/>
    </row>
    <row r="126" spans="1:9">
      <c r="A126" s="539"/>
      <c r="B126" s="539"/>
      <c r="C126" s="539"/>
      <c r="D126" s="539"/>
      <c r="E126" s="539"/>
      <c r="F126" s="539"/>
      <c r="G126" s="539"/>
      <c r="H126" s="539"/>
      <c r="I126" s="539"/>
    </row>
    <row r="127" spans="1:9">
      <c r="A127" s="539"/>
      <c r="B127" s="539"/>
      <c r="C127" s="539"/>
      <c r="D127" s="539"/>
      <c r="E127" s="539"/>
      <c r="F127" s="539"/>
      <c r="G127" s="539"/>
      <c r="H127" s="539"/>
      <c r="I127" s="539"/>
    </row>
    <row r="128" spans="1:9">
      <c r="A128" s="539"/>
      <c r="B128" s="539"/>
      <c r="C128" s="539"/>
      <c r="D128" s="539"/>
      <c r="E128" s="539"/>
      <c r="F128" s="539"/>
      <c r="G128" s="539"/>
      <c r="H128" s="539"/>
      <c r="I128" s="539"/>
    </row>
    <row r="129" spans="1:9">
      <c r="A129" s="539"/>
      <c r="B129" s="539"/>
      <c r="C129" s="539"/>
      <c r="D129" s="539"/>
      <c r="E129" s="539"/>
      <c r="F129" s="539"/>
      <c r="G129" s="539"/>
      <c r="H129" s="539"/>
      <c r="I129" s="539"/>
    </row>
    <row r="130" spans="1:9">
      <c r="A130" s="539"/>
      <c r="B130" s="539"/>
      <c r="C130" s="539"/>
      <c r="D130" s="539"/>
      <c r="E130" s="539"/>
      <c r="F130" s="539"/>
      <c r="G130" s="539"/>
      <c r="H130" s="539"/>
      <c r="I130" s="539"/>
    </row>
    <row r="131" spans="1:9">
      <c r="A131" s="539"/>
      <c r="B131" s="539"/>
      <c r="C131" s="539"/>
      <c r="D131" s="539"/>
      <c r="E131" s="539"/>
      <c r="F131" s="539"/>
      <c r="G131" s="539"/>
      <c r="H131" s="539"/>
      <c r="I131" s="539"/>
    </row>
    <row r="132" spans="1:9">
      <c r="A132" s="539"/>
      <c r="B132" s="539"/>
      <c r="C132" s="539"/>
      <c r="D132" s="539"/>
      <c r="E132" s="539"/>
      <c r="F132" s="539"/>
      <c r="G132" s="539"/>
      <c r="H132" s="539"/>
      <c r="I132" s="539"/>
    </row>
    <row r="133" spans="1:9">
      <c r="A133" s="539"/>
      <c r="B133" s="539"/>
      <c r="C133" s="539"/>
      <c r="D133" s="539"/>
      <c r="E133" s="539"/>
      <c r="F133" s="539"/>
      <c r="G133" s="539"/>
      <c r="H133" s="539"/>
      <c r="I133" s="539"/>
    </row>
    <row r="134" spans="1:9">
      <c r="A134" s="539"/>
      <c r="B134" s="539"/>
      <c r="C134" s="539"/>
      <c r="D134" s="539"/>
      <c r="E134" s="539"/>
      <c r="F134" s="539"/>
      <c r="G134" s="539"/>
      <c r="H134" s="539"/>
      <c r="I134" s="539"/>
    </row>
    <row r="135" spans="1:9">
      <c r="A135" s="539"/>
      <c r="B135" s="539"/>
      <c r="C135" s="539"/>
      <c r="D135" s="539"/>
      <c r="E135" s="539"/>
      <c r="F135" s="539"/>
      <c r="G135" s="539"/>
      <c r="H135" s="539"/>
      <c r="I135" s="539"/>
    </row>
    <row r="136" spans="1:9">
      <c r="A136" s="539"/>
      <c r="B136" s="539"/>
      <c r="C136" s="539"/>
      <c r="D136" s="539"/>
      <c r="E136" s="539"/>
      <c r="F136" s="539"/>
      <c r="G136" s="539"/>
      <c r="H136" s="539"/>
      <c r="I136" s="539"/>
    </row>
    <row r="137" spans="1:9">
      <c r="A137" s="539"/>
      <c r="B137" s="539"/>
      <c r="C137" s="539"/>
      <c r="D137" s="539"/>
      <c r="E137" s="539"/>
      <c r="F137" s="539"/>
      <c r="G137" s="539"/>
      <c r="H137" s="539"/>
      <c r="I137" s="539"/>
    </row>
    <row r="138" spans="1:9">
      <c r="A138" s="539"/>
      <c r="B138" s="539"/>
      <c r="C138" s="539"/>
      <c r="D138" s="539"/>
      <c r="E138" s="539"/>
      <c r="F138" s="539"/>
      <c r="G138" s="539"/>
      <c r="H138" s="539"/>
      <c r="I138" s="539"/>
    </row>
    <row r="139" spans="1:9">
      <c r="A139" s="539"/>
      <c r="B139" s="539"/>
      <c r="C139" s="539"/>
      <c r="D139" s="539"/>
      <c r="E139" s="539"/>
      <c r="F139" s="539"/>
      <c r="G139" s="539"/>
      <c r="H139" s="539"/>
      <c r="I139" s="539"/>
    </row>
    <row r="140" spans="1:9">
      <c r="A140" s="539"/>
      <c r="B140" s="539"/>
      <c r="C140" s="539"/>
      <c r="D140" s="539"/>
      <c r="E140" s="539"/>
      <c r="F140" s="539"/>
      <c r="G140" s="539"/>
      <c r="H140" s="539"/>
      <c r="I140" s="539"/>
    </row>
    <row r="141" spans="1:9">
      <c r="A141" s="539"/>
      <c r="B141" s="539"/>
      <c r="C141" s="539"/>
      <c r="D141" s="539"/>
      <c r="E141" s="539"/>
      <c r="F141" s="539"/>
      <c r="G141" s="539"/>
      <c r="H141" s="539"/>
      <c r="I141" s="539"/>
    </row>
    <row r="142" spans="1:9">
      <c r="A142" s="539"/>
      <c r="B142" s="539"/>
      <c r="C142" s="539"/>
      <c r="D142" s="539"/>
      <c r="E142" s="539"/>
      <c r="F142" s="539"/>
      <c r="G142" s="539"/>
      <c r="H142" s="539"/>
      <c r="I142" s="539"/>
    </row>
    <row r="143" spans="1:9">
      <c r="A143" s="539"/>
      <c r="B143" s="539"/>
      <c r="C143" s="539"/>
      <c r="D143" s="539"/>
      <c r="E143" s="539"/>
      <c r="F143" s="539"/>
      <c r="G143" s="539"/>
      <c r="H143" s="539"/>
      <c r="I143" s="539"/>
    </row>
    <row r="144" spans="1:9">
      <c r="A144" s="539"/>
      <c r="B144" s="539"/>
      <c r="C144" s="539"/>
      <c r="D144" s="539"/>
      <c r="E144" s="539"/>
      <c r="F144" s="539"/>
      <c r="G144" s="539"/>
      <c r="H144" s="539"/>
      <c r="I144" s="539"/>
    </row>
    <row r="145" spans="1:9">
      <c r="A145" s="539"/>
      <c r="B145" s="539"/>
      <c r="C145" s="539"/>
      <c r="D145" s="539"/>
      <c r="E145" s="539"/>
      <c r="F145" s="539"/>
      <c r="G145" s="539"/>
      <c r="H145" s="539"/>
      <c r="I145" s="539"/>
    </row>
    <row r="146" spans="1:9">
      <c r="A146" s="539"/>
      <c r="B146" s="539"/>
      <c r="C146" s="539"/>
      <c r="D146" s="539"/>
      <c r="E146" s="539"/>
      <c r="F146" s="539"/>
      <c r="G146" s="539"/>
      <c r="H146" s="539"/>
      <c r="I146" s="539"/>
    </row>
    <row r="147" spans="1:9">
      <c r="A147" s="539"/>
      <c r="B147" s="539"/>
      <c r="C147" s="539"/>
      <c r="D147" s="539"/>
      <c r="E147" s="539"/>
      <c r="F147" s="539"/>
      <c r="G147" s="539"/>
      <c r="H147" s="539"/>
      <c r="I147" s="539"/>
    </row>
    <row r="148" spans="1:9">
      <c r="A148" s="539"/>
      <c r="B148" s="539"/>
      <c r="C148" s="539"/>
      <c r="D148" s="539"/>
      <c r="E148" s="539"/>
      <c r="F148" s="539"/>
      <c r="G148" s="539"/>
      <c r="H148" s="539"/>
      <c r="I148" s="539"/>
    </row>
    <row r="149" spans="1:9">
      <c r="A149" s="539"/>
      <c r="B149" s="539"/>
      <c r="C149" s="539"/>
      <c r="D149" s="539"/>
      <c r="E149" s="539"/>
      <c r="F149" s="539"/>
      <c r="G149" s="539"/>
      <c r="H149" s="539"/>
      <c r="I149" s="539"/>
    </row>
    <row r="150" spans="1:9">
      <c r="A150" s="539"/>
      <c r="B150" s="539"/>
      <c r="C150" s="539"/>
      <c r="D150" s="539"/>
      <c r="E150" s="539"/>
      <c r="F150" s="539"/>
      <c r="G150" s="539"/>
      <c r="H150" s="539"/>
      <c r="I150" s="539"/>
    </row>
    <row r="151" spans="1:9">
      <c r="A151" s="539"/>
      <c r="B151" s="539"/>
      <c r="C151" s="539"/>
      <c r="D151" s="539"/>
      <c r="E151" s="539"/>
      <c r="F151" s="539"/>
      <c r="G151" s="539"/>
      <c r="H151" s="539"/>
      <c r="I151" s="539"/>
    </row>
    <row r="152" spans="1:9">
      <c r="A152" s="539"/>
      <c r="B152" s="539"/>
      <c r="C152" s="539"/>
      <c r="D152" s="539"/>
      <c r="E152" s="539"/>
      <c r="F152" s="539"/>
      <c r="G152" s="539"/>
      <c r="H152" s="539"/>
      <c r="I152" s="539"/>
    </row>
    <row r="153" spans="1:9">
      <c r="A153" s="539"/>
      <c r="B153" s="539"/>
      <c r="C153" s="539"/>
      <c r="D153" s="539"/>
      <c r="E153" s="539"/>
      <c r="F153" s="539"/>
      <c r="G153" s="539"/>
      <c r="H153" s="539"/>
      <c r="I153" s="539"/>
    </row>
    <row r="154" spans="1:9">
      <c r="A154" s="539"/>
      <c r="B154" s="539"/>
      <c r="C154" s="539"/>
      <c r="D154" s="539"/>
      <c r="E154" s="539"/>
      <c r="F154" s="539"/>
      <c r="G154" s="539"/>
      <c r="H154" s="539"/>
      <c r="I154" s="539"/>
    </row>
    <row r="155" spans="1:9">
      <c r="A155" s="539"/>
      <c r="B155" s="539"/>
      <c r="C155" s="539"/>
      <c r="D155" s="539"/>
      <c r="E155" s="539"/>
      <c r="F155" s="539"/>
      <c r="G155" s="539"/>
      <c r="H155" s="539"/>
      <c r="I155" s="539"/>
    </row>
    <row r="156" spans="1:9">
      <c r="A156" s="539"/>
      <c r="B156" s="539"/>
      <c r="C156" s="539"/>
      <c r="D156" s="539"/>
      <c r="E156" s="539"/>
      <c r="F156" s="539"/>
      <c r="G156" s="539"/>
      <c r="H156" s="539"/>
      <c r="I156" s="539"/>
    </row>
    <row r="157" spans="1:9">
      <c r="A157" s="539"/>
      <c r="B157" s="539"/>
      <c r="C157" s="539"/>
      <c r="D157" s="539"/>
      <c r="E157" s="539"/>
      <c r="F157" s="539"/>
      <c r="G157" s="539"/>
      <c r="H157" s="539"/>
      <c r="I157" s="539"/>
    </row>
    <row r="158" spans="1:9">
      <c r="A158" s="539"/>
      <c r="B158" s="539"/>
      <c r="C158" s="539"/>
      <c r="D158" s="539"/>
      <c r="E158" s="539"/>
      <c r="F158" s="539"/>
      <c r="G158" s="539"/>
      <c r="H158" s="539"/>
      <c r="I158" s="539"/>
    </row>
    <row r="159" spans="1:9">
      <c r="A159" s="539"/>
      <c r="B159" s="539"/>
      <c r="C159" s="539"/>
      <c r="D159" s="539"/>
      <c r="E159" s="539"/>
      <c r="F159" s="539"/>
      <c r="G159" s="539"/>
      <c r="H159" s="539"/>
      <c r="I159" s="539"/>
    </row>
    <row r="160" spans="1:9">
      <c r="A160" s="539"/>
      <c r="B160" s="539"/>
      <c r="C160" s="539"/>
      <c r="D160" s="539"/>
      <c r="E160" s="539"/>
      <c r="F160" s="539"/>
      <c r="G160" s="539"/>
      <c r="H160" s="539"/>
      <c r="I160" s="539"/>
    </row>
    <row r="161" spans="1:9">
      <c r="A161" s="539"/>
      <c r="B161" s="539"/>
      <c r="C161" s="539"/>
      <c r="D161" s="539"/>
      <c r="E161" s="539"/>
      <c r="F161" s="539"/>
      <c r="G161" s="539"/>
      <c r="H161" s="539"/>
      <c r="I161" s="539"/>
    </row>
    <row r="162" spans="1:9">
      <c r="A162" s="539"/>
      <c r="B162" s="539"/>
      <c r="C162" s="539"/>
      <c r="D162" s="539"/>
      <c r="E162" s="539"/>
      <c r="F162" s="539"/>
      <c r="G162" s="539"/>
      <c r="H162" s="539"/>
      <c r="I162" s="539"/>
    </row>
    <row r="163" spans="1:9">
      <c r="A163" s="539"/>
      <c r="B163" s="539"/>
      <c r="C163" s="539"/>
      <c r="D163" s="539"/>
      <c r="E163" s="539"/>
      <c r="F163" s="539"/>
      <c r="G163" s="539"/>
      <c r="H163" s="539"/>
      <c r="I163" s="539"/>
    </row>
    <row r="164" spans="1:9">
      <c r="A164" s="539"/>
      <c r="B164" s="539"/>
      <c r="C164" s="539"/>
      <c r="D164" s="539"/>
      <c r="E164" s="539"/>
      <c r="F164" s="539"/>
      <c r="G164" s="539"/>
      <c r="H164" s="539"/>
      <c r="I164" s="539"/>
    </row>
    <row r="165" spans="1:9">
      <c r="A165" s="539"/>
      <c r="B165" s="539"/>
      <c r="C165" s="539"/>
      <c r="D165" s="539"/>
      <c r="E165" s="539"/>
      <c r="F165" s="539"/>
      <c r="G165" s="539"/>
      <c r="H165" s="539"/>
      <c r="I165" s="539"/>
    </row>
    <row r="166" spans="1:9">
      <c r="A166" s="539"/>
      <c r="B166" s="539"/>
      <c r="C166" s="539"/>
      <c r="D166" s="539"/>
      <c r="E166" s="539"/>
      <c r="F166" s="539"/>
      <c r="G166" s="539"/>
      <c r="H166" s="539"/>
      <c r="I166" s="539"/>
    </row>
    <row r="167" spans="1:9">
      <c r="A167" s="539"/>
      <c r="B167" s="539"/>
      <c r="C167" s="539"/>
      <c r="D167" s="539"/>
      <c r="E167" s="539"/>
      <c r="F167" s="539"/>
      <c r="G167" s="539"/>
      <c r="H167" s="539"/>
      <c r="I167" s="539"/>
    </row>
    <row r="168" spans="1:9">
      <c r="A168" s="539"/>
      <c r="B168" s="539"/>
      <c r="C168" s="539"/>
      <c r="D168" s="539"/>
      <c r="E168" s="539"/>
      <c r="F168" s="539"/>
      <c r="G168" s="539"/>
      <c r="H168" s="539"/>
      <c r="I168" s="539"/>
    </row>
    <row r="169" spans="1:9">
      <c r="A169" s="539"/>
      <c r="B169" s="539"/>
      <c r="C169" s="539"/>
      <c r="D169" s="539"/>
      <c r="E169" s="539"/>
      <c r="F169" s="539"/>
      <c r="G169" s="539"/>
      <c r="H169" s="539"/>
      <c r="I169" s="539"/>
    </row>
    <row r="170" spans="1:9">
      <c r="A170" s="539"/>
      <c r="B170" s="539"/>
      <c r="C170" s="539"/>
      <c r="D170" s="539"/>
      <c r="E170" s="539"/>
      <c r="F170" s="539"/>
      <c r="G170" s="539"/>
      <c r="H170" s="539"/>
      <c r="I170" s="539"/>
    </row>
    <row r="171" spans="1:9">
      <c r="A171" s="539"/>
      <c r="B171" s="539"/>
      <c r="C171" s="539"/>
      <c r="D171" s="539"/>
      <c r="E171" s="539"/>
      <c r="F171" s="539"/>
      <c r="G171" s="539"/>
      <c r="H171" s="539"/>
      <c r="I171" s="539"/>
    </row>
  </sheetData>
  <mergeCells count="200">
    <mergeCell ref="A12:I12"/>
    <mergeCell ref="A17:I17"/>
    <mergeCell ref="B18:C18"/>
    <mergeCell ref="D18:E18"/>
    <mergeCell ref="F18:G18"/>
    <mergeCell ref="A1:I1"/>
    <mergeCell ref="A2:I2"/>
    <mergeCell ref="A3:I3"/>
    <mergeCell ref="A4:I4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A7:I7"/>
    <mergeCell ref="D23:E23"/>
    <mergeCell ref="F23:G23"/>
    <mergeCell ref="D24:E24"/>
    <mergeCell ref="F24:G24"/>
    <mergeCell ref="D25:E25"/>
    <mergeCell ref="F25:G25"/>
    <mergeCell ref="D19:E19"/>
    <mergeCell ref="F19:G19"/>
    <mergeCell ref="D21:E21"/>
    <mergeCell ref="F21:G21"/>
    <mergeCell ref="D22:E22"/>
    <mergeCell ref="F22:G22"/>
    <mergeCell ref="A20:I20"/>
    <mergeCell ref="D29:E29"/>
    <mergeCell ref="F29:G29"/>
    <mergeCell ref="D30:E30"/>
    <mergeCell ref="F30:G30"/>
    <mergeCell ref="D31:E31"/>
    <mergeCell ref="F31:G31"/>
    <mergeCell ref="D26:E26"/>
    <mergeCell ref="F26:G26"/>
    <mergeCell ref="D27:E27"/>
    <mergeCell ref="F27:G27"/>
    <mergeCell ref="D28:E28"/>
    <mergeCell ref="F28:G28"/>
    <mergeCell ref="D35:E35"/>
    <mergeCell ref="F35:G35"/>
    <mergeCell ref="D36:E36"/>
    <mergeCell ref="F36:G36"/>
    <mergeCell ref="D37:E37"/>
    <mergeCell ref="F37:G37"/>
    <mergeCell ref="D32:E32"/>
    <mergeCell ref="F32:G32"/>
    <mergeCell ref="D33:E33"/>
    <mergeCell ref="F33:G33"/>
    <mergeCell ref="D34:E34"/>
    <mergeCell ref="F34:G34"/>
    <mergeCell ref="D41:E41"/>
    <mergeCell ref="F41:G41"/>
    <mergeCell ref="D42:E42"/>
    <mergeCell ref="F42:G42"/>
    <mergeCell ref="D43:E43"/>
    <mergeCell ref="F43:G43"/>
    <mergeCell ref="D38:E38"/>
    <mergeCell ref="F38:G38"/>
    <mergeCell ref="D39:E39"/>
    <mergeCell ref="F39:G39"/>
    <mergeCell ref="D40:E40"/>
    <mergeCell ref="F40:G40"/>
    <mergeCell ref="D47:E47"/>
    <mergeCell ref="F47:G47"/>
    <mergeCell ref="D48:E48"/>
    <mergeCell ref="F48:G48"/>
    <mergeCell ref="D49:E49"/>
    <mergeCell ref="F49:G49"/>
    <mergeCell ref="D44:E44"/>
    <mergeCell ref="F44:G44"/>
    <mergeCell ref="D45:E45"/>
    <mergeCell ref="F45:G45"/>
    <mergeCell ref="D46:E46"/>
    <mergeCell ref="F46:G46"/>
    <mergeCell ref="D53:E53"/>
    <mergeCell ref="F53:G53"/>
    <mergeCell ref="F59:G59"/>
    <mergeCell ref="D50:E50"/>
    <mergeCell ref="F50:G50"/>
    <mergeCell ref="D51:E51"/>
    <mergeCell ref="F51:G51"/>
    <mergeCell ref="D52:E52"/>
    <mergeCell ref="F52:G52"/>
    <mergeCell ref="D60:E60"/>
    <mergeCell ref="F60:G60"/>
    <mergeCell ref="D61:E61"/>
    <mergeCell ref="F61:G61"/>
    <mergeCell ref="D62:E62"/>
    <mergeCell ref="F62:G62"/>
    <mergeCell ref="D54:E54"/>
    <mergeCell ref="F54:G54"/>
    <mergeCell ref="D55:E55"/>
    <mergeCell ref="F55:G55"/>
    <mergeCell ref="D56:E56"/>
    <mergeCell ref="F56:G56"/>
    <mergeCell ref="D57:E57"/>
    <mergeCell ref="F57:G57"/>
    <mergeCell ref="D58:E58"/>
    <mergeCell ref="F58:G58"/>
    <mergeCell ref="D59:E59"/>
    <mergeCell ref="D66:E66"/>
    <mergeCell ref="F66:G66"/>
    <mergeCell ref="D67:E67"/>
    <mergeCell ref="F67:G67"/>
    <mergeCell ref="D68:E68"/>
    <mergeCell ref="F68:G68"/>
    <mergeCell ref="D63:E63"/>
    <mergeCell ref="F63:G63"/>
    <mergeCell ref="D64:E64"/>
    <mergeCell ref="F64:G64"/>
    <mergeCell ref="D65:E65"/>
    <mergeCell ref="F65:G65"/>
    <mergeCell ref="D72:E72"/>
    <mergeCell ref="F72:G72"/>
    <mergeCell ref="D73:E73"/>
    <mergeCell ref="F73:G73"/>
    <mergeCell ref="D74:E74"/>
    <mergeCell ref="F74:G74"/>
    <mergeCell ref="D69:E69"/>
    <mergeCell ref="F69:G69"/>
    <mergeCell ref="D70:E70"/>
    <mergeCell ref="F70:G70"/>
    <mergeCell ref="D71:E71"/>
    <mergeCell ref="F71:G71"/>
    <mergeCell ref="D78:E78"/>
    <mergeCell ref="F78:G78"/>
    <mergeCell ref="D79:E79"/>
    <mergeCell ref="F79:G79"/>
    <mergeCell ref="D80:E80"/>
    <mergeCell ref="F80:G80"/>
    <mergeCell ref="D75:E75"/>
    <mergeCell ref="F75:G75"/>
    <mergeCell ref="D76:E76"/>
    <mergeCell ref="F76:G76"/>
    <mergeCell ref="D77:E77"/>
    <mergeCell ref="F77:G77"/>
    <mergeCell ref="D84:E84"/>
    <mergeCell ref="F84:G84"/>
    <mergeCell ref="D85:E85"/>
    <mergeCell ref="F85:G85"/>
    <mergeCell ref="D86:E86"/>
    <mergeCell ref="F86:G86"/>
    <mergeCell ref="D81:E81"/>
    <mergeCell ref="F81:G81"/>
    <mergeCell ref="D82:E82"/>
    <mergeCell ref="F82:G82"/>
    <mergeCell ref="D83:E83"/>
    <mergeCell ref="F83:G83"/>
    <mergeCell ref="D90:E90"/>
    <mergeCell ref="F90:G90"/>
    <mergeCell ref="D91:E91"/>
    <mergeCell ref="F91:G91"/>
    <mergeCell ref="D92:E92"/>
    <mergeCell ref="F92:G92"/>
    <mergeCell ref="D87:E87"/>
    <mergeCell ref="F87:G87"/>
    <mergeCell ref="D88:E88"/>
    <mergeCell ref="F88:G88"/>
    <mergeCell ref="D89:E89"/>
    <mergeCell ref="F89:G89"/>
    <mergeCell ref="D96:E96"/>
    <mergeCell ref="F96:G96"/>
    <mergeCell ref="D97:E97"/>
    <mergeCell ref="F97:G97"/>
    <mergeCell ref="D98:E98"/>
    <mergeCell ref="F98:G98"/>
    <mergeCell ref="D93:E93"/>
    <mergeCell ref="F93:G93"/>
    <mergeCell ref="D94:E94"/>
    <mergeCell ref="F94:G94"/>
    <mergeCell ref="D95:E95"/>
    <mergeCell ref="F95:G95"/>
    <mergeCell ref="D102:E102"/>
    <mergeCell ref="F102:G102"/>
    <mergeCell ref="A103:I103"/>
    <mergeCell ref="B104:C104"/>
    <mergeCell ref="D104:E104"/>
    <mergeCell ref="F104:G104"/>
    <mergeCell ref="H104:I104"/>
    <mergeCell ref="D99:E99"/>
    <mergeCell ref="F99:G99"/>
    <mergeCell ref="D100:E100"/>
    <mergeCell ref="F100:G100"/>
    <mergeCell ref="D101:E101"/>
    <mergeCell ref="F101:G101"/>
    <mergeCell ref="A107:I107"/>
    <mergeCell ref="A110:I110"/>
    <mergeCell ref="A111:I111"/>
    <mergeCell ref="A112:I112"/>
    <mergeCell ref="B105:C105"/>
    <mergeCell ref="D105:E105"/>
    <mergeCell ref="F105:G105"/>
    <mergeCell ref="H105:I105"/>
    <mergeCell ref="A106:I10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40</vt:i4>
      </vt:variant>
    </vt:vector>
  </HeadingPairs>
  <TitlesOfParts>
    <vt:vector size="40" baseType="lpstr">
      <vt:lpstr>1 СП Николаевское</vt:lpstr>
      <vt:lpstr>2. СП Маньковское</vt:lpstr>
      <vt:lpstr>3. СП Бохтинское</vt:lpstr>
      <vt:lpstr>4. СП Первококуйское</vt:lpstr>
      <vt:lpstr>5. СП Онон-Борзинское</vt:lpstr>
      <vt:lpstr>6. СП Шаранчинское</vt:lpstr>
      <vt:lpstr>7. СП Кузнецовское  </vt:lpstr>
      <vt:lpstr>8. СП Манкечурское</vt:lpstr>
      <vt:lpstr>9. СП Савво-Борзинское</vt:lpstr>
      <vt:lpstr>10. СП Бутунтайское</vt:lpstr>
      <vt:lpstr>11. СП Чиндагатайское</vt:lpstr>
      <vt:lpstr>12. СП Ново-Акатуйское</vt:lpstr>
      <vt:lpstr>13. Адм.МР "А-Заводский район"</vt:lpstr>
      <vt:lpstr>МУ "Аптека 21"</vt:lpstr>
      <vt:lpstr>МУ ДО "ДЮСШ"</vt:lpstr>
      <vt:lpstr>МОУ Васильевско-Хуторская ООШ</vt:lpstr>
      <vt:lpstr>МОУ Первококуйская ООШ</vt:lpstr>
      <vt:lpstr>МОУ Шаранчинская СОШ</vt:lpstr>
      <vt:lpstr>МОУ Маньковская ООШ</vt:lpstr>
      <vt:lpstr>МОУ Онон-Борзинское ООШ</vt:lpstr>
      <vt:lpstr>МОУ Ново-Акатуйская СОШ</vt:lpstr>
      <vt:lpstr>МОУ Савво-Борзинская СОШ</vt:lpstr>
      <vt:lpstr>МОУ Бохтинская СОШ</vt:lpstr>
      <vt:lpstr>МОУ Чиндагатайская ООШ</vt:lpstr>
      <vt:lpstr>МОУ А-Заводская СОШ</vt:lpstr>
      <vt:lpstr>МОУ Кутугайская ООШ</vt:lpstr>
      <vt:lpstr>МОУ МАнкечурская СОШ</vt:lpstr>
      <vt:lpstr>фин управление администрации МР</vt:lpstr>
      <vt:lpstr>МУК "МИМЦК"</vt:lpstr>
      <vt:lpstr>МДОУ д. сад Ново-Акатуй</vt:lpstr>
      <vt:lpstr>МДОУ д.с. Вас-Хутор</vt:lpstr>
      <vt:lpstr>МДОУ д.с. "Березка" А-Завод</vt:lpstr>
      <vt:lpstr>МДОУ д.с. "ТЕремок" А-Завод</vt:lpstr>
      <vt:lpstr>МДОУ д.с. "Солнышко" бутунтай</vt:lpstr>
      <vt:lpstr>МДОУ д.с. "Солнышко" Бохто </vt:lpstr>
      <vt:lpstr>МОУ Бутунтайская ООШ</vt:lpstr>
      <vt:lpstr>Районная Библиотека</vt:lpstr>
      <vt:lpstr>МДОУ д.с. Колосок Манкечур</vt:lpstr>
      <vt:lpstr>МДОУ д.с Ромашка с. Чиндагатай</vt:lpstr>
      <vt:lpstr>детская школа искусств 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2022-02-17T19:07:12Z</dcterms:modified>
</cp:coreProperties>
</file>