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7" i="1"/>
  <c r="F18"/>
  <c r="G18"/>
  <c r="G19"/>
  <c r="F19"/>
  <c r="E20"/>
  <c r="D20"/>
  <c r="C20"/>
  <c r="I20"/>
  <c r="L20" l="1"/>
  <c r="J18" l="1"/>
  <c r="G17" l="1"/>
  <c r="J17" s="1"/>
  <c r="G16"/>
  <c r="J16" s="1"/>
  <c r="F16"/>
  <c r="G20" l="1"/>
  <c r="F20"/>
</calcChain>
</file>

<file path=xl/sharedStrings.xml><?xml version="1.0" encoding="utf-8"?>
<sst xmlns="http://schemas.openxmlformats.org/spreadsheetml/2006/main" count="30" uniqueCount="29">
  <si>
    <t xml:space="preserve">Проект квот добычи </t>
  </si>
  <si>
    <r>
      <rPr>
        <b/>
        <u/>
        <sz val="11"/>
        <color theme="1"/>
        <rFont val="Times New Roman"/>
        <family val="1"/>
        <charset val="204"/>
      </rPr>
      <t>Соболя</t>
    </r>
    <r>
      <rPr>
        <sz val="11"/>
        <color theme="1"/>
        <rFont val="Times New Roman"/>
        <family val="1"/>
        <charset val="204"/>
      </rPr>
      <t xml:space="preserve"> на территории охотничьих угодий</t>
    </r>
  </si>
  <si>
    <t>Забайкальского края</t>
  </si>
  <si>
    <t>№ п/п</t>
  </si>
  <si>
    <t>Наименование муниципальных образований (район, округ), охотничьих угодий, иных территорий</t>
  </si>
  <si>
    <t>Площадь категории среды обитания охотничьих ресурсов охотничьего угодья, иной территории на которую определялась численность виды охотничьих ресурсов, тыс. га</t>
  </si>
  <si>
    <t>Численность охотничьего ресурса (на 1 апреля), от которой устанавливалась квота добычи, особей</t>
  </si>
  <si>
    <t>Плотность охотничьих ресурсов, расчитанная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</t>
  </si>
  <si>
    <t>Предстоящий год</t>
  </si>
  <si>
    <t>Максимально возможная квота</t>
  </si>
  <si>
    <t>Устанавливаемая квота добычи, особей</t>
  </si>
  <si>
    <t>Всего</t>
  </si>
  <si>
    <t>в % от численности</t>
  </si>
  <si>
    <t xml:space="preserve">Всего </t>
  </si>
  <si>
    <t>2021 -2022 гг</t>
  </si>
  <si>
    <t xml:space="preserve"> ООУ</t>
  </si>
  <si>
    <t>Итого:</t>
  </si>
  <si>
    <t>2. Александрово-Заводский район</t>
  </si>
  <si>
    <t>2.1</t>
  </si>
  <si>
    <t>2.2</t>
  </si>
  <si>
    <t>Охотхозяйство «Каменск-Боровское» ЗабКОООиР</t>
  </si>
  <si>
    <t>2.3</t>
  </si>
  <si>
    <t>ИП Ревягин Р.В.</t>
  </si>
  <si>
    <t>на  период:  с  1  августа  2022 г.  до  1  августа  2023 г.</t>
  </si>
  <si>
    <t>без разделения по половому признаку</t>
  </si>
  <si>
    <t>в том числе КМНС, особей</t>
  </si>
  <si>
    <t>2022 -2023 гг</t>
  </si>
  <si>
    <t>ИП Бродягин А.В.</t>
  </si>
  <si>
    <t>2.4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</si>
</sst>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4" fillId="0" borderId="0" xfId="0" applyFont="1"/>
    <xf numFmtId="0" fontId="6" fillId="2" borderId="2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2" fontId="1" fillId="0" borderId="0" xfId="0" applyNumberFormat="1" applyFont="1" applyFill="1" applyAlignment="1">
      <alignment horizontal="center" vertical="center"/>
    </xf>
    <xf numFmtId="49" fontId="6" fillId="2" borderId="21" xfId="0" applyNumberFormat="1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vertical="center" wrapText="1"/>
    </xf>
    <xf numFmtId="2" fontId="7" fillId="2" borderId="21" xfId="0" applyNumberFormat="1" applyFont="1" applyFill="1" applyBorder="1" applyAlignment="1">
      <alignment horizontal="center" vertical="center" wrapText="1"/>
    </xf>
    <xf numFmtId="2" fontId="8" fillId="2" borderId="21" xfId="0" applyNumberFormat="1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164" fontId="6" fillId="2" borderId="2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6" fillId="2" borderId="21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 vertical="center" wrapText="1"/>
    </xf>
    <xf numFmtId="2" fontId="8" fillId="2" borderId="21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165" fontId="8" fillId="2" borderId="2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/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2" borderId="11" xfId="0" applyFont="1" applyFill="1" applyBorder="1" applyAlignment="1">
      <alignment horizontal="center" vertical="center" textRotation="90"/>
    </xf>
    <xf numFmtId="0" fontId="0" fillId="2" borderId="14" xfId="0" applyFont="1" applyFill="1" applyBorder="1" applyAlignment="1">
      <alignment horizontal="center" vertical="center"/>
    </xf>
    <xf numFmtId="0" fontId="0" fillId="2" borderId="2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15" xfId="0" applyFont="1" applyFill="1" applyBorder="1" applyAlignment="1">
      <alignment vertical="top" wrapText="1"/>
    </xf>
    <xf numFmtId="2" fontId="1" fillId="2" borderId="2" xfId="0" applyNumberFormat="1" applyFont="1" applyFill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center" vertical="center" wrapText="1"/>
    </xf>
    <xf numFmtId="2" fontId="1" fillId="2" borderId="16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19" xfId="0" applyNumberFormat="1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2" borderId="21" xfId="0" applyFill="1" applyBorder="1"/>
    <xf numFmtId="0" fontId="2" fillId="2" borderId="11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textRotation="90"/>
    </xf>
    <xf numFmtId="0" fontId="1" fillId="2" borderId="20" xfId="0" applyFont="1" applyFill="1" applyBorder="1" applyAlignment="1">
      <alignment horizontal="center" vertical="center" textRotation="90"/>
    </xf>
    <xf numFmtId="164" fontId="1" fillId="2" borderId="11" xfId="0" applyNumberFormat="1" applyFont="1" applyFill="1" applyBorder="1" applyAlignment="1">
      <alignment horizontal="center" vertical="center" textRotation="90"/>
    </xf>
    <xf numFmtId="164" fontId="1" fillId="2" borderId="14" xfId="0" applyNumberFormat="1" applyFont="1" applyFill="1" applyBorder="1" applyAlignment="1">
      <alignment horizontal="center" vertical="center" textRotation="90"/>
    </xf>
    <xf numFmtId="164" fontId="1" fillId="2" borderId="20" xfId="0" applyNumberFormat="1" applyFont="1" applyFill="1" applyBorder="1" applyAlignment="1">
      <alignment horizontal="center" vertical="center" textRotation="90"/>
    </xf>
    <xf numFmtId="0" fontId="1" fillId="2" borderId="11" xfId="0" applyFont="1" applyFill="1" applyBorder="1" applyAlignment="1">
      <alignment horizontal="center" vertical="center" textRotation="90" wrapText="1"/>
    </xf>
    <xf numFmtId="0" fontId="0" fillId="2" borderId="14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20"/>
  <sheetViews>
    <sheetView tabSelected="1" zoomScale="90" zoomScaleNormal="90" workbookViewId="0">
      <pane xSplit="6" ySplit="14" topLeftCell="G15" activePane="bottomRight" state="frozen"/>
      <selection pane="topRight" activeCell="I1" sqref="I1"/>
      <selection pane="bottomLeft" activeCell="A19" sqref="A19"/>
      <selection pane="bottomRight" activeCell="A21" sqref="A21:XFD226"/>
    </sheetView>
  </sheetViews>
  <sheetFormatPr defaultRowHeight="15"/>
  <cols>
    <col min="1" max="1" width="7.5703125" style="9" customWidth="1"/>
    <col min="2" max="2" width="48" style="1" customWidth="1"/>
    <col min="3" max="3" width="15.5703125" style="10" customWidth="1"/>
    <col min="4" max="4" width="10.5703125" style="2" customWidth="1"/>
    <col min="5" max="5" width="10.85546875" style="2" customWidth="1"/>
    <col min="6" max="6" width="19.7109375" style="3" customWidth="1"/>
    <col min="7" max="7" width="11.140625" style="2" customWidth="1"/>
    <col min="8" max="8" width="9.140625" style="2"/>
    <col min="9" max="9" width="9.140625" style="4"/>
    <col min="10" max="10" width="9.140625" style="5"/>
    <col min="11" max="11" width="9.140625" style="27"/>
    <col min="12" max="12" width="9.140625" style="8" customWidth="1"/>
  </cols>
  <sheetData>
    <row r="2" spans="1:13">
      <c r="E2" s="34" t="s">
        <v>0</v>
      </c>
      <c r="F2" s="34"/>
    </row>
    <row r="3" spans="1:13" ht="3" customHeight="1"/>
    <row r="4" spans="1:13">
      <c r="F4" s="3" t="s">
        <v>1</v>
      </c>
    </row>
    <row r="5" spans="1:13" ht="8.25" customHeight="1"/>
    <row r="6" spans="1:13" ht="1.5" customHeight="1" thickBot="1">
      <c r="F6" s="3" t="s">
        <v>2</v>
      </c>
    </row>
    <row r="7" spans="1:13" ht="15.75" hidden="1" thickBot="1"/>
    <row r="8" spans="1:13" ht="15.75" hidden="1" thickBot="1">
      <c r="F8" s="3" t="s">
        <v>23</v>
      </c>
    </row>
    <row r="9" spans="1:13">
      <c r="A9" s="38" t="s">
        <v>3</v>
      </c>
      <c r="B9" s="41" t="s">
        <v>4</v>
      </c>
      <c r="C9" s="44" t="s">
        <v>5</v>
      </c>
      <c r="D9" s="47" t="s">
        <v>6</v>
      </c>
      <c r="E9" s="48"/>
      <c r="F9" s="53" t="s">
        <v>7</v>
      </c>
      <c r="G9" s="56" t="s">
        <v>8</v>
      </c>
      <c r="H9" s="56"/>
      <c r="I9" s="56"/>
      <c r="J9" s="56"/>
      <c r="K9" s="56"/>
      <c r="L9" s="56"/>
      <c r="M9" s="6"/>
    </row>
    <row r="10" spans="1:13" ht="15" customHeight="1">
      <c r="A10" s="39"/>
      <c r="B10" s="42"/>
      <c r="C10" s="45"/>
      <c r="D10" s="49"/>
      <c r="E10" s="50"/>
      <c r="F10" s="54"/>
      <c r="G10" s="57" t="s">
        <v>9</v>
      </c>
      <c r="H10" s="57"/>
      <c r="I10" s="57" t="s">
        <v>10</v>
      </c>
      <c r="J10" s="57"/>
      <c r="K10" s="57"/>
      <c r="L10" s="58"/>
      <c r="M10" s="6"/>
    </row>
    <row r="11" spans="1:13" ht="24.75" customHeight="1">
      <c r="A11" s="39"/>
      <c r="B11" s="42"/>
      <c r="C11" s="45"/>
      <c r="D11" s="49"/>
      <c r="E11" s="50"/>
      <c r="F11" s="54"/>
      <c r="G11" s="59" t="s">
        <v>13</v>
      </c>
      <c r="H11" s="35" t="s">
        <v>12</v>
      </c>
      <c r="I11" s="59" t="s">
        <v>11</v>
      </c>
      <c r="J11" s="64" t="s">
        <v>12</v>
      </c>
      <c r="K11" s="35" t="s">
        <v>25</v>
      </c>
      <c r="L11" s="67" t="s">
        <v>24</v>
      </c>
      <c r="M11" s="6"/>
    </row>
    <row r="12" spans="1:13" ht="51.75" customHeight="1" thickBot="1">
      <c r="A12" s="39"/>
      <c r="B12" s="42"/>
      <c r="C12" s="45"/>
      <c r="D12" s="51"/>
      <c r="E12" s="52"/>
      <c r="F12" s="54"/>
      <c r="G12" s="60"/>
      <c r="H12" s="62"/>
      <c r="I12" s="60"/>
      <c r="J12" s="65"/>
      <c r="K12" s="36"/>
      <c r="L12" s="68"/>
      <c r="M12" s="6"/>
    </row>
    <row r="13" spans="1:13" ht="108" customHeight="1" thickBot="1">
      <c r="A13" s="40"/>
      <c r="B13" s="43"/>
      <c r="C13" s="46"/>
      <c r="D13" s="23" t="s">
        <v>14</v>
      </c>
      <c r="E13" s="24" t="s">
        <v>26</v>
      </c>
      <c r="F13" s="55"/>
      <c r="G13" s="61"/>
      <c r="H13" s="63"/>
      <c r="I13" s="61"/>
      <c r="J13" s="66"/>
      <c r="K13" s="37"/>
      <c r="L13" s="69"/>
      <c r="M13" s="6"/>
    </row>
    <row r="14" spans="1:13" s="31" customFormat="1" hidden="1">
      <c r="A14" s="25">
        <v>1</v>
      </c>
      <c r="B14" s="25">
        <v>2</v>
      </c>
      <c r="C14" s="29">
        <v>3</v>
      </c>
      <c r="D14" s="25">
        <v>4</v>
      </c>
      <c r="E14" s="25">
        <v>5</v>
      </c>
      <c r="F14" s="29">
        <v>6</v>
      </c>
      <c r="G14" s="25">
        <v>7</v>
      </c>
      <c r="H14" s="25">
        <v>8</v>
      </c>
      <c r="I14" s="25">
        <v>9</v>
      </c>
      <c r="J14" s="29">
        <v>10</v>
      </c>
      <c r="K14" s="28">
        <v>11</v>
      </c>
      <c r="L14" s="25">
        <v>12</v>
      </c>
      <c r="M14" s="30"/>
    </row>
    <row r="15" spans="1:13" s="17" customFormat="1" ht="15" customHeight="1">
      <c r="A15" s="32" t="s">
        <v>17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</row>
    <row r="16" spans="1:13" s="17" customFormat="1">
      <c r="A16" s="11" t="s">
        <v>18</v>
      </c>
      <c r="B16" s="12" t="s">
        <v>15</v>
      </c>
      <c r="C16" s="13">
        <v>425.29</v>
      </c>
      <c r="D16" s="7">
        <v>74</v>
      </c>
      <c r="E16" s="7">
        <v>57</v>
      </c>
      <c r="F16" s="14">
        <f t="shared" ref="F16:F19" si="0">E16/C16</f>
        <v>0.13402619389122716</v>
      </c>
      <c r="G16" s="7">
        <f>E16*H16%</f>
        <v>19.95</v>
      </c>
      <c r="H16" s="7">
        <v>35</v>
      </c>
      <c r="I16" s="15">
        <v>19</v>
      </c>
      <c r="J16" s="16">
        <f>G16/C16%</f>
        <v>4.6909167861929504</v>
      </c>
      <c r="K16" s="15"/>
      <c r="L16" s="7">
        <v>19</v>
      </c>
    </row>
    <row r="17" spans="1:12" s="17" customFormat="1" ht="30">
      <c r="A17" s="11" t="s">
        <v>19</v>
      </c>
      <c r="B17" s="12" t="s">
        <v>20</v>
      </c>
      <c r="C17" s="13">
        <v>60.46</v>
      </c>
      <c r="D17" s="7">
        <v>19</v>
      </c>
      <c r="E17" s="7">
        <v>15</v>
      </c>
      <c r="F17" s="14">
        <f t="shared" si="0"/>
        <v>0.24809791597750577</v>
      </c>
      <c r="G17" s="7">
        <f>E17*H17%</f>
        <v>5.25</v>
      </c>
      <c r="H17" s="7">
        <v>35</v>
      </c>
      <c r="I17" s="15">
        <v>5</v>
      </c>
      <c r="J17" s="16">
        <f>G17/C17%</f>
        <v>8.6834270592127023</v>
      </c>
      <c r="K17" s="15"/>
      <c r="L17" s="7">
        <v>5</v>
      </c>
    </row>
    <row r="18" spans="1:12" s="17" customFormat="1">
      <c r="A18" s="11" t="s">
        <v>21</v>
      </c>
      <c r="B18" s="12" t="s">
        <v>22</v>
      </c>
      <c r="C18" s="13">
        <v>79.2</v>
      </c>
      <c r="D18" s="7">
        <v>238</v>
      </c>
      <c r="E18" s="7">
        <v>168</v>
      </c>
      <c r="F18" s="14">
        <f t="shared" si="0"/>
        <v>2.1212121212121211</v>
      </c>
      <c r="G18" s="7">
        <f t="shared" ref="G18:G19" si="1">E18*H18%</f>
        <v>58.8</v>
      </c>
      <c r="H18" s="7">
        <v>35</v>
      </c>
      <c r="I18" s="15">
        <v>10</v>
      </c>
      <c r="J18" s="16">
        <f>10/C18%</f>
        <v>12.626262626262626</v>
      </c>
      <c r="K18" s="15"/>
      <c r="L18" s="7">
        <v>10</v>
      </c>
    </row>
    <row r="19" spans="1:12" s="17" customFormat="1">
      <c r="A19" s="11" t="s">
        <v>28</v>
      </c>
      <c r="B19" s="12" t="s">
        <v>27</v>
      </c>
      <c r="C19" s="13">
        <v>80.822999999999993</v>
      </c>
      <c r="D19" s="7">
        <v>0</v>
      </c>
      <c r="E19" s="7">
        <v>11</v>
      </c>
      <c r="F19" s="26">
        <f t="shared" si="0"/>
        <v>0.13609987256102843</v>
      </c>
      <c r="G19" s="7">
        <f t="shared" si="1"/>
        <v>3.8499999999999996</v>
      </c>
      <c r="H19" s="7">
        <v>35</v>
      </c>
      <c r="I19" s="15">
        <v>0</v>
      </c>
      <c r="J19" s="16">
        <v>0</v>
      </c>
      <c r="K19" s="15"/>
      <c r="L19" s="7"/>
    </row>
    <row r="20" spans="1:12" s="17" customFormat="1">
      <c r="A20" s="18"/>
      <c r="B20" s="22" t="s">
        <v>16</v>
      </c>
      <c r="C20" s="20">
        <f>SUM(C16:C19)</f>
        <v>645.77300000000002</v>
      </c>
      <c r="D20" s="19">
        <f>SUM(D16:D19)</f>
        <v>331</v>
      </c>
      <c r="E20" s="19">
        <f>SUM(E16:E19)</f>
        <v>251</v>
      </c>
      <c r="F20" s="21">
        <f>SUM(F16:F18)</f>
        <v>2.503336231080854</v>
      </c>
      <c r="G20" s="7">
        <f>SUM(G16:G18)</f>
        <v>84</v>
      </c>
      <c r="H20" s="7"/>
      <c r="I20" s="15">
        <f>SUM(I16:I19)</f>
        <v>34</v>
      </c>
      <c r="J20" s="16"/>
      <c r="K20" s="15"/>
      <c r="L20" s="19">
        <f>SUM(L16:L18)</f>
        <v>34</v>
      </c>
    </row>
  </sheetData>
  <mergeCells count="16">
    <mergeCell ref="E2:F2"/>
    <mergeCell ref="K11:K13"/>
    <mergeCell ref="A9:A13"/>
    <mergeCell ref="B9:B13"/>
    <mergeCell ref="C9:C13"/>
    <mergeCell ref="D9:E12"/>
    <mergeCell ref="F9:F13"/>
    <mergeCell ref="G9:L9"/>
    <mergeCell ref="G10:H10"/>
    <mergeCell ref="I10:L10"/>
    <mergeCell ref="G11:G13"/>
    <mergeCell ref="H11:H13"/>
    <mergeCell ref="I11:I13"/>
    <mergeCell ref="J11:J13"/>
    <mergeCell ref="L11:L13"/>
    <mergeCell ref="A15:L1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2022-05-25T05:09:07Z</dcterms:modified>
</cp:coreProperties>
</file>