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28680" yWindow="-120" windowWidth="21840" windowHeight="13740"/>
  </bookViews>
  <sheets>
    <sheet name="Объекты не ГРОРО" sheetId="1" r:id="rId1"/>
  </sheets>
  <definedNames>
    <definedName name="_xlnm._FilterDatabase" localSheetId="0" hidden="1">'Объекты не ГРОРО'!$A$4:$L$43</definedName>
    <definedName name="_xlnm.Print_Titles" localSheetId="0">'Объекты не ГРОРО'!$1:$4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/>
  <c r="K42"/>
  <c r="M42"/>
  <c r="M23" l="1"/>
  <c r="M21"/>
  <c r="M22"/>
  <c r="M34"/>
  <c r="M40"/>
  <c r="M41"/>
  <c r="M5" l="1"/>
  <c r="M6" l="1"/>
  <c r="M7"/>
  <c r="M8"/>
  <c r="M9"/>
  <c r="M10"/>
  <c r="M11"/>
  <c r="M12"/>
  <c r="M13"/>
  <c r="M14"/>
  <c r="M15"/>
  <c r="M17"/>
  <c r="M18"/>
  <c r="M19"/>
  <c r="M20"/>
  <c r="M24"/>
  <c r="M25"/>
  <c r="M26"/>
  <c r="M27"/>
  <c r="M28"/>
  <c r="M29"/>
  <c r="M30"/>
  <c r="M31"/>
  <c r="M32"/>
  <c r="M33"/>
  <c r="M35"/>
  <c r="M36"/>
  <c r="M37"/>
  <c r="M38"/>
  <c r="M39"/>
</calcChain>
</file>

<file path=xl/sharedStrings.xml><?xml version="1.0" encoding="utf-8"?>
<sst xmlns="http://schemas.openxmlformats.org/spreadsheetml/2006/main" count="276" uniqueCount="197">
  <si>
    <t xml:space="preserve">пгт. Амазар </t>
  </si>
  <si>
    <t xml:space="preserve">пгт. Могзон </t>
  </si>
  <si>
    <t xml:space="preserve">г. Могоча </t>
  </si>
  <si>
    <t xml:space="preserve">г. Шилка </t>
  </si>
  <si>
    <t xml:space="preserve">г. Нерчинск </t>
  </si>
  <si>
    <t xml:space="preserve">с. Нижний Цасучей </t>
  </si>
  <si>
    <t>Улётовский район, Улётовское сельское поселение</t>
  </si>
  <si>
    <t>№ п/п</t>
  </si>
  <si>
    <t>Код ОКТМО</t>
  </si>
  <si>
    <t>Красночикойский район, Красночикойское сельское поселение</t>
  </si>
  <si>
    <t>Городской округ город Петровск-Забайкальский</t>
  </si>
  <si>
    <t>Хилокский район, Хилокское городское поселение</t>
  </si>
  <si>
    <t>Городской округ город Чита</t>
  </si>
  <si>
    <t>Кыринский район, Кыринское сельское поселение</t>
  </si>
  <si>
    <t>Дульдургинский район, сельское поселение Дульдурга</t>
  </si>
  <si>
    <t>Могойтуйский район, городское поселение Могойтуй</t>
  </si>
  <si>
    <t>Ононский район, Нижнецасучейское сельское поселение</t>
  </si>
  <si>
    <t>Агинский район, городское округ посёлок Агинское</t>
  </si>
  <si>
    <t xml:space="preserve">с. Шелопугино </t>
  </si>
  <si>
    <t>Шелопугинский район, Шелопугинское сельское поселение</t>
  </si>
  <si>
    <t>Балейский район, городское поселение город Балей</t>
  </si>
  <si>
    <t>Нерчинский район, Нерчинское городское поселение</t>
  </si>
  <si>
    <t>Тунгокоченский район, Вершино-Дарасунское городское поселение</t>
  </si>
  <si>
    <t>Шилкинский район, Шилкинское городское поселение</t>
  </si>
  <si>
    <t>Борзинский район, Борзинское городское поселение</t>
  </si>
  <si>
    <t>Забайкальский район, Забайкальское городское поселение</t>
  </si>
  <si>
    <t>с. Александровский Завод</t>
  </si>
  <si>
    <t>Александрово-Заводский район</t>
  </si>
  <si>
    <t>Сретенский район</t>
  </si>
  <si>
    <t>Приаргунский район, Приаргунское городское поселение</t>
  </si>
  <si>
    <t>Нерчинско-Заводский район, Нерчинско-Заводское сельское поселение</t>
  </si>
  <si>
    <t>Калганский район, Калганское сельское поселение</t>
  </si>
  <si>
    <t>Могочинский район, городское поселение Могочинское</t>
  </si>
  <si>
    <t>Каларский район, Новочарское городское поселение</t>
  </si>
  <si>
    <t>Чернышевский район, Чернышевское городское поселение</t>
  </si>
  <si>
    <t>Тунгиро-Олёкминский район, Тупикское сельское поселение</t>
  </si>
  <si>
    <t>Хилокский район, Могзонское городское поселение</t>
  </si>
  <si>
    <t>Могочинский район, Амазарское городское поселение</t>
  </si>
  <si>
    <t>с. Улёты, в районе 2,5 км северо-западнее от села</t>
  </si>
  <si>
    <t>с. Красный Чикой, 500 м на юг от ориентира</t>
  </si>
  <si>
    <t>г. Петровск-Забайкальский, район Змеиная горка</t>
  </si>
  <si>
    <t>с. Кыра, 2,5 км северо-восток от села</t>
  </si>
  <si>
    <t>г. Балей, в 3 км на северо-запад от ориентира (Новотроицк)</t>
  </si>
  <si>
    <t>Борзинский район, Шерловогородское городское поселение</t>
  </si>
  <si>
    <t>75:19:440204:398</t>
  </si>
  <si>
    <t>75:10:540101:321</t>
  </si>
  <si>
    <t>75:20:121004:68</t>
  </si>
  <si>
    <t>75:11:260305:205</t>
  </si>
  <si>
    <t>75:01:170101:849</t>
  </si>
  <si>
    <t>80:03:170101:84</t>
  </si>
  <si>
    <t>80:02:040401:1100</t>
  </si>
  <si>
    <t>75:14:450102:135</t>
  </si>
  <si>
    <t>75:03:430101:181</t>
  </si>
  <si>
    <t>75:27:210602:226</t>
  </si>
  <si>
    <t>75:04:440102:183</t>
  </si>
  <si>
    <t>75:04:110265:123</t>
  </si>
  <si>
    <t>75:06:280101:525</t>
  </si>
  <si>
    <t>75:02:370102:134</t>
  </si>
  <si>
    <t>75:17:320106:199</t>
  </si>
  <si>
    <t>75:07:170101:261</t>
  </si>
  <si>
    <t>75:04:340203:208</t>
  </si>
  <si>
    <t>75:05:410203:11</t>
  </si>
  <si>
    <t>75:05:080102:58</t>
  </si>
  <si>
    <t>75:05:310201:14</t>
  </si>
  <si>
    <t>75:18:570101:91</t>
  </si>
  <si>
    <t>75:28:070229:2</t>
  </si>
  <si>
    <t>75:25:170103:286</t>
  </si>
  <si>
    <t>75:21:370301:101</t>
  </si>
  <si>
    <t>Местонахождение объекта</t>
  </si>
  <si>
    <t>Кадастровый номер земельного участка</t>
  </si>
  <si>
    <t>75:16:310502:2</t>
  </si>
  <si>
    <t>75:32:040362:13; 75:32:040362:2</t>
  </si>
  <si>
    <t>Кадастровый номер квартала</t>
  </si>
  <si>
    <t>СВАЛКА в с. Красный Чикой</t>
  </si>
  <si>
    <t>СВАЛКА в г. Петровск-Забайкальский</t>
  </si>
  <si>
    <t>СВАЛКА в г. Хилок</t>
  </si>
  <si>
    <t>СВАЛКА п. Ивановка</t>
  </si>
  <si>
    <t>СВАЛКА в с. Кыре</t>
  </si>
  <si>
    <t>СВАЛКА в с. Акша</t>
  </si>
  <si>
    <t>СВАЛКА в с. Дульдурга</t>
  </si>
  <si>
    <t>СВАЛКА в пгт. Могойтуй</t>
  </si>
  <si>
    <t>СВАЛКА в с. Нижний Цасучей</t>
  </si>
  <si>
    <t>СВАЛКА в п. Оловянная</t>
  </si>
  <si>
    <t>СВАЛКА пгт. Агинское</t>
  </si>
  <si>
    <t>СВАЛКА в с. Шелопугино</t>
  </si>
  <si>
    <t>СВАЛКА в г. Балей</t>
  </si>
  <si>
    <t>СВАЛКА в г. Нерчинск</t>
  </si>
  <si>
    <t>СВАЛКА в п. Вершино-Дарасунский</t>
  </si>
  <si>
    <t>СВАЛКА в г. Шилка</t>
  </si>
  <si>
    <t>СВАЛКА в г. Борзя</t>
  </si>
  <si>
    <t>СВАЛКА в пгт. Забайкальск</t>
  </si>
  <si>
    <t>СВАЛКА в с. Александровский Завод</t>
  </si>
  <si>
    <t>СВАЛКА в с. Нерчинский Завод</t>
  </si>
  <si>
    <t>СВАЛКА в пгт. Приаргунск</t>
  </si>
  <si>
    <t>СВАЛКА в с. Калга</t>
  </si>
  <si>
    <t>СВАЛКА в с. Газимурский Завод</t>
  </si>
  <si>
    <t>СВАЛКА в с. Кактолга</t>
  </si>
  <si>
    <t>СВАЛКА в с. Батакан</t>
  </si>
  <si>
    <t>СВАЛКА в с. Зерен</t>
  </si>
  <si>
    <t>СВАЛКА в г. Сретенск</t>
  </si>
  <si>
    <t>СВАЛКА в г. Могоча</t>
  </si>
  <si>
    <t>СВАЛКА в пгт. Новая Чара</t>
  </si>
  <si>
    <t>СВАЛКА в пгт. Чернышевск</t>
  </si>
  <si>
    <t>СВАЛКА в с. Тупик</t>
  </si>
  <si>
    <t>СВАЛКА в п. Могзон</t>
  </si>
  <si>
    <t>СВАЛКА в п. Амазар</t>
  </si>
  <si>
    <t>СВАЛКА в с. Улёты</t>
  </si>
  <si>
    <t>СВАЛКА в пгт. Шерловая гора</t>
  </si>
  <si>
    <t>Наименование объекта</t>
  </si>
  <si>
    <t>Наименование муниципального образования</t>
  </si>
  <si>
    <t>Географические координаты WGS84</t>
  </si>
  <si>
    <t>50.343123; 108.718411</t>
  </si>
  <si>
    <t>51.244836; 108.861455</t>
  </si>
  <si>
    <t>51.339426; 110.509624</t>
  </si>
  <si>
    <t>52.120018; 113.362621</t>
  </si>
  <si>
    <t>49.570406; 112.008035</t>
  </si>
  <si>
    <t>50.316448; 113.238842</t>
  </si>
  <si>
    <t>50.683089; 113.633587</t>
  </si>
  <si>
    <t>51.302734; 114.970036</t>
  </si>
  <si>
    <t>50.508122; 115.165554</t>
  </si>
  <si>
    <t>50.956167; 115.534888</t>
  </si>
  <si>
    <t>51.078375; 114.550482</t>
  </si>
  <si>
    <t>51.624563; 117.594842</t>
  </si>
  <si>
    <t>52.350231; 115.597357</t>
  </si>
  <si>
    <t>50.350539; 116.52826</t>
  </si>
  <si>
    <t>50.519609; 116.331689</t>
  </si>
  <si>
    <t>49.671673; 117.373901</t>
  </si>
  <si>
    <t>50.909463; 117.928048</t>
  </si>
  <si>
    <t>50.332994; 119.096151</t>
  </si>
  <si>
    <t>50.929441; 118.939944</t>
  </si>
  <si>
    <t>51.579758; 118.359259</t>
  </si>
  <si>
    <t>52.796621; 119.578682</t>
  </si>
  <si>
    <t>52.077065; 118.874622</t>
  </si>
  <si>
    <t>52.044621; 119.565638</t>
  </si>
  <si>
    <t>52.20701; 117.742439</t>
  </si>
  <si>
    <t>53.719106; 119.79708</t>
  </si>
  <si>
    <t>56.817163; 118.357024</t>
  </si>
  <si>
    <t>52.55606; 117.017841</t>
  </si>
  <si>
    <t>54.433809; 119.954432</t>
  </si>
  <si>
    <t>53.845575; 120.846252</t>
  </si>
  <si>
    <t>Правообладатель зем. участка</t>
  </si>
  <si>
    <t>Площадь, (га)</t>
  </si>
  <si>
    <t>Накоплено отходов, (тонн)</t>
  </si>
  <si>
    <t>Год ликвидации свалки и рекультивации земельного участка</t>
  </si>
  <si>
    <t>Оценочная стоимость рекультивации земельных участков (руб., без НДС)</t>
  </si>
  <si>
    <t>Акшинский район</t>
  </si>
  <si>
    <t>Газимуро-Заводский район</t>
  </si>
  <si>
    <t>Оловяннинский район</t>
  </si>
  <si>
    <t>с. Тупик</t>
  </si>
  <si>
    <t>пгт. Забайкальск</t>
  </si>
  <si>
    <t>г. Борзя</t>
  </si>
  <si>
    <t>п. Вершино-Дарасунский</t>
  </si>
  <si>
    <t>пгт. Агинское</t>
  </si>
  <si>
    <t>с. Дульдурга</t>
  </si>
  <si>
    <t>г. Хилок</t>
  </si>
  <si>
    <t>г. Чита, автодорога Чита-Хабаровск, 1,1 км</t>
  </si>
  <si>
    <t>пгт. Шерловая гора, ул. Восточная, 64а</t>
  </si>
  <si>
    <t>1,9 км на юг от пгт. Приаргунск</t>
  </si>
  <si>
    <t>Чарское лесничество (Удоканское участковое лесничество, эксплуатационные леса-квартал 53 выдел 10)</t>
  </si>
  <si>
    <t>нет данных</t>
  </si>
  <si>
    <t>пгт. Могойтуй</t>
  </si>
  <si>
    <t>Акшинский район, с. Акша</t>
  </si>
  <si>
    <t>Участок находится в 700 м на северо-восток от ориентира (Пересечение а/д "Амур" с ж/д Чернышевск-Букачача)</t>
  </si>
  <si>
    <t>Примерно в 2,5 км на северо-восток от села Нерчинский Завод</t>
  </si>
  <si>
    <t>В 1,5 км на восток от с. Калга</t>
  </si>
  <si>
    <t>Итого</t>
  </si>
  <si>
    <t>75:19:440204</t>
  </si>
  <si>
    <t>51.397557; 112.469252</t>
  </si>
  <si>
    <t>75:03:430101</t>
  </si>
  <si>
    <t>51.562921; 116.553119</t>
  </si>
  <si>
    <t>75:12:420102:234</t>
  </si>
  <si>
    <t>75:12:420102</t>
  </si>
  <si>
    <t>51.995234; 116.648475</t>
  </si>
  <si>
    <t>75:24:240103:3</t>
  </si>
  <si>
    <t>75:24:240103</t>
  </si>
  <si>
    <t>51.882250; 116.038388</t>
  </si>
  <si>
    <t>Шилкинский район, Городское поселение "Шилкинское"</t>
  </si>
  <si>
    <t xml:space="preserve">Шилкинский район, вблизи г. Шилка </t>
  </si>
  <si>
    <t>75:24:240104:1</t>
  </si>
  <si>
    <t>75:24:240104</t>
  </si>
  <si>
    <t>51.882166; 116.043050</t>
  </si>
  <si>
    <t>75:13:350101:72</t>
  </si>
  <si>
    <t>75:13:350101</t>
  </si>
  <si>
    <t>51.302796; 119.665931</t>
  </si>
  <si>
    <t>75:20:320101:121</t>
  </si>
  <si>
    <t>75:20:320101</t>
  </si>
  <si>
    <t>51.757651; 112.034082</t>
  </si>
  <si>
    <t>СВАЛКА в пгт. Карымское</t>
  </si>
  <si>
    <t>Карымский район, городское поселение "Карымское"</t>
  </si>
  <si>
    <t>Забайкальский край, Карымский район, в районе 2,5 км. северо-западнее от с. Улеты</t>
  </si>
  <si>
    <t xml:space="preserve">75:08:430101:96 </t>
  </si>
  <si>
    <t>75:08:430101</t>
  </si>
  <si>
    <t>51.652400; 114.384695</t>
  </si>
  <si>
    <t>н/д</t>
  </si>
  <si>
    <t>80:01:180182:57</t>
  </si>
  <si>
    <t>ПРИЛОЖЕНИЕ
к территориальной схеме обращения с отходами, в том числе с твердыми коммунальными отходами, Забайкальского края</t>
  </si>
  <si>
    <t>Перечень объектов размещеняи твердых коммунальных отходов на территории Забайкальского края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</si>
</sst>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4" fontId="2" fillId="0" borderId="0" xfId="1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70" zoomScaleNormal="70" workbookViewId="0">
      <pane ySplit="4" topLeftCell="A5" activePane="bottomLeft" state="frozen"/>
      <selection pane="bottomLeft" activeCell="J11" sqref="J11"/>
    </sheetView>
  </sheetViews>
  <sheetFormatPr defaultColWidth="8.83203125" defaultRowHeight="15"/>
  <cols>
    <col min="1" max="1" width="8.83203125" style="16"/>
    <col min="2" max="2" width="24" style="16" customWidth="1"/>
    <col min="3" max="3" width="24.1640625" style="17" customWidth="1"/>
    <col min="4" max="4" width="11.1640625" style="13" bestFit="1" customWidth="1"/>
    <col min="5" max="5" width="28.33203125" style="17" customWidth="1"/>
    <col min="6" max="6" width="23.1640625" style="18" customWidth="1"/>
    <col min="7" max="7" width="21.1640625" style="18" customWidth="1"/>
    <col min="8" max="8" width="25.83203125" style="18" customWidth="1"/>
    <col min="9" max="9" width="18.33203125" style="18" customWidth="1"/>
    <col min="10" max="10" width="17.5" style="13" customWidth="1"/>
    <col min="11" max="11" width="22.5" style="13" customWidth="1"/>
    <col min="12" max="12" width="22.1640625" style="13" customWidth="1"/>
    <col min="13" max="13" width="25" style="13" customWidth="1"/>
    <col min="14" max="16384" width="8.83203125" style="13"/>
  </cols>
  <sheetData>
    <row r="1" spans="1:13" s="6" customFormat="1" ht="14.25">
      <c r="A1" s="3"/>
      <c r="B1" s="4"/>
      <c r="C1" s="5"/>
      <c r="E1" s="7"/>
      <c r="F1" s="8"/>
      <c r="G1" s="8"/>
      <c r="H1" s="8"/>
      <c r="I1" s="8"/>
      <c r="K1" s="30" t="s">
        <v>195</v>
      </c>
      <c r="L1" s="31"/>
      <c r="M1" s="31"/>
    </row>
    <row r="2" spans="1:13" ht="64.5" customHeight="1">
      <c r="K2" s="32"/>
      <c r="L2" s="32"/>
      <c r="M2" s="32"/>
    </row>
    <row r="3" spans="1:13" ht="64.5" customHeight="1">
      <c r="A3" s="33" t="s">
        <v>196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0" customFormat="1" ht="85.5">
      <c r="A4" s="2" t="s">
        <v>7</v>
      </c>
      <c r="B4" s="2" t="s">
        <v>108</v>
      </c>
      <c r="C4" s="2" t="s">
        <v>109</v>
      </c>
      <c r="D4" s="2" t="s">
        <v>8</v>
      </c>
      <c r="E4" s="2" t="s">
        <v>68</v>
      </c>
      <c r="F4" s="2" t="s">
        <v>69</v>
      </c>
      <c r="G4" s="2" t="s">
        <v>72</v>
      </c>
      <c r="H4" s="2" t="s">
        <v>110</v>
      </c>
      <c r="I4" s="2" t="s">
        <v>140</v>
      </c>
      <c r="J4" s="9" t="s">
        <v>141</v>
      </c>
      <c r="K4" s="2" t="s">
        <v>142</v>
      </c>
      <c r="L4" s="2" t="s">
        <v>143</v>
      </c>
      <c r="M4" s="1" t="s">
        <v>144</v>
      </c>
    </row>
    <row r="5" spans="1:13" ht="45">
      <c r="A5" s="11">
        <v>1</v>
      </c>
      <c r="B5" s="20" t="s">
        <v>106</v>
      </c>
      <c r="C5" s="21" t="s">
        <v>6</v>
      </c>
      <c r="D5" s="22">
        <v>76646153</v>
      </c>
      <c r="E5" s="23" t="s">
        <v>38</v>
      </c>
      <c r="F5" s="12" t="s">
        <v>44</v>
      </c>
      <c r="G5" s="12" t="s">
        <v>166</v>
      </c>
      <c r="H5" s="22" t="s">
        <v>167</v>
      </c>
      <c r="I5" s="12" t="s">
        <v>159</v>
      </c>
      <c r="J5" s="24">
        <v>17</v>
      </c>
      <c r="K5" s="25">
        <v>3500</v>
      </c>
      <c r="L5" s="24">
        <v>2024</v>
      </c>
      <c r="M5" s="25">
        <f>ROUND(J5*17914355.76,2)</f>
        <v>304544047.92000002</v>
      </c>
    </row>
    <row r="6" spans="1:13" ht="60">
      <c r="A6" s="11">
        <v>2</v>
      </c>
      <c r="B6" s="20" t="s">
        <v>73</v>
      </c>
      <c r="C6" s="21" t="s">
        <v>9</v>
      </c>
      <c r="D6" s="22">
        <v>76622435</v>
      </c>
      <c r="E6" s="23" t="s">
        <v>39</v>
      </c>
      <c r="F6" s="26" t="s">
        <v>45</v>
      </c>
      <c r="G6" s="12" t="s">
        <v>159</v>
      </c>
      <c r="H6" s="22" t="s">
        <v>111</v>
      </c>
      <c r="I6" s="12" t="s">
        <v>159</v>
      </c>
      <c r="J6" s="24">
        <v>4.5629999999999997</v>
      </c>
      <c r="K6" s="25">
        <v>15970.5</v>
      </c>
      <c r="L6" s="24">
        <v>2025</v>
      </c>
      <c r="M6" s="25">
        <f t="shared" ref="M6:M41" si="0">ROUND(J6*17914355.76,2)</f>
        <v>81743205.329999998</v>
      </c>
    </row>
    <row r="7" spans="1:13" ht="45">
      <c r="A7" s="11">
        <v>3</v>
      </c>
      <c r="B7" s="20" t="s">
        <v>74</v>
      </c>
      <c r="C7" s="21" t="s">
        <v>10</v>
      </c>
      <c r="D7" s="22">
        <v>76715000</v>
      </c>
      <c r="E7" s="23" t="s">
        <v>40</v>
      </c>
      <c r="F7" s="26" t="s">
        <v>70</v>
      </c>
      <c r="G7" s="12" t="s">
        <v>159</v>
      </c>
      <c r="H7" s="22" t="s">
        <v>112</v>
      </c>
      <c r="I7" s="12" t="s">
        <v>159</v>
      </c>
      <c r="J7" s="24">
        <v>17.440000000000001</v>
      </c>
      <c r="K7" s="25">
        <v>213389</v>
      </c>
      <c r="L7" s="24">
        <v>2025</v>
      </c>
      <c r="M7" s="25">
        <f t="shared" si="0"/>
        <v>312426364.44999999</v>
      </c>
    </row>
    <row r="8" spans="1:13" ht="45">
      <c r="A8" s="11">
        <v>4</v>
      </c>
      <c r="B8" s="20" t="s">
        <v>75</v>
      </c>
      <c r="C8" s="21" t="s">
        <v>11</v>
      </c>
      <c r="D8" s="22">
        <v>76647445</v>
      </c>
      <c r="E8" s="21" t="s">
        <v>154</v>
      </c>
      <c r="F8" s="22" t="s">
        <v>46</v>
      </c>
      <c r="G8" s="12" t="s">
        <v>159</v>
      </c>
      <c r="H8" s="22" t="s">
        <v>113</v>
      </c>
      <c r="I8" s="12" t="s">
        <v>159</v>
      </c>
      <c r="J8" s="24">
        <v>6.9993999999999996</v>
      </c>
      <c r="K8" s="25">
        <v>22</v>
      </c>
      <c r="L8" s="24">
        <v>2023</v>
      </c>
      <c r="M8" s="25">
        <f t="shared" si="0"/>
        <v>125389741.70999999</v>
      </c>
    </row>
    <row r="9" spans="1:13" ht="30">
      <c r="A9" s="11">
        <v>5</v>
      </c>
      <c r="B9" s="20" t="s">
        <v>76</v>
      </c>
      <c r="C9" s="21" t="s">
        <v>12</v>
      </c>
      <c r="D9" s="22">
        <v>76701000</v>
      </c>
      <c r="E9" s="23" t="s">
        <v>155</v>
      </c>
      <c r="F9" s="26" t="s">
        <v>71</v>
      </c>
      <c r="G9" s="12" t="s">
        <v>159</v>
      </c>
      <c r="H9" s="22" t="s">
        <v>114</v>
      </c>
      <c r="I9" s="12" t="s">
        <v>159</v>
      </c>
      <c r="J9" s="24">
        <v>43.63</v>
      </c>
      <c r="K9" s="25">
        <v>5294225.63</v>
      </c>
      <c r="L9" s="24">
        <v>2024</v>
      </c>
      <c r="M9" s="25">
        <f t="shared" si="0"/>
        <v>781603341.80999994</v>
      </c>
    </row>
    <row r="10" spans="1:13" ht="45">
      <c r="A10" s="11">
        <v>6</v>
      </c>
      <c r="B10" s="20" t="s">
        <v>77</v>
      </c>
      <c r="C10" s="21" t="s">
        <v>13</v>
      </c>
      <c r="D10" s="22">
        <v>76624425</v>
      </c>
      <c r="E10" s="23" t="s">
        <v>41</v>
      </c>
      <c r="F10" s="26" t="s">
        <v>47</v>
      </c>
      <c r="G10" s="12" t="s">
        <v>159</v>
      </c>
      <c r="H10" s="22" t="s">
        <v>115</v>
      </c>
      <c r="I10" s="12" t="s">
        <v>159</v>
      </c>
      <c r="J10" s="24">
        <v>20</v>
      </c>
      <c r="K10" s="25">
        <v>250</v>
      </c>
      <c r="L10" s="24">
        <v>2025</v>
      </c>
      <c r="M10" s="25">
        <f t="shared" si="0"/>
        <v>358287115.19999999</v>
      </c>
    </row>
    <row r="11" spans="1:13" ht="30">
      <c r="A11" s="11">
        <v>7</v>
      </c>
      <c r="B11" s="20" t="s">
        <v>78</v>
      </c>
      <c r="C11" s="21" t="s">
        <v>145</v>
      </c>
      <c r="D11" s="22">
        <v>76602424</v>
      </c>
      <c r="E11" s="23" t="s">
        <v>161</v>
      </c>
      <c r="F11" s="22" t="s">
        <v>48</v>
      </c>
      <c r="G11" s="12" t="s">
        <v>159</v>
      </c>
      <c r="H11" s="22" t="s">
        <v>116</v>
      </c>
      <c r="I11" s="12" t="s">
        <v>159</v>
      </c>
      <c r="J11" s="24">
        <v>2.0299999999999998</v>
      </c>
      <c r="K11" s="25">
        <v>70</v>
      </c>
      <c r="L11" s="24">
        <v>2024</v>
      </c>
      <c r="M11" s="25">
        <f t="shared" si="0"/>
        <v>36366142.189999998</v>
      </c>
    </row>
    <row r="12" spans="1:13" ht="45">
      <c r="A12" s="11">
        <v>8</v>
      </c>
      <c r="B12" s="20" t="s">
        <v>79</v>
      </c>
      <c r="C12" s="21" t="s">
        <v>14</v>
      </c>
      <c r="D12" s="22">
        <v>76602428</v>
      </c>
      <c r="E12" s="23" t="s">
        <v>153</v>
      </c>
      <c r="F12" s="22" t="s">
        <v>49</v>
      </c>
      <c r="G12" s="12" t="s">
        <v>159</v>
      </c>
      <c r="H12" s="22" t="s">
        <v>117</v>
      </c>
      <c r="I12" s="12" t="s">
        <v>159</v>
      </c>
      <c r="J12" s="24">
        <v>40.35</v>
      </c>
      <c r="K12" s="25">
        <v>260000</v>
      </c>
      <c r="L12" s="24">
        <v>2026</v>
      </c>
      <c r="M12" s="25">
        <f t="shared" si="0"/>
        <v>722844254.91999996</v>
      </c>
    </row>
    <row r="13" spans="1:13" ht="45">
      <c r="A13" s="11">
        <v>9</v>
      </c>
      <c r="B13" s="20" t="s">
        <v>80</v>
      </c>
      <c r="C13" s="21" t="s">
        <v>15</v>
      </c>
      <c r="D13" s="22">
        <v>76625151</v>
      </c>
      <c r="E13" s="23" t="s">
        <v>160</v>
      </c>
      <c r="F13" s="22" t="s">
        <v>50</v>
      </c>
      <c r="G13" s="12" t="s">
        <v>159</v>
      </c>
      <c r="H13" s="22" t="s">
        <v>118</v>
      </c>
      <c r="I13" s="12" t="s">
        <v>159</v>
      </c>
      <c r="J13" s="24">
        <v>18</v>
      </c>
      <c r="K13" s="25">
        <v>40</v>
      </c>
      <c r="L13" s="24">
        <v>2024</v>
      </c>
      <c r="M13" s="25">
        <f t="shared" si="0"/>
        <v>322458403.68000001</v>
      </c>
    </row>
    <row r="14" spans="1:13" ht="45">
      <c r="A14" s="11">
        <v>10</v>
      </c>
      <c r="B14" s="20" t="s">
        <v>81</v>
      </c>
      <c r="C14" s="21" t="s">
        <v>16</v>
      </c>
      <c r="D14" s="22">
        <v>76625432</v>
      </c>
      <c r="E14" s="23" t="s">
        <v>5</v>
      </c>
      <c r="F14" s="12" t="s">
        <v>159</v>
      </c>
      <c r="G14" s="12" t="s">
        <v>159</v>
      </c>
      <c r="H14" s="22" t="s">
        <v>119</v>
      </c>
      <c r="I14" s="12" t="s">
        <v>159</v>
      </c>
      <c r="J14" s="24">
        <v>13.9</v>
      </c>
      <c r="K14" s="25">
        <v>634.5</v>
      </c>
      <c r="L14" s="24">
        <v>2024</v>
      </c>
      <c r="M14" s="25">
        <f t="shared" si="0"/>
        <v>249009545.06</v>
      </c>
    </row>
    <row r="15" spans="1:13" ht="30">
      <c r="A15" s="11">
        <v>11</v>
      </c>
      <c r="B15" s="20" t="s">
        <v>82</v>
      </c>
      <c r="C15" s="21" t="s">
        <v>147</v>
      </c>
      <c r="D15" s="22">
        <v>76632151</v>
      </c>
      <c r="E15" s="21" t="s">
        <v>147</v>
      </c>
      <c r="F15" s="22" t="s">
        <v>51</v>
      </c>
      <c r="G15" s="12" t="s">
        <v>159</v>
      </c>
      <c r="H15" s="22" t="s">
        <v>120</v>
      </c>
      <c r="I15" s="12" t="s">
        <v>159</v>
      </c>
      <c r="J15" s="24">
        <v>24.77</v>
      </c>
      <c r="K15" s="25">
        <v>1200</v>
      </c>
      <c r="L15" s="24">
        <v>2024</v>
      </c>
      <c r="M15" s="25">
        <f t="shared" si="0"/>
        <v>443738592.18000001</v>
      </c>
    </row>
    <row r="16" spans="1:13" ht="45">
      <c r="A16" s="11">
        <v>12</v>
      </c>
      <c r="B16" s="20" t="s">
        <v>83</v>
      </c>
      <c r="C16" s="21" t="s">
        <v>17</v>
      </c>
      <c r="D16" s="22">
        <v>76702000</v>
      </c>
      <c r="E16" s="23" t="s">
        <v>152</v>
      </c>
      <c r="F16" s="22" t="s">
        <v>194</v>
      </c>
      <c r="G16" s="12" t="s">
        <v>159</v>
      </c>
      <c r="H16" s="22" t="s">
        <v>121</v>
      </c>
      <c r="I16" s="12" t="s">
        <v>159</v>
      </c>
      <c r="J16" s="24">
        <v>19.479500000000002</v>
      </c>
      <c r="K16" s="25">
        <v>80000</v>
      </c>
      <c r="L16" s="24">
        <v>2025</v>
      </c>
      <c r="M16" s="25">
        <v>348962693.02999997</v>
      </c>
    </row>
    <row r="17" spans="1:13" ht="60">
      <c r="A17" s="11">
        <v>13</v>
      </c>
      <c r="B17" s="20" t="s">
        <v>84</v>
      </c>
      <c r="C17" s="21" t="s">
        <v>19</v>
      </c>
      <c r="D17" s="22">
        <v>76640000</v>
      </c>
      <c r="E17" s="23" t="s">
        <v>18</v>
      </c>
      <c r="F17" s="12" t="s">
        <v>159</v>
      </c>
      <c r="G17" s="12" t="s">
        <v>159</v>
      </c>
      <c r="H17" s="22" t="s">
        <v>122</v>
      </c>
      <c r="I17" s="12" t="s">
        <v>159</v>
      </c>
      <c r="J17" s="24">
        <v>9.1999999999999993</v>
      </c>
      <c r="K17" s="25">
        <v>4551</v>
      </c>
      <c r="L17" s="24">
        <v>2024</v>
      </c>
      <c r="M17" s="25">
        <f t="shared" si="0"/>
        <v>164812072.99000001</v>
      </c>
    </row>
    <row r="18" spans="1:13" ht="45">
      <c r="A18" s="11">
        <v>14</v>
      </c>
      <c r="B18" s="20" t="s">
        <v>85</v>
      </c>
      <c r="C18" s="21" t="s">
        <v>20</v>
      </c>
      <c r="D18" s="22">
        <v>76606101</v>
      </c>
      <c r="E18" s="23" t="s">
        <v>42</v>
      </c>
      <c r="F18" s="26" t="s">
        <v>52</v>
      </c>
      <c r="G18" s="12" t="s">
        <v>168</v>
      </c>
      <c r="H18" s="22" t="s">
        <v>169</v>
      </c>
      <c r="I18" s="12" t="s">
        <v>159</v>
      </c>
      <c r="J18" s="24">
        <v>10</v>
      </c>
      <c r="K18" s="25">
        <v>3470</v>
      </c>
      <c r="L18" s="24">
        <v>2026</v>
      </c>
      <c r="M18" s="25">
        <f t="shared" si="0"/>
        <v>179143557.59999999</v>
      </c>
    </row>
    <row r="19" spans="1:13" ht="45">
      <c r="A19" s="11">
        <v>15</v>
      </c>
      <c r="B19" s="20" t="s">
        <v>86</v>
      </c>
      <c r="C19" s="21" t="s">
        <v>21</v>
      </c>
      <c r="D19" s="22">
        <v>76628101</v>
      </c>
      <c r="E19" s="21" t="s">
        <v>4</v>
      </c>
      <c r="F19" s="22" t="s">
        <v>170</v>
      </c>
      <c r="G19" s="12" t="s">
        <v>171</v>
      </c>
      <c r="H19" s="22" t="s">
        <v>172</v>
      </c>
      <c r="I19" s="12" t="s">
        <v>159</v>
      </c>
      <c r="J19" s="24">
        <v>50</v>
      </c>
      <c r="K19" s="25">
        <v>63740</v>
      </c>
      <c r="L19" s="24">
        <v>2024</v>
      </c>
      <c r="M19" s="25">
        <f t="shared" si="0"/>
        <v>895717788</v>
      </c>
    </row>
    <row r="20" spans="1:13" ht="60">
      <c r="A20" s="11">
        <v>16</v>
      </c>
      <c r="B20" s="20" t="s">
        <v>87</v>
      </c>
      <c r="C20" s="21" t="s">
        <v>22</v>
      </c>
      <c r="D20" s="22">
        <v>76644154</v>
      </c>
      <c r="E20" s="23" t="s">
        <v>151</v>
      </c>
      <c r="F20" s="12" t="s">
        <v>53</v>
      </c>
      <c r="G20" s="12" t="s">
        <v>159</v>
      </c>
      <c r="H20" s="22" t="s">
        <v>123</v>
      </c>
      <c r="I20" s="12" t="s">
        <v>159</v>
      </c>
      <c r="J20" s="24">
        <v>3.04</v>
      </c>
      <c r="K20" s="25">
        <v>92</v>
      </c>
      <c r="L20" s="24">
        <v>2024</v>
      </c>
      <c r="M20" s="25">
        <f t="shared" si="0"/>
        <v>54459641.509999998</v>
      </c>
    </row>
    <row r="21" spans="1:13" ht="45">
      <c r="A21" s="11">
        <v>17</v>
      </c>
      <c r="B21" s="20" t="s">
        <v>88</v>
      </c>
      <c r="C21" s="21" t="s">
        <v>23</v>
      </c>
      <c r="D21" s="22">
        <v>76648450</v>
      </c>
      <c r="E21" s="21" t="s">
        <v>3</v>
      </c>
      <c r="F21" s="22" t="s">
        <v>173</v>
      </c>
      <c r="G21" s="12" t="s">
        <v>174</v>
      </c>
      <c r="H21" s="22" t="s">
        <v>175</v>
      </c>
      <c r="I21" s="12" t="s">
        <v>159</v>
      </c>
      <c r="J21" s="24">
        <v>10.5</v>
      </c>
      <c r="K21" s="25">
        <v>37664</v>
      </c>
      <c r="L21" s="24">
        <v>2024</v>
      </c>
      <c r="M21" s="25">
        <f>ROUND(J21*17914355.76,2)</f>
        <v>188100735.47999999</v>
      </c>
    </row>
    <row r="22" spans="1:13" ht="45">
      <c r="A22" s="11">
        <v>18</v>
      </c>
      <c r="B22" s="20" t="s">
        <v>88</v>
      </c>
      <c r="C22" s="21" t="s">
        <v>176</v>
      </c>
      <c r="D22" s="22">
        <v>76648450</v>
      </c>
      <c r="E22" s="21" t="s">
        <v>177</v>
      </c>
      <c r="F22" s="22" t="s">
        <v>178</v>
      </c>
      <c r="G22" s="12" t="s">
        <v>179</v>
      </c>
      <c r="H22" s="22" t="s">
        <v>180</v>
      </c>
      <c r="I22" s="12" t="s">
        <v>159</v>
      </c>
      <c r="J22" s="24">
        <v>9.5</v>
      </c>
      <c r="K22" s="25">
        <v>2024</v>
      </c>
      <c r="L22" s="24">
        <v>2024</v>
      </c>
      <c r="M22" s="25">
        <f>ROUND(J22*17914355.76,2)</f>
        <v>170186379.72</v>
      </c>
    </row>
    <row r="23" spans="1:13" ht="45">
      <c r="A23" s="11">
        <v>19</v>
      </c>
      <c r="B23" s="20" t="s">
        <v>89</v>
      </c>
      <c r="C23" s="21" t="s">
        <v>24</v>
      </c>
      <c r="D23" s="22">
        <v>76609101</v>
      </c>
      <c r="E23" s="23" t="s">
        <v>150</v>
      </c>
      <c r="F23" s="22" t="s">
        <v>54</v>
      </c>
      <c r="G23" s="12" t="s">
        <v>159</v>
      </c>
      <c r="H23" s="22" t="s">
        <v>124</v>
      </c>
      <c r="I23" s="12" t="s">
        <v>159</v>
      </c>
      <c r="J23" s="24">
        <v>12.4222</v>
      </c>
      <c r="K23" s="25">
        <v>75489</v>
      </c>
      <c r="L23" s="24">
        <v>2024</v>
      </c>
      <c r="M23" s="25">
        <f>ROUND(J23*17914355.76,2)</f>
        <v>222535710.12</v>
      </c>
    </row>
    <row r="24" spans="1:13" ht="45">
      <c r="A24" s="11">
        <v>20</v>
      </c>
      <c r="B24" s="20" t="s">
        <v>107</v>
      </c>
      <c r="C24" s="21" t="s">
        <v>43</v>
      </c>
      <c r="D24" s="22">
        <v>76609154</v>
      </c>
      <c r="E24" s="23" t="s">
        <v>156</v>
      </c>
      <c r="F24" s="26" t="s">
        <v>55</v>
      </c>
      <c r="G24" s="12" t="s">
        <v>159</v>
      </c>
      <c r="H24" s="22" t="s">
        <v>125</v>
      </c>
      <c r="I24" s="12" t="s">
        <v>159</v>
      </c>
      <c r="J24" s="24">
        <v>4.2805999999999997</v>
      </c>
      <c r="K24" s="25">
        <v>40</v>
      </c>
      <c r="L24" s="24">
        <v>2024</v>
      </c>
      <c r="M24" s="25">
        <f t="shared" si="0"/>
        <v>76684191.269999996</v>
      </c>
    </row>
    <row r="25" spans="1:13" ht="45">
      <c r="A25" s="11">
        <v>21</v>
      </c>
      <c r="B25" s="20" t="s">
        <v>90</v>
      </c>
      <c r="C25" s="21" t="s">
        <v>25</v>
      </c>
      <c r="D25" s="22">
        <v>76612151</v>
      </c>
      <c r="E25" s="23" t="s">
        <v>149</v>
      </c>
      <c r="F25" s="26" t="s">
        <v>56</v>
      </c>
      <c r="G25" s="12" t="s">
        <v>159</v>
      </c>
      <c r="H25" s="22" t="s">
        <v>126</v>
      </c>
      <c r="I25" s="12" t="s">
        <v>159</v>
      </c>
      <c r="J25" s="24">
        <v>10</v>
      </c>
      <c r="K25" s="25">
        <v>6771</v>
      </c>
      <c r="L25" s="24">
        <v>2023</v>
      </c>
      <c r="M25" s="25">
        <f t="shared" si="0"/>
        <v>179143557.59999999</v>
      </c>
    </row>
    <row r="26" spans="1:13" ht="45">
      <c r="A26" s="11">
        <v>22</v>
      </c>
      <c r="B26" s="20" t="s">
        <v>91</v>
      </c>
      <c r="C26" s="21" t="s">
        <v>27</v>
      </c>
      <c r="D26" s="22">
        <v>76604412</v>
      </c>
      <c r="E26" s="23" t="s">
        <v>26</v>
      </c>
      <c r="F26" s="26" t="s">
        <v>57</v>
      </c>
      <c r="G26" s="12" t="s">
        <v>159</v>
      </c>
      <c r="H26" s="22" t="s">
        <v>127</v>
      </c>
      <c r="I26" s="12" t="s">
        <v>159</v>
      </c>
      <c r="J26" s="24">
        <v>1.7668999999999999</v>
      </c>
      <c r="K26" s="25">
        <v>2577</v>
      </c>
      <c r="L26" s="24">
        <v>2023</v>
      </c>
      <c r="M26" s="25">
        <f t="shared" si="0"/>
        <v>31652875.190000001</v>
      </c>
    </row>
    <row r="27" spans="1:13" ht="75">
      <c r="A27" s="11">
        <v>23</v>
      </c>
      <c r="B27" s="20" t="s">
        <v>92</v>
      </c>
      <c r="C27" s="21" t="s">
        <v>30</v>
      </c>
      <c r="D27" s="27">
        <v>76630425</v>
      </c>
      <c r="E27" s="23" t="s">
        <v>163</v>
      </c>
      <c r="F27" s="22" t="s">
        <v>181</v>
      </c>
      <c r="G27" s="12" t="s">
        <v>182</v>
      </c>
      <c r="H27" s="22" t="s">
        <v>183</v>
      </c>
      <c r="I27" s="12" t="s">
        <v>159</v>
      </c>
      <c r="J27" s="24">
        <v>4.9000000000000004</v>
      </c>
      <c r="K27" s="25">
        <v>252.8</v>
      </c>
      <c r="L27" s="24">
        <v>2026</v>
      </c>
      <c r="M27" s="25">
        <f t="shared" si="0"/>
        <v>87780343.219999999</v>
      </c>
    </row>
    <row r="28" spans="1:13" ht="45">
      <c r="A28" s="11">
        <v>24</v>
      </c>
      <c r="B28" s="20" t="s">
        <v>93</v>
      </c>
      <c r="C28" s="21" t="s">
        <v>29</v>
      </c>
      <c r="D28" s="27">
        <v>76638151</v>
      </c>
      <c r="E28" s="23" t="s">
        <v>157</v>
      </c>
      <c r="F28" s="22" t="s">
        <v>58</v>
      </c>
      <c r="G28" s="12" t="s">
        <v>159</v>
      </c>
      <c r="H28" s="22" t="s">
        <v>128</v>
      </c>
      <c r="I28" s="12" t="s">
        <v>159</v>
      </c>
      <c r="J28" s="24">
        <v>3.9340999999999999</v>
      </c>
      <c r="K28" s="25">
        <v>5876</v>
      </c>
      <c r="L28" s="24">
        <v>2025</v>
      </c>
      <c r="M28" s="25">
        <f t="shared" si="0"/>
        <v>70476867</v>
      </c>
    </row>
    <row r="29" spans="1:13" ht="45">
      <c r="A29" s="11">
        <v>25</v>
      </c>
      <c r="B29" s="20" t="s">
        <v>94</v>
      </c>
      <c r="C29" s="21" t="s">
        <v>31</v>
      </c>
      <c r="D29" s="22">
        <v>76618433</v>
      </c>
      <c r="E29" s="23" t="s">
        <v>164</v>
      </c>
      <c r="F29" s="22" t="s">
        <v>59</v>
      </c>
      <c r="G29" s="12" t="s">
        <v>159</v>
      </c>
      <c r="H29" s="22" t="s">
        <v>129</v>
      </c>
      <c r="I29" s="12" t="s">
        <v>159</v>
      </c>
      <c r="J29" s="24">
        <v>3.5720000000000001</v>
      </c>
      <c r="K29" s="25">
        <v>3386</v>
      </c>
      <c r="L29" s="24">
        <v>2026</v>
      </c>
      <c r="M29" s="25">
        <f t="shared" si="0"/>
        <v>63990078.770000003</v>
      </c>
    </row>
    <row r="30" spans="1:13" ht="30">
      <c r="A30" s="11">
        <v>26</v>
      </c>
      <c r="B30" s="20" t="s">
        <v>95</v>
      </c>
      <c r="C30" s="21" t="s">
        <v>146</v>
      </c>
      <c r="D30" s="27">
        <v>76610412</v>
      </c>
      <c r="E30" s="21" t="s">
        <v>146</v>
      </c>
      <c r="F30" s="22" t="s">
        <v>60</v>
      </c>
      <c r="G30" s="12" t="s">
        <v>159</v>
      </c>
      <c r="H30" s="22" t="s">
        <v>130</v>
      </c>
      <c r="I30" s="12" t="s">
        <v>159</v>
      </c>
      <c r="J30" s="24">
        <v>10</v>
      </c>
      <c r="K30" s="25">
        <v>70</v>
      </c>
      <c r="L30" s="24">
        <v>2025</v>
      </c>
      <c r="M30" s="25">
        <f t="shared" si="0"/>
        <v>179143557.59999999</v>
      </c>
    </row>
    <row r="31" spans="1:13" ht="30">
      <c r="A31" s="11">
        <v>27</v>
      </c>
      <c r="B31" s="20" t="s">
        <v>96</v>
      </c>
      <c r="C31" s="21" t="s">
        <v>146</v>
      </c>
      <c r="D31" s="22">
        <v>76640000</v>
      </c>
      <c r="E31" s="23" t="s">
        <v>146</v>
      </c>
      <c r="F31" s="22" t="s">
        <v>61</v>
      </c>
      <c r="G31" s="12" t="s">
        <v>159</v>
      </c>
      <c r="H31" s="22" t="s">
        <v>131</v>
      </c>
      <c r="I31" s="12" t="s">
        <v>159</v>
      </c>
      <c r="J31" s="24">
        <v>2</v>
      </c>
      <c r="K31" s="25">
        <v>90</v>
      </c>
      <c r="L31" s="24">
        <v>2025</v>
      </c>
      <c r="M31" s="25">
        <f t="shared" si="0"/>
        <v>35828711.520000003</v>
      </c>
    </row>
    <row r="32" spans="1:13" ht="30">
      <c r="A32" s="11">
        <v>28</v>
      </c>
      <c r="B32" s="20" t="s">
        <v>97</v>
      </c>
      <c r="C32" s="21" t="s">
        <v>146</v>
      </c>
      <c r="D32" s="22">
        <v>76610412</v>
      </c>
      <c r="E32" s="23" t="s">
        <v>146</v>
      </c>
      <c r="F32" s="22" t="s">
        <v>62</v>
      </c>
      <c r="G32" s="12" t="s">
        <v>159</v>
      </c>
      <c r="H32" s="22" t="s">
        <v>132</v>
      </c>
      <c r="I32" s="12" t="s">
        <v>159</v>
      </c>
      <c r="J32" s="24">
        <v>1.52</v>
      </c>
      <c r="K32" s="25">
        <v>20</v>
      </c>
      <c r="L32" s="24">
        <v>2025</v>
      </c>
      <c r="M32" s="25">
        <f t="shared" si="0"/>
        <v>27229820.760000002</v>
      </c>
    </row>
    <row r="33" spans="1:13" ht="30">
      <c r="A33" s="11">
        <v>29</v>
      </c>
      <c r="B33" s="20" t="s">
        <v>98</v>
      </c>
      <c r="C33" s="21" t="s">
        <v>146</v>
      </c>
      <c r="D33" s="22">
        <v>76610412</v>
      </c>
      <c r="E33" s="23" t="s">
        <v>146</v>
      </c>
      <c r="F33" s="22" t="s">
        <v>63</v>
      </c>
      <c r="G33" s="12" t="s">
        <v>159</v>
      </c>
      <c r="H33" s="22" t="s">
        <v>133</v>
      </c>
      <c r="I33" s="12" t="s">
        <v>159</v>
      </c>
      <c r="J33" s="24">
        <v>1.04</v>
      </c>
      <c r="K33" s="25">
        <v>250</v>
      </c>
      <c r="L33" s="24">
        <v>2025</v>
      </c>
      <c r="M33" s="25">
        <f t="shared" si="0"/>
        <v>18630929.989999998</v>
      </c>
    </row>
    <row r="34" spans="1:13" ht="30">
      <c r="A34" s="11">
        <v>30</v>
      </c>
      <c r="B34" s="20" t="s">
        <v>99</v>
      </c>
      <c r="C34" s="21" t="s">
        <v>28</v>
      </c>
      <c r="D34" s="22">
        <v>76640445</v>
      </c>
      <c r="E34" s="21" t="s">
        <v>28</v>
      </c>
      <c r="F34" s="22" t="s">
        <v>64</v>
      </c>
      <c r="G34" s="12" t="s">
        <v>159</v>
      </c>
      <c r="H34" s="22" t="s">
        <v>134</v>
      </c>
      <c r="I34" s="12" t="s">
        <v>159</v>
      </c>
      <c r="J34" s="24">
        <v>3.9</v>
      </c>
      <c r="K34" s="25">
        <v>28411</v>
      </c>
      <c r="L34" s="24">
        <v>2024</v>
      </c>
      <c r="M34" s="25">
        <f>ROUND(J34*17914355.76,2)</f>
        <v>69865987.459999993</v>
      </c>
    </row>
    <row r="35" spans="1:13" ht="45">
      <c r="A35" s="11">
        <v>31</v>
      </c>
      <c r="B35" s="20" t="s">
        <v>100</v>
      </c>
      <c r="C35" s="21" t="s">
        <v>32</v>
      </c>
      <c r="D35" s="22">
        <v>76626101</v>
      </c>
      <c r="E35" s="21" t="s">
        <v>2</v>
      </c>
      <c r="F35" s="22" t="s">
        <v>65</v>
      </c>
      <c r="G35" s="12" t="s">
        <v>159</v>
      </c>
      <c r="H35" s="22" t="s">
        <v>135</v>
      </c>
      <c r="I35" s="12" t="s">
        <v>159</v>
      </c>
      <c r="J35" s="24">
        <v>14.78</v>
      </c>
      <c r="K35" s="25">
        <v>13600</v>
      </c>
      <c r="L35" s="24">
        <v>2024</v>
      </c>
      <c r="M35" s="25">
        <f t="shared" si="0"/>
        <v>264774178.13</v>
      </c>
    </row>
    <row r="36" spans="1:13" ht="75">
      <c r="A36" s="11">
        <v>32</v>
      </c>
      <c r="B36" s="20" t="s">
        <v>101</v>
      </c>
      <c r="C36" s="21" t="s">
        <v>33</v>
      </c>
      <c r="D36" s="22">
        <v>76615156</v>
      </c>
      <c r="E36" s="21" t="s">
        <v>158</v>
      </c>
      <c r="F36" s="22" t="s">
        <v>66</v>
      </c>
      <c r="G36" s="12" t="s">
        <v>159</v>
      </c>
      <c r="H36" s="22" t="s">
        <v>136</v>
      </c>
      <c r="I36" s="12" t="s">
        <v>159</v>
      </c>
      <c r="J36" s="24">
        <v>4</v>
      </c>
      <c r="K36" s="25">
        <v>70848.77</v>
      </c>
      <c r="L36" s="24">
        <v>2023</v>
      </c>
      <c r="M36" s="25">
        <f t="shared" si="0"/>
        <v>71657423.040000007</v>
      </c>
    </row>
    <row r="37" spans="1:13" ht="75">
      <c r="A37" s="11">
        <v>33</v>
      </c>
      <c r="B37" s="20" t="s">
        <v>102</v>
      </c>
      <c r="C37" s="21" t="s">
        <v>34</v>
      </c>
      <c r="D37" s="22">
        <v>76648156</v>
      </c>
      <c r="E37" s="21" t="s">
        <v>162</v>
      </c>
      <c r="F37" s="22" t="s">
        <v>67</v>
      </c>
      <c r="G37" s="12" t="s">
        <v>159</v>
      </c>
      <c r="H37" s="22" t="s">
        <v>137</v>
      </c>
      <c r="I37" s="12" t="s">
        <v>159</v>
      </c>
      <c r="J37" s="24">
        <v>12.9</v>
      </c>
      <c r="K37" s="25">
        <v>281.60000000000002</v>
      </c>
      <c r="L37" s="24">
        <v>2025</v>
      </c>
      <c r="M37" s="25">
        <f t="shared" si="0"/>
        <v>231095189.30000001</v>
      </c>
    </row>
    <row r="38" spans="1:13" ht="60">
      <c r="A38" s="11">
        <v>34</v>
      </c>
      <c r="B38" s="20" t="s">
        <v>103</v>
      </c>
      <c r="C38" s="21" t="s">
        <v>35</v>
      </c>
      <c r="D38" s="22">
        <v>76642401</v>
      </c>
      <c r="E38" s="21" t="s">
        <v>148</v>
      </c>
      <c r="F38" s="22" t="s">
        <v>159</v>
      </c>
      <c r="G38" s="12" t="s">
        <v>159</v>
      </c>
      <c r="H38" s="22" t="s">
        <v>138</v>
      </c>
      <c r="I38" s="12" t="s">
        <v>159</v>
      </c>
      <c r="J38" s="24">
        <v>1.65</v>
      </c>
      <c r="K38" s="25">
        <v>165</v>
      </c>
      <c r="L38" s="24">
        <v>2024</v>
      </c>
      <c r="M38" s="25">
        <f t="shared" si="0"/>
        <v>29558687</v>
      </c>
    </row>
    <row r="39" spans="1:13" ht="45">
      <c r="A39" s="11">
        <v>35</v>
      </c>
      <c r="B39" s="20" t="s">
        <v>104</v>
      </c>
      <c r="C39" s="21" t="s">
        <v>36</v>
      </c>
      <c r="D39" s="22">
        <v>76647154</v>
      </c>
      <c r="E39" s="21" t="s">
        <v>1</v>
      </c>
      <c r="F39" s="22" t="s">
        <v>184</v>
      </c>
      <c r="G39" s="12" t="s">
        <v>185</v>
      </c>
      <c r="H39" s="22" t="s">
        <v>186</v>
      </c>
      <c r="I39" s="12" t="s">
        <v>159</v>
      </c>
      <c r="J39" s="24">
        <v>9.1608000000000001</v>
      </c>
      <c r="K39" s="25">
        <v>150</v>
      </c>
      <c r="L39" s="24">
        <v>2023</v>
      </c>
      <c r="M39" s="25">
        <f t="shared" si="0"/>
        <v>164109830.25</v>
      </c>
    </row>
    <row r="40" spans="1:13" ht="60">
      <c r="A40" s="11">
        <v>36</v>
      </c>
      <c r="B40" s="20" t="s">
        <v>187</v>
      </c>
      <c r="C40" s="21" t="s">
        <v>188</v>
      </c>
      <c r="D40" s="22"/>
      <c r="E40" s="21" t="s">
        <v>189</v>
      </c>
      <c r="F40" s="22" t="s">
        <v>190</v>
      </c>
      <c r="G40" s="12" t="s">
        <v>191</v>
      </c>
      <c r="H40" s="22" t="s">
        <v>192</v>
      </c>
      <c r="I40" s="12" t="s">
        <v>159</v>
      </c>
      <c r="J40" s="24">
        <v>6.5</v>
      </c>
      <c r="K40" s="28" t="s">
        <v>193</v>
      </c>
      <c r="L40" s="24">
        <v>2023</v>
      </c>
      <c r="M40" s="25">
        <f t="shared" si="0"/>
        <v>116443312.44</v>
      </c>
    </row>
    <row r="41" spans="1:13" ht="45">
      <c r="A41" s="11">
        <v>37</v>
      </c>
      <c r="B41" s="20" t="s">
        <v>105</v>
      </c>
      <c r="C41" s="21" t="s">
        <v>37</v>
      </c>
      <c r="D41" s="22">
        <v>76626154</v>
      </c>
      <c r="E41" s="21" t="s">
        <v>0</v>
      </c>
      <c r="F41" s="22" t="s">
        <v>159</v>
      </c>
      <c r="G41" s="12" t="s">
        <v>159</v>
      </c>
      <c r="H41" s="22" t="s">
        <v>139</v>
      </c>
      <c r="I41" s="12" t="s">
        <v>159</v>
      </c>
      <c r="J41" s="24">
        <v>5</v>
      </c>
      <c r="K41" s="25">
        <v>3680</v>
      </c>
      <c r="L41" s="24">
        <v>2024</v>
      </c>
      <c r="M41" s="25">
        <f t="shared" si="0"/>
        <v>89571778.799999997</v>
      </c>
    </row>
    <row r="42" spans="1:13" s="6" customFormat="1" ht="14.25">
      <c r="A42" s="29" t="s">
        <v>165</v>
      </c>
      <c r="B42" s="29"/>
      <c r="C42" s="29"/>
      <c r="D42" s="29"/>
      <c r="E42" s="29"/>
      <c r="F42" s="29"/>
      <c r="G42" s="29"/>
      <c r="H42" s="29"/>
      <c r="I42" s="29"/>
      <c r="J42" s="14">
        <f>SUM(J5:J41)</f>
        <v>433.72849999999988</v>
      </c>
      <c r="K42" s="15">
        <f>SUM(K5:K41)</f>
        <v>6192800.7999999989</v>
      </c>
      <c r="L42" s="14"/>
      <c r="M42" s="15">
        <f>SUM(M5:M41)</f>
        <v>7769966652.2400017</v>
      </c>
    </row>
    <row r="43" spans="1:13">
      <c r="J43" s="19"/>
    </row>
  </sheetData>
  <autoFilter ref="A4:L43"/>
  <mergeCells count="3">
    <mergeCell ref="A42:I42"/>
    <mergeCell ref="K1:M2"/>
    <mergeCell ref="A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3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 не ГРОРО</vt:lpstr>
      <vt:lpstr>'Объекты не ГРОРО'!Заголовки_для_печати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Сверкунова Ю.В.</cp:lastModifiedBy>
  <cp:lastPrinted>2019-10-18T09:28:56Z</cp:lastPrinted>
  <dcterms:created xsi:type="dcterms:W3CDTF">2019-08-12T08:18:53Z</dcterms:created>
  <dcterms:modified xsi:type="dcterms:W3CDTF">2019-11-07T05:52:19Z</dcterms:modified>
</cp:coreProperties>
</file>