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D19" i="1"/>
  <c r="AC19"/>
  <c r="AA19"/>
  <c r="Z19"/>
  <c r="W19"/>
  <c r="V19"/>
  <c r="U19"/>
  <c r="R19"/>
  <c r="Q19"/>
  <c r="O19"/>
  <c r="N19"/>
  <c r="T19" s="1"/>
  <c r="M19"/>
  <c r="L19"/>
  <c r="K19"/>
  <c r="J19"/>
  <c r="G19"/>
  <c r="E19"/>
  <c r="X19" s="1"/>
  <c r="D19"/>
  <c r="C19"/>
  <c r="F19" s="1"/>
  <c r="X18"/>
  <c r="U18"/>
  <c r="T18" s="1"/>
  <c r="F18"/>
  <c r="X17"/>
  <c r="U17"/>
  <c r="T17"/>
  <c r="F17"/>
  <c r="X16"/>
  <c r="U16"/>
  <c r="T16"/>
  <c r="S16"/>
  <c r="F16"/>
  <c r="X15"/>
  <c r="U15"/>
  <c r="T15"/>
  <c r="S15"/>
  <c r="S19" s="1"/>
  <c r="F15"/>
</calcChain>
</file>

<file path=xl/sharedStrings.xml><?xml version="1.0" encoding="utf-8"?>
<sst xmlns="http://schemas.openxmlformats.org/spreadsheetml/2006/main" count="57" uniqueCount="44">
  <si>
    <t xml:space="preserve">Проект квот добычи </t>
  </si>
  <si>
    <r>
      <rPr>
        <b/>
        <u/>
        <sz val="8"/>
        <rFont val="Calibri"/>
        <family val="2"/>
        <charset val="204"/>
        <scheme val="minor"/>
      </rPr>
      <t xml:space="preserve">Благородного оленя </t>
    </r>
    <r>
      <rPr>
        <b/>
        <sz val="8"/>
        <rFont val="Calibri"/>
        <family val="2"/>
        <charset val="204"/>
        <scheme val="minor"/>
      </rPr>
      <t>на территории охотничьих угодий</t>
    </r>
  </si>
  <si>
    <t>Забайкальского края</t>
  </si>
  <si>
    <t>на  период:  с  1  августа  2023 г.  до  1  августа  2022 г.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</si>
  <si>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</si>
  <si>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</si>
  <si>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</si>
  <si>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</si>
  <si>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</si>
  <si>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 xml:space="preserve">Предыдущий год </t>
  </si>
  <si>
    <t>Предстоящий год</t>
  </si>
  <si>
    <t>Утвержденная квота добычи, особей</t>
  </si>
  <si>
    <t>Фактическая добыча, особей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</si>
  <si>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</si>
  <si>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</si>
  <si>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</si>
  <si>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</si>
  <si>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в том числе для КМНС, особей</t>
  </si>
  <si>
    <t>в том числе:</t>
  </si>
  <si>
    <t>В том числе</t>
  </si>
  <si>
    <t>Освоение квоты, %</t>
  </si>
  <si>
    <t>взрослые животные (старше 1 года)</t>
  </si>
  <si>
    <t>до 1 года - 20%</t>
  </si>
  <si>
    <t>Взрослые животные (старше 1 года)</t>
  </si>
  <si>
    <t>до 1 года</t>
  </si>
  <si>
    <t>2022 -2023 гг</t>
  </si>
  <si>
    <t>2023-2024 гг</t>
  </si>
  <si>
    <r>
      <t xml:space="preserve">Самцы во время гона            </t>
    </r>
    <r>
      <rPr>
        <i/>
        <sz val="8"/>
        <rFont val="Calibri"/>
        <family val="2"/>
        <charset val="204"/>
        <scheme val="minor"/>
      </rPr>
      <t xml:space="preserve">(на реву) </t>
    </r>
  </si>
  <si>
    <t xml:space="preserve">Самцы с неокостеневшими рогами (пантами) </t>
  </si>
  <si>
    <t>Без разделения по половому признаку</t>
  </si>
  <si>
    <r>
      <t xml:space="preserve">Самцы во время гона           </t>
    </r>
    <r>
      <rPr>
        <i/>
        <sz val="8"/>
        <rFont val="Calibri"/>
        <family val="2"/>
        <charset val="204"/>
        <scheme val="minor"/>
      </rPr>
      <t>(на реву)</t>
    </r>
  </si>
  <si>
    <t>Самцы с неокостеневшими рогами</t>
  </si>
  <si>
    <t xml:space="preserve">Самцы </t>
  </si>
  <si>
    <t>Самцы</t>
  </si>
  <si>
    <t>25. Чернышевский район</t>
  </si>
  <si>
    <t>25.1</t>
  </si>
  <si>
    <t xml:space="preserve"> ООУ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</si>
  <si>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</si>
  <si>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</si>
  <si>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</si>
  <si>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</si>
  <si>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</si>
  <si>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ИП Колесников С.Б.</t>
  </si>
  <si>
    <t>Итого: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</si>
</sst>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u/>
      <sz val="8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NumberFormat="1" applyFont="1" applyFill="1"/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0" fontId="4" fillId="2" borderId="0" xfId="0" applyNumberFormat="1" applyFont="1" applyFill="1"/>
    <xf numFmtId="0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0" fillId="2" borderId="0" xfId="0" applyFill="1"/>
    <xf numFmtId="0" fontId="6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/>
    <xf numFmtId="0" fontId="4" fillId="2" borderId="4" xfId="0" applyNumberFormat="1" applyFont="1" applyFill="1" applyBorder="1" applyAlignment="1">
      <alignment horizontal="center" vertical="top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horizontal="center" vertical="top" wrapText="1"/>
    </xf>
    <xf numFmtId="0" fontId="3" fillId="2" borderId="10" xfId="0" applyNumberFormat="1" applyFont="1" applyFill="1" applyBorder="1"/>
    <xf numFmtId="0" fontId="3" fillId="2" borderId="11" xfId="0" applyNumberFormat="1" applyFont="1" applyFill="1" applyBorder="1"/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textRotation="90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textRotation="90" wrapText="1"/>
    </xf>
    <xf numFmtId="0" fontId="3" fillId="2" borderId="13" xfId="0" applyNumberFormat="1" applyFont="1" applyFill="1" applyBorder="1"/>
    <xf numFmtId="0" fontId="5" fillId="2" borderId="14" xfId="0" applyNumberFormat="1" applyFont="1" applyFill="1" applyBorder="1" applyAlignment="1">
      <alignment horizontal="center"/>
    </xf>
    <xf numFmtId="0" fontId="4" fillId="2" borderId="14" xfId="0" applyNumberFormat="1" applyFont="1" applyFill="1" applyBorder="1" applyAlignment="1"/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textRotation="90" wrapText="1"/>
    </xf>
    <xf numFmtId="0" fontId="5" fillId="2" borderId="14" xfId="0" applyNumberFormat="1" applyFont="1" applyFill="1" applyBorder="1" applyAlignment="1"/>
    <xf numFmtId="0" fontId="3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8" fillId="2" borderId="18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top" wrapText="1"/>
    </xf>
    <xf numFmtId="0" fontId="5" fillId="2" borderId="20" xfId="0" applyNumberFormat="1" applyFont="1" applyFill="1" applyBorder="1" applyAlignment="1">
      <alignment horizontal="center"/>
    </xf>
    <xf numFmtId="0" fontId="4" fillId="2" borderId="20" xfId="0" applyNumberFormat="1" applyFont="1" applyFill="1" applyBorder="1" applyAlignment="1"/>
    <xf numFmtId="0" fontId="4" fillId="2" borderId="17" xfId="0" applyNumberFormat="1" applyFont="1" applyFill="1" applyBorder="1" applyAlignment="1">
      <alignment horizontal="center" vertical="center" textRotation="90" wrapText="1"/>
    </xf>
    <xf numFmtId="0" fontId="4" fillId="2" borderId="20" xfId="0" applyNumberFormat="1" applyFont="1" applyFill="1" applyBorder="1" applyAlignment="1">
      <alignment horizontal="center" vertical="center" textRotation="90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textRotation="90" wrapText="1"/>
    </xf>
    <xf numFmtId="0" fontId="5" fillId="2" borderId="20" xfId="0" applyNumberFormat="1" applyFont="1" applyFill="1" applyBorder="1" applyAlignment="1"/>
    <xf numFmtId="0" fontId="10" fillId="2" borderId="17" xfId="0" applyFont="1" applyFill="1" applyBorder="1" applyAlignment="1">
      <alignment horizontal="center" vertical="center"/>
    </xf>
    <xf numFmtId="0" fontId="10" fillId="2" borderId="17" xfId="0" applyNumberFormat="1" applyFont="1" applyFill="1" applyBorder="1" applyAlignment="1">
      <alignment horizontal="center" vertical="center"/>
    </xf>
    <xf numFmtId="0" fontId="8" fillId="2" borderId="20" xfId="0" applyNumberFormat="1" applyFont="1" applyFill="1" applyBorder="1" applyAlignment="1">
      <alignment horizontal="center" vertical="center"/>
    </xf>
    <xf numFmtId="0" fontId="8" fillId="2" borderId="17" xfId="0" applyNumberFormat="1" applyFont="1" applyFill="1" applyBorder="1" applyAlignment="1">
      <alignment horizontal="center" vertical="center"/>
    </xf>
    <xf numFmtId="0" fontId="11" fillId="2" borderId="17" xfId="0" applyNumberFormat="1" applyFont="1" applyFill="1" applyBorder="1" applyAlignment="1">
      <alignment horizontal="center" vertical="center"/>
    </xf>
    <xf numFmtId="0" fontId="9" fillId="2" borderId="17" xfId="0" applyNumberFormat="1" applyFont="1" applyFill="1" applyBorder="1" applyAlignment="1">
      <alignment horizontal="center" vertical="center"/>
    </xf>
    <xf numFmtId="2" fontId="12" fillId="2" borderId="21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13" fillId="2" borderId="17" xfId="0" applyNumberFormat="1" applyFont="1" applyFill="1" applyBorder="1" applyAlignment="1">
      <alignment horizontal="center" vertical="center" wrapText="1"/>
    </xf>
    <xf numFmtId="2" fontId="14" fillId="2" borderId="17" xfId="0" applyNumberFormat="1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15" fillId="2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/>
    <xf numFmtId="2" fontId="12" fillId="2" borderId="5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2" fontId="16" fillId="2" borderId="17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NumberFormat="1" applyFill="1"/>
    <xf numFmtId="0" fontId="1" fillId="2" borderId="0" xfId="0" applyNumberFormat="1" applyFont="1" applyFill="1" applyAlignment="1">
      <alignment horizontal="center" vertical="center"/>
    </xf>
    <xf numFmtId="0" fontId="17" fillId="2" borderId="0" xfId="0" applyNumberFormat="1" applyFont="1" applyFill="1"/>
    <xf numFmtId="0" fontId="18" fillId="2" borderId="0" xfId="0" applyNumberFormat="1" applyFont="1" applyFill="1" applyAlignment="1">
      <alignment horizontal="center"/>
    </xf>
    <xf numFmtId="0" fontId="19" fillId="2" borderId="0" xfId="0" applyNumberFormat="1" applyFont="1" applyFill="1"/>
    <xf numFmtId="0" fontId="20" fillId="2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9"/>
  <sheetViews>
    <sheetView tabSelected="1" workbookViewId="0">
      <selection sqref="A1:XFD1048576"/>
    </sheetView>
  </sheetViews>
  <sheetFormatPr defaultRowHeight="15.75"/>
  <cols>
    <col min="1" max="1" width="5.85546875" style="11" customWidth="1"/>
    <col min="2" max="2" width="36.42578125" style="78" customWidth="1"/>
    <col min="3" max="3" width="12.140625" style="79" customWidth="1"/>
    <col min="4" max="4" width="9.140625" style="80" customWidth="1"/>
    <col min="5" max="5" width="9" style="80" customWidth="1"/>
    <col min="6" max="6" width="6.42578125" style="81" customWidth="1"/>
    <col min="7" max="7" width="7.5703125" style="82" customWidth="1"/>
    <col min="8" max="8" width="6.5703125" style="83" customWidth="1"/>
    <col min="9" max="9" width="4.5703125" style="83" customWidth="1"/>
    <col min="10" max="10" width="6.140625" style="83" customWidth="1"/>
    <col min="11" max="12" width="9.5703125" style="83" bestFit="1" customWidth="1"/>
    <col min="13" max="13" width="9.28515625" style="83" bestFit="1" customWidth="1"/>
    <col min="14" max="14" width="9.28515625" style="84" bestFit="1" customWidth="1"/>
    <col min="15" max="15" width="9.28515625" style="84" customWidth="1"/>
    <col min="16" max="16" width="6" style="84" customWidth="1"/>
    <col min="17" max="17" width="5.7109375" style="84" customWidth="1"/>
    <col min="18" max="18" width="8" style="84" customWidth="1"/>
    <col min="19" max="19" width="8.140625" style="84" customWidth="1"/>
    <col min="20" max="20" width="9" style="85" bestFit="1" customWidth="1"/>
    <col min="21" max="21" width="9.28515625" style="83" bestFit="1" customWidth="1"/>
    <col min="22" max="22" width="10.5703125" style="83" bestFit="1" customWidth="1"/>
    <col min="23" max="23" width="7.42578125" style="82" customWidth="1"/>
    <col min="24" max="24" width="5.85546875" style="83" customWidth="1"/>
    <col min="25" max="25" width="8.28515625" style="83" customWidth="1"/>
    <col min="26" max="26" width="7.28515625" style="83" customWidth="1"/>
    <col min="27" max="27" width="6.28515625" style="83" customWidth="1"/>
    <col min="28" max="28" width="6.85546875" style="83" customWidth="1"/>
    <col min="29" max="30" width="9.140625" style="83"/>
    <col min="31" max="16384" width="9.140625" style="11"/>
  </cols>
  <sheetData>
    <row r="1" spans="1:30" ht="15">
      <c r="A1" s="1"/>
      <c r="B1" s="2"/>
      <c r="C1" s="3"/>
      <c r="D1" s="4"/>
      <c r="E1" s="5" t="s">
        <v>0</v>
      </c>
      <c r="F1" s="6"/>
      <c r="G1" s="6"/>
      <c r="H1" s="6"/>
      <c r="I1" s="7"/>
      <c r="J1" s="7"/>
      <c r="K1" s="7"/>
      <c r="L1" s="7"/>
      <c r="M1" s="7"/>
      <c r="N1" s="8"/>
      <c r="O1" s="8"/>
      <c r="P1" s="8"/>
      <c r="Q1" s="8"/>
      <c r="R1" s="8"/>
      <c r="S1" s="8"/>
      <c r="T1" s="9"/>
      <c r="U1" s="7"/>
      <c r="V1" s="7"/>
      <c r="W1" s="10"/>
      <c r="X1" s="7"/>
      <c r="Y1" s="7"/>
      <c r="Z1" s="7"/>
      <c r="AA1" s="7"/>
      <c r="AB1" s="7"/>
      <c r="AC1" s="7"/>
      <c r="AD1" s="7"/>
    </row>
    <row r="2" spans="1:30" ht="15">
      <c r="A2" s="1"/>
      <c r="B2" s="2"/>
      <c r="C2" s="3"/>
      <c r="D2" s="12"/>
      <c r="E2" s="12"/>
      <c r="F2" s="10"/>
      <c r="G2" s="10"/>
      <c r="H2" s="7"/>
      <c r="I2" s="7"/>
      <c r="J2" s="7"/>
      <c r="K2" s="7"/>
      <c r="L2" s="7"/>
      <c r="M2" s="7"/>
      <c r="N2" s="8"/>
      <c r="O2" s="8"/>
      <c r="P2" s="8"/>
      <c r="Q2" s="8"/>
      <c r="R2" s="8"/>
      <c r="S2" s="8"/>
      <c r="T2" s="9"/>
      <c r="U2" s="7"/>
      <c r="V2" s="7"/>
      <c r="W2" s="10"/>
      <c r="X2" s="7"/>
      <c r="Y2" s="7"/>
      <c r="Z2" s="7"/>
      <c r="AA2" s="7"/>
      <c r="AB2" s="7"/>
      <c r="AC2" s="7"/>
      <c r="AD2" s="7"/>
    </row>
    <row r="3" spans="1:30" ht="15">
      <c r="A3" s="1"/>
      <c r="B3" s="2"/>
      <c r="C3" s="3"/>
      <c r="D3" s="12"/>
      <c r="E3" s="12"/>
      <c r="F3" s="10" t="s">
        <v>1</v>
      </c>
      <c r="G3" s="10"/>
      <c r="H3" s="7"/>
      <c r="I3" s="7"/>
      <c r="J3" s="7"/>
      <c r="K3" s="7"/>
      <c r="L3" s="7"/>
      <c r="M3" s="7"/>
      <c r="N3" s="8"/>
      <c r="O3" s="8"/>
      <c r="P3" s="8"/>
      <c r="Q3" s="8"/>
      <c r="R3" s="8"/>
      <c r="S3" s="8"/>
      <c r="T3" s="9"/>
      <c r="U3" s="7"/>
      <c r="V3" s="7"/>
      <c r="W3" s="10"/>
      <c r="X3" s="7"/>
      <c r="Y3" s="7"/>
      <c r="Z3" s="7"/>
      <c r="AA3" s="7"/>
      <c r="AB3" s="7"/>
      <c r="AC3" s="7"/>
      <c r="AD3" s="7"/>
    </row>
    <row r="4" spans="1:30" ht="15">
      <c r="A4" s="1"/>
      <c r="B4" s="2"/>
      <c r="C4" s="3"/>
      <c r="D4" s="12"/>
      <c r="E4" s="12"/>
      <c r="F4" s="10"/>
      <c r="G4" s="10"/>
      <c r="H4" s="7"/>
      <c r="I4" s="7"/>
      <c r="J4" s="7"/>
      <c r="K4" s="7"/>
      <c r="L4" s="7"/>
      <c r="M4" s="7"/>
      <c r="N4" s="8"/>
      <c r="O4" s="8"/>
      <c r="P4" s="8"/>
      <c r="Q4" s="8"/>
      <c r="R4" s="8"/>
      <c r="S4" s="8"/>
      <c r="T4" s="9"/>
      <c r="U4" s="7"/>
      <c r="V4" s="7"/>
      <c r="W4" s="10"/>
      <c r="X4" s="7"/>
      <c r="Y4" s="7"/>
      <c r="Z4" s="7"/>
      <c r="AA4" s="7"/>
      <c r="AB4" s="7"/>
      <c r="AC4" s="7"/>
      <c r="AD4" s="7"/>
    </row>
    <row r="5" spans="1:30" ht="15">
      <c r="A5" s="1"/>
      <c r="B5" s="2"/>
      <c r="C5" s="3"/>
      <c r="D5" s="12"/>
      <c r="E5" s="12"/>
      <c r="F5" s="10" t="s">
        <v>2</v>
      </c>
      <c r="G5" s="10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9"/>
      <c r="U5" s="7"/>
      <c r="V5" s="7"/>
      <c r="W5" s="10"/>
      <c r="X5" s="7"/>
      <c r="Y5" s="7"/>
      <c r="Z5" s="7"/>
      <c r="AA5" s="7"/>
      <c r="AB5" s="7"/>
      <c r="AC5" s="7"/>
      <c r="AD5" s="7"/>
    </row>
    <row r="6" spans="1:30" ht="15">
      <c r="A6" s="1"/>
      <c r="B6" s="2"/>
      <c r="C6" s="3"/>
      <c r="D6" s="12"/>
      <c r="E6" s="12"/>
      <c r="F6" s="10"/>
      <c r="G6" s="10"/>
      <c r="H6" s="7"/>
      <c r="I6" s="7"/>
      <c r="J6" s="7"/>
      <c r="K6" s="7"/>
      <c r="L6" s="7"/>
      <c r="M6" s="7"/>
      <c r="N6" s="8"/>
      <c r="O6" s="8"/>
      <c r="P6" s="8"/>
      <c r="Q6" s="8"/>
      <c r="R6" s="8"/>
      <c r="S6" s="8"/>
      <c r="T6" s="9"/>
      <c r="U6" s="7"/>
      <c r="V6" s="7"/>
      <c r="W6" s="10"/>
      <c r="X6" s="7"/>
      <c r="Y6" s="7"/>
      <c r="Z6" s="7"/>
      <c r="AA6" s="7"/>
      <c r="AB6" s="7"/>
      <c r="AC6" s="7"/>
      <c r="AD6" s="7"/>
    </row>
    <row r="7" spans="1:30" thickBot="1">
      <c r="A7" s="1"/>
      <c r="B7" s="2"/>
      <c r="C7" s="3"/>
      <c r="D7" s="12"/>
      <c r="E7" s="12"/>
      <c r="F7" s="10" t="s">
        <v>3</v>
      </c>
      <c r="G7" s="10"/>
      <c r="H7" s="7"/>
      <c r="I7" s="7"/>
      <c r="J7" s="7"/>
      <c r="K7" s="7"/>
      <c r="L7" s="7"/>
      <c r="M7" s="7"/>
      <c r="N7" s="8"/>
      <c r="O7" s="8"/>
      <c r="P7" s="8"/>
      <c r="Q7" s="8"/>
      <c r="R7" s="8"/>
      <c r="S7" s="8"/>
      <c r="T7" s="9"/>
      <c r="U7" s="7"/>
      <c r="V7" s="7"/>
      <c r="W7" s="10"/>
      <c r="X7" s="7"/>
      <c r="Y7" s="7"/>
      <c r="Z7" s="7"/>
      <c r="AA7" s="7"/>
      <c r="AB7" s="7"/>
      <c r="AC7" s="7"/>
      <c r="AD7" s="7"/>
    </row>
    <row r="8" spans="1:30" ht="15" customHeight="1">
      <c r="A8" s="13" t="s">
        <v>4</v>
      </c>
      <c r="B8" s="14" t="s">
        <v>5</v>
      </c>
      <c r="C8" s="15" t="s">
        <v>6</v>
      </c>
      <c r="D8" s="16" t="s">
        <v>7</v>
      </c>
      <c r="E8" s="17"/>
      <c r="F8" s="18" t="s">
        <v>8</v>
      </c>
      <c r="G8" s="19" t="s">
        <v>9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U8" s="22" t="s">
        <v>10</v>
      </c>
      <c r="V8" s="23"/>
      <c r="W8" s="23"/>
      <c r="X8" s="23"/>
      <c r="Y8" s="23"/>
      <c r="Z8" s="23"/>
      <c r="AA8" s="23"/>
      <c r="AB8" s="23"/>
      <c r="AC8" s="23"/>
      <c r="AD8" s="24"/>
    </row>
    <row r="9" spans="1:30" ht="25.5" customHeight="1">
      <c r="A9" s="25"/>
      <c r="B9" s="26"/>
      <c r="C9" s="27"/>
      <c r="D9" s="28"/>
      <c r="E9" s="29"/>
      <c r="F9" s="30"/>
      <c r="G9" s="31" t="s">
        <v>11</v>
      </c>
      <c r="H9" s="32"/>
      <c r="I9" s="32"/>
      <c r="J9" s="32"/>
      <c r="K9" s="32"/>
      <c r="L9" s="32"/>
      <c r="M9" s="33"/>
      <c r="N9" s="31" t="s">
        <v>12</v>
      </c>
      <c r="O9" s="32"/>
      <c r="P9" s="32"/>
      <c r="Q9" s="32"/>
      <c r="R9" s="32"/>
      <c r="S9" s="32"/>
      <c r="T9" s="33"/>
      <c r="U9" s="31" t="s">
        <v>13</v>
      </c>
      <c r="V9" s="33"/>
      <c r="W9" s="31" t="s">
        <v>14</v>
      </c>
      <c r="X9" s="32"/>
      <c r="Y9" s="32"/>
      <c r="Z9" s="32"/>
      <c r="AA9" s="32"/>
      <c r="AB9" s="32"/>
      <c r="AC9" s="32"/>
      <c r="AD9" s="33"/>
    </row>
    <row r="10" spans="1:30" ht="15.75" customHeight="1">
      <c r="A10" s="25"/>
      <c r="B10" s="26"/>
      <c r="C10" s="27"/>
      <c r="D10" s="28"/>
      <c r="E10" s="29"/>
      <c r="F10" s="30"/>
      <c r="G10" s="34" t="s">
        <v>15</v>
      </c>
      <c r="H10" s="35" t="s">
        <v>16</v>
      </c>
      <c r="I10" s="36" t="s">
        <v>17</v>
      </c>
      <c r="J10" s="31" t="s">
        <v>18</v>
      </c>
      <c r="K10" s="32"/>
      <c r="L10" s="32"/>
      <c r="M10" s="33"/>
      <c r="N10" s="36" t="s">
        <v>15</v>
      </c>
      <c r="O10" s="31" t="s">
        <v>19</v>
      </c>
      <c r="P10" s="32"/>
      <c r="Q10" s="32"/>
      <c r="R10" s="32"/>
      <c r="S10" s="33"/>
      <c r="T10" s="37" t="s">
        <v>20</v>
      </c>
      <c r="U10" s="34" t="s">
        <v>15</v>
      </c>
      <c r="V10" s="35" t="s">
        <v>16</v>
      </c>
      <c r="W10" s="34" t="s">
        <v>15</v>
      </c>
      <c r="X10" s="35" t="s">
        <v>16</v>
      </c>
      <c r="Y10" s="36" t="s">
        <v>17</v>
      </c>
      <c r="Z10" s="31" t="s">
        <v>18</v>
      </c>
      <c r="AA10" s="32"/>
      <c r="AB10" s="32"/>
      <c r="AC10" s="32"/>
      <c r="AD10" s="33"/>
    </row>
    <row r="11" spans="1:30" ht="16.5" customHeight="1" thickBot="1">
      <c r="A11" s="25"/>
      <c r="B11" s="26"/>
      <c r="C11" s="27"/>
      <c r="D11" s="28"/>
      <c r="E11" s="38"/>
      <c r="F11" s="30"/>
      <c r="G11" s="39"/>
      <c r="H11" s="40"/>
      <c r="I11" s="40"/>
      <c r="J11" s="31" t="s">
        <v>21</v>
      </c>
      <c r="K11" s="32"/>
      <c r="L11" s="33"/>
      <c r="M11" s="35" t="s">
        <v>22</v>
      </c>
      <c r="N11" s="41"/>
      <c r="O11" s="31" t="s">
        <v>23</v>
      </c>
      <c r="P11" s="32"/>
      <c r="Q11" s="32"/>
      <c r="R11" s="33"/>
      <c r="S11" s="35" t="s">
        <v>24</v>
      </c>
      <c r="T11" s="42"/>
      <c r="U11" s="43"/>
      <c r="V11" s="40"/>
      <c r="W11" s="39"/>
      <c r="X11" s="40"/>
      <c r="Y11" s="40"/>
      <c r="Z11" s="31" t="s">
        <v>21</v>
      </c>
      <c r="AA11" s="32"/>
      <c r="AB11" s="32"/>
      <c r="AC11" s="33"/>
      <c r="AD11" s="35" t="s">
        <v>22</v>
      </c>
    </row>
    <row r="12" spans="1:30" ht="136.5" customHeight="1" thickBot="1">
      <c r="A12" s="44"/>
      <c r="B12" s="45"/>
      <c r="C12" s="46"/>
      <c r="D12" s="47" t="s">
        <v>25</v>
      </c>
      <c r="E12" s="48" t="s">
        <v>26</v>
      </c>
      <c r="F12" s="49"/>
      <c r="G12" s="50"/>
      <c r="H12" s="51"/>
      <c r="I12" s="51"/>
      <c r="J12" s="52" t="s">
        <v>27</v>
      </c>
      <c r="K12" s="52" t="s">
        <v>28</v>
      </c>
      <c r="L12" s="52" t="s">
        <v>29</v>
      </c>
      <c r="M12" s="53"/>
      <c r="N12" s="54"/>
      <c r="O12" s="52" t="s">
        <v>30</v>
      </c>
      <c r="P12" s="52" t="s">
        <v>31</v>
      </c>
      <c r="Q12" s="52" t="s">
        <v>32</v>
      </c>
      <c r="R12" s="52" t="s">
        <v>29</v>
      </c>
      <c r="S12" s="53"/>
      <c r="T12" s="55"/>
      <c r="U12" s="56"/>
      <c r="V12" s="51"/>
      <c r="W12" s="50"/>
      <c r="X12" s="51"/>
      <c r="Y12" s="51"/>
      <c r="Z12" s="52" t="s">
        <v>27</v>
      </c>
      <c r="AA12" s="52" t="s">
        <v>28</v>
      </c>
      <c r="AB12" s="52" t="s">
        <v>33</v>
      </c>
      <c r="AC12" s="52" t="s">
        <v>29</v>
      </c>
      <c r="AD12" s="53"/>
    </row>
    <row r="13" spans="1:30" ht="15">
      <c r="A13" s="57">
        <v>1</v>
      </c>
      <c r="B13" s="57">
        <v>2</v>
      </c>
      <c r="C13" s="58">
        <v>3</v>
      </c>
      <c r="D13" s="59">
        <v>5</v>
      </c>
      <c r="E13" s="60">
        <v>5</v>
      </c>
      <c r="F13" s="61">
        <v>6</v>
      </c>
      <c r="G13" s="61">
        <v>22</v>
      </c>
      <c r="H13" s="62">
        <v>23</v>
      </c>
      <c r="I13" s="62">
        <v>24</v>
      </c>
      <c r="J13" s="62">
        <v>25</v>
      </c>
      <c r="K13" s="62">
        <v>26</v>
      </c>
      <c r="L13" s="62">
        <v>27</v>
      </c>
      <c r="M13" s="62">
        <v>28</v>
      </c>
      <c r="N13" s="62">
        <v>14</v>
      </c>
      <c r="O13" s="62">
        <v>15</v>
      </c>
      <c r="P13" s="62"/>
      <c r="Q13" s="62">
        <v>16</v>
      </c>
      <c r="R13" s="62">
        <v>17</v>
      </c>
      <c r="S13" s="62">
        <v>18</v>
      </c>
      <c r="T13" s="62">
        <v>19</v>
      </c>
      <c r="U13" s="62">
        <v>20</v>
      </c>
      <c r="V13" s="62">
        <v>21</v>
      </c>
      <c r="W13" s="61">
        <v>22</v>
      </c>
      <c r="X13" s="62">
        <v>23</v>
      </c>
      <c r="Y13" s="62">
        <v>24</v>
      </c>
      <c r="Z13" s="62">
        <v>25</v>
      </c>
      <c r="AA13" s="62">
        <v>26</v>
      </c>
      <c r="AB13" s="62"/>
      <c r="AC13" s="62">
        <v>27</v>
      </c>
      <c r="AD13" s="62">
        <v>28</v>
      </c>
    </row>
    <row r="14" spans="1:30" ht="15">
      <c r="A14" s="63" t="s">
        <v>34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5"/>
    </row>
    <row r="15" spans="1:30" ht="15">
      <c r="A15" s="66" t="s">
        <v>35</v>
      </c>
      <c r="B15" s="66" t="s">
        <v>36</v>
      </c>
      <c r="C15" s="67">
        <v>937.2</v>
      </c>
      <c r="D15" s="68">
        <v>641</v>
      </c>
      <c r="E15" s="68">
        <v>844</v>
      </c>
      <c r="F15" s="69">
        <f t="shared" ref="F15:F19" si="0">E15/C15</f>
        <v>0.90055484421681598</v>
      </c>
      <c r="G15" s="69">
        <v>19</v>
      </c>
      <c r="H15" s="70">
        <v>2.9641185647425896</v>
      </c>
      <c r="I15" s="70"/>
      <c r="J15" s="70">
        <v>1</v>
      </c>
      <c r="K15" s="70">
        <v>1</v>
      </c>
      <c r="L15" s="70">
        <v>13</v>
      </c>
      <c r="M15" s="70">
        <v>4</v>
      </c>
      <c r="N15" s="71">
        <v>23</v>
      </c>
      <c r="O15" s="70">
        <v>1</v>
      </c>
      <c r="P15" s="70">
        <v>0</v>
      </c>
      <c r="Q15" s="70">
        <v>21</v>
      </c>
      <c r="R15" s="70">
        <v>1</v>
      </c>
      <c r="S15" s="70">
        <f>N15/G15%</f>
        <v>121.05263157894737</v>
      </c>
      <c r="T15" s="70">
        <f t="shared" ref="T15:T18" si="1">E15*U15%</f>
        <v>192.52324324324326</v>
      </c>
      <c r="U15" s="70">
        <f>E15/V15</f>
        <v>22.810810810810811</v>
      </c>
      <c r="V15" s="69">
        <v>37</v>
      </c>
      <c r="W15" s="70">
        <v>37</v>
      </c>
      <c r="X15" s="70">
        <f t="shared" ref="X15:X19" si="2">W15/E15%</f>
        <v>4.3838862559241711</v>
      </c>
      <c r="Y15" s="70">
        <v>3</v>
      </c>
      <c r="Z15" s="70">
        <v>2</v>
      </c>
      <c r="AA15" s="70"/>
      <c r="AB15" s="70">
        <v>24</v>
      </c>
      <c r="AC15" s="70">
        <v>8</v>
      </c>
      <c r="AD15" s="72"/>
    </row>
    <row r="16" spans="1:30" ht="15">
      <c r="A16" s="66" t="s">
        <v>37</v>
      </c>
      <c r="B16" s="66" t="s">
        <v>38</v>
      </c>
      <c r="C16" s="67">
        <v>190.15</v>
      </c>
      <c r="D16" s="68">
        <v>157</v>
      </c>
      <c r="E16" s="68">
        <v>144</v>
      </c>
      <c r="F16" s="69">
        <f t="shared" si="0"/>
        <v>0.75729687089140152</v>
      </c>
      <c r="G16" s="69">
        <v>4</v>
      </c>
      <c r="H16" s="70">
        <v>2.5477707006369426</v>
      </c>
      <c r="I16" s="70"/>
      <c r="J16" s="70"/>
      <c r="K16" s="70"/>
      <c r="L16" s="70">
        <v>2</v>
      </c>
      <c r="M16" s="70">
        <v>2</v>
      </c>
      <c r="N16" s="71">
        <v>2</v>
      </c>
      <c r="O16" s="70">
        <v>0</v>
      </c>
      <c r="P16" s="70">
        <v>0</v>
      </c>
      <c r="Q16" s="70">
        <v>1</v>
      </c>
      <c r="R16" s="70">
        <v>1</v>
      </c>
      <c r="S16" s="70">
        <f t="shared" ref="S16" si="3">N16/G16%</f>
        <v>50</v>
      </c>
      <c r="T16" s="70">
        <f t="shared" si="1"/>
        <v>29.622857142857146</v>
      </c>
      <c r="U16" s="70">
        <f t="shared" ref="U16:U18" si="4">E16/V16</f>
        <v>20.571428571428573</v>
      </c>
      <c r="V16" s="69">
        <v>7</v>
      </c>
      <c r="W16" s="70">
        <v>6</v>
      </c>
      <c r="X16" s="70">
        <f t="shared" si="2"/>
        <v>4.166666666666667</v>
      </c>
      <c r="Y16" s="70"/>
      <c r="Z16" s="70"/>
      <c r="AA16" s="70"/>
      <c r="AB16" s="70">
        <v>4</v>
      </c>
      <c r="AC16" s="70">
        <v>2</v>
      </c>
      <c r="AD16" s="72"/>
    </row>
    <row r="17" spans="1:30" ht="15">
      <c r="A17" s="66" t="s">
        <v>39</v>
      </c>
      <c r="B17" s="66" t="s">
        <v>40</v>
      </c>
      <c r="C17" s="67">
        <v>78.83</v>
      </c>
      <c r="D17" s="68">
        <v>15</v>
      </c>
      <c r="E17" s="68">
        <v>23</v>
      </c>
      <c r="F17" s="69">
        <f t="shared" si="0"/>
        <v>0.29176709374603577</v>
      </c>
      <c r="G17" s="69">
        <v>0</v>
      </c>
      <c r="H17" s="70">
        <v>0</v>
      </c>
      <c r="I17" s="70"/>
      <c r="J17" s="70"/>
      <c r="K17" s="70"/>
      <c r="L17" s="70"/>
      <c r="M17" s="70"/>
      <c r="N17" s="71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f t="shared" si="1"/>
        <v>5.29</v>
      </c>
      <c r="U17" s="70">
        <f t="shared" si="4"/>
        <v>23</v>
      </c>
      <c r="V17" s="69">
        <v>1</v>
      </c>
      <c r="W17" s="70">
        <v>1</v>
      </c>
      <c r="X17" s="70">
        <f t="shared" si="2"/>
        <v>4.3478260869565215</v>
      </c>
      <c r="Y17" s="70"/>
      <c r="Z17" s="70"/>
      <c r="AA17" s="70"/>
      <c r="AB17" s="70"/>
      <c r="AC17" s="70">
        <v>1</v>
      </c>
      <c r="AD17" s="72"/>
    </row>
    <row r="18" spans="1:30" ht="15">
      <c r="A18" s="66" t="s">
        <v>41</v>
      </c>
      <c r="B18" s="66" t="s">
        <v>42</v>
      </c>
      <c r="C18" s="67">
        <v>69</v>
      </c>
      <c r="D18" s="68">
        <v>317</v>
      </c>
      <c r="E18" s="68">
        <v>371</v>
      </c>
      <c r="F18" s="69">
        <f t="shared" si="0"/>
        <v>5.3768115942028984</v>
      </c>
      <c r="G18" s="69">
        <v>25</v>
      </c>
      <c r="H18" s="70">
        <v>7.8864353312302837</v>
      </c>
      <c r="I18" s="70"/>
      <c r="J18" s="70">
        <v>1</v>
      </c>
      <c r="K18" s="70">
        <v>2</v>
      </c>
      <c r="L18" s="70">
        <v>16</v>
      </c>
      <c r="M18" s="70">
        <v>6</v>
      </c>
      <c r="N18" s="71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f t="shared" si="1"/>
        <v>31.282045454545454</v>
      </c>
      <c r="U18" s="70">
        <f t="shared" si="4"/>
        <v>8.4318181818181817</v>
      </c>
      <c r="V18" s="69">
        <v>44</v>
      </c>
      <c r="W18" s="70">
        <v>44</v>
      </c>
      <c r="X18" s="70">
        <f t="shared" si="2"/>
        <v>11.859838274932615</v>
      </c>
      <c r="Y18" s="70">
        <v>3</v>
      </c>
      <c r="Z18" s="70">
        <v>3</v>
      </c>
      <c r="AA18" s="70"/>
      <c r="AB18" s="70">
        <v>30</v>
      </c>
      <c r="AC18" s="70">
        <v>8</v>
      </c>
      <c r="AD18" s="72"/>
    </row>
    <row r="19" spans="1:30" s="77" customFormat="1" ht="15">
      <c r="A19" s="68"/>
      <c r="B19" s="73" t="s">
        <v>43</v>
      </c>
      <c r="C19" s="74">
        <f>SUM(C15:C18)</f>
        <v>1275.18</v>
      </c>
      <c r="D19" s="75">
        <f>SUM(D15:D18)</f>
        <v>1130</v>
      </c>
      <c r="E19" s="75">
        <f>SUM(E15:E18)</f>
        <v>1382</v>
      </c>
      <c r="F19" s="69">
        <f t="shared" si="0"/>
        <v>1.0837685660063676</v>
      </c>
      <c r="G19" s="69">
        <f t="shared" ref="G19" si="5">SUM(G15:G18)</f>
        <v>48</v>
      </c>
      <c r="H19" s="70">
        <v>4.2477876106194685</v>
      </c>
      <c r="I19" s="69"/>
      <c r="J19" s="69">
        <f>SUM(J15:J18)</f>
        <v>2</v>
      </c>
      <c r="K19" s="69">
        <f>SUM(K15:K18)</f>
        <v>3</v>
      </c>
      <c r="L19" s="69">
        <f>SUM(L15:L18)</f>
        <v>31</v>
      </c>
      <c r="M19" s="69">
        <f>SUM(M15:M18)</f>
        <v>12</v>
      </c>
      <c r="N19" s="76">
        <f t="shared" ref="N19:W19" si="6">SUM(N15:N18)</f>
        <v>25</v>
      </c>
      <c r="O19" s="69">
        <f t="shared" si="6"/>
        <v>1</v>
      </c>
      <c r="P19" s="69"/>
      <c r="Q19" s="69">
        <f t="shared" si="6"/>
        <v>22</v>
      </c>
      <c r="R19" s="69">
        <f t="shared" si="6"/>
        <v>2</v>
      </c>
      <c r="S19" s="69">
        <f t="shared" si="6"/>
        <v>171.05263157894737</v>
      </c>
      <c r="T19" s="70">
        <f t="shared" ref="T19" si="7">N19/G19%</f>
        <v>52.083333333333336</v>
      </c>
      <c r="U19" s="69">
        <f>SUM(U15:U18)</f>
        <v>74.814057564057578</v>
      </c>
      <c r="V19" s="69">
        <f t="shared" si="6"/>
        <v>89</v>
      </c>
      <c r="W19" s="69">
        <f t="shared" si="6"/>
        <v>88</v>
      </c>
      <c r="X19" s="70">
        <f t="shared" si="2"/>
        <v>6.3675832127351661</v>
      </c>
      <c r="Y19" s="69"/>
      <c r="Z19" s="69">
        <f>SUM(Z15:Z18)</f>
        <v>5</v>
      </c>
      <c r="AA19" s="69">
        <f>SUM(AA15:AA18)</f>
        <v>0</v>
      </c>
      <c r="AB19" s="69"/>
      <c r="AC19" s="69">
        <f>SUM(AC15:AC18)</f>
        <v>19</v>
      </c>
      <c r="AD19" s="69">
        <f>SUM(AD15:AD18)</f>
        <v>0</v>
      </c>
    </row>
  </sheetData>
  <mergeCells count="32">
    <mergeCell ref="M11:M12"/>
    <mergeCell ref="O11:R11"/>
    <mergeCell ref="S11:S12"/>
    <mergeCell ref="Z11:AC11"/>
    <mergeCell ref="AD11:AD12"/>
    <mergeCell ref="A14:AD14"/>
    <mergeCell ref="U10:U12"/>
    <mergeCell ref="V10:V12"/>
    <mergeCell ref="W10:W12"/>
    <mergeCell ref="X10:X12"/>
    <mergeCell ref="Y10:Y12"/>
    <mergeCell ref="Z10:AD10"/>
    <mergeCell ref="U8:AD8"/>
    <mergeCell ref="G9:M9"/>
    <mergeCell ref="N9:T9"/>
    <mergeCell ref="U9:V9"/>
    <mergeCell ref="W9:AD9"/>
    <mergeCell ref="G10:G12"/>
    <mergeCell ref="H10:H12"/>
    <mergeCell ref="I10:I12"/>
    <mergeCell ref="J10:M10"/>
    <mergeCell ref="N10:N12"/>
    <mergeCell ref="E1:H1"/>
    <mergeCell ref="A8:A12"/>
    <mergeCell ref="B8:B12"/>
    <mergeCell ref="C8:C12"/>
    <mergeCell ref="D8:E11"/>
    <mergeCell ref="F8:F12"/>
    <mergeCell ref="G8:T8"/>
    <mergeCell ref="O10:S10"/>
    <mergeCell ref="T10:T12"/>
    <mergeCell ref="J11:L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2023-06-05T05:03:43Z</dcterms:modified>
</cp:coreProperties>
</file>