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93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9" i="1" l="1"/>
  <c r="F22" i="1"/>
  <c r="F17" i="1"/>
  <c r="F18" i="1"/>
  <c r="F19" i="1"/>
  <c r="F20" i="1"/>
  <c r="F21" i="1"/>
  <c r="F23" i="1"/>
  <c r="F24" i="1"/>
  <c r="F25" i="1"/>
  <c r="F26" i="1"/>
  <c r="F27" i="1"/>
  <c r="F28" i="1"/>
  <c r="F16" i="1"/>
  <c r="L17" i="1"/>
  <c r="O17" i="1"/>
  <c r="L18" i="1"/>
  <c r="O18" i="1"/>
  <c r="L19" i="1"/>
  <c r="N19" i="1"/>
  <c r="O19" i="1" s="1"/>
  <c r="L20" i="1"/>
  <c r="O20" i="1"/>
  <c r="L21" i="1"/>
  <c r="O21" i="1"/>
  <c r="L22" i="1"/>
  <c r="O22" i="1"/>
  <c r="L23" i="1"/>
  <c r="O23" i="1"/>
  <c r="L24" i="1"/>
  <c r="O24" i="1"/>
  <c r="L25" i="1"/>
  <c r="N25" i="1"/>
  <c r="O25" i="1" s="1"/>
  <c r="L26" i="1"/>
  <c r="N26" i="1"/>
  <c r="O26" i="1" s="1"/>
  <c r="L27" i="1"/>
  <c r="N27" i="1"/>
  <c r="O27" i="1" s="1"/>
  <c r="L28" i="1"/>
  <c r="O28" i="1"/>
  <c r="O16" i="1"/>
  <c r="L16" i="1"/>
  <c r="N29" i="1" l="1"/>
</calcChain>
</file>

<file path=xl/sharedStrings.xml><?xml version="1.0" encoding="utf-8"?>
<sst xmlns="http://schemas.openxmlformats.org/spreadsheetml/2006/main" count="56" uniqueCount="51">
  <si>
    <t xml:space="preserve">Проект квот добычи </t>
  </si>
  <si>
    <t>Забайкальского края</t>
  </si>
  <si>
    <t>№ п/п</t>
  </si>
  <si>
    <t>2020 -2021 гг</t>
  </si>
  <si>
    <t>Наименование муниципальных образований (район, округ), охотничьих угодий, иных территорий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</si>
  <si>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</si>
  <si>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 xml:space="preserve">Предыдущий год 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</si>
  <si>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</si>
  <si>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</si>
  <si>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</si>
  <si>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</si>
  <si>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Освоение квоты, %</t>
  </si>
  <si>
    <t>Предстоящий год</t>
  </si>
  <si>
    <t>Максимально возможная квота</t>
  </si>
  <si>
    <t>Устанавливаемая квота добычи, особей</t>
  </si>
  <si>
    <t>в том числе для КМНС, особей</t>
  </si>
  <si>
    <t>объем добычи для КМНС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</si>
  <si>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</si>
  <si>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Итого:</t>
  </si>
  <si>
    <t>ООУ</t>
  </si>
  <si>
    <t>26. Читинский район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</si>
  <si>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</si>
  <si>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</si>
  <si>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</si>
  <si>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</si>
  <si>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</si>
  <si>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</si>
  <si>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</si>
  <si>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</si>
  <si>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</si>
  <si>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</si>
  <si>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</si>
  <si>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</si>
  <si>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</si>
  <si>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</si>
  <si>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</si>
  <si>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</si>
  <si>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</si>
  <si>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</si>
  <si>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</si>
  <si>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</si>
  <si>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</si>
  <si>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</si>
  <si>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</si>
  <si>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</si>
  <si>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</si>
  <si>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Численность охотничьего ресурса (на 1 апреля), от которой устанавливалась квота добычи, особей</t>
  </si>
  <si>
    <t>2021 -2022 гг</t>
  </si>
  <si>
    <t>на  период:  с  1  августа  2021 г.  до  1  августа  2022 г.</t>
  </si>
  <si>
    <r>
      <rPr>
        <b/>
        <u/>
        <sz val="14"/>
        <color theme="1"/>
        <rFont val="Calibri"/>
        <family val="2"/>
        <charset val="204"/>
        <scheme val="minor"/>
      </rPr>
      <t>Медведя бурого</t>
    </r>
    <r>
      <rPr>
        <sz val="14"/>
        <color theme="1"/>
        <rFont val="Calibri"/>
        <family val="2"/>
        <charset val="204"/>
        <scheme val="minor"/>
      </rPr>
      <t xml:space="preserve"> на территории охотничьих угодий</t>
    </r>
  </si>
  <si>
    <t>49.6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</si>
</sst>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color rgb="FF0070C0"/>
      <name val="Arial"/>
      <family val="2"/>
      <charset val="204"/>
    </font>
    <font>
      <b/>
      <sz val="12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49" fontId="2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5" fillId="0" borderId="6" xfId="0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2" fillId="0" borderId="6" xfId="0" applyFont="1" applyBorder="1" applyAlignment="1">
      <alignment horizontal="center"/>
    </xf>
    <xf numFmtId="164" fontId="4" fillId="4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/>
    <xf numFmtId="0" fontId="7" fillId="0" borderId="2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49" fontId="2" fillId="8" borderId="6" xfId="0" applyNumberFormat="1" applyFont="1" applyFill="1" applyBorder="1" applyAlignment="1">
      <alignment horizontal="right" vertical="center" wrapText="1"/>
    </xf>
    <xf numFmtId="0" fontId="1" fillId="8" borderId="6" xfId="0" applyFont="1" applyFill="1" applyBorder="1"/>
    <xf numFmtId="0" fontId="2" fillId="8" borderId="6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0" fillId="8" borderId="0" xfId="0" applyFill="1"/>
    <xf numFmtId="1" fontId="4" fillId="8" borderId="6" xfId="0" applyNumberFormat="1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/>
    </xf>
    <xf numFmtId="164" fontId="4" fillId="8" borderId="6" xfId="0" applyNumberFormat="1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13" fillId="7" borderId="0" xfId="0" applyFont="1" applyFill="1"/>
    <xf numFmtId="0" fontId="14" fillId="7" borderId="6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/>
    </xf>
    <xf numFmtId="0" fontId="15" fillId="8" borderId="6" xfId="0" applyFont="1" applyFill="1" applyBorder="1" applyAlignment="1">
      <alignment horizontal="center"/>
    </xf>
    <xf numFmtId="0" fontId="15" fillId="3" borderId="6" xfId="0" applyFont="1" applyFill="1" applyBorder="1"/>
    <xf numFmtId="2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6" xfId="0" applyNumberFormat="1" applyFont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/>
    </xf>
    <xf numFmtId="2" fontId="1" fillId="8" borderId="6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textRotation="90"/>
    </xf>
    <xf numFmtId="0" fontId="11" fillId="0" borderId="12" xfId="0" applyFont="1" applyBorder="1" applyAlignment="1"/>
    <xf numFmtId="0" fontId="11" fillId="0" borderId="13" xfId="0" applyFont="1" applyBorder="1" applyAlignment="1"/>
    <xf numFmtId="0" fontId="11" fillId="0" borderId="1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2" fontId="11" fillId="0" borderId="17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2" fontId="11" fillId="0" borderId="9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/>
    <xf numFmtId="0" fontId="12" fillId="0" borderId="13" xfId="0" applyFont="1" applyBorder="1" applyAlignment="1"/>
    <xf numFmtId="0" fontId="7" fillId="0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/>
    </xf>
    <xf numFmtId="0" fontId="12" fillId="7" borderId="12" xfId="0" applyFont="1" applyFill="1" applyBorder="1" applyAlignment="1"/>
    <xf numFmtId="0" fontId="12" fillId="7" borderId="13" xfId="0" applyFont="1" applyFill="1" applyBorder="1" applyAlignment="1"/>
    <xf numFmtId="0" fontId="11" fillId="0" borderId="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0" fillId="0" borderId="0" xfId="0" applyAlignment="1"/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="90" zoomScaleNormal="90" workbookViewId="0">
      <pane xSplit="10" ySplit="14" topLeftCell="L15" activePane="bottomRight" state="frozen"/>
      <selection pane="topRight" activeCell="P1" sqref="P1"/>
      <selection pane="bottomLeft" activeCell="A17" sqref="A17"/>
      <selection pane="bottomRight" activeCell="B17" sqref="B17"/>
    </sheetView>
  </sheetViews>
  <sheetFormatPr defaultRowHeight="15" x14ac:dyDescent="0.25"/>
  <cols>
    <col min="1" max="1" width="7.5703125" customWidth="1"/>
    <col min="2" max="2" width="48" customWidth="1"/>
    <col min="3" max="3" width="15.5703125" customWidth="1"/>
    <col min="4" max="4" width="10.5703125" customWidth="1"/>
    <col min="5" max="5" width="10.85546875" customWidth="1"/>
    <col min="6" max="6" width="19.7109375" style="45" customWidth="1"/>
    <col min="14" max="14" width="9.140625" style="40"/>
  </cols>
  <sheetData>
    <row r="1" spans="1:18" ht="10.5" customHeight="1" x14ac:dyDescent="0.3"/>
    <row r="2" spans="1:18" ht="17.25" customHeight="1" x14ac:dyDescent="0.3">
      <c r="E2" s="89" t="s">
        <v>0</v>
      </c>
      <c r="F2" s="90"/>
      <c r="G2" s="90"/>
      <c r="H2" s="90"/>
      <c r="I2" s="22"/>
    </row>
    <row r="3" spans="1:18" ht="7.5" customHeight="1" x14ac:dyDescent="0.3">
      <c r="G3" s="22"/>
      <c r="H3" s="22"/>
      <c r="I3" s="22"/>
    </row>
    <row r="4" spans="1:18" ht="15.75" customHeight="1" x14ac:dyDescent="0.3">
      <c r="F4" s="46" t="s">
        <v>49</v>
      </c>
      <c r="G4" s="23"/>
      <c r="H4" s="23"/>
      <c r="I4" s="23"/>
    </row>
    <row r="5" spans="1:18" ht="6.75" customHeight="1" x14ac:dyDescent="0.35">
      <c r="F5" s="46"/>
      <c r="G5" s="23"/>
      <c r="H5" s="23"/>
      <c r="I5" s="23"/>
    </row>
    <row r="6" spans="1:18" ht="13.5" customHeight="1" x14ac:dyDescent="0.3">
      <c r="F6" s="46" t="s">
        <v>1</v>
      </c>
      <c r="G6" s="23"/>
      <c r="H6" s="23"/>
      <c r="I6" s="23"/>
    </row>
    <row r="7" spans="1:18" ht="4.5" customHeight="1" x14ac:dyDescent="0.35">
      <c r="F7" s="46"/>
      <c r="G7" s="23"/>
      <c r="H7" s="23"/>
      <c r="I7" s="23"/>
    </row>
    <row r="8" spans="1:18" ht="19.5" thickBot="1" x14ac:dyDescent="0.35">
      <c r="F8" s="46" t="s">
        <v>48</v>
      </c>
      <c r="G8" s="23"/>
      <c r="H8" s="23"/>
      <c r="I8" s="23"/>
    </row>
    <row r="9" spans="1:18" s="24" customFormat="1" ht="15" customHeight="1" x14ac:dyDescent="0.2">
      <c r="A9" s="83" t="s">
        <v>2</v>
      </c>
      <c r="B9" s="51" t="s">
        <v>4</v>
      </c>
      <c r="C9" s="61" t="s">
        <v>17</v>
      </c>
      <c r="D9" s="91" t="s">
        <v>46</v>
      </c>
      <c r="E9" s="92"/>
      <c r="F9" s="64" t="s">
        <v>5</v>
      </c>
      <c r="G9" s="54" t="s">
        <v>6</v>
      </c>
      <c r="H9" s="55"/>
      <c r="I9" s="55"/>
      <c r="J9" s="55"/>
      <c r="K9" s="56"/>
      <c r="L9" s="67" t="s">
        <v>12</v>
      </c>
      <c r="M9" s="68"/>
      <c r="N9" s="68"/>
      <c r="O9" s="68"/>
      <c r="P9" s="68"/>
      <c r="R9" s="97"/>
    </row>
    <row r="10" spans="1:18" s="24" customFormat="1" ht="12.75" x14ac:dyDescent="0.2">
      <c r="A10" s="52"/>
      <c r="B10" s="52"/>
      <c r="C10" s="62"/>
      <c r="D10" s="93"/>
      <c r="E10" s="94"/>
      <c r="F10" s="65"/>
      <c r="G10" s="69" t="s">
        <v>7</v>
      </c>
      <c r="H10" s="71"/>
      <c r="I10" s="71"/>
      <c r="J10" s="69" t="s">
        <v>8</v>
      </c>
      <c r="K10" s="70"/>
      <c r="L10" s="69" t="s">
        <v>13</v>
      </c>
      <c r="M10" s="70"/>
      <c r="N10" s="69" t="s">
        <v>14</v>
      </c>
      <c r="O10" s="71"/>
      <c r="P10" s="71"/>
    </row>
    <row r="11" spans="1:18" s="24" customFormat="1" ht="12.75" customHeight="1" x14ac:dyDescent="0.2">
      <c r="A11" s="52"/>
      <c r="B11" s="52"/>
      <c r="C11" s="62"/>
      <c r="D11" s="93"/>
      <c r="E11" s="94"/>
      <c r="F11" s="65"/>
      <c r="G11" s="77" t="s">
        <v>9</v>
      </c>
      <c r="H11" s="57" t="s">
        <v>10</v>
      </c>
      <c r="I11" s="57" t="s">
        <v>16</v>
      </c>
      <c r="J11" s="77" t="s">
        <v>9</v>
      </c>
      <c r="K11" s="86" t="s">
        <v>11</v>
      </c>
      <c r="L11" s="72" t="s">
        <v>9</v>
      </c>
      <c r="M11" s="57" t="s">
        <v>10</v>
      </c>
      <c r="N11" s="80" t="s">
        <v>9</v>
      </c>
      <c r="O11" s="57" t="s">
        <v>10</v>
      </c>
      <c r="P11" s="60" t="s">
        <v>15</v>
      </c>
    </row>
    <row r="12" spans="1:18" s="24" customFormat="1" ht="27" customHeight="1" thickBot="1" x14ac:dyDescent="0.25">
      <c r="A12" s="52"/>
      <c r="B12" s="52"/>
      <c r="C12" s="62"/>
      <c r="D12" s="95"/>
      <c r="E12" s="96"/>
      <c r="F12" s="65"/>
      <c r="G12" s="78"/>
      <c r="H12" s="84"/>
      <c r="I12" s="84"/>
      <c r="J12" s="78"/>
      <c r="K12" s="87"/>
      <c r="L12" s="73"/>
      <c r="M12" s="58"/>
      <c r="N12" s="81"/>
      <c r="O12" s="58"/>
      <c r="P12" s="58"/>
    </row>
    <row r="13" spans="1:18" s="24" customFormat="1" ht="123.75" customHeight="1" thickBot="1" x14ac:dyDescent="0.25">
      <c r="A13" s="53"/>
      <c r="B13" s="53"/>
      <c r="C13" s="63"/>
      <c r="D13" s="25" t="s">
        <v>3</v>
      </c>
      <c r="E13" s="26" t="s">
        <v>47</v>
      </c>
      <c r="F13" s="66"/>
      <c r="G13" s="79"/>
      <c r="H13" s="85"/>
      <c r="I13" s="85"/>
      <c r="J13" s="79"/>
      <c r="K13" s="88"/>
      <c r="L13" s="74"/>
      <c r="M13" s="59"/>
      <c r="N13" s="82"/>
      <c r="O13" s="59"/>
      <c r="P13" s="59"/>
    </row>
    <row r="14" spans="1:18" x14ac:dyDescent="0.2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47">
        <v>6</v>
      </c>
      <c r="G14" s="15">
        <v>7</v>
      </c>
      <c r="H14" s="15">
        <v>8</v>
      </c>
      <c r="I14" s="15">
        <v>9</v>
      </c>
      <c r="J14" s="15">
        <v>15</v>
      </c>
      <c r="K14" s="15">
        <v>21</v>
      </c>
      <c r="L14" s="15">
        <v>22</v>
      </c>
      <c r="M14" s="15">
        <v>23</v>
      </c>
      <c r="N14" s="41">
        <v>24</v>
      </c>
      <c r="O14" s="15">
        <v>25</v>
      </c>
      <c r="P14" s="15">
        <v>26</v>
      </c>
    </row>
    <row r="15" spans="1:18" x14ac:dyDescent="0.25">
      <c r="A15" s="75" t="s">
        <v>20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spans="1:18" ht="15.75" x14ac:dyDescent="0.25">
      <c r="A16" s="1" t="s">
        <v>21</v>
      </c>
      <c r="B16" s="2" t="s">
        <v>19</v>
      </c>
      <c r="C16" s="3">
        <v>175.9</v>
      </c>
      <c r="D16" s="6">
        <v>30</v>
      </c>
      <c r="E16" s="27">
        <v>11</v>
      </c>
      <c r="F16" s="49">
        <f>E16/C16</f>
        <v>6.2535531552018186E-2</v>
      </c>
      <c r="G16" s="20">
        <v>4</v>
      </c>
      <c r="H16" s="7">
        <v>15</v>
      </c>
      <c r="I16" s="12"/>
      <c r="J16" s="17"/>
      <c r="K16" s="4"/>
      <c r="L16" s="28">
        <f t="shared" ref="L16" si="0">E16*30%</f>
        <v>3.3</v>
      </c>
      <c r="M16" s="19">
        <v>30</v>
      </c>
      <c r="N16" s="42">
        <v>3</v>
      </c>
      <c r="O16" s="19">
        <f t="shared" ref="O16" si="1">N16/E16%</f>
        <v>27.272727272727273</v>
      </c>
      <c r="P16" s="4"/>
    </row>
    <row r="17" spans="1:16" s="33" customFormat="1" ht="30" x14ac:dyDescent="0.25">
      <c r="A17" s="29" t="s">
        <v>22</v>
      </c>
      <c r="B17" s="38" t="s">
        <v>23</v>
      </c>
      <c r="C17" s="39">
        <v>89.7</v>
      </c>
      <c r="D17" s="34">
        <v>17</v>
      </c>
      <c r="E17" s="35">
        <v>28</v>
      </c>
      <c r="F17" s="50">
        <f t="shared" ref="F17:F28" si="2">E17/C17</f>
        <v>0.31215161649944256</v>
      </c>
      <c r="G17" s="32">
        <v>2</v>
      </c>
      <c r="H17" s="36">
        <v>15</v>
      </c>
      <c r="I17" s="31"/>
      <c r="J17" s="37"/>
      <c r="K17" s="30"/>
      <c r="L17" s="32">
        <f t="shared" ref="L17:L28" si="3">E17*30%</f>
        <v>8.4</v>
      </c>
      <c r="M17" s="32">
        <v>30</v>
      </c>
      <c r="N17" s="43">
        <v>8</v>
      </c>
      <c r="O17" s="32">
        <f t="shared" ref="O17:O28" si="4">N17/E17%</f>
        <v>28.571428571428569</v>
      </c>
      <c r="P17" s="30"/>
    </row>
    <row r="18" spans="1:16" s="33" customFormat="1" ht="27.75" customHeight="1" x14ac:dyDescent="0.25">
      <c r="A18" s="29" t="s">
        <v>24</v>
      </c>
      <c r="B18" s="38" t="s">
        <v>25</v>
      </c>
      <c r="C18" s="39">
        <v>106.1</v>
      </c>
      <c r="D18" s="34">
        <v>14</v>
      </c>
      <c r="E18" s="35">
        <v>14</v>
      </c>
      <c r="F18" s="50">
        <f t="shared" si="2"/>
        <v>0.13195098963242224</v>
      </c>
      <c r="G18" s="32">
        <v>2</v>
      </c>
      <c r="H18" s="36">
        <v>15</v>
      </c>
      <c r="I18" s="31"/>
      <c r="J18" s="37"/>
      <c r="K18" s="30"/>
      <c r="L18" s="32">
        <f t="shared" si="3"/>
        <v>4.2</v>
      </c>
      <c r="M18" s="32">
        <v>30</v>
      </c>
      <c r="N18" s="43">
        <v>4</v>
      </c>
      <c r="O18" s="32">
        <f t="shared" si="4"/>
        <v>28.571428571428569</v>
      </c>
      <c r="P18" s="30"/>
    </row>
    <row r="19" spans="1:16" ht="15.75" x14ac:dyDescent="0.25">
      <c r="A19" s="1" t="s">
        <v>26</v>
      </c>
      <c r="B19" s="2" t="s">
        <v>27</v>
      </c>
      <c r="C19" s="5">
        <v>122.19</v>
      </c>
      <c r="D19" s="6">
        <v>19</v>
      </c>
      <c r="E19" s="27">
        <v>20</v>
      </c>
      <c r="F19" s="49">
        <f t="shared" si="2"/>
        <v>0.1636795155086341</v>
      </c>
      <c r="G19" s="20">
        <v>2</v>
      </c>
      <c r="H19" s="11">
        <v>15</v>
      </c>
      <c r="I19" s="10"/>
      <c r="J19" s="18"/>
      <c r="K19" s="4"/>
      <c r="L19" s="28">
        <f t="shared" si="3"/>
        <v>6</v>
      </c>
      <c r="M19" s="19">
        <v>30</v>
      </c>
      <c r="N19" s="42">
        <f t="shared" ref="N19:N27" si="5">E19*30%</f>
        <v>6</v>
      </c>
      <c r="O19" s="19">
        <f t="shared" si="4"/>
        <v>30</v>
      </c>
      <c r="P19" s="4"/>
    </row>
    <row r="20" spans="1:16" s="33" customFormat="1" ht="30" x14ac:dyDescent="0.25">
      <c r="A20" s="29" t="s">
        <v>28</v>
      </c>
      <c r="B20" s="38" t="s">
        <v>29</v>
      </c>
      <c r="C20" s="39">
        <v>78.489999999999995</v>
      </c>
      <c r="D20" s="34">
        <v>16</v>
      </c>
      <c r="E20" s="35">
        <v>17</v>
      </c>
      <c r="F20" s="50">
        <f t="shared" si="2"/>
        <v>0.2165881003949548</v>
      </c>
      <c r="G20" s="32">
        <v>1</v>
      </c>
      <c r="H20" s="36">
        <v>15</v>
      </c>
      <c r="I20" s="31"/>
      <c r="J20" s="37"/>
      <c r="K20" s="30"/>
      <c r="L20" s="32">
        <f t="shared" si="3"/>
        <v>5.0999999999999996</v>
      </c>
      <c r="M20" s="32">
        <v>30</v>
      </c>
      <c r="N20" s="43">
        <v>5</v>
      </c>
      <c r="O20" s="32">
        <f t="shared" si="4"/>
        <v>29.411764705882351</v>
      </c>
      <c r="P20" s="30"/>
    </row>
    <row r="21" spans="1:16" s="33" customFormat="1" ht="15.75" x14ac:dyDescent="0.25">
      <c r="A21" s="29" t="s">
        <v>30</v>
      </c>
      <c r="B21" s="38" t="s">
        <v>31</v>
      </c>
      <c r="C21" s="39">
        <v>81</v>
      </c>
      <c r="D21" s="34">
        <v>23</v>
      </c>
      <c r="E21" s="35">
        <v>27</v>
      </c>
      <c r="F21" s="50">
        <f t="shared" si="2"/>
        <v>0.33333333333333331</v>
      </c>
      <c r="G21" s="32">
        <v>3</v>
      </c>
      <c r="H21" s="36">
        <v>15</v>
      </c>
      <c r="I21" s="31"/>
      <c r="J21" s="37"/>
      <c r="K21" s="30"/>
      <c r="L21" s="32">
        <f t="shared" si="3"/>
        <v>8.1</v>
      </c>
      <c r="M21" s="32">
        <v>30</v>
      </c>
      <c r="N21" s="43">
        <v>8</v>
      </c>
      <c r="O21" s="32">
        <f t="shared" si="4"/>
        <v>29.629629629629626</v>
      </c>
      <c r="P21" s="30"/>
    </row>
    <row r="22" spans="1:16" s="33" customFormat="1" ht="15.75" x14ac:dyDescent="0.25">
      <c r="A22" s="29" t="s">
        <v>32</v>
      </c>
      <c r="B22" s="38" t="s">
        <v>33</v>
      </c>
      <c r="C22" s="39" t="s">
        <v>50</v>
      </c>
      <c r="D22" s="34">
        <v>10</v>
      </c>
      <c r="E22" s="35">
        <v>20</v>
      </c>
      <c r="F22" s="50" t="e">
        <f>E22/C22</f>
        <v>#VALUE!</v>
      </c>
      <c r="G22" s="32">
        <v>0</v>
      </c>
      <c r="H22" s="36">
        <v>0</v>
      </c>
      <c r="I22" s="31"/>
      <c r="J22" s="37"/>
      <c r="K22" s="30"/>
      <c r="L22" s="32">
        <f t="shared" si="3"/>
        <v>6</v>
      </c>
      <c r="M22" s="32">
        <v>30</v>
      </c>
      <c r="N22" s="43">
        <v>0</v>
      </c>
      <c r="O22" s="32">
        <f t="shared" si="4"/>
        <v>0</v>
      </c>
      <c r="P22" s="30"/>
    </row>
    <row r="23" spans="1:16" s="33" customFormat="1" ht="30" x14ac:dyDescent="0.25">
      <c r="A23" s="29" t="s">
        <v>34</v>
      </c>
      <c r="B23" s="38" t="s">
        <v>35</v>
      </c>
      <c r="C23" s="39">
        <v>66.3</v>
      </c>
      <c r="D23" s="34">
        <v>4</v>
      </c>
      <c r="E23" s="35">
        <v>3</v>
      </c>
      <c r="F23" s="50">
        <f t="shared" si="2"/>
        <v>4.5248868778280542E-2</v>
      </c>
      <c r="G23" s="32">
        <v>0</v>
      </c>
      <c r="H23" s="36">
        <v>0</v>
      </c>
      <c r="I23" s="31"/>
      <c r="J23" s="37"/>
      <c r="K23" s="30"/>
      <c r="L23" s="32">
        <f t="shared" si="3"/>
        <v>0.89999999999999991</v>
      </c>
      <c r="M23" s="32">
        <v>30</v>
      </c>
      <c r="N23" s="43">
        <v>0</v>
      </c>
      <c r="O23" s="32">
        <f t="shared" si="4"/>
        <v>0</v>
      </c>
      <c r="P23" s="30"/>
    </row>
    <row r="24" spans="1:16" s="33" customFormat="1" ht="15.75" x14ac:dyDescent="0.25">
      <c r="A24" s="29" t="s">
        <v>36</v>
      </c>
      <c r="B24" s="38" t="s">
        <v>37</v>
      </c>
      <c r="C24" s="39">
        <v>42.6</v>
      </c>
      <c r="D24" s="34">
        <v>36</v>
      </c>
      <c r="E24" s="35">
        <v>40</v>
      </c>
      <c r="F24" s="50">
        <f t="shared" si="2"/>
        <v>0.93896713615023475</v>
      </c>
      <c r="G24" s="32">
        <v>3</v>
      </c>
      <c r="H24" s="36">
        <v>15</v>
      </c>
      <c r="I24" s="31"/>
      <c r="J24" s="37"/>
      <c r="K24" s="30"/>
      <c r="L24" s="32">
        <f t="shared" si="3"/>
        <v>12</v>
      </c>
      <c r="M24" s="32">
        <v>30</v>
      </c>
      <c r="N24" s="43">
        <v>4</v>
      </c>
      <c r="O24" s="32">
        <f t="shared" si="4"/>
        <v>10</v>
      </c>
      <c r="P24" s="30"/>
    </row>
    <row r="25" spans="1:16" ht="20.25" customHeight="1" x14ac:dyDescent="0.25">
      <c r="A25" s="1" t="s">
        <v>38</v>
      </c>
      <c r="B25" s="2" t="s">
        <v>39</v>
      </c>
      <c r="C25" s="5">
        <v>12.2</v>
      </c>
      <c r="D25" s="6">
        <v>26</v>
      </c>
      <c r="E25" s="27">
        <v>24</v>
      </c>
      <c r="F25" s="49">
        <f t="shared" si="2"/>
        <v>1.9672131147540985</v>
      </c>
      <c r="G25" s="20">
        <v>2</v>
      </c>
      <c r="H25" s="11">
        <v>15</v>
      </c>
      <c r="I25" s="10"/>
      <c r="J25" s="18"/>
      <c r="K25" s="4"/>
      <c r="L25" s="28">
        <f t="shared" si="3"/>
        <v>7.1999999999999993</v>
      </c>
      <c r="M25" s="19">
        <v>30</v>
      </c>
      <c r="N25" s="42">
        <f t="shared" si="5"/>
        <v>7.1999999999999993</v>
      </c>
      <c r="O25" s="19">
        <f t="shared" si="4"/>
        <v>29.999999999999996</v>
      </c>
      <c r="P25" s="4"/>
    </row>
    <row r="26" spans="1:16" ht="17.25" customHeight="1" x14ac:dyDescent="0.25">
      <c r="A26" s="1" t="s">
        <v>40</v>
      </c>
      <c r="B26" s="2" t="s">
        <v>41</v>
      </c>
      <c r="C26" s="5">
        <v>11.2</v>
      </c>
      <c r="D26" s="6">
        <v>7</v>
      </c>
      <c r="E26" s="21"/>
      <c r="F26" s="49">
        <f t="shared" si="2"/>
        <v>0</v>
      </c>
      <c r="G26" s="20">
        <v>1</v>
      </c>
      <c r="H26" s="11">
        <v>15</v>
      </c>
      <c r="I26" s="10"/>
      <c r="J26" s="18"/>
      <c r="K26" s="4"/>
      <c r="L26" s="28">
        <f t="shared" si="3"/>
        <v>0</v>
      </c>
      <c r="M26" s="19">
        <v>30</v>
      </c>
      <c r="N26" s="42">
        <f t="shared" si="5"/>
        <v>0</v>
      </c>
      <c r="O26" s="19" t="e">
        <f t="shared" si="4"/>
        <v>#DIV/0!</v>
      </c>
      <c r="P26" s="4"/>
    </row>
    <row r="27" spans="1:16" ht="20.25" customHeight="1" x14ac:dyDescent="0.25">
      <c r="A27" s="1" t="s">
        <v>42</v>
      </c>
      <c r="B27" s="2" t="s">
        <v>43</v>
      </c>
      <c r="C27" s="5">
        <v>15.6</v>
      </c>
      <c r="D27" s="6">
        <v>39</v>
      </c>
      <c r="E27" s="21"/>
      <c r="F27" s="49">
        <f t="shared" si="2"/>
        <v>0</v>
      </c>
      <c r="G27" s="20">
        <v>2</v>
      </c>
      <c r="H27" s="11">
        <v>10</v>
      </c>
      <c r="I27" s="10"/>
      <c r="J27" s="18"/>
      <c r="K27" s="4"/>
      <c r="L27" s="28">
        <f t="shared" si="3"/>
        <v>0</v>
      </c>
      <c r="M27" s="19">
        <v>30</v>
      </c>
      <c r="N27" s="42">
        <f t="shared" si="5"/>
        <v>0</v>
      </c>
      <c r="O27" s="19" t="e">
        <f t="shared" si="4"/>
        <v>#DIV/0!</v>
      </c>
      <c r="P27" s="4"/>
    </row>
    <row r="28" spans="1:16" ht="16.5" customHeight="1" x14ac:dyDescent="0.25">
      <c r="A28" s="1" t="s">
        <v>44</v>
      </c>
      <c r="B28" s="2" t="s">
        <v>45</v>
      </c>
      <c r="C28" s="5">
        <v>42.6</v>
      </c>
      <c r="D28" s="6">
        <v>17</v>
      </c>
      <c r="E28" s="27">
        <v>19</v>
      </c>
      <c r="F28" s="49">
        <f t="shared" si="2"/>
        <v>0.4460093896713615</v>
      </c>
      <c r="G28" s="20">
        <v>2</v>
      </c>
      <c r="H28" s="11">
        <v>15</v>
      </c>
      <c r="I28" s="10"/>
      <c r="J28" s="18"/>
      <c r="K28" s="4"/>
      <c r="L28" s="28">
        <f t="shared" si="3"/>
        <v>5.7</v>
      </c>
      <c r="M28" s="19">
        <v>30</v>
      </c>
      <c r="N28" s="42">
        <v>3</v>
      </c>
      <c r="O28" s="19">
        <f t="shared" si="4"/>
        <v>15.789473684210526</v>
      </c>
      <c r="P28" s="4"/>
    </row>
    <row r="29" spans="1:16" ht="15.75" x14ac:dyDescent="0.25">
      <c r="A29" s="4"/>
      <c r="B29" s="14" t="s">
        <v>18</v>
      </c>
      <c r="C29" s="13"/>
      <c r="D29" s="16"/>
      <c r="E29" s="16">
        <f>SUM(E16:E28)</f>
        <v>223</v>
      </c>
      <c r="F29" s="48"/>
      <c r="G29" s="8"/>
      <c r="H29" s="16"/>
      <c r="I29" s="16"/>
      <c r="J29" s="8"/>
      <c r="K29" s="9"/>
      <c r="L29" s="9"/>
      <c r="M29" s="9"/>
      <c r="N29" s="44">
        <f>SUM(N16:N28)</f>
        <v>48.2</v>
      </c>
      <c r="O29" s="9"/>
      <c r="P29" s="9"/>
    </row>
  </sheetData>
  <mergeCells count="23">
    <mergeCell ref="E2:H2"/>
    <mergeCell ref="G11:G13"/>
    <mergeCell ref="H11:H13"/>
    <mergeCell ref="D9:E12"/>
    <mergeCell ref="J11:J13"/>
    <mergeCell ref="N11:N13"/>
    <mergeCell ref="M11:M13"/>
    <mergeCell ref="A9:A13"/>
    <mergeCell ref="I11:I13"/>
    <mergeCell ref="K11:K13"/>
    <mergeCell ref="A15:P15"/>
    <mergeCell ref="B9:B13"/>
    <mergeCell ref="G9:K9"/>
    <mergeCell ref="O11:O13"/>
    <mergeCell ref="P11:P13"/>
    <mergeCell ref="C9:C13"/>
    <mergeCell ref="F9:F13"/>
    <mergeCell ref="L9:P9"/>
    <mergeCell ref="L10:M10"/>
    <mergeCell ref="N10:P10"/>
    <mergeCell ref="L11:L13"/>
    <mergeCell ref="G10:I10"/>
    <mergeCell ref="J10:K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2021-04-15T08:18:34Z</dcterms:modified>
</cp:coreProperties>
</file>