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3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7" i="1" l="1"/>
  <c r="O17" i="1" s="1"/>
  <c r="N18" i="1"/>
  <c r="O18" i="1" s="1"/>
  <c r="N19" i="1"/>
  <c r="O19" i="1" s="1"/>
  <c r="N20" i="1"/>
  <c r="O20" i="1" s="1"/>
  <c r="N21" i="1"/>
  <c r="O22" i="1"/>
  <c r="O24" i="1"/>
  <c r="N25" i="1"/>
  <c r="O25" i="1" s="1"/>
  <c r="N26" i="1"/>
  <c r="O26" i="1" s="1"/>
  <c r="N27" i="1"/>
  <c r="O27" i="1" s="1"/>
  <c r="O28" i="1"/>
  <c r="N16" i="1"/>
  <c r="O16" i="1" s="1"/>
  <c r="L17" i="1"/>
  <c r="L18" i="1"/>
  <c r="L19" i="1"/>
  <c r="L20" i="1"/>
  <c r="L21" i="1"/>
  <c r="O21" i="1"/>
  <c r="L22" i="1"/>
  <c r="L23" i="1"/>
  <c r="O23" i="1"/>
  <c r="L24" i="1"/>
  <c r="L25" i="1"/>
  <c r="L26" i="1"/>
  <c r="L27" i="1"/>
  <c r="L28" i="1"/>
  <c r="L16" i="1"/>
  <c r="F17" i="1"/>
  <c r="F18" i="1"/>
  <c r="F19" i="1"/>
  <c r="F20" i="1"/>
  <c r="F21" i="1"/>
  <c r="F22" i="1"/>
  <c r="F23" i="1"/>
  <c r="F24" i="1"/>
  <c r="F25" i="1"/>
  <c r="F26" i="1"/>
  <c r="F27" i="1"/>
  <c r="F28" i="1"/>
  <c r="F16" i="1"/>
  <c r="N29" i="1" l="1"/>
  <c r="O29" i="1" s="1"/>
</calcChain>
</file>

<file path=xl/sharedStrings.xml><?xml version="1.0" encoding="utf-8"?>
<sst xmlns="http://schemas.openxmlformats.org/spreadsheetml/2006/main" count="55" uniqueCount="51">
  <si>
    <t xml:space="preserve">Проект квот добычи </t>
  </si>
  <si>
    <t>Забайкальского края</t>
  </si>
  <si>
    <t>№ п/п</t>
  </si>
  <si>
    <t>2020 -2021 гг</t>
  </si>
  <si>
    <t>Наименование муниципальных образований (район, округ), охотничьих угодий, иных территорий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</si>
  <si>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</si>
  <si>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</si>
  <si>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</si>
  <si>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</si>
  <si>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</si>
  <si>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</si>
  <si>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Освоение квоты, %</t>
  </si>
  <si>
    <t>Предстоящий год</t>
  </si>
  <si>
    <t>Максимально возможная квота</t>
  </si>
  <si>
    <t>Устанавливаемая квота добычи, особей</t>
  </si>
  <si>
    <t>в том числе для КМНС, особей</t>
  </si>
  <si>
    <t>объем добычи для КМНС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</si>
  <si>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</si>
  <si>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Итого:</t>
  </si>
  <si>
    <t>ООУ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</si>
  <si>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</si>
  <si>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</si>
  <si>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</si>
  <si>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</si>
  <si>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</si>
  <si>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</si>
  <si>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</si>
  <si>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</si>
  <si>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</si>
  <si>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</si>
  <si>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</si>
  <si>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</si>
  <si>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</si>
  <si>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</si>
  <si>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</si>
  <si>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</si>
  <si>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</si>
  <si>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</si>
  <si>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</si>
  <si>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</si>
  <si>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</si>
  <si>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</si>
  <si>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</si>
  <si>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</si>
  <si>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</si>
  <si>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Численность охотничьего ресурса (на 1 апреля), от которой устанавливалась квота добычи, особей</t>
  </si>
  <si>
    <t>2021 -2022 гг</t>
  </si>
  <si>
    <t>на  период:  с  1  августа  2021 г.  до  1  августа  2022 г.</t>
  </si>
  <si>
    <r>
      <rPr>
        <b/>
        <u/>
        <sz val="14"/>
        <color theme="1"/>
        <rFont val="Calibri"/>
        <family val="2"/>
        <charset val="204"/>
        <scheme val="minor"/>
      </rPr>
      <t>Соболя</t>
    </r>
    <r>
      <rPr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</si>
  <si>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 xml:space="preserve">Всего </t>
  </si>
  <si>
    <t>Читинский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</si>
</sst>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b/>
      <sz val="12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49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6" xfId="0" applyFont="1" applyBorder="1"/>
    <xf numFmtId="1" fontId="4" fillId="2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2" fillId="0" borderId="6" xfId="0" applyFont="1" applyBorder="1" applyAlignment="1">
      <alignment horizontal="center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center" vertical="center" wrapText="1"/>
    </xf>
    <xf numFmtId="0" fontId="0" fillId="2" borderId="0" xfId="0" applyFill="1"/>
    <xf numFmtId="0" fontId="8" fillId="2" borderId="6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1" fillId="2" borderId="11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0" borderId="6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/>
    </xf>
    <xf numFmtId="164" fontId="7" fillId="3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/>
    <xf numFmtId="164" fontId="1" fillId="3" borderId="6" xfId="0" applyNumberFormat="1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0" fillId="6" borderId="0" xfId="0" applyFill="1"/>
    <xf numFmtId="0" fontId="3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164" fontId="4" fillId="6" borderId="6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/>
    </xf>
    <xf numFmtId="0" fontId="1" fillId="6" borderId="6" xfId="0" applyFont="1" applyFill="1" applyBorder="1"/>
    <xf numFmtId="164" fontId="1" fillId="6" borderId="6" xfId="0" applyNumberFormat="1" applyFont="1" applyFill="1" applyBorder="1"/>
    <xf numFmtId="0" fontId="6" fillId="6" borderId="6" xfId="0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vertical="center" wrapText="1"/>
    </xf>
    <xf numFmtId="1" fontId="4" fillId="6" borderId="6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right" vertical="center" wrapText="1"/>
    </xf>
    <xf numFmtId="1" fontId="4" fillId="7" borderId="6" xfId="0" applyNumberFormat="1" applyFont="1" applyFill="1" applyBorder="1" applyAlignment="1">
      <alignment horizontal="center" vertical="center" wrapText="1"/>
    </xf>
    <xf numFmtId="164" fontId="1" fillId="7" borderId="11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/>
    <xf numFmtId="164" fontId="1" fillId="7" borderId="6" xfId="0" applyNumberFormat="1" applyFont="1" applyFill="1" applyBorder="1"/>
    <xf numFmtId="0" fontId="0" fillId="7" borderId="0" xfId="0" applyFill="1"/>
    <xf numFmtId="0" fontId="2" fillId="7" borderId="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4" fillId="6" borderId="0" xfId="0" applyFont="1" applyFill="1" applyAlignment="1">
      <alignment horizontal="center"/>
    </xf>
    <xf numFmtId="0" fontId="15" fillId="6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164" fontId="11" fillId="0" borderId="17" xfId="0" applyNumberFormat="1" applyFont="1" applyBorder="1" applyAlignment="1">
      <alignment horizontal="center" vertical="top" wrapText="1"/>
    </xf>
    <xf numFmtId="164" fontId="11" fillId="0" borderId="7" xfId="0" applyNumberFormat="1" applyFont="1" applyBorder="1" applyAlignment="1">
      <alignment horizontal="center" vertical="top" wrapText="1"/>
    </xf>
    <xf numFmtId="164" fontId="11" fillId="0" borderId="9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textRotation="90"/>
    </xf>
    <xf numFmtId="0" fontId="11" fillId="0" borderId="12" xfId="0" applyFont="1" applyBorder="1" applyAlignment="1"/>
    <xf numFmtId="0" fontId="11" fillId="0" borderId="13" xfId="0" applyFont="1" applyBorder="1" applyAlignment="1"/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/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 textRotation="90"/>
    </xf>
    <xf numFmtId="164" fontId="11" fillId="0" borderId="12" xfId="0" applyNumberFormat="1" applyFont="1" applyBorder="1" applyAlignment="1"/>
    <xf numFmtId="164" fontId="11" fillId="0" borderId="13" xfId="0" applyNumberFormat="1" applyFont="1" applyBorder="1" applyAlignment="1"/>
    <xf numFmtId="0" fontId="11" fillId="0" borderId="15" xfId="0" applyFont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top" wrapText="1"/>
    </xf>
    <xf numFmtId="0" fontId="11" fillId="6" borderId="14" xfId="0" applyFont="1" applyFill="1" applyBorder="1" applyAlignment="1">
      <alignment horizontal="center" vertical="top" wrapText="1"/>
    </xf>
    <xf numFmtId="0" fontId="11" fillId="6" borderId="23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2" borderId="15" xfId="0" applyFont="1" applyFill="1" applyBorder="1" applyAlignment="1">
      <alignment horizontal="center" vertical="center" textRotation="90"/>
    </xf>
    <xf numFmtId="0" fontId="11" fillId="2" borderId="13" xfId="0" applyFont="1" applyFill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/>
    <xf numFmtId="0" fontId="12" fillId="2" borderId="13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="90" zoomScaleNormal="90" workbookViewId="0">
      <pane xSplit="10" ySplit="14" topLeftCell="L15" activePane="bottomRight" state="frozen"/>
      <selection pane="topRight" activeCell="P1" sqref="P1"/>
      <selection pane="bottomLeft" activeCell="A17" sqref="A17"/>
      <selection pane="bottomRight" activeCell="F32" sqref="F32"/>
    </sheetView>
  </sheetViews>
  <sheetFormatPr defaultRowHeight="15" x14ac:dyDescent="0.25"/>
  <cols>
    <col min="1" max="1" width="7.5703125" customWidth="1"/>
    <col min="2" max="2" width="48" customWidth="1"/>
    <col min="3" max="3" width="15.5703125" style="35" customWidth="1"/>
    <col min="4" max="4" width="10.5703125" customWidth="1"/>
    <col min="5" max="5" width="10.85546875" style="59" customWidth="1"/>
    <col min="6" max="6" width="19.7109375" style="25" customWidth="1"/>
    <col min="10" max="10" width="8.85546875" style="35"/>
    <col min="12" max="12" width="8.85546875" style="20"/>
    <col min="14" max="14" width="9.140625" style="63"/>
    <col min="15" max="15" width="9.140625" style="24"/>
    <col min="17" max="17" width="8.85546875" style="20"/>
  </cols>
  <sheetData>
    <row r="1" spans="1:17" ht="10.5" customHeight="1" x14ac:dyDescent="0.25"/>
    <row r="2" spans="1:17" ht="17.25" customHeight="1" x14ac:dyDescent="0.3">
      <c r="E2" s="85" t="s">
        <v>0</v>
      </c>
      <c r="F2" s="86"/>
      <c r="G2" s="86"/>
      <c r="H2" s="86"/>
      <c r="I2" s="16"/>
    </row>
    <row r="3" spans="1:17" ht="7.5" customHeight="1" x14ac:dyDescent="0.25">
      <c r="G3" s="16"/>
      <c r="H3" s="16"/>
      <c r="I3" s="16"/>
    </row>
    <row r="4" spans="1:17" ht="15.75" customHeight="1" x14ac:dyDescent="0.3">
      <c r="F4" s="26" t="s">
        <v>48</v>
      </c>
      <c r="G4" s="17"/>
      <c r="H4" s="17"/>
      <c r="I4" s="17"/>
    </row>
    <row r="5" spans="1:17" ht="6.75" customHeight="1" x14ac:dyDescent="0.3">
      <c r="F5" s="26"/>
      <c r="G5" s="17"/>
      <c r="H5" s="17"/>
      <c r="I5" s="17"/>
    </row>
    <row r="6" spans="1:17" ht="13.5" customHeight="1" x14ac:dyDescent="0.3">
      <c r="F6" s="26" t="s">
        <v>1</v>
      </c>
      <c r="G6" s="17"/>
      <c r="H6" s="17"/>
      <c r="I6" s="17"/>
    </row>
    <row r="7" spans="1:17" ht="4.5" customHeight="1" x14ac:dyDescent="0.3">
      <c r="F7" s="26"/>
      <c r="G7" s="17"/>
      <c r="H7" s="17"/>
      <c r="I7" s="17"/>
    </row>
    <row r="8" spans="1:17" ht="19.5" thickBot="1" x14ac:dyDescent="0.35">
      <c r="F8" s="26" t="s">
        <v>47</v>
      </c>
      <c r="G8" s="17"/>
      <c r="H8" s="17"/>
      <c r="I8" s="17"/>
    </row>
    <row r="9" spans="1:17" s="18" customFormat="1" ht="15" customHeight="1" x14ac:dyDescent="0.2">
      <c r="A9" s="114" t="s">
        <v>2</v>
      </c>
      <c r="B9" s="125" t="s">
        <v>4</v>
      </c>
      <c r="C9" s="102" t="s">
        <v>17</v>
      </c>
      <c r="D9" s="119" t="s">
        <v>45</v>
      </c>
      <c r="E9" s="120"/>
      <c r="F9" s="76" t="s">
        <v>5</v>
      </c>
      <c r="G9" s="95" t="s">
        <v>6</v>
      </c>
      <c r="H9" s="96"/>
      <c r="I9" s="96"/>
      <c r="J9" s="96"/>
      <c r="K9" s="97"/>
      <c r="L9" s="105" t="s">
        <v>12</v>
      </c>
      <c r="M9" s="106"/>
      <c r="N9" s="106"/>
      <c r="O9" s="106"/>
      <c r="P9" s="106"/>
      <c r="Q9" s="107"/>
    </row>
    <row r="10" spans="1:17" s="18" customFormat="1" ht="25.5" customHeight="1" x14ac:dyDescent="0.2">
      <c r="A10" s="115"/>
      <c r="B10" s="115"/>
      <c r="C10" s="103"/>
      <c r="D10" s="121"/>
      <c r="E10" s="122"/>
      <c r="F10" s="77"/>
      <c r="G10" s="82" t="s">
        <v>7</v>
      </c>
      <c r="H10" s="83"/>
      <c r="I10" s="83"/>
      <c r="J10" s="82" t="s">
        <v>8</v>
      </c>
      <c r="K10" s="84"/>
      <c r="L10" s="82" t="s">
        <v>13</v>
      </c>
      <c r="M10" s="84"/>
      <c r="N10" s="82" t="s">
        <v>14</v>
      </c>
      <c r="O10" s="83"/>
      <c r="P10" s="83"/>
      <c r="Q10" s="84"/>
    </row>
    <row r="11" spans="1:17" s="18" customFormat="1" ht="12.75" x14ac:dyDescent="0.2">
      <c r="A11" s="115"/>
      <c r="B11" s="115"/>
      <c r="C11" s="103"/>
      <c r="D11" s="121"/>
      <c r="E11" s="122"/>
      <c r="F11" s="77"/>
      <c r="G11" s="87" t="s">
        <v>9</v>
      </c>
      <c r="H11" s="79" t="s">
        <v>10</v>
      </c>
      <c r="I11" s="79" t="s">
        <v>16</v>
      </c>
      <c r="J11" s="111" t="s">
        <v>9</v>
      </c>
      <c r="K11" s="92" t="s">
        <v>11</v>
      </c>
      <c r="L11" s="126" t="s">
        <v>49</v>
      </c>
      <c r="M11" s="79" t="s">
        <v>10</v>
      </c>
      <c r="N11" s="108" t="s">
        <v>9</v>
      </c>
      <c r="O11" s="98" t="s">
        <v>10</v>
      </c>
      <c r="P11" s="101" t="s">
        <v>15</v>
      </c>
      <c r="Q11" s="23"/>
    </row>
    <row r="12" spans="1:17" s="18" customFormat="1" ht="27" customHeight="1" thickBot="1" x14ac:dyDescent="0.25">
      <c r="A12" s="115"/>
      <c r="B12" s="115"/>
      <c r="C12" s="103"/>
      <c r="D12" s="123"/>
      <c r="E12" s="124"/>
      <c r="F12" s="77"/>
      <c r="G12" s="88"/>
      <c r="H12" s="90"/>
      <c r="I12" s="90"/>
      <c r="J12" s="112"/>
      <c r="K12" s="93"/>
      <c r="L12" s="127"/>
      <c r="M12" s="80"/>
      <c r="N12" s="109"/>
      <c r="O12" s="99"/>
      <c r="P12" s="80"/>
      <c r="Q12" s="117"/>
    </row>
    <row r="13" spans="1:17" s="18" customFormat="1" ht="123.75" customHeight="1" thickBot="1" x14ac:dyDescent="0.25">
      <c r="A13" s="116"/>
      <c r="B13" s="116"/>
      <c r="C13" s="104"/>
      <c r="D13" s="19" t="s">
        <v>3</v>
      </c>
      <c r="E13" s="32" t="s">
        <v>46</v>
      </c>
      <c r="F13" s="78"/>
      <c r="G13" s="89"/>
      <c r="H13" s="91"/>
      <c r="I13" s="91"/>
      <c r="J13" s="113"/>
      <c r="K13" s="94"/>
      <c r="L13" s="128"/>
      <c r="M13" s="81"/>
      <c r="N13" s="110"/>
      <c r="O13" s="100"/>
      <c r="P13" s="81"/>
      <c r="Q13" s="118"/>
    </row>
    <row r="14" spans="1:17" x14ac:dyDescent="0.25">
      <c r="A14" s="13">
        <v>1</v>
      </c>
      <c r="B14" s="13">
        <v>2</v>
      </c>
      <c r="C14" s="34">
        <v>3</v>
      </c>
      <c r="D14" s="13">
        <v>4</v>
      </c>
      <c r="E14" s="33">
        <v>5</v>
      </c>
      <c r="F14" s="27">
        <v>6</v>
      </c>
      <c r="G14" s="13">
        <v>7</v>
      </c>
      <c r="H14" s="13">
        <v>8</v>
      </c>
      <c r="I14" s="13">
        <v>9</v>
      </c>
      <c r="J14" s="34">
        <v>15</v>
      </c>
      <c r="K14" s="13">
        <v>21</v>
      </c>
      <c r="L14" s="21">
        <v>22</v>
      </c>
      <c r="M14" s="13">
        <v>23</v>
      </c>
      <c r="N14" s="64">
        <v>24</v>
      </c>
      <c r="O14" s="27">
        <v>25</v>
      </c>
      <c r="P14" s="13">
        <v>26</v>
      </c>
      <c r="Q14" s="21">
        <v>31</v>
      </c>
    </row>
    <row r="15" spans="1:17" x14ac:dyDescent="0.25">
      <c r="A15" s="73" t="s">
        <v>50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5"/>
    </row>
    <row r="16" spans="1:17" ht="15.75" x14ac:dyDescent="0.25">
      <c r="A16" s="1" t="s">
        <v>20</v>
      </c>
      <c r="B16" s="2" t="s">
        <v>19</v>
      </c>
      <c r="C16" s="36">
        <v>175.9</v>
      </c>
      <c r="D16" s="4">
        <v>41</v>
      </c>
      <c r="E16" s="60">
        <v>18</v>
      </c>
      <c r="F16" s="28">
        <f>E16/C16</f>
        <v>0.10233086981239341</v>
      </c>
      <c r="G16" s="15">
        <v>14</v>
      </c>
      <c r="H16" s="5">
        <v>35</v>
      </c>
      <c r="I16" s="10"/>
      <c r="J16" s="39"/>
      <c r="K16" s="3"/>
      <c r="L16" s="22">
        <f t="shared" ref="L16" si="0">E16*M16%</f>
        <v>6.3</v>
      </c>
      <c r="M16" s="3">
        <v>35</v>
      </c>
      <c r="N16" s="65">
        <f t="shared" ref="N16:N27" si="1">E16*M16%</f>
        <v>6.3</v>
      </c>
      <c r="O16" s="30">
        <f t="shared" ref="O16" si="2">N16/E16%</f>
        <v>35</v>
      </c>
      <c r="P16" s="3"/>
      <c r="Q16" s="22"/>
    </row>
    <row r="17" spans="1:17" ht="30" x14ac:dyDescent="0.25">
      <c r="A17" s="1" t="s">
        <v>21</v>
      </c>
      <c r="B17" s="2" t="s">
        <v>22</v>
      </c>
      <c r="C17" s="37">
        <v>89.7</v>
      </c>
      <c r="D17" s="4">
        <v>7</v>
      </c>
      <c r="E17" s="60">
        <v>20</v>
      </c>
      <c r="F17" s="28">
        <f t="shared" ref="F17:F28" si="3">E17/C17</f>
        <v>0.2229654403567447</v>
      </c>
      <c r="G17" s="15">
        <v>0</v>
      </c>
      <c r="H17" s="9"/>
      <c r="I17" s="8"/>
      <c r="J17" s="46"/>
      <c r="K17" s="3"/>
      <c r="L17" s="22">
        <f t="shared" ref="L17:L28" si="4">E17*M17%</f>
        <v>7</v>
      </c>
      <c r="M17" s="3">
        <v>35</v>
      </c>
      <c r="N17" s="65">
        <f t="shared" si="1"/>
        <v>7</v>
      </c>
      <c r="O17" s="30">
        <f t="shared" ref="O17:O29" si="5">N17/E17%</f>
        <v>35</v>
      </c>
      <c r="P17" s="3"/>
      <c r="Q17" s="22"/>
    </row>
    <row r="18" spans="1:17" ht="27.75" customHeight="1" x14ac:dyDescent="0.25">
      <c r="A18" s="1" t="s">
        <v>23</v>
      </c>
      <c r="B18" s="2" t="s">
        <v>24</v>
      </c>
      <c r="C18" s="37">
        <v>106.1</v>
      </c>
      <c r="D18" s="4">
        <v>1</v>
      </c>
      <c r="E18" s="60">
        <v>2</v>
      </c>
      <c r="F18" s="28">
        <f t="shared" si="3"/>
        <v>1.8850141376060323E-2</v>
      </c>
      <c r="G18" s="15">
        <v>0</v>
      </c>
      <c r="H18" s="9"/>
      <c r="I18" s="8"/>
      <c r="J18" s="46"/>
      <c r="K18" s="3"/>
      <c r="L18" s="22">
        <f t="shared" si="4"/>
        <v>0.7</v>
      </c>
      <c r="M18" s="3">
        <v>35</v>
      </c>
      <c r="N18" s="65">
        <f t="shared" si="1"/>
        <v>0.7</v>
      </c>
      <c r="O18" s="30">
        <f t="shared" si="5"/>
        <v>35</v>
      </c>
      <c r="P18" s="3"/>
      <c r="Q18" s="22"/>
    </row>
    <row r="19" spans="1:17" ht="15.75" x14ac:dyDescent="0.25">
      <c r="A19" s="1" t="s">
        <v>25</v>
      </c>
      <c r="B19" s="2" t="s">
        <v>26</v>
      </c>
      <c r="C19" s="37">
        <v>122.19</v>
      </c>
      <c r="D19" s="4">
        <v>19</v>
      </c>
      <c r="E19" s="60">
        <v>12</v>
      </c>
      <c r="F19" s="28">
        <f t="shared" si="3"/>
        <v>9.8207709305180454E-2</v>
      </c>
      <c r="G19" s="15">
        <v>0</v>
      </c>
      <c r="H19" s="9"/>
      <c r="I19" s="8"/>
      <c r="J19" s="46"/>
      <c r="K19" s="3"/>
      <c r="L19" s="22">
        <f t="shared" si="4"/>
        <v>4.1999999999999993</v>
      </c>
      <c r="M19" s="3">
        <v>35</v>
      </c>
      <c r="N19" s="65">
        <f t="shared" si="1"/>
        <v>4.1999999999999993</v>
      </c>
      <c r="O19" s="30">
        <f t="shared" si="5"/>
        <v>34.999999999999993</v>
      </c>
      <c r="P19" s="3"/>
      <c r="Q19" s="22"/>
    </row>
    <row r="20" spans="1:17" ht="30" x14ac:dyDescent="0.25">
      <c r="A20" s="1" t="s">
        <v>27</v>
      </c>
      <c r="B20" s="2" t="s">
        <v>28</v>
      </c>
      <c r="C20" s="37">
        <v>78.459999999999994</v>
      </c>
      <c r="D20" s="4">
        <v>24</v>
      </c>
      <c r="E20" s="60">
        <v>22</v>
      </c>
      <c r="F20" s="28">
        <f t="shared" si="3"/>
        <v>0.28039765485597756</v>
      </c>
      <c r="G20" s="15">
        <v>0</v>
      </c>
      <c r="H20" s="9"/>
      <c r="I20" s="8"/>
      <c r="J20" s="46"/>
      <c r="K20" s="3"/>
      <c r="L20" s="22">
        <f t="shared" si="4"/>
        <v>7.6999999999999993</v>
      </c>
      <c r="M20" s="3">
        <v>35</v>
      </c>
      <c r="N20" s="65">
        <f t="shared" si="1"/>
        <v>7.6999999999999993</v>
      </c>
      <c r="O20" s="30">
        <f t="shared" si="5"/>
        <v>35</v>
      </c>
      <c r="P20" s="3"/>
      <c r="Q20" s="22"/>
    </row>
    <row r="21" spans="1:17" ht="15.75" x14ac:dyDescent="0.25">
      <c r="A21" s="1" t="s">
        <v>29</v>
      </c>
      <c r="B21" s="2" t="s">
        <v>30</v>
      </c>
      <c r="C21" s="37">
        <v>81</v>
      </c>
      <c r="D21" s="4">
        <v>8</v>
      </c>
      <c r="E21" s="60">
        <v>10</v>
      </c>
      <c r="F21" s="28">
        <f t="shared" si="3"/>
        <v>0.12345679012345678</v>
      </c>
      <c r="G21" s="15">
        <v>0</v>
      </c>
      <c r="H21" s="9"/>
      <c r="I21" s="8"/>
      <c r="J21" s="46"/>
      <c r="K21" s="3"/>
      <c r="L21" s="22">
        <f t="shared" si="4"/>
        <v>3.5</v>
      </c>
      <c r="M21" s="3">
        <v>35</v>
      </c>
      <c r="N21" s="65">
        <f t="shared" si="1"/>
        <v>3.5</v>
      </c>
      <c r="O21" s="30">
        <f t="shared" si="5"/>
        <v>35</v>
      </c>
      <c r="P21" s="3"/>
      <c r="Q21" s="22"/>
    </row>
    <row r="22" spans="1:17" s="35" customFormat="1" ht="15.75" x14ac:dyDescent="0.25">
      <c r="A22" s="47" t="s">
        <v>31</v>
      </c>
      <c r="B22" s="48" t="s">
        <v>32</v>
      </c>
      <c r="C22" s="37">
        <v>49.6</v>
      </c>
      <c r="D22" s="49">
        <v>28</v>
      </c>
      <c r="E22" s="61">
        <v>40</v>
      </c>
      <c r="F22" s="40">
        <f t="shared" si="3"/>
        <v>0.80645161290322576</v>
      </c>
      <c r="G22" s="41">
        <v>0</v>
      </c>
      <c r="H22" s="42"/>
      <c r="I22" s="43"/>
      <c r="J22" s="46"/>
      <c r="K22" s="44"/>
      <c r="L22" s="44">
        <f t="shared" si="4"/>
        <v>14</v>
      </c>
      <c r="M22" s="44">
        <v>35</v>
      </c>
      <c r="N22" s="65">
        <v>0</v>
      </c>
      <c r="O22" s="45">
        <f t="shared" si="5"/>
        <v>0</v>
      </c>
      <c r="P22" s="44"/>
      <c r="Q22" s="44"/>
    </row>
    <row r="23" spans="1:17" s="57" customFormat="1" ht="30" x14ac:dyDescent="0.25">
      <c r="A23" s="50" t="s">
        <v>33</v>
      </c>
      <c r="B23" s="68" t="s">
        <v>34</v>
      </c>
      <c r="C23" s="69">
        <v>66.3</v>
      </c>
      <c r="D23" s="51">
        <v>30</v>
      </c>
      <c r="E23" s="62">
        <v>34</v>
      </c>
      <c r="F23" s="52">
        <f t="shared" si="3"/>
        <v>0.51282051282051289</v>
      </c>
      <c r="G23" s="53">
        <v>0</v>
      </c>
      <c r="H23" s="54"/>
      <c r="I23" s="58"/>
      <c r="J23" s="46"/>
      <c r="K23" s="55"/>
      <c r="L23" s="55">
        <f t="shared" si="4"/>
        <v>11.899999999999999</v>
      </c>
      <c r="M23" s="55">
        <v>35</v>
      </c>
      <c r="N23" s="66">
        <v>0</v>
      </c>
      <c r="O23" s="56">
        <f t="shared" si="5"/>
        <v>0</v>
      </c>
      <c r="P23" s="55"/>
      <c r="Q23" s="55"/>
    </row>
    <row r="24" spans="1:17" s="57" customFormat="1" ht="15.75" x14ac:dyDescent="0.25">
      <c r="A24" s="50" t="s">
        <v>35</v>
      </c>
      <c r="B24" s="68" t="s">
        <v>36</v>
      </c>
      <c r="C24" s="69">
        <v>42.6</v>
      </c>
      <c r="D24" s="51">
        <v>29</v>
      </c>
      <c r="E24" s="70">
        <v>26</v>
      </c>
      <c r="F24" s="52">
        <f t="shared" si="3"/>
        <v>0.61032863849765251</v>
      </c>
      <c r="G24" s="53">
        <v>0</v>
      </c>
      <c r="H24" s="54"/>
      <c r="I24" s="58"/>
      <c r="J24" s="72"/>
      <c r="K24" s="55"/>
      <c r="L24" s="55">
        <f t="shared" si="4"/>
        <v>9.1</v>
      </c>
      <c r="M24" s="55">
        <v>35</v>
      </c>
      <c r="N24" s="66">
        <v>2</v>
      </c>
      <c r="O24" s="56">
        <f t="shared" si="5"/>
        <v>7.6923076923076916</v>
      </c>
      <c r="P24" s="55"/>
      <c r="Q24" s="55"/>
    </row>
    <row r="25" spans="1:17" ht="20.25" customHeight="1" x14ac:dyDescent="0.25">
      <c r="A25" s="1" t="s">
        <v>37</v>
      </c>
      <c r="B25" s="2" t="s">
        <v>38</v>
      </c>
      <c r="C25" s="37">
        <v>12.2</v>
      </c>
      <c r="D25" s="4">
        <v>0</v>
      </c>
      <c r="E25" s="60">
        <v>0</v>
      </c>
      <c r="F25" s="28">
        <f t="shared" si="3"/>
        <v>0</v>
      </c>
      <c r="G25" s="15">
        <v>0</v>
      </c>
      <c r="H25" s="9"/>
      <c r="I25" s="8"/>
      <c r="J25" s="46"/>
      <c r="K25" s="3"/>
      <c r="L25" s="22">
        <f t="shared" si="4"/>
        <v>0</v>
      </c>
      <c r="M25" s="3">
        <v>35</v>
      </c>
      <c r="N25" s="65">
        <f t="shared" si="1"/>
        <v>0</v>
      </c>
      <c r="O25" s="30" t="e">
        <f t="shared" si="5"/>
        <v>#DIV/0!</v>
      </c>
      <c r="P25" s="3"/>
      <c r="Q25" s="22"/>
    </row>
    <row r="26" spans="1:17" ht="17.25" customHeight="1" x14ac:dyDescent="0.25">
      <c r="A26" s="1" t="s">
        <v>39</v>
      </c>
      <c r="B26" s="2" t="s">
        <v>40</v>
      </c>
      <c r="C26" s="37">
        <v>11.2</v>
      </c>
      <c r="D26" s="4">
        <v>0</v>
      </c>
      <c r="E26" s="60">
        <v>0</v>
      </c>
      <c r="F26" s="28">
        <f t="shared" si="3"/>
        <v>0</v>
      </c>
      <c r="G26" s="15">
        <v>0</v>
      </c>
      <c r="H26" s="9"/>
      <c r="I26" s="8"/>
      <c r="J26" s="46"/>
      <c r="K26" s="3"/>
      <c r="L26" s="22">
        <f t="shared" si="4"/>
        <v>0</v>
      </c>
      <c r="M26" s="3">
        <v>35</v>
      </c>
      <c r="N26" s="65">
        <f t="shared" si="1"/>
        <v>0</v>
      </c>
      <c r="O26" s="30" t="e">
        <f t="shared" si="5"/>
        <v>#DIV/0!</v>
      </c>
      <c r="P26" s="3"/>
      <c r="Q26" s="22"/>
    </row>
    <row r="27" spans="1:17" ht="20.25" customHeight="1" x14ac:dyDescent="0.25">
      <c r="A27" s="1" t="s">
        <v>41</v>
      </c>
      <c r="B27" s="2" t="s">
        <v>42</v>
      </c>
      <c r="C27" s="37">
        <v>15.6</v>
      </c>
      <c r="D27" s="4">
        <v>0</v>
      </c>
      <c r="E27" s="60"/>
      <c r="F27" s="28">
        <f t="shared" si="3"/>
        <v>0</v>
      </c>
      <c r="G27" s="15">
        <v>0</v>
      </c>
      <c r="H27" s="9"/>
      <c r="I27" s="8"/>
      <c r="J27" s="46"/>
      <c r="K27" s="3"/>
      <c r="L27" s="22">
        <f t="shared" si="4"/>
        <v>0</v>
      </c>
      <c r="M27" s="3">
        <v>35</v>
      </c>
      <c r="N27" s="65">
        <f t="shared" si="1"/>
        <v>0</v>
      </c>
      <c r="O27" s="30" t="e">
        <f t="shared" si="5"/>
        <v>#DIV/0!</v>
      </c>
      <c r="P27" s="3"/>
      <c r="Q27" s="22"/>
    </row>
    <row r="28" spans="1:17" s="35" customFormat="1" ht="16.5" customHeight="1" x14ac:dyDescent="0.25">
      <c r="A28" s="47" t="s">
        <v>43</v>
      </c>
      <c r="B28" s="48" t="s">
        <v>44</v>
      </c>
      <c r="C28" s="37">
        <v>42.6</v>
      </c>
      <c r="D28" s="49">
        <v>18</v>
      </c>
      <c r="E28" s="61">
        <v>16</v>
      </c>
      <c r="F28" s="40">
        <f t="shared" si="3"/>
        <v>0.37558685446009388</v>
      </c>
      <c r="G28" s="41">
        <v>0</v>
      </c>
      <c r="H28" s="42"/>
      <c r="I28" s="43"/>
      <c r="J28" s="46"/>
      <c r="K28" s="44"/>
      <c r="L28" s="44">
        <f t="shared" si="4"/>
        <v>5.6</v>
      </c>
      <c r="M28" s="44">
        <v>35</v>
      </c>
      <c r="N28" s="65">
        <v>0</v>
      </c>
      <c r="O28" s="45">
        <f t="shared" si="5"/>
        <v>0</v>
      </c>
      <c r="P28" s="44"/>
      <c r="Q28" s="44"/>
    </row>
    <row r="29" spans="1:17" ht="15.75" x14ac:dyDescent="0.25">
      <c r="A29" s="3"/>
      <c r="B29" s="12" t="s">
        <v>18</v>
      </c>
      <c r="C29" s="38"/>
      <c r="D29" s="14"/>
      <c r="E29" s="11">
        <v>199</v>
      </c>
      <c r="F29" s="29"/>
      <c r="G29" s="6"/>
      <c r="H29" s="14"/>
      <c r="I29" s="14"/>
      <c r="J29" s="71"/>
      <c r="K29" s="7"/>
      <c r="L29" s="22"/>
      <c r="M29" s="7"/>
      <c r="N29" s="67">
        <f>SUM(N16:N28)</f>
        <v>31.4</v>
      </c>
      <c r="O29" s="31">
        <f t="shared" si="5"/>
        <v>15.778894472361808</v>
      </c>
      <c r="P29" s="7"/>
      <c r="Q29" s="22"/>
    </row>
  </sheetData>
  <mergeCells count="24">
    <mergeCell ref="J11:J13"/>
    <mergeCell ref="A9:A13"/>
    <mergeCell ref="L10:M10"/>
    <mergeCell ref="Q12:Q13"/>
    <mergeCell ref="D9:E12"/>
    <mergeCell ref="B9:B13"/>
    <mergeCell ref="L11:L13"/>
    <mergeCell ref="G10:I10"/>
    <mergeCell ref="J10:K10"/>
    <mergeCell ref="E2:H2"/>
    <mergeCell ref="G11:G13"/>
    <mergeCell ref="H11:H13"/>
    <mergeCell ref="I11:I13"/>
    <mergeCell ref="K11:K13"/>
    <mergeCell ref="G9:K9"/>
    <mergeCell ref="O11:O13"/>
    <mergeCell ref="P11:P13"/>
    <mergeCell ref="C9:C13"/>
    <mergeCell ref="L9:Q9"/>
    <mergeCell ref="N11:N13"/>
    <mergeCell ref="F9:F13"/>
    <mergeCell ref="A15:Q15"/>
    <mergeCell ref="M11:M13"/>
    <mergeCell ref="N10:Q10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2021-04-15T08:26:28Z</dcterms:modified>
</cp:coreProperties>
</file>