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Льготное арендное жилье\АРЕНДНЫЕ ДОМА\ЖК Кенон Ривьера Парк\"/>
    </mc:Choice>
  </mc:AlternateContent>
  <bookViews>
    <workbookView xWindow="0" yWindow="0" windowWidth="13560" windowHeight="9300"/>
  </bookViews>
  <sheets>
    <sheet name="Лист1" sheetId="1" r:id="rId1"/>
  </sheets>
  <definedNames>
    <definedName name="_xlnm._FilterDatabase" localSheetId="0" hidden="1">Лист1!$A$27:$J$54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I22" i="1"/>
  <c r="J22" i="1" s="1"/>
  <c r="I23" i="1"/>
  <c r="J23" i="1" s="1"/>
  <c r="I19" i="1"/>
  <c r="J19" i="1" s="1"/>
  <c r="I16" i="1"/>
  <c r="J16" i="1" s="1"/>
  <c r="I17" i="1"/>
  <c r="J17" i="1" s="1"/>
  <c r="I18" i="1"/>
  <c r="J18" i="1" s="1"/>
  <c r="I14" i="1"/>
  <c r="J14" i="1" s="1"/>
  <c r="I15" i="1"/>
  <c r="J15" i="1" s="1"/>
  <c r="I12" i="1"/>
  <c r="J12" i="1" s="1"/>
  <c r="I13" i="1"/>
  <c r="J13" i="1" s="1"/>
  <c r="I8" i="1"/>
  <c r="J8" i="1" s="1"/>
  <c r="I9" i="1"/>
  <c r="J9" i="1" s="1"/>
  <c r="I10" i="1"/>
  <c r="J10" i="1" s="1"/>
  <c r="I11" i="1"/>
  <c r="J11" i="1" s="1"/>
  <c r="I5" i="1"/>
  <c r="J5" i="1" s="1"/>
  <c r="I6" i="1"/>
  <c r="J6" i="1" s="1"/>
  <c r="I7" i="1"/>
  <c r="J7" i="1" s="1"/>
  <c r="I3" i="1"/>
  <c r="J3" i="1" s="1"/>
  <c r="I4" i="1"/>
  <c r="J4" i="1" s="1"/>
  <c r="I20" i="1"/>
  <c r="J20" i="1" s="1"/>
  <c r="H21" i="1"/>
  <c r="H22" i="1"/>
  <c r="H23" i="1"/>
  <c r="H19" i="1"/>
  <c r="H16" i="1"/>
  <c r="H17" i="1"/>
  <c r="H18" i="1"/>
  <c r="H14" i="1"/>
  <c r="H15" i="1"/>
  <c r="H12" i="1"/>
  <c r="H13" i="1"/>
  <c r="H8" i="1"/>
  <c r="H9" i="1"/>
  <c r="H10" i="1"/>
  <c r="H11" i="1"/>
  <c r="H5" i="1"/>
  <c r="H6" i="1"/>
  <c r="H7" i="1"/>
  <c r="H3" i="1"/>
  <c r="H4" i="1"/>
  <c r="H20" i="1"/>
  <c r="G24" i="1"/>
  <c r="H29" i="1"/>
  <c r="H31" i="1"/>
  <c r="H30" i="1"/>
  <c r="H32" i="1"/>
  <c r="H33" i="1"/>
  <c r="H34" i="1"/>
  <c r="H35" i="1"/>
  <c r="H38" i="1"/>
  <c r="H36" i="1"/>
  <c r="H37" i="1"/>
  <c r="H41" i="1"/>
  <c r="H39" i="1"/>
  <c r="H40" i="1"/>
  <c r="H42" i="1"/>
  <c r="H43" i="1"/>
  <c r="H44" i="1"/>
  <c r="H45" i="1"/>
  <c r="H47" i="1"/>
  <c r="H46" i="1"/>
  <c r="H48" i="1"/>
  <c r="H49" i="1"/>
  <c r="H50" i="1"/>
  <c r="H51" i="1"/>
  <c r="H52" i="1"/>
  <c r="H53" i="1"/>
  <c r="H28" i="1"/>
  <c r="I29" i="1"/>
  <c r="J29" i="1" s="1"/>
  <c r="I31" i="1"/>
  <c r="J31" i="1" s="1"/>
  <c r="I30" i="1"/>
  <c r="J30" i="1" s="1"/>
  <c r="I32" i="1"/>
  <c r="J32" i="1" s="1"/>
  <c r="I33" i="1"/>
  <c r="J33" i="1" s="1"/>
  <c r="I34" i="1"/>
  <c r="J34" i="1" s="1"/>
  <c r="I35" i="1"/>
  <c r="J35" i="1" s="1"/>
  <c r="I38" i="1"/>
  <c r="J38" i="1" s="1"/>
  <c r="I36" i="1"/>
  <c r="J36" i="1" s="1"/>
  <c r="I37" i="1"/>
  <c r="J37" i="1" s="1"/>
  <c r="I41" i="1"/>
  <c r="J41" i="1" s="1"/>
  <c r="I39" i="1"/>
  <c r="J39" i="1" s="1"/>
  <c r="I40" i="1"/>
  <c r="J40" i="1" s="1"/>
  <c r="I42" i="1"/>
  <c r="J42" i="1" s="1"/>
  <c r="I43" i="1"/>
  <c r="J43" i="1" s="1"/>
  <c r="I44" i="1"/>
  <c r="J44" i="1" s="1"/>
  <c r="I45" i="1"/>
  <c r="J45" i="1" s="1"/>
  <c r="I47" i="1"/>
  <c r="J47" i="1" s="1"/>
  <c r="I46" i="1"/>
  <c r="J46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28" i="1"/>
  <c r="G54" i="1"/>
  <c r="I54" i="1" l="1"/>
  <c r="J28" i="1"/>
  <c r="J54" i="1" s="1"/>
  <c r="J24" i="1"/>
  <c r="I24" i="1"/>
  <c r="F54" i="1" l="1"/>
  <c r="H54" i="1"/>
  <c r="N28" i="1" s="1"/>
  <c r="H24" i="1" l="1"/>
  <c r="F24" i="1"/>
  <c r="N14" i="1" l="1"/>
  <c r="N13" i="1" s="1"/>
  <c r="N3" i="1"/>
</calcChain>
</file>

<file path=xl/sharedStrings.xml><?xml version="1.0" encoding="utf-8"?>
<sst xmlns="http://schemas.openxmlformats.org/spreadsheetml/2006/main" count="76" uniqueCount="18">
  <si>
    <t>№</t>
  </si>
  <si>
    <t>№ кв.</t>
  </si>
  <si>
    <t>Т2</t>
  </si>
  <si>
    <t>Стоимость</t>
  </si>
  <si>
    <t>ИТОГО</t>
  </si>
  <si>
    <t>Секция</t>
  </si>
  <si>
    <t>Этаж</t>
  </si>
  <si>
    <t>Кол-во комнат</t>
  </si>
  <si>
    <t>Площадь</t>
  </si>
  <si>
    <t>У1</t>
  </si>
  <si>
    <t>Стоимость для граждан</t>
  </si>
  <si>
    <t>Фактическая площадь</t>
  </si>
  <si>
    <t>Стоимость кв.м</t>
  </si>
  <si>
    <t>1 день простоя</t>
  </si>
  <si>
    <t>Общий простой</t>
  </si>
  <si>
    <t>Общая сумма</t>
  </si>
  <si>
    <t>Депозит</t>
  </si>
  <si>
    <t>ЖК "Кенон Ривьера парк" ул.Маршала Жукова, д.8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</si>
</sst>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3" fillId="0" borderId="4" xfId="0" applyNumberFormat="1" applyFont="1" applyBorder="1"/>
    <xf numFmtId="0" fontId="2" fillId="0" borderId="2" xfId="0" applyFont="1" applyFill="1" applyBorder="1" applyAlignment="1">
      <alignment horizontal="center" vertical="center"/>
    </xf>
    <xf numFmtId="4" fontId="0" fillId="0" borderId="0" xfId="0" applyNumberFormat="1"/>
    <xf numFmtId="2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0" fontId="3" fillId="0" borderId="2" xfId="0" applyFont="1" applyBorder="1"/>
    <xf numFmtId="164" fontId="2" fillId="0" borderId="2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workbookViewId="0">
      <selection activeCell="G61" sqref="G61"/>
    </sheetView>
  </sheetViews>
  <sheetFormatPr defaultRowHeight="15" x14ac:dyDescent="0.25"/>
  <cols>
    <col min="2" max="2" width="10.85546875" customWidth="1"/>
    <col min="5" max="5" width="15.140625" customWidth="1"/>
    <col min="6" max="6" width="10.5703125" customWidth="1"/>
    <col min="7" max="7" width="24.7109375" customWidth="1"/>
    <col min="8" max="8" width="15.140625" hidden="1" customWidth="1"/>
    <col min="9" max="9" width="13.42578125" customWidth="1"/>
    <col min="10" max="10" width="14.5703125" customWidth="1"/>
    <col min="11" max="11" width="18.140625" customWidth="1"/>
    <col min="12" max="12" width="11.42578125" bestFit="1" customWidth="1"/>
    <col min="13" max="13" width="16.5703125" hidden="1" customWidth="1"/>
    <col min="14" max="14" width="12.5703125" hidden="1" customWidth="1"/>
    <col min="16" max="16" width="9.5703125" bestFit="1" customWidth="1"/>
  </cols>
  <sheetData>
    <row r="1" spans="1:14" ht="15.75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</row>
    <row r="2" spans="1:14" ht="28.5" x14ac:dyDescent="0.25">
      <c r="A2" s="15" t="s">
        <v>0</v>
      </c>
      <c r="B2" s="15" t="s">
        <v>5</v>
      </c>
      <c r="C2" s="7" t="s">
        <v>6</v>
      </c>
      <c r="D2" s="15" t="s">
        <v>1</v>
      </c>
      <c r="E2" s="7" t="s">
        <v>7</v>
      </c>
      <c r="F2" s="15" t="s">
        <v>8</v>
      </c>
      <c r="G2" s="15" t="s">
        <v>11</v>
      </c>
      <c r="H2" s="15" t="s">
        <v>3</v>
      </c>
      <c r="I2" s="13" t="s">
        <v>10</v>
      </c>
      <c r="J2" s="15" t="s">
        <v>16</v>
      </c>
      <c r="M2" s="15" t="s">
        <v>12</v>
      </c>
      <c r="N2" s="9">
        <v>653.73</v>
      </c>
    </row>
    <row r="3" spans="1:14" x14ac:dyDescent="0.25">
      <c r="A3" s="1">
        <v>2</v>
      </c>
      <c r="B3" s="4" t="s">
        <v>2</v>
      </c>
      <c r="C3" s="4">
        <v>2</v>
      </c>
      <c r="D3" s="4">
        <v>234</v>
      </c>
      <c r="E3" s="4">
        <v>2</v>
      </c>
      <c r="F3" s="5">
        <v>59.8</v>
      </c>
      <c r="G3" s="5">
        <v>58.8</v>
      </c>
      <c r="H3" s="3">
        <f t="shared" ref="H3:H23" si="0">G3*$N$2</f>
        <v>38439.324000000001</v>
      </c>
      <c r="I3" s="14">
        <f t="shared" ref="I3:I23" si="1">G3*$N$2*0.3334</f>
        <v>12815.670621599998</v>
      </c>
      <c r="J3" s="10">
        <f t="shared" ref="J3:J23" si="2">I3*2</f>
        <v>25631.341243199997</v>
      </c>
      <c r="M3" s="9" t="s">
        <v>13</v>
      </c>
      <c r="N3" s="10">
        <f>H24/30</f>
        <v>22481.774700000002</v>
      </c>
    </row>
    <row r="4" spans="1:14" x14ac:dyDescent="0.25">
      <c r="A4" s="1">
        <v>1</v>
      </c>
      <c r="B4" s="4" t="s">
        <v>2</v>
      </c>
      <c r="C4" s="4">
        <v>2</v>
      </c>
      <c r="D4" s="4">
        <v>235</v>
      </c>
      <c r="E4" s="4">
        <v>1</v>
      </c>
      <c r="F4" s="5">
        <v>41.5</v>
      </c>
      <c r="G4" s="5">
        <v>40.700000000000003</v>
      </c>
      <c r="H4" s="3">
        <f t="shared" si="0"/>
        <v>26606.811000000002</v>
      </c>
      <c r="I4" s="14">
        <f t="shared" si="1"/>
        <v>8870.7107873999994</v>
      </c>
      <c r="J4" s="10">
        <f t="shared" si="2"/>
        <v>17741.421574799999</v>
      </c>
    </row>
    <row r="5" spans="1:14" x14ac:dyDescent="0.25">
      <c r="A5" s="1">
        <v>3</v>
      </c>
      <c r="B5" s="4" t="s">
        <v>2</v>
      </c>
      <c r="C5" s="4">
        <v>2</v>
      </c>
      <c r="D5" s="4">
        <v>236</v>
      </c>
      <c r="E5" s="4">
        <v>1</v>
      </c>
      <c r="F5" s="5">
        <v>41.5</v>
      </c>
      <c r="G5" s="5">
        <v>40.799999999999997</v>
      </c>
      <c r="H5" s="3">
        <f t="shared" si="0"/>
        <v>26672.183999999997</v>
      </c>
      <c r="I5" s="14">
        <f t="shared" si="1"/>
        <v>8892.5061455999985</v>
      </c>
      <c r="J5" s="10">
        <f t="shared" si="2"/>
        <v>17785.012291199997</v>
      </c>
    </row>
    <row r="6" spans="1:14" x14ac:dyDescent="0.25">
      <c r="A6" s="1">
        <v>4</v>
      </c>
      <c r="B6" s="4" t="s">
        <v>2</v>
      </c>
      <c r="C6" s="4">
        <v>2</v>
      </c>
      <c r="D6" s="4">
        <v>237</v>
      </c>
      <c r="E6" s="4">
        <v>2</v>
      </c>
      <c r="F6" s="5">
        <v>59.8</v>
      </c>
      <c r="G6" s="5">
        <v>58.7</v>
      </c>
      <c r="H6" s="3">
        <f t="shared" si="0"/>
        <v>38373.951000000001</v>
      </c>
      <c r="I6" s="14">
        <f t="shared" si="1"/>
        <v>12793.875263399999</v>
      </c>
      <c r="J6" s="10">
        <f t="shared" si="2"/>
        <v>25587.750526799999</v>
      </c>
    </row>
    <row r="7" spans="1:14" x14ac:dyDescent="0.25">
      <c r="A7" s="1">
        <v>5</v>
      </c>
      <c r="B7" s="4" t="s">
        <v>2</v>
      </c>
      <c r="C7" s="4">
        <v>3</v>
      </c>
      <c r="D7" s="4">
        <v>241</v>
      </c>
      <c r="E7" s="4">
        <v>2</v>
      </c>
      <c r="F7" s="5">
        <v>59.8</v>
      </c>
      <c r="G7" s="5">
        <v>58.8</v>
      </c>
      <c r="H7" s="3">
        <f t="shared" si="0"/>
        <v>38439.324000000001</v>
      </c>
      <c r="I7" s="14">
        <f t="shared" si="1"/>
        <v>12815.670621599998</v>
      </c>
      <c r="J7" s="10">
        <f t="shared" si="2"/>
        <v>25631.341243199997</v>
      </c>
    </row>
    <row r="8" spans="1:14" x14ac:dyDescent="0.25">
      <c r="A8" s="1">
        <v>6</v>
      </c>
      <c r="B8" s="4" t="s">
        <v>2</v>
      </c>
      <c r="C8" s="4">
        <v>4</v>
      </c>
      <c r="D8" s="4">
        <v>243</v>
      </c>
      <c r="E8" s="4">
        <v>1</v>
      </c>
      <c r="F8" s="5">
        <v>41.5</v>
      </c>
      <c r="G8" s="5">
        <v>40.700000000000003</v>
      </c>
      <c r="H8" s="3">
        <f t="shared" si="0"/>
        <v>26606.811000000002</v>
      </c>
      <c r="I8" s="14">
        <f t="shared" si="1"/>
        <v>8870.7107873999994</v>
      </c>
      <c r="J8" s="10">
        <f t="shared" si="2"/>
        <v>17741.421574799999</v>
      </c>
    </row>
    <row r="9" spans="1:14" x14ac:dyDescent="0.25">
      <c r="A9" s="1">
        <v>7</v>
      </c>
      <c r="B9" s="4" t="s">
        <v>2</v>
      </c>
      <c r="C9" s="4">
        <v>4</v>
      </c>
      <c r="D9" s="4">
        <v>244</v>
      </c>
      <c r="E9" s="4">
        <v>1</v>
      </c>
      <c r="F9" s="5">
        <v>41.5</v>
      </c>
      <c r="G9" s="5">
        <v>40.300000000000004</v>
      </c>
      <c r="H9" s="3">
        <f t="shared" si="0"/>
        <v>26345.319000000003</v>
      </c>
      <c r="I9" s="14">
        <f t="shared" si="1"/>
        <v>8783.5293546000012</v>
      </c>
      <c r="J9" s="10">
        <f t="shared" si="2"/>
        <v>17567.058709200002</v>
      </c>
    </row>
    <row r="10" spans="1:14" x14ac:dyDescent="0.25">
      <c r="A10" s="1">
        <v>8</v>
      </c>
      <c r="B10" s="4" t="s">
        <v>2</v>
      </c>
      <c r="C10" s="4">
        <v>4</v>
      </c>
      <c r="D10" s="4">
        <v>245</v>
      </c>
      <c r="E10" s="4">
        <v>2</v>
      </c>
      <c r="F10" s="5">
        <v>59.8</v>
      </c>
      <c r="G10" s="5">
        <v>58.6</v>
      </c>
      <c r="H10" s="3">
        <f t="shared" si="0"/>
        <v>38308.578000000001</v>
      </c>
      <c r="I10" s="14">
        <f t="shared" si="1"/>
        <v>12772.0799052</v>
      </c>
      <c r="J10" s="10">
        <f t="shared" si="2"/>
        <v>25544.1598104</v>
      </c>
    </row>
    <row r="11" spans="1:14" x14ac:dyDescent="0.25">
      <c r="A11" s="1">
        <v>9</v>
      </c>
      <c r="B11" s="4" t="s">
        <v>2</v>
      </c>
      <c r="C11" s="4">
        <v>5</v>
      </c>
      <c r="D11" s="4">
        <v>247</v>
      </c>
      <c r="E11" s="4">
        <v>1</v>
      </c>
      <c r="F11" s="5">
        <v>41.5</v>
      </c>
      <c r="G11" s="5">
        <v>40.5</v>
      </c>
      <c r="H11" s="3">
        <f t="shared" si="0"/>
        <v>26476.065000000002</v>
      </c>
      <c r="I11" s="14">
        <f t="shared" si="1"/>
        <v>8827.1200709999994</v>
      </c>
      <c r="J11" s="10">
        <f t="shared" si="2"/>
        <v>17654.240141999999</v>
      </c>
    </row>
    <row r="12" spans="1:14" x14ac:dyDescent="0.25">
      <c r="A12" s="1">
        <v>10</v>
      </c>
      <c r="B12" s="4" t="s">
        <v>2</v>
      </c>
      <c r="C12" s="4">
        <v>5</v>
      </c>
      <c r="D12" s="4">
        <v>249</v>
      </c>
      <c r="E12" s="4">
        <v>2</v>
      </c>
      <c r="F12" s="5">
        <v>59.8</v>
      </c>
      <c r="G12" s="5">
        <v>58.9</v>
      </c>
      <c r="H12" s="3">
        <f t="shared" si="0"/>
        <v>38504.697</v>
      </c>
      <c r="I12" s="14">
        <f t="shared" si="1"/>
        <v>12837.465979799999</v>
      </c>
      <c r="J12" s="10">
        <f t="shared" si="2"/>
        <v>25674.931959599999</v>
      </c>
    </row>
    <row r="13" spans="1:14" x14ac:dyDescent="0.25">
      <c r="A13" s="1">
        <v>11</v>
      </c>
      <c r="B13" s="4" t="s">
        <v>2</v>
      </c>
      <c r="C13" s="4">
        <v>6</v>
      </c>
      <c r="D13" s="4">
        <v>252</v>
      </c>
      <c r="E13" s="4">
        <v>1</v>
      </c>
      <c r="F13" s="5">
        <v>41.5</v>
      </c>
      <c r="G13" s="5">
        <v>40.200000000000003</v>
      </c>
      <c r="H13" s="3">
        <f t="shared" si="0"/>
        <v>26279.946000000004</v>
      </c>
      <c r="I13" s="14">
        <f t="shared" si="1"/>
        <v>8761.7339964000003</v>
      </c>
      <c r="J13" s="10">
        <f t="shared" si="2"/>
        <v>17523.467992800001</v>
      </c>
      <c r="M13" s="18" t="s">
        <v>14</v>
      </c>
      <c r="N13" s="18">
        <f>N14*1/30</f>
        <v>64265.577100000002</v>
      </c>
    </row>
    <row r="14" spans="1:14" x14ac:dyDescent="0.25">
      <c r="A14" s="1">
        <v>12</v>
      </c>
      <c r="B14" s="4" t="s">
        <v>2</v>
      </c>
      <c r="C14" s="4">
        <v>6</v>
      </c>
      <c r="D14" s="4">
        <v>253</v>
      </c>
      <c r="E14" s="4">
        <v>2</v>
      </c>
      <c r="F14" s="5">
        <v>59.8</v>
      </c>
      <c r="G14" s="5">
        <v>58.7</v>
      </c>
      <c r="H14" s="3">
        <f t="shared" si="0"/>
        <v>38373.951000000001</v>
      </c>
      <c r="I14" s="14">
        <f t="shared" si="1"/>
        <v>12793.875263399999</v>
      </c>
      <c r="J14" s="10">
        <f t="shared" si="2"/>
        <v>25587.750526799999</v>
      </c>
      <c r="M14" s="19" t="s">
        <v>15</v>
      </c>
      <c r="N14" s="18">
        <f>H24+H54</f>
        <v>1927967.3130000001</v>
      </c>
    </row>
    <row r="15" spans="1:14" x14ac:dyDescent="0.25">
      <c r="A15" s="1">
        <v>13</v>
      </c>
      <c r="B15" s="4" t="s">
        <v>2</v>
      </c>
      <c r="C15" s="4">
        <v>7</v>
      </c>
      <c r="D15" s="4">
        <v>254</v>
      </c>
      <c r="E15" s="4">
        <v>2</v>
      </c>
      <c r="F15" s="5">
        <v>59.8</v>
      </c>
      <c r="G15" s="5">
        <v>58.699999999999996</v>
      </c>
      <c r="H15" s="3">
        <f t="shared" si="0"/>
        <v>38373.951000000001</v>
      </c>
      <c r="I15" s="14">
        <f t="shared" si="1"/>
        <v>12793.875263399999</v>
      </c>
      <c r="J15" s="10">
        <f t="shared" si="2"/>
        <v>25587.750526799999</v>
      </c>
    </row>
    <row r="16" spans="1:14" x14ac:dyDescent="0.25">
      <c r="A16" s="1">
        <v>14</v>
      </c>
      <c r="B16" s="4" t="s">
        <v>2</v>
      </c>
      <c r="C16" s="4">
        <v>7</v>
      </c>
      <c r="D16" s="4">
        <v>255</v>
      </c>
      <c r="E16" s="4">
        <v>1</v>
      </c>
      <c r="F16" s="5">
        <v>41.5</v>
      </c>
      <c r="G16" s="5">
        <v>40.1</v>
      </c>
      <c r="H16" s="3">
        <f t="shared" si="0"/>
        <v>26214.573</v>
      </c>
      <c r="I16" s="14">
        <f t="shared" si="1"/>
        <v>8739.9386381999993</v>
      </c>
      <c r="J16" s="10">
        <f t="shared" si="2"/>
        <v>17479.877276399999</v>
      </c>
    </row>
    <row r="17" spans="1:16" x14ac:dyDescent="0.25">
      <c r="A17" s="1">
        <v>15</v>
      </c>
      <c r="B17" s="4" t="s">
        <v>2</v>
      </c>
      <c r="C17" s="4">
        <v>7</v>
      </c>
      <c r="D17" s="4">
        <v>256</v>
      </c>
      <c r="E17" s="4">
        <v>1</v>
      </c>
      <c r="F17" s="5">
        <v>41.5</v>
      </c>
      <c r="G17" s="5">
        <v>40.6</v>
      </c>
      <c r="H17" s="3">
        <f t="shared" si="0"/>
        <v>26541.438000000002</v>
      </c>
      <c r="I17" s="14">
        <f t="shared" si="1"/>
        <v>8848.9154292000003</v>
      </c>
      <c r="J17" s="10">
        <f t="shared" si="2"/>
        <v>17697.830858400001</v>
      </c>
    </row>
    <row r="18" spans="1:16" x14ac:dyDescent="0.25">
      <c r="A18" s="1">
        <v>16</v>
      </c>
      <c r="B18" s="4" t="s">
        <v>2</v>
      </c>
      <c r="C18" s="4">
        <v>7</v>
      </c>
      <c r="D18" s="4">
        <v>257</v>
      </c>
      <c r="E18" s="4">
        <v>2</v>
      </c>
      <c r="F18" s="5">
        <v>59.8</v>
      </c>
      <c r="G18" s="5">
        <v>58.6</v>
      </c>
      <c r="H18" s="3">
        <f t="shared" si="0"/>
        <v>38308.578000000001</v>
      </c>
      <c r="I18" s="14">
        <f t="shared" si="1"/>
        <v>12772.0799052</v>
      </c>
      <c r="J18" s="10">
        <f t="shared" si="2"/>
        <v>25544.1598104</v>
      </c>
    </row>
    <row r="19" spans="1:16" x14ac:dyDescent="0.25">
      <c r="A19" s="1">
        <v>17</v>
      </c>
      <c r="B19" s="4" t="s">
        <v>2</v>
      </c>
      <c r="C19" s="4">
        <v>8</v>
      </c>
      <c r="D19" s="4">
        <v>259</v>
      </c>
      <c r="E19" s="4">
        <v>1</v>
      </c>
      <c r="F19" s="5">
        <v>41.5</v>
      </c>
      <c r="G19" s="5">
        <v>40.300000000000004</v>
      </c>
      <c r="H19" s="3">
        <f t="shared" si="0"/>
        <v>26345.319000000003</v>
      </c>
      <c r="I19" s="14">
        <f t="shared" si="1"/>
        <v>8783.5293546000012</v>
      </c>
      <c r="J19" s="10">
        <f t="shared" si="2"/>
        <v>17567.058709200002</v>
      </c>
    </row>
    <row r="20" spans="1:16" x14ac:dyDescent="0.25">
      <c r="A20" s="1">
        <v>18</v>
      </c>
      <c r="B20" s="4" t="s">
        <v>2</v>
      </c>
      <c r="C20" s="4">
        <v>8</v>
      </c>
      <c r="D20" s="4">
        <v>260</v>
      </c>
      <c r="E20" s="4">
        <v>1</v>
      </c>
      <c r="F20" s="5">
        <v>41.5</v>
      </c>
      <c r="G20" s="5">
        <v>40.5</v>
      </c>
      <c r="H20" s="3">
        <f t="shared" si="0"/>
        <v>26476.065000000002</v>
      </c>
      <c r="I20" s="14">
        <f t="shared" si="1"/>
        <v>8827.1200709999994</v>
      </c>
      <c r="J20" s="10">
        <f t="shared" si="2"/>
        <v>17654.240141999999</v>
      </c>
      <c r="P20" s="25"/>
    </row>
    <row r="21" spans="1:16" x14ac:dyDescent="0.25">
      <c r="A21" s="1">
        <v>19</v>
      </c>
      <c r="B21" s="4" t="s">
        <v>2</v>
      </c>
      <c r="C21" s="4">
        <v>8</v>
      </c>
      <c r="D21" s="4">
        <v>261</v>
      </c>
      <c r="E21" s="4">
        <v>2</v>
      </c>
      <c r="F21" s="5">
        <v>59.8</v>
      </c>
      <c r="G21" s="5">
        <v>58.6</v>
      </c>
      <c r="H21" s="3">
        <f t="shared" si="0"/>
        <v>38308.578000000001</v>
      </c>
      <c r="I21" s="14">
        <f t="shared" si="1"/>
        <v>12772.0799052</v>
      </c>
      <c r="J21" s="10">
        <f t="shared" si="2"/>
        <v>25544.1598104</v>
      </c>
    </row>
    <row r="22" spans="1:16" x14ac:dyDescent="0.25">
      <c r="A22" s="1">
        <v>20</v>
      </c>
      <c r="B22" s="4" t="s">
        <v>2</v>
      </c>
      <c r="C22" s="4">
        <v>9</v>
      </c>
      <c r="D22" s="4">
        <v>264</v>
      </c>
      <c r="E22" s="4">
        <v>1</v>
      </c>
      <c r="F22" s="5">
        <v>41.5</v>
      </c>
      <c r="G22" s="5">
        <v>40.299999999999997</v>
      </c>
      <c r="H22" s="3">
        <f t="shared" si="0"/>
        <v>26345.319</v>
      </c>
      <c r="I22" s="14">
        <f t="shared" si="1"/>
        <v>8783.5293545999994</v>
      </c>
      <c r="J22" s="10">
        <f t="shared" si="2"/>
        <v>17567.058709199999</v>
      </c>
    </row>
    <row r="23" spans="1:16" x14ac:dyDescent="0.25">
      <c r="A23" s="1">
        <v>21</v>
      </c>
      <c r="B23" s="4" t="s">
        <v>2</v>
      </c>
      <c r="C23" s="4">
        <v>9</v>
      </c>
      <c r="D23" s="4">
        <v>265</v>
      </c>
      <c r="E23" s="4">
        <v>2</v>
      </c>
      <c r="F23" s="5">
        <v>59.8</v>
      </c>
      <c r="G23" s="5">
        <v>58.3</v>
      </c>
      <c r="H23" s="3">
        <f t="shared" si="0"/>
        <v>38112.459000000003</v>
      </c>
      <c r="I23" s="14">
        <f t="shared" si="1"/>
        <v>12706.693830599999</v>
      </c>
      <c r="J23" s="10">
        <f t="shared" si="2"/>
        <v>25413.387661199999</v>
      </c>
    </row>
    <row r="24" spans="1:16" ht="15.75" hidden="1" x14ac:dyDescent="0.25">
      <c r="A24" s="21" t="s">
        <v>4</v>
      </c>
      <c r="B24" s="2"/>
      <c r="C24" s="2"/>
      <c r="D24" s="2"/>
      <c r="E24" s="2"/>
      <c r="F24" s="21">
        <f>SUM(F3:F23)</f>
        <v>1054.4999999999998</v>
      </c>
      <c r="G24" s="21">
        <f>SUM(G3:G23)</f>
        <v>1031.7</v>
      </c>
      <c r="H24" s="21">
        <f>SUM(H3:H23)</f>
        <v>674453.24100000004</v>
      </c>
      <c r="I24" s="20">
        <f>SUM(I3:I23)</f>
        <v>224862.71054939996</v>
      </c>
      <c r="J24" s="20">
        <f>SUM(J3:J23)</f>
        <v>449725.42109879991</v>
      </c>
      <c r="K24" s="24"/>
    </row>
    <row r="26" spans="1:16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16" ht="28.5" x14ac:dyDescent="0.25">
      <c r="A27" s="6" t="s">
        <v>0</v>
      </c>
      <c r="B27" s="6" t="s">
        <v>5</v>
      </c>
      <c r="C27" s="7" t="s">
        <v>6</v>
      </c>
      <c r="D27" s="6" t="s">
        <v>1</v>
      </c>
      <c r="E27" s="7" t="s">
        <v>7</v>
      </c>
      <c r="F27" s="6" t="s">
        <v>8</v>
      </c>
      <c r="G27" s="13" t="s">
        <v>11</v>
      </c>
      <c r="H27" s="7" t="s">
        <v>3</v>
      </c>
      <c r="I27" s="13" t="s">
        <v>10</v>
      </c>
      <c r="J27" s="21" t="s">
        <v>16</v>
      </c>
      <c r="M27" s="15" t="s">
        <v>12</v>
      </c>
      <c r="N27" s="9">
        <v>676.88</v>
      </c>
    </row>
    <row r="28" spans="1:16" x14ac:dyDescent="0.25">
      <c r="A28" s="8">
        <v>1</v>
      </c>
      <c r="B28" s="9" t="s">
        <v>9</v>
      </c>
      <c r="C28" s="9">
        <v>2</v>
      </c>
      <c r="D28" s="9">
        <v>171</v>
      </c>
      <c r="E28" s="9">
        <v>3</v>
      </c>
      <c r="F28" s="9">
        <v>82.2</v>
      </c>
      <c r="G28" s="17">
        <v>80.2</v>
      </c>
      <c r="H28" s="10">
        <f t="shared" ref="H28:H53" si="3">G28*$N$27</f>
        <v>54285.775999999998</v>
      </c>
      <c r="I28" s="14">
        <f t="shared" ref="I28:I53" si="4">G28*$N$27*0.3334</f>
        <v>18098.877718399999</v>
      </c>
      <c r="J28" s="10">
        <f t="shared" ref="J28:J53" si="5">I28*2</f>
        <v>36197.755436799998</v>
      </c>
      <c r="M28" s="9" t="s">
        <v>13</v>
      </c>
      <c r="N28" s="10">
        <f>H54/30</f>
        <v>41783.802400000008</v>
      </c>
    </row>
    <row r="29" spans="1:16" x14ac:dyDescent="0.25">
      <c r="A29" s="8">
        <v>2</v>
      </c>
      <c r="B29" s="9" t="s">
        <v>9</v>
      </c>
      <c r="C29" s="9">
        <v>3</v>
      </c>
      <c r="D29" s="9">
        <v>178</v>
      </c>
      <c r="E29" s="9">
        <v>3</v>
      </c>
      <c r="F29" s="9">
        <v>82.2</v>
      </c>
      <c r="G29" s="17">
        <v>80.100000000000009</v>
      </c>
      <c r="H29" s="10">
        <f t="shared" si="3"/>
        <v>54218.088000000003</v>
      </c>
      <c r="I29" s="14">
        <f t="shared" si="4"/>
        <v>18076.3105392</v>
      </c>
      <c r="J29" s="10">
        <f t="shared" si="5"/>
        <v>36152.6210784</v>
      </c>
    </row>
    <row r="30" spans="1:16" x14ac:dyDescent="0.25">
      <c r="A30" s="8">
        <v>4</v>
      </c>
      <c r="B30" s="9" t="s">
        <v>9</v>
      </c>
      <c r="C30" s="9">
        <v>3</v>
      </c>
      <c r="D30" s="9">
        <v>180</v>
      </c>
      <c r="E30" s="9">
        <v>1</v>
      </c>
      <c r="F30" s="9">
        <v>34.5</v>
      </c>
      <c r="G30" s="17">
        <v>35.299999999999997</v>
      </c>
      <c r="H30" s="10">
        <f t="shared" si="3"/>
        <v>23893.863999999998</v>
      </c>
      <c r="I30" s="14">
        <f t="shared" si="4"/>
        <v>7966.2142575999987</v>
      </c>
      <c r="J30" s="10">
        <f t="shared" si="5"/>
        <v>15932.428515199997</v>
      </c>
    </row>
    <row r="31" spans="1:16" x14ac:dyDescent="0.25">
      <c r="A31" s="8">
        <v>3</v>
      </c>
      <c r="B31" s="9" t="s">
        <v>9</v>
      </c>
      <c r="C31" s="9">
        <v>3</v>
      </c>
      <c r="D31" s="9">
        <v>184</v>
      </c>
      <c r="E31" s="9">
        <v>2</v>
      </c>
      <c r="F31" s="9">
        <v>71.2</v>
      </c>
      <c r="G31" s="17">
        <v>69.099999999999994</v>
      </c>
      <c r="H31" s="10">
        <f t="shared" si="3"/>
        <v>46772.407999999996</v>
      </c>
      <c r="I31" s="14">
        <f t="shared" si="4"/>
        <v>15593.920827199998</v>
      </c>
      <c r="J31" s="10">
        <f t="shared" si="5"/>
        <v>31187.841654399996</v>
      </c>
    </row>
    <row r="32" spans="1:16" x14ac:dyDescent="0.25">
      <c r="A32" s="8">
        <v>5</v>
      </c>
      <c r="B32" s="9" t="s">
        <v>9</v>
      </c>
      <c r="C32" s="9">
        <v>4</v>
      </c>
      <c r="D32" s="9">
        <v>185</v>
      </c>
      <c r="E32" s="9">
        <v>3</v>
      </c>
      <c r="F32" s="9">
        <v>82.2</v>
      </c>
      <c r="G32" s="17">
        <v>80.3</v>
      </c>
      <c r="H32" s="10">
        <f t="shared" si="3"/>
        <v>54353.464</v>
      </c>
      <c r="I32" s="14">
        <f t="shared" si="4"/>
        <v>18121.444897599999</v>
      </c>
      <c r="J32" s="10">
        <f t="shared" si="5"/>
        <v>36242.889795199997</v>
      </c>
    </row>
    <row r="33" spans="1:12" x14ac:dyDescent="0.25">
      <c r="A33" s="8">
        <v>6</v>
      </c>
      <c r="B33" s="9" t="s">
        <v>9</v>
      </c>
      <c r="C33" s="9">
        <v>4</v>
      </c>
      <c r="D33" s="9">
        <v>191</v>
      </c>
      <c r="E33" s="9">
        <v>2</v>
      </c>
      <c r="F33" s="9">
        <v>71.2</v>
      </c>
      <c r="G33" s="17">
        <v>69.399999999999991</v>
      </c>
      <c r="H33" s="10">
        <f t="shared" si="3"/>
        <v>46975.471999999994</v>
      </c>
      <c r="I33" s="14">
        <f t="shared" si="4"/>
        <v>15661.622364799998</v>
      </c>
      <c r="J33" s="10">
        <f t="shared" si="5"/>
        <v>31323.244729599995</v>
      </c>
    </row>
    <row r="34" spans="1:12" x14ac:dyDescent="0.25">
      <c r="A34" s="8">
        <v>7</v>
      </c>
      <c r="B34" s="9" t="s">
        <v>9</v>
      </c>
      <c r="C34" s="9">
        <v>5</v>
      </c>
      <c r="D34" s="9">
        <v>192</v>
      </c>
      <c r="E34" s="9">
        <v>3</v>
      </c>
      <c r="F34" s="9">
        <v>82.2</v>
      </c>
      <c r="G34" s="17">
        <v>80.2</v>
      </c>
      <c r="H34" s="10">
        <f t="shared" si="3"/>
        <v>54285.775999999998</v>
      </c>
      <c r="I34" s="14">
        <f t="shared" si="4"/>
        <v>18098.877718399999</v>
      </c>
      <c r="J34" s="10">
        <f t="shared" si="5"/>
        <v>36197.755436799998</v>
      </c>
    </row>
    <row r="35" spans="1:12" x14ac:dyDescent="0.25">
      <c r="A35" s="8">
        <v>8</v>
      </c>
      <c r="B35" s="9" t="s">
        <v>9</v>
      </c>
      <c r="C35" s="9">
        <v>5</v>
      </c>
      <c r="D35" s="9">
        <v>198</v>
      </c>
      <c r="E35" s="9">
        <v>2</v>
      </c>
      <c r="F35" s="9">
        <v>71.2</v>
      </c>
      <c r="G35" s="17">
        <v>69.5</v>
      </c>
      <c r="H35" s="10">
        <f t="shared" si="3"/>
        <v>47043.159999999996</v>
      </c>
      <c r="I35" s="14">
        <f t="shared" si="4"/>
        <v>15684.189543999997</v>
      </c>
      <c r="J35" s="10">
        <f t="shared" si="5"/>
        <v>31368.379087999994</v>
      </c>
    </row>
    <row r="36" spans="1:12" x14ac:dyDescent="0.25">
      <c r="A36" s="8">
        <v>10</v>
      </c>
      <c r="B36" s="9" t="s">
        <v>9</v>
      </c>
      <c r="C36" s="9">
        <v>6</v>
      </c>
      <c r="D36" s="9">
        <v>199</v>
      </c>
      <c r="E36" s="9">
        <v>3</v>
      </c>
      <c r="F36" s="9">
        <v>84.7</v>
      </c>
      <c r="G36" s="17">
        <v>83.2</v>
      </c>
      <c r="H36" s="10">
        <f t="shared" si="3"/>
        <v>56316.416000000005</v>
      </c>
      <c r="I36" s="14">
        <f t="shared" si="4"/>
        <v>18775.893094399999</v>
      </c>
      <c r="J36" s="10">
        <f t="shared" si="5"/>
        <v>37551.786188799997</v>
      </c>
    </row>
    <row r="37" spans="1:12" x14ac:dyDescent="0.25">
      <c r="A37" s="8">
        <v>11</v>
      </c>
      <c r="B37" s="9" t="s">
        <v>9</v>
      </c>
      <c r="C37" s="9">
        <v>6</v>
      </c>
      <c r="D37" s="9">
        <v>201</v>
      </c>
      <c r="E37" s="9">
        <v>3</v>
      </c>
      <c r="F37" s="9">
        <v>62.6</v>
      </c>
      <c r="G37" s="17">
        <v>62.1</v>
      </c>
      <c r="H37" s="10">
        <f t="shared" si="3"/>
        <v>42034.248</v>
      </c>
      <c r="I37" s="14">
        <f t="shared" si="4"/>
        <v>14014.218283199998</v>
      </c>
      <c r="J37" s="10">
        <f t="shared" si="5"/>
        <v>28028.436566399996</v>
      </c>
    </row>
    <row r="38" spans="1:12" x14ac:dyDescent="0.25">
      <c r="A38" s="8">
        <v>9</v>
      </c>
      <c r="B38" s="9" t="s">
        <v>9</v>
      </c>
      <c r="C38" s="9">
        <v>6</v>
      </c>
      <c r="D38" s="9">
        <v>203</v>
      </c>
      <c r="E38" s="9">
        <v>2</v>
      </c>
      <c r="F38" s="9">
        <v>71.2</v>
      </c>
      <c r="G38" s="17">
        <v>68.8</v>
      </c>
      <c r="H38" s="10">
        <f t="shared" si="3"/>
        <v>46569.343999999997</v>
      </c>
      <c r="I38" s="14">
        <f t="shared" si="4"/>
        <v>15526.219289599998</v>
      </c>
      <c r="J38" s="10">
        <f t="shared" si="5"/>
        <v>31052.438579199996</v>
      </c>
      <c r="L38" s="16"/>
    </row>
    <row r="39" spans="1:12" x14ac:dyDescent="0.25">
      <c r="A39" s="8">
        <v>13</v>
      </c>
      <c r="B39" s="9" t="s">
        <v>9</v>
      </c>
      <c r="C39" s="9">
        <v>7</v>
      </c>
      <c r="D39" s="9">
        <v>204</v>
      </c>
      <c r="E39" s="9">
        <v>3</v>
      </c>
      <c r="F39" s="9">
        <v>84.7</v>
      </c>
      <c r="G39" s="17">
        <v>82.8</v>
      </c>
      <c r="H39" s="10">
        <f t="shared" si="3"/>
        <v>56045.663999999997</v>
      </c>
      <c r="I39" s="14">
        <f t="shared" si="4"/>
        <v>18685.624377599997</v>
      </c>
      <c r="J39" s="10">
        <f t="shared" si="5"/>
        <v>37371.248755199995</v>
      </c>
    </row>
    <row r="40" spans="1:12" x14ac:dyDescent="0.25">
      <c r="A40" s="8">
        <v>14</v>
      </c>
      <c r="B40" s="9" t="s">
        <v>9</v>
      </c>
      <c r="C40" s="9">
        <v>7</v>
      </c>
      <c r="D40" s="9">
        <v>206</v>
      </c>
      <c r="E40" s="9">
        <v>3</v>
      </c>
      <c r="F40" s="9">
        <v>62.6</v>
      </c>
      <c r="G40" s="17">
        <v>61</v>
      </c>
      <c r="H40" s="10">
        <f t="shared" si="3"/>
        <v>41289.68</v>
      </c>
      <c r="I40" s="14">
        <f t="shared" si="4"/>
        <v>13765.979311999999</v>
      </c>
      <c r="J40" s="10">
        <f t="shared" si="5"/>
        <v>27531.958623999999</v>
      </c>
    </row>
    <row r="41" spans="1:12" x14ac:dyDescent="0.25">
      <c r="A41" s="8">
        <v>12</v>
      </c>
      <c r="B41" s="9" t="s">
        <v>9</v>
      </c>
      <c r="C41" s="9">
        <v>7</v>
      </c>
      <c r="D41" s="9">
        <v>208</v>
      </c>
      <c r="E41" s="9">
        <v>2</v>
      </c>
      <c r="F41" s="9">
        <v>71.2</v>
      </c>
      <c r="G41" s="17">
        <v>68.599999999999994</v>
      </c>
      <c r="H41" s="10">
        <f t="shared" si="3"/>
        <v>46433.967999999993</v>
      </c>
      <c r="I41" s="14">
        <f t="shared" si="4"/>
        <v>15481.084931199997</v>
      </c>
      <c r="J41" s="10">
        <f t="shared" si="5"/>
        <v>30962.169862399995</v>
      </c>
    </row>
    <row r="42" spans="1:12" x14ac:dyDescent="0.25">
      <c r="A42" s="8">
        <v>15</v>
      </c>
      <c r="B42" s="9" t="s">
        <v>9</v>
      </c>
      <c r="C42" s="9">
        <v>8</v>
      </c>
      <c r="D42" s="9">
        <v>211</v>
      </c>
      <c r="E42" s="9">
        <v>3</v>
      </c>
      <c r="F42" s="9">
        <v>62.6</v>
      </c>
      <c r="G42" s="17">
        <v>61.300000000000004</v>
      </c>
      <c r="H42" s="10">
        <f t="shared" si="3"/>
        <v>41492.744000000006</v>
      </c>
      <c r="I42" s="14">
        <f t="shared" si="4"/>
        <v>13833.680849600001</v>
      </c>
      <c r="J42" s="10">
        <f t="shared" si="5"/>
        <v>27667.361699200002</v>
      </c>
    </row>
    <row r="43" spans="1:12" x14ac:dyDescent="0.25">
      <c r="A43" s="8">
        <v>16</v>
      </c>
      <c r="B43" s="9" t="s">
        <v>9</v>
      </c>
      <c r="C43" s="9">
        <v>8</v>
      </c>
      <c r="D43" s="9">
        <v>213</v>
      </c>
      <c r="E43" s="9">
        <v>2</v>
      </c>
      <c r="F43" s="9">
        <v>71.2</v>
      </c>
      <c r="G43" s="17">
        <v>68.5</v>
      </c>
      <c r="H43" s="10">
        <f t="shared" si="3"/>
        <v>46366.28</v>
      </c>
      <c r="I43" s="14">
        <f t="shared" si="4"/>
        <v>15458.517751999998</v>
      </c>
      <c r="J43" s="10">
        <f t="shared" si="5"/>
        <v>30917.035503999996</v>
      </c>
    </row>
    <row r="44" spans="1:12" x14ac:dyDescent="0.25">
      <c r="A44" s="8">
        <v>17</v>
      </c>
      <c r="B44" s="9" t="s">
        <v>9</v>
      </c>
      <c r="C44" s="9">
        <v>9</v>
      </c>
      <c r="D44" s="9">
        <v>214</v>
      </c>
      <c r="E44" s="9">
        <v>3</v>
      </c>
      <c r="F44" s="9">
        <v>84.7</v>
      </c>
      <c r="G44" s="17">
        <v>83.2</v>
      </c>
      <c r="H44" s="10">
        <f t="shared" si="3"/>
        <v>56316.416000000005</v>
      </c>
      <c r="I44" s="14">
        <f t="shared" si="4"/>
        <v>18775.893094399999</v>
      </c>
      <c r="J44" s="10">
        <f t="shared" si="5"/>
        <v>37551.786188799997</v>
      </c>
    </row>
    <row r="45" spans="1:12" x14ac:dyDescent="0.25">
      <c r="A45" s="8">
        <v>18</v>
      </c>
      <c r="B45" s="9" t="s">
        <v>9</v>
      </c>
      <c r="C45" s="9">
        <v>9</v>
      </c>
      <c r="D45" s="9">
        <v>216</v>
      </c>
      <c r="E45" s="9">
        <v>3</v>
      </c>
      <c r="F45" s="9">
        <v>62.6</v>
      </c>
      <c r="G45" s="17">
        <v>61.5</v>
      </c>
      <c r="H45" s="10">
        <f t="shared" si="3"/>
        <v>41628.120000000003</v>
      </c>
      <c r="I45" s="14">
        <f t="shared" si="4"/>
        <v>13878.815208</v>
      </c>
      <c r="J45" s="10">
        <f t="shared" si="5"/>
        <v>27757.630416</v>
      </c>
    </row>
    <row r="46" spans="1:12" x14ac:dyDescent="0.25">
      <c r="A46" s="8">
        <v>20</v>
      </c>
      <c r="B46" s="9" t="s">
        <v>9</v>
      </c>
      <c r="C46" s="9">
        <v>9</v>
      </c>
      <c r="D46" s="9">
        <v>217</v>
      </c>
      <c r="E46" s="9">
        <v>2</v>
      </c>
      <c r="F46" s="9">
        <v>61.8</v>
      </c>
      <c r="G46" s="17">
        <v>59.199999999999996</v>
      </c>
      <c r="H46" s="10">
        <f t="shared" si="3"/>
        <v>40071.295999999995</v>
      </c>
      <c r="I46" s="14">
        <f t="shared" si="4"/>
        <v>13359.770086399998</v>
      </c>
      <c r="J46" s="10">
        <f t="shared" si="5"/>
        <v>26719.540172799996</v>
      </c>
    </row>
    <row r="47" spans="1:12" x14ac:dyDescent="0.25">
      <c r="A47" s="8">
        <v>19</v>
      </c>
      <c r="B47" s="9" t="s">
        <v>9</v>
      </c>
      <c r="C47" s="9">
        <v>9</v>
      </c>
      <c r="D47" s="9">
        <v>218</v>
      </c>
      <c r="E47" s="9">
        <v>2</v>
      </c>
      <c r="F47" s="9">
        <v>71.2</v>
      </c>
      <c r="G47" s="17">
        <v>68.7</v>
      </c>
      <c r="H47" s="10">
        <f t="shared" si="3"/>
        <v>46501.656000000003</v>
      </c>
      <c r="I47" s="14">
        <f t="shared" si="4"/>
        <v>15503.6521104</v>
      </c>
      <c r="J47" s="10">
        <f t="shared" si="5"/>
        <v>31007.304220800001</v>
      </c>
    </row>
    <row r="48" spans="1:12" x14ac:dyDescent="0.25">
      <c r="A48" s="8">
        <v>21</v>
      </c>
      <c r="B48" s="9" t="s">
        <v>9</v>
      </c>
      <c r="C48" s="9">
        <v>10</v>
      </c>
      <c r="D48" s="9">
        <v>219</v>
      </c>
      <c r="E48" s="9">
        <v>3</v>
      </c>
      <c r="F48" s="9">
        <v>84.7</v>
      </c>
      <c r="G48" s="17">
        <v>84.3</v>
      </c>
      <c r="H48" s="10">
        <f t="shared" si="3"/>
        <v>57060.983999999997</v>
      </c>
      <c r="I48" s="14">
        <f t="shared" si="4"/>
        <v>19024.132065599999</v>
      </c>
      <c r="J48" s="10">
        <f t="shared" si="5"/>
        <v>38048.264131199998</v>
      </c>
    </row>
    <row r="49" spans="1:11" x14ac:dyDescent="0.25">
      <c r="A49" s="8">
        <v>22</v>
      </c>
      <c r="B49" s="9" t="s">
        <v>9</v>
      </c>
      <c r="C49" s="9">
        <v>10</v>
      </c>
      <c r="D49" s="9">
        <v>223</v>
      </c>
      <c r="E49" s="9">
        <v>2</v>
      </c>
      <c r="F49" s="9">
        <v>71.2</v>
      </c>
      <c r="G49" s="17">
        <v>68.5</v>
      </c>
      <c r="H49" s="10">
        <f t="shared" si="3"/>
        <v>46366.28</v>
      </c>
      <c r="I49" s="14">
        <f t="shared" si="4"/>
        <v>15458.517751999998</v>
      </c>
      <c r="J49" s="10">
        <f t="shared" si="5"/>
        <v>30917.035503999996</v>
      </c>
    </row>
    <row r="50" spans="1:11" x14ac:dyDescent="0.25">
      <c r="A50" s="8">
        <v>23</v>
      </c>
      <c r="B50" s="9" t="s">
        <v>9</v>
      </c>
      <c r="C50" s="9">
        <v>11</v>
      </c>
      <c r="D50" s="9">
        <v>224</v>
      </c>
      <c r="E50" s="9">
        <v>3</v>
      </c>
      <c r="F50" s="9">
        <v>84.7</v>
      </c>
      <c r="G50" s="17">
        <v>84.5</v>
      </c>
      <c r="H50" s="10">
        <f t="shared" si="3"/>
        <v>57196.36</v>
      </c>
      <c r="I50" s="14">
        <f t="shared" si="4"/>
        <v>19069.266423999998</v>
      </c>
      <c r="J50" s="10">
        <f t="shared" si="5"/>
        <v>38138.532847999995</v>
      </c>
    </row>
    <row r="51" spans="1:11" x14ac:dyDescent="0.25">
      <c r="A51" s="8">
        <v>24</v>
      </c>
      <c r="B51" s="9" t="s">
        <v>9</v>
      </c>
      <c r="C51" s="9">
        <v>11</v>
      </c>
      <c r="D51" s="9">
        <v>228</v>
      </c>
      <c r="E51" s="9">
        <v>2</v>
      </c>
      <c r="F51" s="9">
        <v>71.2</v>
      </c>
      <c r="G51" s="17">
        <v>68.2</v>
      </c>
      <c r="H51" s="10">
        <f t="shared" si="3"/>
        <v>46163.216</v>
      </c>
      <c r="I51" s="14">
        <f t="shared" si="4"/>
        <v>15390.8162144</v>
      </c>
      <c r="J51" s="10">
        <f t="shared" si="5"/>
        <v>30781.6324288</v>
      </c>
    </row>
    <row r="52" spans="1:11" x14ac:dyDescent="0.25">
      <c r="A52" s="8">
        <v>25</v>
      </c>
      <c r="B52" s="9" t="s">
        <v>9</v>
      </c>
      <c r="C52" s="11">
        <v>12</v>
      </c>
      <c r="D52" s="11">
        <v>229</v>
      </c>
      <c r="E52" s="11">
        <v>3</v>
      </c>
      <c r="F52" s="11">
        <v>84.7</v>
      </c>
      <c r="G52" s="17">
        <v>84.9</v>
      </c>
      <c r="H52" s="10">
        <f t="shared" si="3"/>
        <v>57467.112000000001</v>
      </c>
      <c r="I52" s="14">
        <f t="shared" si="4"/>
        <v>19159.535140799999</v>
      </c>
      <c r="J52" s="10">
        <f t="shared" si="5"/>
        <v>38319.070281599998</v>
      </c>
    </row>
    <row r="53" spans="1:11" x14ac:dyDescent="0.25">
      <c r="A53" s="8">
        <v>26</v>
      </c>
      <c r="B53" s="9" t="s">
        <v>9</v>
      </c>
      <c r="C53" s="9">
        <v>12</v>
      </c>
      <c r="D53" s="9">
        <v>233</v>
      </c>
      <c r="E53" s="9">
        <v>2</v>
      </c>
      <c r="F53" s="9">
        <v>71.2</v>
      </c>
      <c r="G53" s="17">
        <v>68.5</v>
      </c>
      <c r="H53" s="10">
        <f t="shared" si="3"/>
        <v>46366.28</v>
      </c>
      <c r="I53" s="14">
        <f t="shared" si="4"/>
        <v>15458.517751999998</v>
      </c>
      <c r="J53" s="10">
        <f t="shared" si="5"/>
        <v>30917.035503999996</v>
      </c>
    </row>
    <row r="54" spans="1:11" ht="15.75" hidden="1" x14ac:dyDescent="0.25">
      <c r="A54" s="6" t="s">
        <v>4</v>
      </c>
      <c r="B54" s="12"/>
      <c r="C54" s="12"/>
      <c r="D54" s="12"/>
      <c r="E54" s="12"/>
      <c r="F54" s="6">
        <f>SUM(F28:F53)</f>
        <v>1895.7000000000005</v>
      </c>
      <c r="G54" s="23">
        <f>SUM(G28:G53)</f>
        <v>1851.9000000000003</v>
      </c>
      <c r="H54" s="22">
        <f>SUM(H28:H53)</f>
        <v>1253514.0720000002</v>
      </c>
      <c r="I54" s="20">
        <f>SUM(I28:I53)</f>
        <v>417921.59160480002</v>
      </c>
      <c r="J54" s="22">
        <f>SUM(J28:J53)</f>
        <v>835843.18320960004</v>
      </c>
    </row>
    <row r="56" spans="1:11" x14ac:dyDescent="0.25">
      <c r="K56" s="16"/>
    </row>
    <row r="59" spans="1:11" x14ac:dyDescent="0.25">
      <c r="I59" s="16"/>
    </row>
  </sheetData>
  <autoFilter ref="A27:J54"/>
  <mergeCells count="2">
    <mergeCell ref="A1:I1"/>
    <mergeCell ref="A26:I26"/>
  </mergeCells>
  <phoneticPr fontId="6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2025-06-04T00:59:20Z</cp:lastPrinted>
  <dcterms:created xsi:type="dcterms:W3CDTF">2015-06-05T18:19:34Z</dcterms:created>
  <dcterms:modified xsi:type="dcterms:W3CDTF">2025-06-10T08:52:19Z</dcterms:modified>
</cp:coreProperties>
</file>