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2019" sheetId="1" r:id="rId1"/>
    <sheet name="Лист3" sheetId="2" r:id="rId2"/>
    <sheet name="сокр" sheetId="3" r:id="rId3"/>
  </sheets>
  <definedNames>
    <definedName name="sub_110123" localSheetId="0">'2019'!#REF!</definedName>
    <definedName name="sub_110123" localSheetId="2">'сокр'!#REF!</definedName>
    <definedName name="_xlnm.Print_Titles" localSheetId="0">'2019'!$13:$15</definedName>
    <definedName name="_xlnm.Print_Titles" localSheetId="2">'сокр'!$13:$15</definedName>
    <definedName name="_xlnm.Print_Area" localSheetId="0">'2019'!$A$1:$E$90</definedName>
    <definedName name="_xlnm.Print_Area" localSheetId="2">'сокр'!$A$1:$E$71</definedName>
  </definedNames>
  <calcPr fullCalcOnLoad="1"/>
</workbook>
</file>

<file path=xl/sharedStrings.xml><?xml version="1.0" encoding="utf-8"?>
<sst xmlns="http://schemas.openxmlformats.org/spreadsheetml/2006/main" count="283" uniqueCount="176">
  <si>
    <t xml:space="preserve"> Д О Х О Д Ы</t>
  </si>
  <si>
    <t>Налог на доходы физических лиц</t>
  </si>
  <si>
    <t>Единый налог на вмененный доход для отдельных видов деятельности</t>
  </si>
  <si>
    <t>ВСЕГО ДОХОДОВ</t>
  </si>
  <si>
    <t>000 1 00 00000 00 0000 000</t>
  </si>
  <si>
    <t>000 1 08 00000 00 0000 000</t>
  </si>
  <si>
    <t>Плата за негативное воздействие на окружающую среду</t>
  </si>
  <si>
    <t>000 1 13 00000 00 0000 000</t>
  </si>
  <si>
    <t>000 1 16 00000 00 0000 000</t>
  </si>
  <si>
    <t>НАЛОГИ НА ПРИБЫЛЬ, ДОХОДЫ</t>
  </si>
  <si>
    <t>НАЛОГИ НА СОВОКУПНЫЙ ДОХОД</t>
  </si>
  <si>
    <t>ГОСУДАРСТВЕННАЯ ПОШЛИНА</t>
  </si>
  <si>
    <t>ШТРАФЫ, САНКЦИИ, ВОЗМЕЩЕНИЕ УЩЕРБА</t>
  </si>
  <si>
    <t>БЕЗВОЗМЕЗДНЫЕ ПОСТУПЛЕНИЯ</t>
  </si>
  <si>
    <t>ПЛАТЕЖИ ПРИ ПОЛЬЗОВАНИИ ПРИРОДНЫМИ РЕСУРСАМИ</t>
  </si>
  <si>
    <t>ДОХОДЫ ОТ ОКАЗАНИЯ ПЛАТНЫХ УСЛУГ И КОМПЕН-САЦИИ ЗАТРАТ ГОСУДАРСТВА</t>
  </si>
  <si>
    <t xml:space="preserve"> </t>
  </si>
  <si>
    <t xml:space="preserve">Единый сельскохозяйственный налог </t>
  </si>
  <si>
    <t>Наименование доходов</t>
  </si>
  <si>
    <t>Код бюджетной классификации Российской Федерации</t>
  </si>
  <si>
    <t>ДОХОДЫ ОТ ПРОДАЖИ МАТЕРИАЛЬНЫХ И НЕМАТЕРИАЛЬНЫХ АКТИВОВ</t>
  </si>
  <si>
    <t>000 1 11 05035 05 0000 120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</si>
  <si>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 </t>
  </si>
  <si>
    <t>000 1 13 03000 00 0000 130</t>
  </si>
  <si>
    <t>Прочие доходы от оказания платных услуг и компенсации затрат государства</t>
  </si>
  <si>
    <t>000 1 01 00000 00 0000 000</t>
  </si>
  <si>
    <t>000 1 01 02000 01 0000 110</t>
  </si>
  <si>
    <t>000 1 05 00000 00 0000 000</t>
  </si>
  <si>
    <t>000 1 05 02000 02 0000 110</t>
  </si>
  <si>
    <t>000 1 05 03000 01 0000 110</t>
  </si>
  <si>
    <t>000 1 11 00000 00 0000 000</t>
  </si>
  <si>
    <t>000 1 12 00000 00 0000 000</t>
  </si>
  <si>
    <t>000 1 12 01000 01 0000 120</t>
  </si>
  <si>
    <t>000 1 14 00000 00 0000 000</t>
  </si>
  <si>
    <t>000 1 14 02030 05 0000 410</t>
  </si>
  <si>
    <t>000 2 00 00000 00 0000 000</t>
  </si>
  <si>
    <t>ДОХОДЫ ОТ ИСПОЛЬЗОВАНИЯ ИМУЩЕСТВА, НАХОДЯЩЕГОСЯ В ГОСУДАРСТВЕННОЙ И МУНИЦИПАЛЬНОЙ СОБСТВЕННОСТИ</t>
  </si>
  <si>
    <t xml:space="preserve">Субвенции бюджетам муниципальных районов на осуществление государственных полномочий по обеспечению бесплатным питанием детей из малоимущих семей, обучающихся в муниципальных общеобразовательных учреждениях </t>
  </si>
  <si>
    <t>Сумма (тыс.руб.)</t>
  </si>
  <si>
    <t>000 1 11 05025 05 0000 120</t>
  </si>
  <si>
    <t>Доходы, получаемые в виде арендной платы,а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</si>
  <si>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</si>
  <si>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</si>
  <si>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</si>
  <si>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</si>
  <si>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</si>
  <si>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</si>
  <si>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</si>
  <si>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</si>
  <si>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</si>
  <si>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</si>
  <si>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</si>
  <si>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</si>
  <si>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</si>
  <si>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</si>
  <si>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Субвенции бюджетам муниципальных районов на исполнение органами местного самоуправления государственного полномочия по предоставлению компенсации части родительской платы за содержание ребенка в образовательных учреждениях, реализующих основную общеобразовательную программу</t>
  </si>
  <si>
    <t>000 2 02 15001 05 0000 151</t>
  </si>
  <si>
    <t>000 2 02 35118 05 0000 151</t>
  </si>
  <si>
    <t>000 2 02 30024 05 0000 151</t>
  </si>
  <si>
    <t xml:space="preserve">                                               по основным источникам на 2018 год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</si>
  <si>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</si>
  <si>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</si>
  <si>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</si>
  <si>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Дотации бюджетам муниципальных районов на выравнивание бюджетной обеспеченности</t>
  </si>
  <si>
    <t xml:space="preserve">Субвенции бюджетам муниципальных районов на предоставление дотаций бюджетам поселений на выравнивание бюджетной обеспеченности 
</t>
  </si>
  <si>
    <t xml:space="preserve">Субвенции бюджетам муниципальных районов на осуществление государственных полномочий в сфере труда 
 </t>
  </si>
  <si>
    <t>Субвенции бюджетам муниципальных районов на 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</si>
  <si>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 xml:space="preserve">Субвенции бюджетам муниципальных районов на осуществление государственного полномочия по организации и осуществлению деятельности по опеке и попечительству над несовершеннолетними (осуществление выплат)   
</t>
  </si>
  <si>
    <t xml:space="preserve">Субвенции на администрирование отдельных государственных полномочий в сфере образования, в сфере социальной защиты населения и на осуществление отдельных государственных полномочий в сфере государственного управления
</t>
  </si>
  <si>
    <t>Субвенции на администрирование отдельных государственных полномочий в сфере образования</t>
  </si>
  <si>
    <t xml:space="preserve">Субвенции на осуществление отдельных государственных полномочий в сфере государственного управления     
</t>
  </si>
  <si>
    <t>000 2 02 35082 05 0000 151</t>
  </si>
  <si>
    <t xml:space="preserve"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</si>
  <si>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</si>
  <si>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Субвенции бюджетам муниципальных районов на осуществление государственных полномочий по расчету и предоставлению дотаций бюджетам поселений за счет средств бюджета края, а также по установлению нормативов формирования расходов на оплату труда депутатов, выборных должностных лиц местного самоуправления поселений, осуществляющих свои полномочия на постоянной основе, муниципальных служащих поселений и на содержание органов местного самоуправления поселений   
</t>
  </si>
  <si>
    <t>000 2 02 33998 05 0000 151</t>
  </si>
  <si>
    <t>000 2 02 29999 05 0000 151</t>
  </si>
  <si>
    <t>Прочие субсидии бюджетам муниципальных районов</t>
  </si>
  <si>
    <t xml:space="preserve">                                ПРИЛОЖЕНИЕ № </t>
  </si>
  <si>
    <t>к Решению Совета муниципального района</t>
  </si>
  <si>
    <t xml:space="preserve">"О внесении изменений в Решение Совета </t>
  </si>
  <si>
    <t xml:space="preserve">муниципального района "Дульдургинский  </t>
  </si>
  <si>
    <t xml:space="preserve">район"  "О бюджете муниципального района  </t>
  </si>
  <si>
    <t xml:space="preserve">   Прогнозируемые доходы  бюджета муниципального района </t>
  </si>
  <si>
    <t xml:space="preserve">"Дульдургинский район" на 2018 год и </t>
  </si>
  <si>
    <t>плановый период 2019 и 2020 годов"</t>
  </si>
  <si>
    <t xml:space="preserve">от "    " февраля 2018г. № </t>
  </si>
  <si>
    <t>Поправка (+/-)</t>
  </si>
  <si>
    <t xml:space="preserve">Уточненный план </t>
  </si>
  <si>
    <t>000 2 02 30027 05 0000 151</t>
  </si>
  <si>
    <t xml:space="preserve">Субвенции бюджетам муниципальных районов на администрирование государственного полномочия по организации и осуществлению деятельности по опеке и попечительству над несовершеннолетними
</t>
  </si>
  <si>
    <t xml:space="preserve">Субвенции бюджетам муниципальных районов на реализацию государственного полномочия по организации и осуществлению деятельности по опеке и попечительству над несовершеннолетними 
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</si>
  <si>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</si>
  <si>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</si>
  <si>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</si>
  <si>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</si>
  <si>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000 2 02 10000 00 0000 151</t>
  </si>
  <si>
    <t>Дотации бюджетам  субъектов Российской Федерации и муниципальных образований</t>
  </si>
  <si>
    <t>в том числе</t>
  </si>
  <si>
    <t>000 202 20000 00 0000 151</t>
  </si>
  <si>
    <t>Субсидии бюджетам  субъектов Российской Федерации и муниципальных образований</t>
  </si>
  <si>
    <t>000 202 30000 00 0000 151</t>
  </si>
  <si>
    <t>Субвенции бюджетам  субъектов Российской Федерации и муниципальных образований</t>
  </si>
  <si>
    <t>000 2 02 40000 00 0000 151</t>
  </si>
  <si>
    <t>Иные межбюджетные трансферты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</si>
  <si>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организаций</t>
  </si>
  <si>
    <t>Субвенции на приобретение (строительство) жилых помещений в целях исполнения вступивших в законную силу судебных постановлений 
о предоставлении жилых помещений по договорам социального найма детям-сиротам и детям, оставшимся без попечения родителей</t>
  </si>
  <si>
    <t>Исполнено</t>
  </si>
  <si>
    <t>% исполнения</t>
  </si>
  <si>
    <t xml:space="preserve">Субвенции на предоставление компенсации затрат родителей (законных представителей) детей-инвалидов на обучение по основным общеобразовательным программам на дому
</t>
  </si>
  <si>
    <t xml:space="preserve">Исполнение  бюджета муниципального района </t>
  </si>
  <si>
    <t>тыс.рублей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</si>
  <si>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</si>
  <si>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000 1 07 00000 00 0000 000</t>
  </si>
  <si>
    <t>НАЛОГИ, СБОРЫ И РЕГУЛЯРНЫЕ ПЛАТЕЖИ ЗА ПОЛЬЗОВАНИЕ ПРИРОДНЫМИ РЕСУРСАМИ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</si>
  <si>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</si>
  <si>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Субвенции бюджетам муниципальных районов на осуществление реализацию государственного полномочия по организации и осуществлению деятельности по опеке и попечительству над несовершеннослетними </t>
  </si>
  <si>
    <t>000 2 02 300027 00 0000 150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</si>
  <si>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</si>
  <si>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000 2 02 45505 00 0000 150</t>
  </si>
  <si>
    <t>Межбюджетные трансферты, передаваемые бюджетам на реализацию мероприятий ппланов социального развития центров экономического роста субъектов РФ, входящих в состав Дальневосточного федерального округа</t>
  </si>
  <si>
    <t>Субвенция на обеспечение отдыха, организации и обеспечение оздоровления детей в каникуляроное время в муниципальных организациях отдыха детей и их оздоровлению</t>
  </si>
  <si>
    <t>000 1 14 020535 05 0000 410</t>
  </si>
  <si>
    <t>000 2 02 25555 05 0000 150</t>
  </si>
  <si>
    <t>000 2 02 35469 05 0000 150</t>
  </si>
  <si>
    <t>000 1 13 02995 05 0000 130</t>
  </si>
  <si>
    <t xml:space="preserve">                                                                   к Постановлению Главы  муниципального района</t>
  </si>
  <si>
    <t xml:space="preserve">                                                                   "Дульдургинский район" "Об утверждении </t>
  </si>
  <si>
    <t xml:space="preserve">                                                                    района "Дульдургинский район" </t>
  </si>
  <si>
    <t xml:space="preserve">                                                                    отчета об исполнении бюджета муниципального   </t>
  </si>
  <si>
    <t>Утверждено на 2021 год</t>
  </si>
  <si>
    <t>000 1 05 01000 01 0000 110</t>
  </si>
  <si>
    <t>Налог, взимаемый в связи с применением упрощенной системы налогообложения</t>
  </si>
  <si>
    <t>000 2 02 25232 05 0000 150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</si>
  <si>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</si>
  <si>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организацию бесплатного горячего питания обучающихся, получающих начальное общее образование в государственных образовательных  и муниципальных образовательных организациях</t>
  </si>
  <si>
    <t>000 2 02 25497 00 0000 150</t>
  </si>
  <si>
    <t>Субсидии бюджетам на реализацию мероприятий по обеспечению жильем молодых семей</t>
  </si>
  <si>
    <t>000 2 02 29999 00 0000 150</t>
  </si>
  <si>
    <t>Прочие субсидии</t>
  </si>
  <si>
    <t>000 2 02  30024 05 0000 150</t>
  </si>
  <si>
    <t xml:space="preserve">Субвенция бюджетам муниципальных районов на осуществление государственных полномочий  деятельности  по опеке и попечительству над несовершеннолетними
 </t>
  </si>
  <si>
    <t>000 2 02 35120 05 0000 150</t>
  </si>
  <si>
    <t>Субвенции на осущесвление полномочий по составлению (изменению) списков кандидатов в присяжные заседатели федеральных судов общей юрисдикции в РФ</t>
  </si>
  <si>
    <t>Субвенции бюджетам муниципальных районов на проведение Всероссийской переписи населения 2021 года</t>
  </si>
  <si>
    <t>000 2 02 45303 05 0000 150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</si>
  <si>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</si>
  <si>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создание модельных муниципальных библиотек муниципальных образованиях Забайкуальского края</t>
  </si>
  <si>
    <t>000 2 02 45454 05 0000 150</t>
  </si>
  <si>
    <t>000 2 02 49999 05  0000 150</t>
  </si>
  <si>
    <t>Прочие межбюджетные трансферты, передоваемые бюджетам муниципальных районов</t>
  </si>
  <si>
    <t>000 2 19 25304 05 0000 150</t>
  </si>
  <si>
    <t xml:space="preserve"> 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</si>
  <si>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000 2 19 45303 05 0000 150</t>
  </si>
  <si>
    <t xml:space="preserve">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</si>
  <si>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000 2 19 60010 05 0000 150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</si>
  <si>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</si>
  <si>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000 2 02 25467 05 0000 150</t>
  </si>
  <si>
    <t>000 2 02 25304 05 0000 150</t>
  </si>
  <si>
    <t>Субсидии на обеспечение развития и укрепления мтб муниципальных домов культуры, в населенных пунктах с числ населения до 50 тыс человек</t>
  </si>
  <si>
    <t xml:space="preserve">                                                                    за  2 КВАРТАЛ 2021 год                    </t>
  </si>
  <si>
    <t xml:space="preserve">                                                                        Приложение № 1</t>
  </si>
  <si>
    <t>000 2 02 15002 05 0000 150</t>
  </si>
  <si>
    <t>000 2 02 15001 05 0000 150</t>
  </si>
  <si>
    <t>000 202 20000 00 0000 150</t>
  </si>
  <si>
    <t>000 2 02 10000 00 0000 150</t>
  </si>
  <si>
    <t>Дотации на поддержку мер по обеспечению сбалансированности бюджетов муниципальных районов Забайкальского края</t>
  </si>
  <si>
    <t>000 2 02 25519 00 0000 150</t>
  </si>
  <si>
    <t>Субсидии бюджетам на поддержку отрасли культуры</t>
  </si>
  <si>
    <t>000 2 02 25576 05 0000 150</t>
  </si>
  <si>
    <t>Субсидии бюджетам муниципальных районов на обеспечение комплексного развития сельских территорий</t>
  </si>
  <si>
    <t>000 2 19 25255 05 0000 150</t>
  </si>
  <si>
    <t xml:space="preserve"> 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из бюджетов муниципальных районов</t>
  </si>
  <si>
    <t>Субвенция бюджетам муниципальных районов на организацию мероприятий при осуществлении деятельности по обращению с животными без владельцев</t>
  </si>
  <si>
    <t xml:space="preserve">                                   от "27" июля 2021 года № 308-п</t>
  </si>
  <si>
    <t>по основным доходным источникам за второй квартал 2021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</si>
</sst>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</numFmts>
  <fonts count="54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8" borderId="9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49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172" fontId="2" fillId="0" borderId="12" xfId="0" applyNumberFormat="1" applyFont="1" applyBorder="1" applyAlignment="1">
      <alignment horizontal="center" vertical="top"/>
    </xf>
    <xf numFmtId="172" fontId="0" fillId="0" borderId="12" xfId="0" applyNumberFormat="1" applyFont="1" applyBorder="1" applyAlignment="1" applyProtection="1">
      <alignment horizontal="center" vertical="top"/>
      <protection locked="0"/>
    </xf>
    <xf numFmtId="172" fontId="0" fillId="0" borderId="12" xfId="0" applyNumberFormat="1" applyFont="1" applyFill="1" applyBorder="1" applyAlignment="1" applyProtection="1">
      <alignment horizontal="center" vertical="top"/>
      <protection locked="0"/>
    </xf>
    <xf numFmtId="172" fontId="2" fillId="0" borderId="12" xfId="0" applyNumberFormat="1" applyFont="1" applyBorder="1" applyAlignment="1" applyProtection="1">
      <alignment horizontal="center" vertical="top"/>
      <protection locked="0"/>
    </xf>
    <xf numFmtId="172" fontId="0" fillId="0" borderId="12" xfId="0" applyNumberFormat="1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172" fontId="13" fillId="0" borderId="12" xfId="0" applyNumberFormat="1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/>
    </xf>
    <xf numFmtId="172" fontId="2" fillId="0" borderId="12" xfId="0" applyNumberFormat="1" applyFont="1" applyBorder="1" applyAlignment="1">
      <alignment horizontal="center" vertical="top" wrapText="1"/>
    </xf>
    <xf numFmtId="172" fontId="2" fillId="0" borderId="12" xfId="0" applyNumberFormat="1" applyFont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horizontal="center" vertical="top" wrapText="1"/>
    </xf>
    <xf numFmtId="172" fontId="0" fillId="0" borderId="12" xfId="0" applyNumberFormat="1" applyBorder="1" applyAlignment="1">
      <alignment horizontal="center" vertical="top" wrapText="1"/>
    </xf>
    <xf numFmtId="172" fontId="0" fillId="0" borderId="0" xfId="0" applyNumberFormat="1" applyFont="1" applyBorder="1" applyAlignment="1" applyProtection="1">
      <alignment horizontal="center" vertical="top"/>
      <protection locked="0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 vertical="top" wrapText="1"/>
    </xf>
    <xf numFmtId="172" fontId="0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Fill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49" fontId="2" fillId="33" borderId="12" xfId="0" applyNumberFormat="1" applyFont="1" applyFill="1" applyBorder="1" applyAlignment="1">
      <alignment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vertical="top" wrapText="1"/>
    </xf>
    <xf numFmtId="172" fontId="7" fillId="0" borderId="12" xfId="0" applyNumberFormat="1" applyFont="1" applyBorder="1" applyAlignment="1">
      <alignment horizontal="center" vertical="top" wrapText="1"/>
    </xf>
    <xf numFmtId="177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72" fontId="7" fillId="0" borderId="12" xfId="0" applyNumberFormat="1" applyFont="1" applyBorder="1" applyAlignment="1">
      <alignment horizontal="center" vertical="top"/>
    </xf>
    <xf numFmtId="177" fontId="5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172" fontId="5" fillId="0" borderId="12" xfId="0" applyNumberFormat="1" applyFont="1" applyFill="1" applyBorder="1" applyAlignment="1" applyProtection="1">
      <alignment horizontal="center" vertical="top"/>
      <protection locked="0"/>
    </xf>
    <xf numFmtId="172" fontId="5" fillId="0" borderId="12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172" fontId="7" fillId="0" borderId="12" xfId="0" applyNumberFormat="1" applyFont="1" applyBorder="1" applyAlignment="1" applyProtection="1">
      <alignment horizontal="center" vertical="top"/>
      <protection locked="0"/>
    </xf>
    <xf numFmtId="172" fontId="7" fillId="0" borderId="12" xfId="0" applyNumberFormat="1" applyFont="1" applyBorder="1" applyAlignment="1" applyProtection="1">
      <alignment horizontal="center" vertical="top" wrapText="1"/>
      <protection locked="0"/>
    </xf>
    <xf numFmtId="172" fontId="5" fillId="0" borderId="0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>
      <alignment/>
    </xf>
    <xf numFmtId="49" fontId="5" fillId="0" borderId="12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172" fontId="5" fillId="0" borderId="12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>
      <alignment/>
    </xf>
    <xf numFmtId="172" fontId="5" fillId="0" borderId="12" xfId="0" applyNumberFormat="1" applyFont="1" applyBorder="1" applyAlignment="1">
      <alignment horizontal="center" vertical="top"/>
    </xf>
    <xf numFmtId="172" fontId="7" fillId="0" borderId="12" xfId="0" applyNumberFormat="1" applyFont="1" applyFill="1" applyBorder="1" applyAlignment="1" applyProtection="1">
      <alignment horizontal="center" vertical="top"/>
      <protection locked="0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justify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justify" vertical="top" wrapText="1"/>
    </xf>
    <xf numFmtId="172" fontId="5" fillId="0" borderId="12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 wrapText="1"/>
    </xf>
    <xf numFmtId="172" fontId="7" fillId="0" borderId="12" xfId="0" applyNumberFormat="1" applyFont="1" applyFill="1" applyBorder="1" applyAlignment="1">
      <alignment horizontal="center" vertical="top"/>
    </xf>
    <xf numFmtId="49" fontId="53" fillId="0" borderId="2" xfId="34" applyNumberFormat="1" applyFont="1" applyAlignment="1" applyProtection="1">
      <alignment horizontal="center" vertical="top"/>
      <protection/>
    </xf>
    <xf numFmtId="0" fontId="53" fillId="0" borderId="13" xfId="33" applyNumberFormat="1" applyFont="1" applyBorder="1" applyAlignment="1" applyProtection="1">
      <alignment horizontal="left" vertical="center" wrapText="1"/>
      <protection/>
    </xf>
    <xf numFmtId="0" fontId="53" fillId="0" borderId="13" xfId="33" applyNumberFormat="1" applyFont="1" applyBorder="1" applyAlignment="1" applyProtection="1">
      <alignment horizontal="left" vertical="top" wrapText="1"/>
      <protection/>
    </xf>
    <xf numFmtId="49" fontId="5" fillId="0" borderId="12" xfId="0" applyNumberFormat="1" applyFont="1" applyFill="1" applyBorder="1" applyAlignment="1">
      <alignment horizontal="center" vertical="top" wrapText="1"/>
    </xf>
    <xf numFmtId="172" fontId="16" fillId="0" borderId="12" xfId="0" applyNumberFormat="1" applyFont="1" applyFill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172" fontId="5" fillId="0" borderId="12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49" fontId="53" fillId="0" borderId="13" xfId="34" applyNumberFormat="1" applyFont="1" applyBorder="1" applyAlignment="1" applyProtection="1">
      <alignment horizontal="center" vertical="top"/>
      <protection/>
    </xf>
    <xf numFmtId="0" fontId="53" fillId="0" borderId="12" xfId="33" applyNumberFormat="1" applyFont="1" applyBorder="1" applyAlignment="1" applyProtection="1">
      <alignment horizontal="left" vertical="top" wrapText="1"/>
      <protection/>
    </xf>
    <xf numFmtId="0" fontId="53" fillId="0" borderId="0" xfId="33" applyNumberFormat="1" applyFont="1" applyBorder="1" applyAlignment="1" applyProtection="1">
      <alignment horizontal="left" vertical="top" wrapText="1"/>
      <protection/>
    </xf>
    <xf numFmtId="49" fontId="7" fillId="33" borderId="12" xfId="0" applyNumberFormat="1" applyFont="1" applyFill="1" applyBorder="1" applyAlignment="1">
      <alignment vertical="top" wrapText="1"/>
    </xf>
    <xf numFmtId="1" fontId="5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172" fontId="7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5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5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29.125" style="2" customWidth="1"/>
    <col min="2" max="2" width="63.75390625" style="2" customWidth="1"/>
    <col min="3" max="3" width="13.625" style="2" customWidth="1"/>
    <col min="4" max="4" width="12.125" style="2" customWidth="1"/>
    <col min="5" max="5" width="13.625" style="2" customWidth="1"/>
    <col min="6" max="16384" width="9.125" style="2" customWidth="1"/>
  </cols>
  <sheetData>
    <row r="1" spans="2:13" ht="15.75">
      <c r="B1" s="113" t="s">
        <v>161</v>
      </c>
      <c r="C1" s="113"/>
      <c r="D1" s="113"/>
      <c r="E1" s="113"/>
      <c r="F1" s="54"/>
      <c r="G1" s="54"/>
      <c r="H1" s="54"/>
      <c r="I1" s="54"/>
      <c r="J1" s="54"/>
      <c r="K1" s="54"/>
      <c r="L1" s="54"/>
      <c r="M1" s="54"/>
    </row>
    <row r="2" spans="2:13" ht="15.75">
      <c r="B2" s="113" t="s">
        <v>126</v>
      </c>
      <c r="C2" s="113"/>
      <c r="D2" s="113"/>
      <c r="E2" s="113"/>
      <c r="F2" s="54"/>
      <c r="G2" s="54"/>
      <c r="H2" s="54"/>
      <c r="I2" s="54"/>
      <c r="J2" s="54"/>
      <c r="K2" s="54"/>
      <c r="L2" s="54"/>
      <c r="M2" s="54"/>
    </row>
    <row r="3" spans="2:13" ht="15" customHeight="1">
      <c r="B3" s="113" t="s">
        <v>127</v>
      </c>
      <c r="C3" s="113"/>
      <c r="D3" s="113"/>
      <c r="E3" s="113"/>
      <c r="F3" s="54"/>
      <c r="G3" s="54"/>
      <c r="H3" s="54"/>
      <c r="I3" s="54"/>
      <c r="J3" s="54"/>
      <c r="K3" s="54"/>
      <c r="L3" s="54"/>
      <c r="M3" s="54"/>
    </row>
    <row r="4" spans="2:13" ht="15" customHeight="1">
      <c r="B4" s="113" t="s">
        <v>129</v>
      </c>
      <c r="C4" s="113"/>
      <c r="D4" s="113"/>
      <c r="E4" s="113"/>
      <c r="F4" s="54"/>
      <c r="G4" s="54"/>
      <c r="H4" s="54"/>
      <c r="I4" s="54"/>
      <c r="J4" s="54"/>
      <c r="K4" s="54"/>
      <c r="L4" s="54"/>
      <c r="M4" s="54"/>
    </row>
    <row r="5" spans="2:13" ht="15.75">
      <c r="B5" s="113" t="s">
        <v>128</v>
      </c>
      <c r="C5" s="113"/>
      <c r="D5" s="113"/>
      <c r="E5" s="113"/>
      <c r="F5" s="54"/>
      <c r="G5" s="54"/>
      <c r="H5" s="54"/>
      <c r="I5" s="54"/>
      <c r="J5" s="54"/>
      <c r="K5" s="54"/>
      <c r="L5" s="54"/>
      <c r="M5" s="54"/>
    </row>
    <row r="6" spans="2:13" ht="15.75">
      <c r="B6" s="113" t="s">
        <v>160</v>
      </c>
      <c r="C6" s="113"/>
      <c r="D6" s="113"/>
      <c r="E6" s="113"/>
      <c r="F6" s="54"/>
      <c r="G6" s="54"/>
      <c r="H6" s="54"/>
      <c r="I6" s="54"/>
      <c r="J6" s="54"/>
      <c r="K6" s="54"/>
      <c r="L6" s="54"/>
      <c r="M6" s="54"/>
    </row>
    <row r="7" spans="2:13" ht="15.75">
      <c r="B7" s="113" t="s">
        <v>174</v>
      </c>
      <c r="C7" s="113"/>
      <c r="D7" s="113"/>
      <c r="E7" s="113"/>
      <c r="F7" s="54"/>
      <c r="G7" s="54"/>
      <c r="H7" s="54"/>
      <c r="I7" s="54"/>
      <c r="J7" s="54"/>
      <c r="K7" s="54"/>
      <c r="L7" s="54"/>
      <c r="M7" s="54"/>
    </row>
    <row r="8" spans="1:13" ht="15.75">
      <c r="A8" s="5"/>
      <c r="C8" s="54"/>
      <c r="E8" s="54"/>
      <c r="F8" s="54"/>
      <c r="G8" s="54"/>
      <c r="H8" s="54"/>
      <c r="I8" s="54"/>
      <c r="J8" s="54"/>
      <c r="K8" s="54"/>
      <c r="L8" s="54"/>
      <c r="M8" s="54"/>
    </row>
    <row r="9" spans="1:13" ht="15.75">
      <c r="A9" s="5"/>
      <c r="C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15.75">
      <c r="A10" s="119" t="s">
        <v>110</v>
      </c>
      <c r="B10" s="119"/>
      <c r="C10" s="119"/>
      <c r="D10" s="119"/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15.75">
      <c r="A11" s="119" t="s">
        <v>175</v>
      </c>
      <c r="B11" s="119"/>
      <c r="C11" s="119"/>
      <c r="D11" s="119"/>
      <c r="E11" s="54"/>
      <c r="F11" s="54"/>
      <c r="G11" s="54"/>
      <c r="H11" s="54"/>
      <c r="I11" s="54"/>
      <c r="J11" s="54"/>
      <c r="K11" s="54"/>
      <c r="L11" s="54"/>
      <c r="M11" s="54"/>
    </row>
    <row r="12" spans="1:13" ht="15.75">
      <c r="A12" s="5" t="s">
        <v>16</v>
      </c>
      <c r="D12" s="54"/>
      <c r="E12" s="54" t="s">
        <v>111</v>
      </c>
      <c r="F12" s="54"/>
      <c r="G12" s="54"/>
      <c r="H12" s="54"/>
      <c r="I12" s="54"/>
      <c r="J12" s="54"/>
      <c r="K12" s="54"/>
      <c r="L12" s="54"/>
      <c r="M12" s="54"/>
    </row>
    <row r="13" spans="1:13" ht="15.75" customHeight="1">
      <c r="A13" s="115" t="s">
        <v>19</v>
      </c>
      <c r="B13" s="117" t="s">
        <v>18</v>
      </c>
      <c r="C13" s="114" t="s">
        <v>130</v>
      </c>
      <c r="D13" s="114" t="s">
        <v>107</v>
      </c>
      <c r="E13" s="114" t="s">
        <v>108</v>
      </c>
      <c r="F13" s="54"/>
      <c r="G13" s="54"/>
      <c r="H13" s="54"/>
      <c r="I13" s="54"/>
      <c r="J13" s="54"/>
      <c r="K13" s="54"/>
      <c r="L13" s="54"/>
      <c r="M13" s="54"/>
    </row>
    <row r="14" spans="1:13" ht="28.5" customHeight="1">
      <c r="A14" s="116"/>
      <c r="B14" s="118"/>
      <c r="C14" s="114"/>
      <c r="D14" s="114"/>
      <c r="E14" s="114"/>
      <c r="F14" s="54"/>
      <c r="G14" s="54"/>
      <c r="H14" s="54"/>
      <c r="I14" s="54"/>
      <c r="J14" s="54"/>
      <c r="K14" s="54"/>
      <c r="L14" s="54"/>
      <c r="M14" s="54"/>
    </row>
    <row r="15" spans="1:13" ht="15.75">
      <c r="A15" s="4">
        <v>1</v>
      </c>
      <c r="B15" s="55">
        <v>2</v>
      </c>
      <c r="C15" s="55">
        <v>3</v>
      </c>
      <c r="D15" s="4">
        <v>4</v>
      </c>
      <c r="E15" s="4">
        <v>5</v>
      </c>
      <c r="F15" s="54"/>
      <c r="G15" s="54"/>
      <c r="H15" s="54"/>
      <c r="I15" s="54"/>
      <c r="J15" s="54"/>
      <c r="K15" s="54"/>
      <c r="L15" s="54"/>
      <c r="M15" s="54"/>
    </row>
    <row r="16" spans="1:13" ht="17.25" customHeight="1">
      <c r="A16" s="56" t="s">
        <v>4</v>
      </c>
      <c r="B16" s="57" t="s">
        <v>0</v>
      </c>
      <c r="C16" s="58">
        <f>C18+C25+C31+C32+C35+C30+C39+C42+C20</f>
        <v>141388.18</v>
      </c>
      <c r="D16" s="58">
        <f>D18+D25+D31+D32+D35+D30+D39+D42+D20+D37</f>
        <v>67449.46</v>
      </c>
      <c r="E16" s="59">
        <f>D16/C16</f>
        <v>0.47705161775192245</v>
      </c>
      <c r="F16" s="54"/>
      <c r="G16" s="54"/>
      <c r="H16" s="54"/>
      <c r="I16" s="54"/>
      <c r="J16" s="54"/>
      <c r="K16" s="54"/>
      <c r="L16" s="54"/>
      <c r="M16" s="54"/>
    </row>
    <row r="17" spans="1:13" ht="16.5" customHeight="1">
      <c r="A17" s="56"/>
      <c r="B17" s="60" t="s">
        <v>98</v>
      </c>
      <c r="C17" s="61"/>
      <c r="D17" s="58"/>
      <c r="E17" s="62"/>
      <c r="F17" s="54"/>
      <c r="G17" s="54"/>
      <c r="H17" s="54"/>
      <c r="I17" s="54"/>
      <c r="J17" s="54"/>
      <c r="K17" s="54"/>
      <c r="L17" s="54"/>
      <c r="M17" s="54"/>
    </row>
    <row r="18" spans="1:13" ht="20.25" customHeight="1">
      <c r="A18" s="56" t="s">
        <v>25</v>
      </c>
      <c r="B18" s="57" t="s">
        <v>9</v>
      </c>
      <c r="C18" s="61">
        <f>SUM(C19)</f>
        <v>116575.3</v>
      </c>
      <c r="D18" s="58">
        <f>SUM(D19)</f>
        <v>54340.5</v>
      </c>
      <c r="E18" s="59">
        <f>D18/C18</f>
        <v>0.4661407690994576</v>
      </c>
      <c r="F18" s="54"/>
      <c r="G18" s="54"/>
      <c r="H18" s="54"/>
      <c r="I18" s="54"/>
      <c r="J18" s="54"/>
      <c r="K18" s="54"/>
      <c r="L18" s="54"/>
      <c r="M18" s="54"/>
    </row>
    <row r="19" spans="1:13" ht="19.5" customHeight="1">
      <c r="A19" s="63" t="s">
        <v>26</v>
      </c>
      <c r="B19" s="64" t="s">
        <v>1</v>
      </c>
      <c r="C19" s="65">
        <v>116575.3</v>
      </c>
      <c r="D19" s="66">
        <v>54340.5</v>
      </c>
      <c r="E19" s="62">
        <f aca="true" t="shared" si="0" ref="E19:E90">D19/C19</f>
        <v>0.4661407690994576</v>
      </c>
      <c r="F19" s="54"/>
      <c r="G19" s="54"/>
      <c r="H19" s="54"/>
      <c r="I19" s="54"/>
      <c r="J19" s="54"/>
      <c r="K19" s="54"/>
      <c r="L19" s="54"/>
      <c r="M19" s="54"/>
    </row>
    <row r="20" spans="1:13" ht="47.25" customHeight="1">
      <c r="A20" s="67" t="s">
        <v>43</v>
      </c>
      <c r="B20" s="68" t="s">
        <v>44</v>
      </c>
      <c r="C20" s="69">
        <f>SUM(C21:C24)</f>
        <v>18134.08</v>
      </c>
      <c r="D20" s="70">
        <f>SUM(D21:D24)</f>
        <v>8531.02</v>
      </c>
      <c r="E20" s="59">
        <f t="shared" si="0"/>
        <v>0.4704412906527378</v>
      </c>
      <c r="F20" s="54"/>
      <c r="G20" s="71"/>
      <c r="H20" s="72"/>
      <c r="I20" s="54"/>
      <c r="J20" s="54"/>
      <c r="K20" s="54"/>
      <c r="L20" s="54"/>
      <c r="M20" s="54"/>
    </row>
    <row r="21" spans="1:13" ht="47.25" customHeight="1">
      <c r="A21" s="73" t="s">
        <v>45</v>
      </c>
      <c r="B21" s="74" t="s">
        <v>49</v>
      </c>
      <c r="C21" s="75">
        <v>8326.5</v>
      </c>
      <c r="D21" s="66">
        <v>3857.77</v>
      </c>
      <c r="E21" s="62">
        <f t="shared" si="0"/>
        <v>0.4633123160992013</v>
      </c>
      <c r="F21" s="54"/>
      <c r="G21" s="71"/>
      <c r="H21" s="76"/>
      <c r="I21" s="54"/>
      <c r="J21" s="54"/>
      <c r="K21" s="54"/>
      <c r="L21" s="54"/>
      <c r="M21" s="54"/>
    </row>
    <row r="22" spans="1:13" ht="62.25" customHeight="1">
      <c r="A22" s="73" t="s">
        <v>46</v>
      </c>
      <c r="B22" s="74" t="s">
        <v>50</v>
      </c>
      <c r="C22" s="75">
        <v>47.45</v>
      </c>
      <c r="D22" s="66">
        <v>29.06</v>
      </c>
      <c r="E22" s="62">
        <f t="shared" si="0"/>
        <v>0.6124341412012644</v>
      </c>
      <c r="F22" s="54"/>
      <c r="G22" s="71"/>
      <c r="H22" s="72"/>
      <c r="I22" s="54"/>
      <c r="J22" s="54"/>
      <c r="K22" s="54"/>
      <c r="L22" s="54"/>
      <c r="M22" s="54"/>
    </row>
    <row r="23" spans="1:13" ht="63.75" customHeight="1">
      <c r="A23" s="73" t="s">
        <v>47</v>
      </c>
      <c r="B23" s="74" t="s">
        <v>51</v>
      </c>
      <c r="C23" s="75">
        <v>10953.07</v>
      </c>
      <c r="D23" s="66">
        <v>5364.26</v>
      </c>
      <c r="E23" s="62">
        <f t="shared" si="0"/>
        <v>0.4897494492411717</v>
      </c>
      <c r="F23" s="54"/>
      <c r="G23" s="71"/>
      <c r="H23" s="76"/>
      <c r="I23" s="54"/>
      <c r="J23" s="54"/>
      <c r="K23" s="54"/>
      <c r="L23" s="54"/>
      <c r="M23" s="54"/>
    </row>
    <row r="24" spans="1:13" ht="47.25" customHeight="1">
      <c r="A24" s="73" t="s">
        <v>48</v>
      </c>
      <c r="B24" s="74" t="s">
        <v>52</v>
      </c>
      <c r="C24" s="75">
        <v>-1192.94</v>
      </c>
      <c r="D24" s="66">
        <v>-720.07</v>
      </c>
      <c r="E24" s="62">
        <f t="shared" si="0"/>
        <v>0.603609569634684</v>
      </c>
      <c r="F24" s="54"/>
      <c r="G24" s="54"/>
      <c r="H24" s="54"/>
      <c r="I24" s="54"/>
      <c r="J24" s="54"/>
      <c r="K24" s="54"/>
      <c r="L24" s="54"/>
      <c r="M24" s="54"/>
    </row>
    <row r="25" spans="1:13" ht="21" customHeight="1">
      <c r="A25" s="67" t="s">
        <v>27</v>
      </c>
      <c r="B25" s="57" t="s">
        <v>10</v>
      </c>
      <c r="C25" s="61">
        <f>SUM(C26:C29)</f>
        <v>3075.3</v>
      </c>
      <c r="D25" s="58">
        <f>SUM(D26:D29)</f>
        <v>2869.87</v>
      </c>
      <c r="E25" s="59">
        <f t="shared" si="0"/>
        <v>0.9332000130068611</v>
      </c>
      <c r="F25" s="54"/>
      <c r="G25" s="54"/>
      <c r="H25" s="54"/>
      <c r="I25" s="54"/>
      <c r="J25" s="54"/>
      <c r="K25" s="54"/>
      <c r="L25" s="54"/>
      <c r="M25" s="54"/>
    </row>
    <row r="26" spans="1:13" ht="35.25" customHeight="1">
      <c r="A26" s="73" t="s">
        <v>131</v>
      </c>
      <c r="B26" s="64" t="s">
        <v>132</v>
      </c>
      <c r="C26" s="77">
        <v>1395.3</v>
      </c>
      <c r="D26" s="66">
        <v>900.32</v>
      </c>
      <c r="E26" s="59">
        <f t="shared" si="0"/>
        <v>0.6452519171504336</v>
      </c>
      <c r="F26" s="54"/>
      <c r="G26" s="54"/>
      <c r="H26" s="54"/>
      <c r="I26" s="54"/>
      <c r="J26" s="54"/>
      <c r="K26" s="54"/>
      <c r="L26" s="54"/>
      <c r="M26" s="54"/>
    </row>
    <row r="27" spans="1:13" ht="16.5" customHeight="1">
      <c r="A27" s="73" t="s">
        <v>28</v>
      </c>
      <c r="B27" s="64" t="s">
        <v>2</v>
      </c>
      <c r="C27" s="75">
        <v>1200</v>
      </c>
      <c r="D27" s="66">
        <v>1164.43</v>
      </c>
      <c r="E27" s="62">
        <f t="shared" si="0"/>
        <v>0.9703583333333334</v>
      </c>
      <c r="F27" s="54"/>
      <c r="G27" s="54"/>
      <c r="H27" s="54"/>
      <c r="I27" s="54"/>
      <c r="J27" s="54"/>
      <c r="K27" s="54"/>
      <c r="L27" s="54"/>
      <c r="M27" s="54"/>
    </row>
    <row r="28" spans="1:13" ht="17.25" customHeight="1">
      <c r="A28" s="73" t="s">
        <v>29</v>
      </c>
      <c r="B28" s="64" t="s">
        <v>17</v>
      </c>
      <c r="C28" s="65">
        <v>130</v>
      </c>
      <c r="D28" s="66">
        <v>65.4</v>
      </c>
      <c r="E28" s="62">
        <f t="shared" si="0"/>
        <v>0.5030769230769231</v>
      </c>
      <c r="F28" s="54"/>
      <c r="G28" s="54"/>
      <c r="H28" s="54"/>
      <c r="I28" s="54"/>
      <c r="J28" s="54"/>
      <c r="K28" s="54"/>
      <c r="L28" s="54"/>
      <c r="M28" s="54"/>
    </row>
    <row r="29" spans="1:13" ht="36.75" customHeight="1">
      <c r="A29" s="73" t="s">
        <v>53</v>
      </c>
      <c r="B29" s="64" t="s">
        <v>54</v>
      </c>
      <c r="C29" s="65">
        <v>350</v>
      </c>
      <c r="D29" s="66">
        <v>739.72</v>
      </c>
      <c r="E29" s="59">
        <f t="shared" si="0"/>
        <v>2.1134857142857144</v>
      </c>
      <c r="F29" s="54"/>
      <c r="G29" s="54"/>
      <c r="H29" s="54"/>
      <c r="I29" s="54"/>
      <c r="J29" s="54"/>
      <c r="K29" s="54"/>
      <c r="L29" s="54"/>
      <c r="M29" s="54"/>
    </row>
    <row r="30" spans="1:13" ht="38.25" customHeight="1">
      <c r="A30" s="67" t="s">
        <v>113</v>
      </c>
      <c r="B30" s="57" t="s">
        <v>114</v>
      </c>
      <c r="C30" s="78">
        <v>9.7</v>
      </c>
      <c r="D30" s="58">
        <v>9.65</v>
      </c>
      <c r="E30" s="59">
        <v>0</v>
      </c>
      <c r="F30" s="54"/>
      <c r="G30" s="54"/>
      <c r="H30" s="54"/>
      <c r="I30" s="54"/>
      <c r="J30" s="54"/>
      <c r="K30" s="54"/>
      <c r="L30" s="54"/>
      <c r="M30" s="54"/>
    </row>
    <row r="31" spans="1:13" ht="20.25" customHeight="1">
      <c r="A31" s="56" t="s">
        <v>5</v>
      </c>
      <c r="B31" s="57" t="s">
        <v>11</v>
      </c>
      <c r="C31" s="69">
        <v>1700</v>
      </c>
      <c r="D31" s="58">
        <v>792.29</v>
      </c>
      <c r="E31" s="59">
        <f t="shared" si="0"/>
        <v>0.46605294117647056</v>
      </c>
      <c r="F31" s="54"/>
      <c r="G31" s="54"/>
      <c r="H31" s="54"/>
      <c r="I31" s="54"/>
      <c r="J31" s="54"/>
      <c r="K31" s="54"/>
      <c r="L31" s="54"/>
      <c r="M31" s="54"/>
    </row>
    <row r="32" spans="1:13" ht="52.5" customHeight="1">
      <c r="A32" s="56" t="s">
        <v>30</v>
      </c>
      <c r="B32" s="57" t="s">
        <v>36</v>
      </c>
      <c r="C32" s="69">
        <f>SUM(C33:C34)</f>
        <v>1243.8</v>
      </c>
      <c r="D32" s="69">
        <f>SUM(D33:D34)</f>
        <v>398.72</v>
      </c>
      <c r="E32" s="59">
        <f t="shared" si="0"/>
        <v>0.3205660073966876</v>
      </c>
      <c r="F32" s="54"/>
      <c r="G32" s="54"/>
      <c r="H32" s="54"/>
      <c r="I32" s="54"/>
      <c r="J32" s="54"/>
      <c r="K32" s="54"/>
      <c r="L32" s="54"/>
      <c r="M32" s="54"/>
    </row>
    <row r="33" spans="1:13" ht="83.25" customHeight="1">
      <c r="A33" s="63" t="s">
        <v>39</v>
      </c>
      <c r="B33" s="79" t="s">
        <v>40</v>
      </c>
      <c r="C33" s="75">
        <v>854.1</v>
      </c>
      <c r="D33" s="66">
        <v>238.07</v>
      </c>
      <c r="E33" s="62">
        <f t="shared" si="0"/>
        <v>0.2787378527104554</v>
      </c>
      <c r="F33" s="54"/>
      <c r="G33" s="54"/>
      <c r="H33" s="54"/>
      <c r="I33" s="54"/>
      <c r="J33" s="54"/>
      <c r="K33" s="54"/>
      <c r="L33" s="54"/>
      <c r="M33" s="54"/>
    </row>
    <row r="34" spans="1:13" ht="63" customHeight="1">
      <c r="A34" s="63" t="s">
        <v>21</v>
      </c>
      <c r="B34" s="64" t="s">
        <v>22</v>
      </c>
      <c r="C34" s="75">
        <v>389.7</v>
      </c>
      <c r="D34" s="66">
        <v>160.65</v>
      </c>
      <c r="E34" s="62">
        <f t="shared" si="0"/>
        <v>0.4122401847575058</v>
      </c>
      <c r="F34" s="54"/>
      <c r="G34" s="54"/>
      <c r="H34" s="54"/>
      <c r="I34" s="54"/>
      <c r="J34" s="54"/>
      <c r="K34" s="54"/>
      <c r="L34" s="54"/>
      <c r="M34" s="54"/>
    </row>
    <row r="35" spans="1:13" ht="30.75" customHeight="1">
      <c r="A35" s="56" t="s">
        <v>31</v>
      </c>
      <c r="B35" s="57" t="s">
        <v>14</v>
      </c>
      <c r="C35" s="69">
        <f>C36</f>
        <v>50</v>
      </c>
      <c r="D35" s="69">
        <f>D36</f>
        <v>39.85</v>
      </c>
      <c r="E35" s="59">
        <f t="shared" si="0"/>
        <v>0.797</v>
      </c>
      <c r="F35" s="54"/>
      <c r="G35" s="54"/>
      <c r="H35" s="54"/>
      <c r="I35" s="54"/>
      <c r="J35" s="54"/>
      <c r="K35" s="54"/>
      <c r="L35" s="54"/>
      <c r="M35" s="54"/>
    </row>
    <row r="36" spans="1:13" ht="21" customHeight="1">
      <c r="A36" s="63" t="s">
        <v>32</v>
      </c>
      <c r="B36" s="64" t="s">
        <v>6</v>
      </c>
      <c r="C36" s="75">
        <v>50</v>
      </c>
      <c r="D36" s="66">
        <v>39.85</v>
      </c>
      <c r="E36" s="62">
        <f t="shared" si="0"/>
        <v>0.797</v>
      </c>
      <c r="F36" s="54"/>
      <c r="G36" s="54"/>
      <c r="H36" s="54"/>
      <c r="I36" s="54"/>
      <c r="J36" s="54"/>
      <c r="K36" s="54"/>
      <c r="L36" s="54"/>
      <c r="M36" s="54"/>
    </row>
    <row r="37" spans="1:13" ht="38.25" customHeight="1">
      <c r="A37" s="56" t="s">
        <v>7</v>
      </c>
      <c r="B37" s="57" t="s">
        <v>15</v>
      </c>
      <c r="C37" s="75"/>
      <c r="D37" s="58">
        <f>D38</f>
        <v>18.52</v>
      </c>
      <c r="E37" s="62">
        <v>0</v>
      </c>
      <c r="F37" s="54"/>
      <c r="G37" s="54"/>
      <c r="H37" s="54"/>
      <c r="I37" s="54"/>
      <c r="J37" s="54"/>
      <c r="K37" s="54"/>
      <c r="L37" s="54"/>
      <c r="M37" s="54"/>
    </row>
    <row r="38" spans="1:13" ht="36.75" customHeight="1">
      <c r="A38" s="63" t="s">
        <v>125</v>
      </c>
      <c r="B38" s="64" t="s">
        <v>24</v>
      </c>
      <c r="C38" s="75"/>
      <c r="D38" s="66">
        <v>18.52</v>
      </c>
      <c r="E38" s="62">
        <v>0</v>
      </c>
      <c r="F38" s="54"/>
      <c r="G38" s="54"/>
      <c r="H38" s="54"/>
      <c r="I38" s="54"/>
      <c r="J38" s="54"/>
      <c r="K38" s="54"/>
      <c r="L38" s="54"/>
      <c r="M38" s="54"/>
    </row>
    <row r="39" spans="1:13" ht="39.75" customHeight="1">
      <c r="A39" s="56" t="s">
        <v>33</v>
      </c>
      <c r="B39" s="57" t="s">
        <v>20</v>
      </c>
      <c r="C39" s="69">
        <f>SUM(C40:C41)</f>
        <v>100</v>
      </c>
      <c r="D39" s="69">
        <f>D41</f>
        <v>30.4</v>
      </c>
      <c r="E39" s="59">
        <f t="shared" si="0"/>
        <v>0.304</v>
      </c>
      <c r="F39" s="54"/>
      <c r="G39" s="54"/>
      <c r="H39" s="54"/>
      <c r="I39" s="54"/>
      <c r="J39" s="54"/>
      <c r="K39" s="54"/>
      <c r="L39" s="54"/>
      <c r="M39" s="54"/>
    </row>
    <row r="40" spans="1:13" ht="6.75" customHeight="1" hidden="1">
      <c r="A40" s="63" t="s">
        <v>34</v>
      </c>
      <c r="B40" s="64" t="s">
        <v>42</v>
      </c>
      <c r="C40" s="65"/>
      <c r="D40" s="80"/>
      <c r="E40" s="59" t="e">
        <f t="shared" si="0"/>
        <v>#DIV/0!</v>
      </c>
      <c r="F40" s="54"/>
      <c r="G40" s="54"/>
      <c r="H40" s="54"/>
      <c r="I40" s="54"/>
      <c r="J40" s="54"/>
      <c r="K40" s="54"/>
      <c r="L40" s="54"/>
      <c r="M40" s="54"/>
    </row>
    <row r="41" spans="1:13" ht="66" customHeight="1">
      <c r="A41" s="63" t="s">
        <v>122</v>
      </c>
      <c r="B41" s="79" t="s">
        <v>112</v>
      </c>
      <c r="C41" s="75">
        <v>100</v>
      </c>
      <c r="D41" s="66">
        <v>30.4</v>
      </c>
      <c r="E41" s="62">
        <f t="shared" si="0"/>
        <v>0.304</v>
      </c>
      <c r="F41" s="54"/>
      <c r="G41" s="54"/>
      <c r="H41" s="54"/>
      <c r="I41" s="54"/>
      <c r="J41" s="54"/>
      <c r="K41" s="54"/>
      <c r="L41" s="54"/>
      <c r="M41" s="54"/>
    </row>
    <row r="42" spans="1:13" ht="20.25" customHeight="1">
      <c r="A42" s="56" t="s">
        <v>8</v>
      </c>
      <c r="B42" s="57" t="s">
        <v>12</v>
      </c>
      <c r="C42" s="69">
        <v>500</v>
      </c>
      <c r="D42" s="58">
        <v>418.64</v>
      </c>
      <c r="E42" s="59">
        <f t="shared" si="0"/>
        <v>0.83728</v>
      </c>
      <c r="F42" s="54"/>
      <c r="G42" s="81"/>
      <c r="H42" s="54"/>
      <c r="I42" s="54"/>
      <c r="J42" s="54"/>
      <c r="K42" s="54"/>
      <c r="L42" s="54"/>
      <c r="M42" s="54"/>
    </row>
    <row r="43" spans="1:13" ht="18" customHeight="1">
      <c r="A43" s="82" t="s">
        <v>35</v>
      </c>
      <c r="B43" s="57" t="s">
        <v>13</v>
      </c>
      <c r="C43" s="61">
        <f>C44+C48+C58+C78+C85</f>
        <v>691185.3500000002</v>
      </c>
      <c r="D43" s="61">
        <f>D44+D48+D58+D78+D85</f>
        <v>376853.6829379999</v>
      </c>
      <c r="E43" s="59">
        <f t="shared" si="0"/>
        <v>0.5452281112989443</v>
      </c>
      <c r="F43" s="54"/>
      <c r="G43" s="54"/>
      <c r="H43" s="54"/>
      <c r="I43" s="54"/>
      <c r="J43" s="54"/>
      <c r="K43" s="54"/>
      <c r="L43" s="54"/>
      <c r="M43" s="54"/>
    </row>
    <row r="44" spans="1:13" ht="36" customHeight="1">
      <c r="A44" s="83" t="s">
        <v>165</v>
      </c>
      <c r="B44" s="84" t="s">
        <v>97</v>
      </c>
      <c r="C44" s="61">
        <f>C46+C47</f>
        <v>211819.38</v>
      </c>
      <c r="D44" s="61">
        <f>D46+D47</f>
        <v>126439.4</v>
      </c>
      <c r="E44" s="59">
        <f t="shared" si="0"/>
        <v>0.5969208294349648</v>
      </c>
      <c r="F44" s="54"/>
      <c r="G44" s="54"/>
      <c r="H44" s="54"/>
      <c r="I44" s="54"/>
      <c r="J44" s="54"/>
      <c r="K44" s="54"/>
      <c r="L44" s="54"/>
      <c r="M44" s="54"/>
    </row>
    <row r="45" spans="1:13" ht="18" customHeight="1">
      <c r="A45" s="83"/>
      <c r="B45" s="60" t="s">
        <v>98</v>
      </c>
      <c r="C45" s="61"/>
      <c r="D45" s="61"/>
      <c r="E45" s="59"/>
      <c r="F45" s="54"/>
      <c r="G45" s="54"/>
      <c r="H45" s="54"/>
      <c r="I45" s="54"/>
      <c r="J45" s="54"/>
      <c r="K45" s="54"/>
      <c r="L45" s="54"/>
      <c r="M45" s="54"/>
    </row>
    <row r="46" spans="1:13" ht="30.75" customHeight="1">
      <c r="A46" s="85" t="s">
        <v>163</v>
      </c>
      <c r="B46" s="86" t="s">
        <v>63</v>
      </c>
      <c r="C46" s="87">
        <v>210473</v>
      </c>
      <c r="D46" s="80">
        <v>126439.4</v>
      </c>
      <c r="E46" s="62">
        <f>D46/C46</f>
        <v>0.6007392872244895</v>
      </c>
      <c r="F46" s="54"/>
      <c r="G46" s="54"/>
      <c r="H46" s="54"/>
      <c r="I46" s="54"/>
      <c r="J46" s="54"/>
      <c r="K46" s="54"/>
      <c r="L46" s="54"/>
      <c r="M46" s="54"/>
    </row>
    <row r="47" spans="1:13" ht="30.75" customHeight="1">
      <c r="A47" s="85" t="s">
        <v>162</v>
      </c>
      <c r="B47" s="86" t="s">
        <v>166</v>
      </c>
      <c r="C47" s="87">
        <v>1346.38</v>
      </c>
      <c r="D47" s="80"/>
      <c r="E47" s="62">
        <f>D47/C47</f>
        <v>0</v>
      </c>
      <c r="F47" s="54"/>
      <c r="G47" s="54"/>
      <c r="H47" s="54"/>
      <c r="I47" s="54"/>
      <c r="J47" s="54"/>
      <c r="K47" s="54"/>
      <c r="L47" s="54"/>
      <c r="M47" s="54"/>
    </row>
    <row r="48" spans="1:13" ht="33.75" customHeight="1">
      <c r="A48" s="88" t="s">
        <v>164</v>
      </c>
      <c r="B48" s="84" t="s">
        <v>100</v>
      </c>
      <c r="C48" s="89">
        <f>SUM(C50:C57)</f>
        <v>122020.76</v>
      </c>
      <c r="D48" s="89">
        <f>SUM(D50:D57)</f>
        <v>30234.872938</v>
      </c>
      <c r="E48" s="59">
        <f t="shared" si="0"/>
        <v>0.24778466334745008</v>
      </c>
      <c r="F48" s="54"/>
      <c r="G48" s="54"/>
      <c r="H48" s="54"/>
      <c r="I48" s="54"/>
      <c r="J48" s="54"/>
      <c r="K48" s="54"/>
      <c r="L48" s="54"/>
      <c r="M48" s="54"/>
    </row>
    <row r="49" spans="1:13" ht="15" customHeight="1">
      <c r="A49" s="85"/>
      <c r="B49" s="60" t="s">
        <v>98</v>
      </c>
      <c r="C49" s="87"/>
      <c r="D49" s="80"/>
      <c r="E49" s="59"/>
      <c r="F49" s="54"/>
      <c r="G49" s="54"/>
      <c r="H49" s="54"/>
      <c r="I49" s="54"/>
      <c r="J49" s="54"/>
      <c r="K49" s="54"/>
      <c r="L49" s="54"/>
      <c r="M49" s="54"/>
    </row>
    <row r="50" spans="1:13" ht="67.5" customHeight="1">
      <c r="A50" s="90" t="s">
        <v>133</v>
      </c>
      <c r="B50" s="91" t="s">
        <v>115</v>
      </c>
      <c r="C50" s="87">
        <v>28218.3</v>
      </c>
      <c r="D50" s="66"/>
      <c r="E50" s="59">
        <f aca="true" t="shared" si="1" ref="E50:E57">D50/C50</f>
        <v>0</v>
      </c>
      <c r="F50" s="54"/>
      <c r="G50" s="54"/>
      <c r="H50" s="54"/>
      <c r="I50" s="54"/>
      <c r="J50" s="54"/>
      <c r="K50" s="54"/>
      <c r="L50" s="54"/>
      <c r="M50" s="54"/>
    </row>
    <row r="51" spans="1:13" ht="62.25" customHeight="1">
      <c r="A51" s="90" t="s">
        <v>123</v>
      </c>
      <c r="B51" s="91" t="s">
        <v>134</v>
      </c>
      <c r="C51" s="87">
        <v>9315.9</v>
      </c>
      <c r="D51" s="66">
        <v>5000.07</v>
      </c>
      <c r="E51" s="59">
        <f t="shared" si="1"/>
        <v>0.5367243100505588</v>
      </c>
      <c r="F51" s="54"/>
      <c r="G51" s="54"/>
      <c r="H51" s="54"/>
      <c r="I51" s="54"/>
      <c r="J51" s="54"/>
      <c r="K51" s="54"/>
      <c r="L51" s="54"/>
      <c r="M51" s="54"/>
    </row>
    <row r="52" spans="1:13" ht="65.25" customHeight="1">
      <c r="A52" s="90" t="s">
        <v>158</v>
      </c>
      <c r="B52" s="91" t="s">
        <v>135</v>
      </c>
      <c r="C52" s="87">
        <v>15589.8</v>
      </c>
      <c r="D52" s="66">
        <v>7806.23</v>
      </c>
      <c r="E52" s="59">
        <f t="shared" si="1"/>
        <v>0.5007267572387074</v>
      </c>
      <c r="F52" s="54"/>
      <c r="G52" s="54"/>
      <c r="H52" s="54"/>
      <c r="I52" s="54"/>
      <c r="J52" s="54"/>
      <c r="K52" s="54"/>
      <c r="L52" s="54"/>
      <c r="M52" s="54"/>
    </row>
    <row r="53" spans="1:13" ht="52.5" customHeight="1">
      <c r="A53" s="90" t="s">
        <v>157</v>
      </c>
      <c r="B53" s="91" t="s">
        <v>159</v>
      </c>
      <c r="C53" s="87">
        <v>232.5</v>
      </c>
      <c r="D53" s="66"/>
      <c r="E53" s="59">
        <f t="shared" si="1"/>
        <v>0</v>
      </c>
      <c r="F53" s="54"/>
      <c r="G53" s="54"/>
      <c r="H53" s="54"/>
      <c r="I53" s="54"/>
      <c r="J53" s="54"/>
      <c r="K53" s="54"/>
      <c r="L53" s="54"/>
      <c r="M53" s="54"/>
    </row>
    <row r="54" spans="1:13" ht="38.25" customHeight="1">
      <c r="A54" s="90" t="s">
        <v>136</v>
      </c>
      <c r="B54" s="91" t="s">
        <v>137</v>
      </c>
      <c r="C54" s="87">
        <v>19439.2</v>
      </c>
      <c r="D54" s="66">
        <v>14490.6</v>
      </c>
      <c r="E54" s="59">
        <f t="shared" si="1"/>
        <v>0.7454319107782214</v>
      </c>
      <c r="F54" s="54"/>
      <c r="G54" s="54"/>
      <c r="H54" s="54"/>
      <c r="I54" s="54"/>
      <c r="J54" s="54"/>
      <c r="K54" s="54"/>
      <c r="L54" s="54"/>
      <c r="M54" s="54"/>
    </row>
    <row r="55" spans="1:13" ht="38.25" customHeight="1">
      <c r="A55" s="90" t="s">
        <v>167</v>
      </c>
      <c r="B55" s="92" t="s">
        <v>168</v>
      </c>
      <c r="C55" s="87">
        <v>265.96</v>
      </c>
      <c r="D55" s="66"/>
      <c r="E55" s="59">
        <f t="shared" si="1"/>
        <v>0</v>
      </c>
      <c r="F55" s="54"/>
      <c r="G55" s="54"/>
      <c r="H55" s="54"/>
      <c r="I55" s="54"/>
      <c r="J55" s="54"/>
      <c r="K55" s="54"/>
      <c r="L55" s="54"/>
      <c r="M55" s="54"/>
    </row>
    <row r="56" spans="1:13" ht="38.25" customHeight="1">
      <c r="A56" s="90" t="s">
        <v>169</v>
      </c>
      <c r="B56" s="92" t="s">
        <v>170</v>
      </c>
      <c r="C56" s="87">
        <v>3092.4</v>
      </c>
      <c r="D56" s="66">
        <v>2937.972938</v>
      </c>
      <c r="E56" s="59">
        <f t="shared" si="1"/>
        <v>0.9500623910231535</v>
      </c>
      <c r="F56" s="54"/>
      <c r="G56" s="54"/>
      <c r="H56" s="54"/>
      <c r="I56" s="54"/>
      <c r="J56" s="54"/>
      <c r="K56" s="54"/>
      <c r="L56" s="54"/>
      <c r="M56" s="54"/>
    </row>
    <row r="57" spans="1:13" ht="26.25" customHeight="1">
      <c r="A57" s="90" t="s">
        <v>138</v>
      </c>
      <c r="B57" s="92" t="s">
        <v>139</v>
      </c>
      <c r="C57" s="87">
        <v>45866.7</v>
      </c>
      <c r="D57" s="66"/>
      <c r="E57" s="62">
        <f t="shared" si="1"/>
        <v>0</v>
      </c>
      <c r="F57" s="54"/>
      <c r="G57" s="54"/>
      <c r="H57" s="54"/>
      <c r="I57" s="54"/>
      <c r="J57" s="54"/>
      <c r="K57" s="54"/>
      <c r="L57" s="54"/>
      <c r="M57" s="54"/>
    </row>
    <row r="58" spans="1:13" ht="36.75" customHeight="1">
      <c r="A58" s="88" t="s">
        <v>101</v>
      </c>
      <c r="B58" s="84" t="s">
        <v>102</v>
      </c>
      <c r="C58" s="89">
        <f>SUM(C60:C77)</f>
        <v>320451.0600000001</v>
      </c>
      <c r="D58" s="89">
        <f>SUM(D60:D75)</f>
        <v>201848.50999999995</v>
      </c>
      <c r="E58" s="59">
        <f t="shared" si="0"/>
        <v>0.6298887262223438</v>
      </c>
      <c r="F58" s="54"/>
      <c r="G58" s="54"/>
      <c r="H58" s="54"/>
      <c r="I58" s="54"/>
      <c r="J58" s="54"/>
      <c r="K58" s="54"/>
      <c r="L58" s="54"/>
      <c r="M58" s="54"/>
    </row>
    <row r="59" spans="1:13" ht="17.25" customHeight="1">
      <c r="A59" s="93"/>
      <c r="B59" s="60" t="s">
        <v>98</v>
      </c>
      <c r="C59" s="94"/>
      <c r="D59" s="80"/>
      <c r="E59" s="62"/>
      <c r="F59" s="54"/>
      <c r="G59" s="54"/>
      <c r="H59" s="54"/>
      <c r="I59" s="54"/>
      <c r="J59" s="54"/>
      <c r="K59" s="54"/>
      <c r="L59" s="54"/>
      <c r="M59" s="54"/>
    </row>
    <row r="60" spans="1:13" ht="48.75" customHeight="1">
      <c r="A60" s="93" t="s">
        <v>58</v>
      </c>
      <c r="B60" s="95" t="s">
        <v>121</v>
      </c>
      <c r="C60" s="87">
        <v>4674.6</v>
      </c>
      <c r="D60" s="66">
        <v>4003.8</v>
      </c>
      <c r="E60" s="62">
        <f>D60/C60</f>
        <v>0.8565010910024387</v>
      </c>
      <c r="F60" s="54"/>
      <c r="G60" s="54"/>
      <c r="H60" s="54"/>
      <c r="I60" s="54"/>
      <c r="J60" s="54"/>
      <c r="K60" s="54"/>
      <c r="L60" s="54"/>
      <c r="M60" s="54"/>
    </row>
    <row r="61" spans="1:13" ht="111.75" customHeight="1">
      <c r="A61" s="85" t="s">
        <v>58</v>
      </c>
      <c r="B61" s="86" t="s">
        <v>73</v>
      </c>
      <c r="C61" s="87">
        <v>214420.2</v>
      </c>
      <c r="D61" s="96">
        <v>138438.2</v>
      </c>
      <c r="E61" s="62">
        <f>D61/C61</f>
        <v>0.6456397298388865</v>
      </c>
      <c r="F61" s="54"/>
      <c r="G61" s="54"/>
      <c r="H61" s="54"/>
      <c r="I61" s="54"/>
      <c r="J61" s="54"/>
      <c r="K61" s="54"/>
      <c r="L61" s="54"/>
      <c r="M61" s="54"/>
    </row>
    <row r="62" spans="1:13" ht="71.25" customHeight="1">
      <c r="A62" s="85" t="s">
        <v>58</v>
      </c>
      <c r="B62" s="86" t="s">
        <v>72</v>
      </c>
      <c r="C62" s="87">
        <v>64412.6</v>
      </c>
      <c r="D62" s="96">
        <v>42809.8</v>
      </c>
      <c r="E62" s="62">
        <f t="shared" si="0"/>
        <v>0.6646184131676102</v>
      </c>
      <c r="F62" s="54"/>
      <c r="G62" s="54"/>
      <c r="H62" s="54"/>
      <c r="I62" s="54"/>
      <c r="J62" s="54"/>
      <c r="K62" s="54"/>
      <c r="L62" s="54"/>
      <c r="M62" s="54"/>
    </row>
    <row r="63" spans="1:13" ht="102.75" customHeight="1">
      <c r="A63" s="85" t="s">
        <v>58</v>
      </c>
      <c r="B63" s="86" t="s">
        <v>55</v>
      </c>
      <c r="C63" s="87">
        <v>2038.7</v>
      </c>
      <c r="D63" s="96">
        <v>400</v>
      </c>
      <c r="E63" s="62">
        <f t="shared" si="0"/>
        <v>0.1962034629911218</v>
      </c>
      <c r="F63" s="54"/>
      <c r="G63" s="54"/>
      <c r="H63" s="54"/>
      <c r="I63" s="54"/>
      <c r="J63" s="54"/>
      <c r="K63" s="54"/>
      <c r="L63" s="54"/>
      <c r="M63" s="54"/>
    </row>
    <row r="64" spans="1:13" ht="50.25" customHeight="1">
      <c r="A64" s="85" t="s">
        <v>58</v>
      </c>
      <c r="B64" s="86" t="s">
        <v>64</v>
      </c>
      <c r="C64" s="87">
        <v>2075</v>
      </c>
      <c r="D64" s="96">
        <v>1210.3</v>
      </c>
      <c r="E64" s="62">
        <f t="shared" si="0"/>
        <v>0.5832771084337349</v>
      </c>
      <c r="F64" s="54"/>
      <c r="G64" s="54"/>
      <c r="H64" s="54"/>
      <c r="I64" s="54"/>
      <c r="J64" s="54"/>
      <c r="K64" s="54"/>
      <c r="L64" s="54"/>
      <c r="M64" s="54"/>
    </row>
    <row r="65" spans="1:13" ht="145.5" customHeight="1">
      <c r="A65" s="85" t="s">
        <v>58</v>
      </c>
      <c r="B65" s="86" t="s">
        <v>74</v>
      </c>
      <c r="C65" s="87">
        <v>175</v>
      </c>
      <c r="D65" s="96">
        <v>72.9</v>
      </c>
      <c r="E65" s="62">
        <f t="shared" si="0"/>
        <v>0.4165714285714286</v>
      </c>
      <c r="F65" s="54"/>
      <c r="G65" s="54"/>
      <c r="H65" s="54"/>
      <c r="I65" s="54"/>
      <c r="J65" s="54"/>
      <c r="K65" s="54"/>
      <c r="L65" s="54"/>
      <c r="M65" s="54"/>
    </row>
    <row r="66" spans="1:13" ht="41.25" customHeight="1">
      <c r="A66" s="85" t="s">
        <v>58</v>
      </c>
      <c r="B66" s="86" t="s">
        <v>65</v>
      </c>
      <c r="C66" s="87">
        <v>206.4</v>
      </c>
      <c r="D66" s="96">
        <v>103.2</v>
      </c>
      <c r="E66" s="62">
        <f t="shared" si="0"/>
        <v>0.5</v>
      </c>
      <c r="F66" s="54"/>
      <c r="G66" s="54"/>
      <c r="H66" s="54"/>
      <c r="I66" s="54"/>
      <c r="J66" s="54"/>
      <c r="K66" s="54"/>
      <c r="L66" s="54"/>
      <c r="M66" s="54"/>
    </row>
    <row r="67" spans="1:13" ht="83.25" customHeight="1">
      <c r="A67" s="85" t="s">
        <v>58</v>
      </c>
      <c r="B67" s="86" t="s">
        <v>66</v>
      </c>
      <c r="C67" s="87">
        <v>13.03</v>
      </c>
      <c r="D67" s="96"/>
      <c r="E67" s="62">
        <f t="shared" si="0"/>
        <v>0</v>
      </c>
      <c r="F67" s="54"/>
      <c r="G67" s="54"/>
      <c r="H67" s="54"/>
      <c r="I67" s="54"/>
      <c r="J67" s="54"/>
      <c r="K67" s="54"/>
      <c r="L67" s="54"/>
      <c r="M67" s="54"/>
    </row>
    <row r="68" spans="1:13" ht="83.25" customHeight="1">
      <c r="A68" s="85" t="s">
        <v>58</v>
      </c>
      <c r="B68" s="86" t="s">
        <v>37</v>
      </c>
      <c r="C68" s="87">
        <v>14458.5</v>
      </c>
      <c r="D68" s="96">
        <v>5723.9</v>
      </c>
      <c r="E68" s="62">
        <f t="shared" si="0"/>
        <v>0.3958847736625514</v>
      </c>
      <c r="F68" s="54"/>
      <c r="G68" s="54"/>
      <c r="H68" s="54"/>
      <c r="I68" s="54"/>
      <c r="J68" s="54"/>
      <c r="K68" s="54"/>
      <c r="L68" s="54"/>
      <c r="M68" s="54"/>
    </row>
    <row r="69" spans="1:13" ht="28.5" customHeight="1">
      <c r="A69" s="85" t="s">
        <v>58</v>
      </c>
      <c r="B69" s="86" t="s">
        <v>70</v>
      </c>
      <c r="C69" s="87">
        <v>560.5</v>
      </c>
      <c r="D69" s="96">
        <v>244.55</v>
      </c>
      <c r="E69" s="62">
        <f t="shared" si="0"/>
        <v>0.436306868867083</v>
      </c>
      <c r="F69" s="54"/>
      <c r="G69" s="54"/>
      <c r="H69" s="54"/>
      <c r="I69" s="54"/>
      <c r="J69" s="54"/>
      <c r="K69" s="54"/>
      <c r="L69" s="54"/>
      <c r="M69" s="54"/>
    </row>
    <row r="70" spans="1:13" ht="30" customHeight="1">
      <c r="A70" s="85" t="s">
        <v>58</v>
      </c>
      <c r="B70" s="86" t="s">
        <v>69</v>
      </c>
      <c r="C70" s="87">
        <v>159.1</v>
      </c>
      <c r="D70" s="96">
        <v>58.3</v>
      </c>
      <c r="E70" s="62">
        <f t="shared" si="0"/>
        <v>0.36643620364550594</v>
      </c>
      <c r="F70" s="54"/>
      <c r="G70" s="54"/>
      <c r="H70" s="54"/>
      <c r="I70" s="54"/>
      <c r="J70" s="54"/>
      <c r="K70" s="54"/>
      <c r="L70" s="54"/>
      <c r="M70" s="54"/>
    </row>
    <row r="71" spans="1:13" ht="54.75" customHeight="1">
      <c r="A71" s="85" t="s">
        <v>58</v>
      </c>
      <c r="B71" s="86" t="s">
        <v>116</v>
      </c>
      <c r="C71" s="87">
        <v>2098.2</v>
      </c>
      <c r="D71" s="96">
        <v>1130</v>
      </c>
      <c r="E71" s="62">
        <f t="shared" si="0"/>
        <v>0.5385568582594605</v>
      </c>
      <c r="F71" s="54"/>
      <c r="G71" s="54"/>
      <c r="H71" s="54"/>
      <c r="I71" s="54"/>
      <c r="J71" s="54"/>
      <c r="K71" s="54"/>
      <c r="L71" s="54"/>
      <c r="M71" s="54"/>
    </row>
    <row r="72" spans="1:13" ht="55.5" customHeight="1">
      <c r="A72" s="85" t="s">
        <v>58</v>
      </c>
      <c r="B72" s="86" t="s">
        <v>109</v>
      </c>
      <c r="C72" s="87">
        <v>93.5</v>
      </c>
      <c r="D72" s="96">
        <v>49.5</v>
      </c>
      <c r="E72" s="62">
        <f t="shared" si="0"/>
        <v>0.5294117647058824</v>
      </c>
      <c r="F72" s="54"/>
      <c r="G72" s="54"/>
      <c r="H72" s="54"/>
      <c r="I72" s="54"/>
      <c r="J72" s="54"/>
      <c r="K72" s="54"/>
      <c r="L72" s="54"/>
      <c r="M72" s="54"/>
    </row>
    <row r="73" spans="1:13" ht="52.5" customHeight="1">
      <c r="A73" s="97" t="s">
        <v>140</v>
      </c>
      <c r="B73" s="86" t="s">
        <v>141</v>
      </c>
      <c r="C73" s="87">
        <v>90</v>
      </c>
      <c r="D73" s="96">
        <v>52.06</v>
      </c>
      <c r="E73" s="62">
        <f>D73/C73</f>
        <v>0.5784444444444444</v>
      </c>
      <c r="F73" s="54"/>
      <c r="G73" s="54"/>
      <c r="H73" s="54"/>
      <c r="I73" s="54"/>
      <c r="J73" s="54"/>
      <c r="K73" s="54"/>
      <c r="L73" s="54"/>
      <c r="M73" s="54"/>
    </row>
    <row r="74" spans="1:13" ht="52.5" customHeight="1">
      <c r="A74" s="97" t="s">
        <v>140</v>
      </c>
      <c r="B74" s="86" t="s">
        <v>173</v>
      </c>
      <c r="C74" s="87">
        <v>461.9</v>
      </c>
      <c r="D74" s="96"/>
      <c r="E74" s="62"/>
      <c r="F74" s="54"/>
      <c r="G74" s="54"/>
      <c r="H74" s="54"/>
      <c r="I74" s="54"/>
      <c r="J74" s="54"/>
      <c r="K74" s="54"/>
      <c r="L74" s="54"/>
      <c r="M74" s="54"/>
    </row>
    <row r="75" spans="1:13" ht="48.75" customHeight="1">
      <c r="A75" s="85" t="s">
        <v>117</v>
      </c>
      <c r="B75" s="86" t="s">
        <v>118</v>
      </c>
      <c r="C75" s="87">
        <v>14270</v>
      </c>
      <c r="D75" s="96">
        <v>7552</v>
      </c>
      <c r="E75" s="62">
        <f>D75/C75</f>
        <v>0.5292221443587947</v>
      </c>
      <c r="F75" s="54"/>
      <c r="G75" s="54"/>
      <c r="H75" s="54"/>
      <c r="I75" s="54"/>
      <c r="J75" s="54"/>
      <c r="K75" s="54"/>
      <c r="L75" s="54"/>
      <c r="M75" s="54"/>
    </row>
    <row r="76" spans="1:13" ht="54.75" customHeight="1">
      <c r="A76" s="85" t="s">
        <v>142</v>
      </c>
      <c r="B76" s="98" t="s">
        <v>143</v>
      </c>
      <c r="C76" s="87">
        <v>9.4</v>
      </c>
      <c r="D76" s="96"/>
      <c r="E76" s="62"/>
      <c r="F76" s="54"/>
      <c r="G76" s="54"/>
      <c r="H76" s="54"/>
      <c r="I76" s="54"/>
      <c r="J76" s="54"/>
      <c r="K76" s="54"/>
      <c r="L76" s="54"/>
      <c r="M76" s="54"/>
    </row>
    <row r="77" spans="1:13" ht="42" customHeight="1">
      <c r="A77" s="85" t="s">
        <v>124</v>
      </c>
      <c r="B77" s="86" t="s">
        <v>144</v>
      </c>
      <c r="C77" s="87">
        <v>234.43</v>
      </c>
      <c r="D77" s="96"/>
      <c r="E77" s="62">
        <f>D77/C77</f>
        <v>0</v>
      </c>
      <c r="F77" s="54"/>
      <c r="G77" s="54"/>
      <c r="H77" s="54"/>
      <c r="I77" s="54"/>
      <c r="J77" s="54"/>
      <c r="K77" s="54"/>
      <c r="L77" s="54"/>
      <c r="M77" s="54"/>
    </row>
    <row r="78" spans="1:13" ht="21.75" customHeight="1">
      <c r="A78" s="82" t="s">
        <v>103</v>
      </c>
      <c r="B78" s="99" t="s">
        <v>104</v>
      </c>
      <c r="C78" s="89">
        <f>SUM(C80:C84)</f>
        <v>37253.299999999996</v>
      </c>
      <c r="D78" s="89">
        <f>SUM(D80:D84)</f>
        <v>18690.05</v>
      </c>
      <c r="E78" s="59">
        <f t="shared" si="0"/>
        <v>0.5017018626537784</v>
      </c>
      <c r="F78" s="54"/>
      <c r="G78" s="54"/>
      <c r="H78" s="54"/>
      <c r="I78" s="54"/>
      <c r="J78" s="54"/>
      <c r="K78" s="54"/>
      <c r="L78" s="54"/>
      <c r="M78" s="54"/>
    </row>
    <row r="79" spans="1:13" ht="17.25" customHeight="1">
      <c r="A79" s="85"/>
      <c r="B79" s="60" t="s">
        <v>98</v>
      </c>
      <c r="C79" s="87"/>
      <c r="D79" s="100"/>
      <c r="E79" s="59"/>
      <c r="F79" s="54"/>
      <c r="G79" s="54"/>
      <c r="H79" s="54"/>
      <c r="I79" s="54"/>
      <c r="J79" s="54"/>
      <c r="K79" s="54"/>
      <c r="L79" s="54"/>
      <c r="M79" s="54"/>
    </row>
    <row r="80" spans="1:13" ht="84.75" customHeight="1">
      <c r="A80" s="101" t="s">
        <v>92</v>
      </c>
      <c r="B80" s="79" t="s">
        <v>93</v>
      </c>
      <c r="C80" s="87">
        <v>11.5</v>
      </c>
      <c r="D80" s="96"/>
      <c r="E80" s="62">
        <f t="shared" si="0"/>
        <v>0</v>
      </c>
      <c r="F80" s="54"/>
      <c r="G80" s="54"/>
      <c r="H80" s="54"/>
      <c r="I80" s="54"/>
      <c r="J80" s="54"/>
      <c r="K80" s="54"/>
      <c r="L80" s="54"/>
      <c r="M80" s="54"/>
    </row>
    <row r="81" spans="1:13" ht="83.25" customHeight="1">
      <c r="A81" s="90" t="s">
        <v>145</v>
      </c>
      <c r="B81" s="79" t="s">
        <v>146</v>
      </c>
      <c r="C81" s="87">
        <v>19920.6</v>
      </c>
      <c r="D81" s="96">
        <v>11766.85</v>
      </c>
      <c r="E81" s="62"/>
      <c r="F81" s="54"/>
      <c r="G81" s="54"/>
      <c r="H81" s="54"/>
      <c r="I81" s="54"/>
      <c r="J81" s="54"/>
      <c r="K81" s="54"/>
      <c r="L81" s="54"/>
      <c r="M81" s="54"/>
    </row>
    <row r="82" spans="1:13" ht="66.75" customHeight="1">
      <c r="A82" s="101" t="s">
        <v>119</v>
      </c>
      <c r="B82" s="79" t="s">
        <v>120</v>
      </c>
      <c r="C82" s="87">
        <v>9310.5</v>
      </c>
      <c r="D82" s="96"/>
      <c r="E82" s="62">
        <f t="shared" si="0"/>
        <v>0</v>
      </c>
      <c r="F82" s="54"/>
      <c r="G82" s="54"/>
      <c r="H82" s="54"/>
      <c r="I82" s="54"/>
      <c r="J82" s="54"/>
      <c r="K82" s="54"/>
      <c r="L82" s="54"/>
      <c r="M82" s="54"/>
    </row>
    <row r="83" spans="1:13" ht="61.5" customHeight="1">
      <c r="A83" s="102" t="s">
        <v>148</v>
      </c>
      <c r="B83" s="103" t="s">
        <v>147</v>
      </c>
      <c r="C83" s="87">
        <v>5000</v>
      </c>
      <c r="D83" s="96">
        <v>5000</v>
      </c>
      <c r="E83" s="62"/>
      <c r="F83" s="54"/>
      <c r="G83" s="54"/>
      <c r="H83" s="54"/>
      <c r="I83" s="54"/>
      <c r="J83" s="54"/>
      <c r="K83" s="54"/>
      <c r="L83" s="54"/>
      <c r="M83" s="54"/>
    </row>
    <row r="84" spans="1:13" ht="33.75" customHeight="1">
      <c r="A84" s="90" t="s">
        <v>149</v>
      </c>
      <c r="B84" s="104" t="s">
        <v>150</v>
      </c>
      <c r="C84" s="87">
        <v>3010.7</v>
      </c>
      <c r="D84" s="96">
        <v>1923.2</v>
      </c>
      <c r="E84" s="62"/>
      <c r="F84" s="54"/>
      <c r="G84" s="54"/>
      <c r="H84" s="54"/>
      <c r="I84" s="54"/>
      <c r="J84" s="54"/>
      <c r="K84" s="54"/>
      <c r="L84" s="54"/>
      <c r="M84" s="54"/>
    </row>
    <row r="85" spans="1:13" ht="66.75" customHeight="1">
      <c r="A85" s="83" t="s">
        <v>94</v>
      </c>
      <c r="B85" s="105" t="s">
        <v>95</v>
      </c>
      <c r="C85" s="89">
        <f>C87+C88+C89</f>
        <v>-359.15</v>
      </c>
      <c r="D85" s="89">
        <f>D87+D88+D89</f>
        <v>-359.15</v>
      </c>
      <c r="E85" s="59">
        <f>D85/C85</f>
        <v>1</v>
      </c>
      <c r="F85" s="54"/>
      <c r="G85" s="54"/>
      <c r="H85" s="54"/>
      <c r="I85" s="54"/>
      <c r="J85" s="54"/>
      <c r="K85" s="54"/>
      <c r="L85" s="54"/>
      <c r="M85" s="54"/>
    </row>
    <row r="86" spans="1:13" ht="12.75" customHeight="1" hidden="1">
      <c r="A86" s="101" t="s">
        <v>171</v>
      </c>
      <c r="B86" s="79" t="s">
        <v>172</v>
      </c>
      <c r="C86" s="87">
        <v>-0.008</v>
      </c>
      <c r="D86" s="87">
        <v>-0.008</v>
      </c>
      <c r="E86" s="59">
        <f>D86/C86</f>
        <v>1</v>
      </c>
      <c r="F86" s="54"/>
      <c r="G86" s="54"/>
      <c r="H86" s="54"/>
      <c r="I86" s="54"/>
      <c r="J86" s="54"/>
      <c r="K86" s="54"/>
      <c r="L86" s="54"/>
      <c r="M86" s="54"/>
    </row>
    <row r="87" spans="1:13" ht="84.75" customHeight="1">
      <c r="A87" s="101" t="s">
        <v>151</v>
      </c>
      <c r="B87" s="79" t="s">
        <v>152</v>
      </c>
      <c r="C87" s="87">
        <v>-40.3</v>
      </c>
      <c r="D87" s="87">
        <v>-40.3</v>
      </c>
      <c r="E87" s="59">
        <f>D87/C87</f>
        <v>1</v>
      </c>
      <c r="F87" s="54"/>
      <c r="G87" s="54"/>
      <c r="H87" s="54"/>
      <c r="I87" s="54"/>
      <c r="J87" s="54"/>
      <c r="K87" s="54"/>
      <c r="L87" s="54"/>
      <c r="M87" s="54"/>
    </row>
    <row r="88" spans="1:13" ht="78" customHeight="1">
      <c r="A88" s="101" t="s">
        <v>153</v>
      </c>
      <c r="B88" s="79" t="s">
        <v>154</v>
      </c>
      <c r="C88" s="87">
        <v>-90.03</v>
      </c>
      <c r="D88" s="87">
        <v>-90.03</v>
      </c>
      <c r="E88" s="59">
        <f>D88/C88</f>
        <v>1</v>
      </c>
      <c r="F88" s="54"/>
      <c r="G88" s="54"/>
      <c r="H88" s="54"/>
      <c r="I88" s="54"/>
      <c r="J88" s="54"/>
      <c r="K88" s="54"/>
      <c r="L88" s="54"/>
      <c r="M88" s="54"/>
    </row>
    <row r="89" spans="1:13" ht="48.75" customHeight="1">
      <c r="A89" s="106" t="s">
        <v>155</v>
      </c>
      <c r="B89" s="79" t="s">
        <v>156</v>
      </c>
      <c r="C89" s="87">
        <v>-228.82</v>
      </c>
      <c r="D89" s="87">
        <v>-228.82</v>
      </c>
      <c r="E89" s="59">
        <f>D89/C89</f>
        <v>1</v>
      </c>
      <c r="F89" s="54"/>
      <c r="G89" s="54"/>
      <c r="H89" s="54"/>
      <c r="I89" s="54"/>
      <c r="J89" s="54"/>
      <c r="K89" s="54"/>
      <c r="L89" s="54"/>
      <c r="M89" s="54"/>
    </row>
    <row r="90" spans="1:13" ht="19.5" customHeight="1">
      <c r="A90" s="107"/>
      <c r="B90" s="99" t="s">
        <v>3</v>
      </c>
      <c r="C90" s="61">
        <f>C43+C16</f>
        <v>832573.5300000003</v>
      </c>
      <c r="D90" s="108">
        <f>D43+D16</f>
        <v>444303.1429379999</v>
      </c>
      <c r="E90" s="59">
        <f t="shared" si="0"/>
        <v>0.5336503346893574</v>
      </c>
      <c r="F90" s="54"/>
      <c r="G90" s="54"/>
      <c r="H90" s="54"/>
      <c r="I90" s="54"/>
      <c r="J90" s="54"/>
      <c r="K90" s="54"/>
      <c r="L90" s="54"/>
      <c r="M90" s="54"/>
    </row>
    <row r="91" spans="4:13" ht="15.75">
      <c r="D91" s="109"/>
      <c r="E91" s="54"/>
      <c r="F91" s="54"/>
      <c r="G91" s="54"/>
      <c r="H91" s="54"/>
      <c r="I91" s="54"/>
      <c r="J91" s="54"/>
      <c r="K91" s="54"/>
      <c r="L91" s="54"/>
      <c r="M91" s="54"/>
    </row>
    <row r="92" spans="1:13" ht="15.75">
      <c r="A92" s="54"/>
      <c r="B92" s="54"/>
      <c r="C92" s="54"/>
      <c r="D92" s="109"/>
      <c r="E92" s="54"/>
      <c r="F92" s="54"/>
      <c r="G92" s="54"/>
      <c r="H92" s="54"/>
      <c r="I92" s="54"/>
      <c r="J92" s="54"/>
      <c r="K92" s="54"/>
      <c r="L92" s="54"/>
      <c r="M92" s="54"/>
    </row>
    <row r="93" spans="4:13" ht="15.75">
      <c r="D93" s="109"/>
      <c r="E93" s="54"/>
      <c r="F93" s="54"/>
      <c r="G93" s="54"/>
      <c r="H93" s="54"/>
      <c r="I93" s="54"/>
      <c r="J93" s="54"/>
      <c r="K93" s="54"/>
      <c r="L93" s="54"/>
      <c r="M93" s="54"/>
    </row>
    <row r="94" spans="4:13" ht="15.75">
      <c r="D94" s="109"/>
      <c r="E94" s="54"/>
      <c r="F94" s="54"/>
      <c r="G94" s="54"/>
      <c r="H94" s="54"/>
      <c r="I94" s="54"/>
      <c r="J94" s="54"/>
      <c r="K94" s="54"/>
      <c r="L94" s="54"/>
      <c r="M94" s="54"/>
    </row>
    <row r="95" spans="4:13" ht="15.75">
      <c r="D95" s="109"/>
      <c r="E95" s="54"/>
      <c r="F95" s="54"/>
      <c r="G95" s="54"/>
      <c r="H95" s="54"/>
      <c r="I95" s="54"/>
      <c r="J95" s="54"/>
      <c r="K95" s="54"/>
      <c r="L95" s="54"/>
      <c r="M95" s="54"/>
    </row>
    <row r="96" spans="4:13" ht="15.75">
      <c r="D96" s="109"/>
      <c r="E96" s="54"/>
      <c r="F96" s="54"/>
      <c r="G96" s="54"/>
      <c r="H96" s="54"/>
      <c r="I96" s="54"/>
      <c r="J96" s="54"/>
      <c r="K96" s="54"/>
      <c r="L96" s="54"/>
      <c r="M96" s="54"/>
    </row>
    <row r="97" spans="4:13" ht="15.75">
      <c r="D97" s="109"/>
      <c r="E97" s="54"/>
      <c r="F97" s="110"/>
      <c r="G97" s="54"/>
      <c r="H97" s="54"/>
      <c r="I97" s="54"/>
      <c r="J97" s="54"/>
      <c r="K97" s="54"/>
      <c r="L97" s="54"/>
      <c r="M97" s="54"/>
    </row>
    <row r="98" spans="4:13" ht="24" customHeight="1">
      <c r="D98" s="111"/>
      <c r="E98" s="112"/>
      <c r="F98" s="54"/>
      <c r="G98" s="54"/>
      <c r="H98" s="54"/>
      <c r="I98" s="54"/>
      <c r="J98" s="54"/>
      <c r="K98" s="54"/>
      <c r="L98" s="54"/>
      <c r="M98" s="54"/>
    </row>
    <row r="99" spans="1:13" ht="15.75">
      <c r="A99" s="54"/>
      <c r="B99" s="54"/>
      <c r="C99" s="54"/>
      <c r="D99" s="109"/>
      <c r="E99" s="54"/>
      <c r="F99" s="54"/>
      <c r="G99" s="54"/>
      <c r="H99" s="54"/>
      <c r="I99" s="54"/>
      <c r="J99" s="54"/>
      <c r="K99" s="54"/>
      <c r="L99" s="54"/>
      <c r="M99" s="54"/>
    </row>
    <row r="100" spans="1:13" ht="15.75">
      <c r="A100" s="54"/>
      <c r="B100" s="54"/>
      <c r="C100" s="54"/>
      <c r="D100" s="109"/>
      <c r="E100" s="54"/>
      <c r="F100" s="54"/>
      <c r="G100" s="54"/>
      <c r="H100" s="54"/>
      <c r="I100" s="54"/>
      <c r="J100" s="54"/>
      <c r="K100" s="54"/>
      <c r="L100" s="54"/>
      <c r="M100" s="54"/>
    </row>
    <row r="101" spans="1:13" ht="15.75">
      <c r="A101" s="54"/>
      <c r="B101" s="54"/>
      <c r="C101" s="54"/>
      <c r="D101" s="109"/>
      <c r="E101" s="54"/>
      <c r="F101" s="54"/>
      <c r="G101" s="54"/>
      <c r="H101" s="54"/>
      <c r="I101" s="54"/>
      <c r="J101" s="54"/>
      <c r="K101" s="54"/>
      <c r="L101" s="54"/>
      <c r="M101" s="54"/>
    </row>
    <row r="102" spans="1:13" ht="15.75">
      <c r="A102" s="54"/>
      <c r="B102" s="54"/>
      <c r="C102" s="54"/>
      <c r="D102" s="109"/>
      <c r="E102" s="54"/>
      <c r="F102" s="54"/>
      <c r="G102" s="54"/>
      <c r="H102" s="54"/>
      <c r="I102" s="54"/>
      <c r="J102" s="54"/>
      <c r="K102" s="54"/>
      <c r="L102" s="54"/>
      <c r="M102" s="54"/>
    </row>
    <row r="103" spans="1:13" ht="15.75">
      <c r="A103" s="54"/>
      <c r="B103" s="54"/>
      <c r="C103" s="54"/>
      <c r="D103" s="109"/>
      <c r="E103" s="54"/>
      <c r="F103" s="54"/>
      <c r="G103" s="54"/>
      <c r="H103" s="54"/>
      <c r="I103" s="54"/>
      <c r="J103" s="54"/>
      <c r="K103" s="54"/>
      <c r="L103" s="54"/>
      <c r="M103" s="54"/>
    </row>
    <row r="104" spans="1:13" ht="15.75">
      <c r="A104" s="54"/>
      <c r="B104" s="54"/>
      <c r="C104" s="54"/>
      <c r="D104" s="109"/>
      <c r="E104" s="54"/>
      <c r="F104" s="54"/>
      <c r="G104" s="54"/>
      <c r="H104" s="54"/>
      <c r="I104" s="54"/>
      <c r="J104" s="54"/>
      <c r="K104" s="54"/>
      <c r="L104" s="54"/>
      <c r="M104" s="54"/>
    </row>
    <row r="105" spans="1:13" ht="15.75">
      <c r="A105" s="54"/>
      <c r="B105" s="54"/>
      <c r="C105" s="54"/>
      <c r="D105" s="109"/>
      <c r="E105" s="54"/>
      <c r="F105" s="54"/>
      <c r="G105" s="54"/>
      <c r="H105" s="54"/>
      <c r="I105" s="54"/>
      <c r="J105" s="54"/>
      <c r="K105" s="54"/>
      <c r="L105" s="54"/>
      <c r="M105" s="54"/>
    </row>
    <row r="106" spans="1:13" ht="15.75">
      <c r="A106" s="54"/>
      <c r="B106" s="54"/>
      <c r="C106" s="54"/>
      <c r="D106" s="109"/>
      <c r="E106" s="54"/>
      <c r="F106" s="54"/>
      <c r="G106" s="54"/>
      <c r="H106" s="54"/>
      <c r="I106" s="54"/>
      <c r="J106" s="54"/>
      <c r="K106" s="54"/>
      <c r="L106" s="54"/>
      <c r="M106" s="54"/>
    </row>
    <row r="107" spans="1:13" ht="15.75">
      <c r="A107" s="54"/>
      <c r="B107" s="54"/>
      <c r="C107" s="54"/>
      <c r="D107" s="109"/>
      <c r="E107" s="54"/>
      <c r="F107" s="54"/>
      <c r="G107" s="54"/>
      <c r="H107" s="54"/>
      <c r="I107" s="54"/>
      <c r="J107" s="54"/>
      <c r="K107" s="54"/>
      <c r="L107" s="54"/>
      <c r="M107" s="54"/>
    </row>
    <row r="108" spans="1:13" ht="15.75">
      <c r="A108" s="54"/>
      <c r="B108" s="54"/>
      <c r="C108" s="54"/>
      <c r="D108" s="109"/>
      <c r="E108" s="54"/>
      <c r="F108" s="54"/>
      <c r="G108" s="54"/>
      <c r="H108" s="54"/>
      <c r="I108" s="54"/>
      <c r="J108" s="54"/>
      <c r="K108" s="54"/>
      <c r="L108" s="54"/>
      <c r="M108" s="54"/>
    </row>
    <row r="109" spans="1:13" ht="15.75">
      <c r="A109" s="54"/>
      <c r="B109" s="54"/>
      <c r="C109" s="54"/>
      <c r="D109" s="109"/>
      <c r="E109" s="54"/>
      <c r="F109" s="54"/>
      <c r="G109" s="54"/>
      <c r="H109" s="54"/>
      <c r="I109" s="54"/>
      <c r="J109" s="54"/>
      <c r="K109" s="54"/>
      <c r="L109" s="54"/>
      <c r="M109" s="54"/>
    </row>
    <row r="110" spans="1:13" ht="15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</row>
    <row r="111" spans="1:13" ht="15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</row>
    <row r="112" spans="1:13" ht="15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</row>
    <row r="113" spans="1:13" ht="15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</row>
    <row r="114" spans="1:13" ht="15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</row>
    <row r="115" spans="1:13" ht="15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</row>
    <row r="116" spans="1:13" ht="15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</row>
    <row r="117" spans="1:13" ht="15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</row>
    <row r="118" spans="1:13" ht="15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</row>
    <row r="119" spans="1:13" ht="15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</row>
    <row r="120" spans="1:13" ht="15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</row>
    <row r="121" spans="1:13" ht="15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</row>
    <row r="122" spans="1:13" ht="15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</row>
    <row r="123" spans="1:13" ht="15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</row>
    <row r="124" spans="1:13" ht="15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</row>
    <row r="125" spans="1:13" ht="15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</row>
    <row r="126" spans="4:13" ht="15.75">
      <c r="D126" s="54"/>
      <c r="E126" s="54"/>
      <c r="F126" s="54"/>
      <c r="G126" s="54"/>
      <c r="H126" s="54"/>
      <c r="I126" s="54"/>
      <c r="J126" s="54"/>
      <c r="K126" s="54"/>
      <c r="L126" s="54"/>
      <c r="M126" s="54"/>
    </row>
    <row r="127" spans="4:13" ht="15.75">
      <c r="D127" s="54"/>
      <c r="E127" s="54"/>
      <c r="F127" s="54"/>
      <c r="G127" s="54"/>
      <c r="H127" s="54"/>
      <c r="I127" s="54"/>
      <c r="J127" s="54"/>
      <c r="K127" s="54"/>
      <c r="L127" s="54"/>
      <c r="M127" s="54"/>
    </row>
    <row r="128" spans="4:13" ht="15.75">
      <c r="D128" s="54"/>
      <c r="E128" s="54"/>
      <c r="F128" s="54"/>
      <c r="G128" s="54"/>
      <c r="H128" s="54"/>
      <c r="I128" s="54"/>
      <c r="J128" s="54"/>
      <c r="K128" s="54"/>
      <c r="L128" s="54"/>
      <c r="M128" s="54"/>
    </row>
    <row r="129" spans="4:13" ht="15.75">
      <c r="D129" s="54"/>
      <c r="E129" s="54"/>
      <c r="F129" s="54"/>
      <c r="G129" s="54"/>
      <c r="H129" s="54"/>
      <c r="I129" s="54"/>
      <c r="J129" s="54"/>
      <c r="K129" s="54"/>
      <c r="L129" s="54"/>
      <c r="M129" s="54"/>
    </row>
    <row r="130" spans="4:13" ht="15.75">
      <c r="D130" s="54"/>
      <c r="E130" s="54"/>
      <c r="F130" s="54"/>
      <c r="G130" s="54"/>
      <c r="H130" s="54"/>
      <c r="I130" s="54"/>
      <c r="J130" s="54"/>
      <c r="K130" s="54"/>
      <c r="L130" s="54"/>
      <c r="M130" s="54"/>
    </row>
    <row r="131" spans="4:13" ht="15.75">
      <c r="D131" s="54"/>
      <c r="E131" s="54"/>
      <c r="F131" s="54"/>
      <c r="G131" s="54"/>
      <c r="H131" s="54"/>
      <c r="I131" s="54"/>
      <c r="J131" s="54"/>
      <c r="K131" s="54"/>
      <c r="L131" s="54"/>
      <c r="M131" s="54"/>
    </row>
    <row r="132" spans="4:13" ht="15.75">
      <c r="D132" s="54"/>
      <c r="E132" s="54"/>
      <c r="F132" s="54"/>
      <c r="G132" s="54"/>
      <c r="H132" s="54"/>
      <c r="I132" s="54"/>
      <c r="J132" s="54"/>
      <c r="K132" s="54"/>
      <c r="L132" s="54"/>
      <c r="M132" s="54"/>
    </row>
    <row r="133" spans="4:13" ht="15.75">
      <c r="D133" s="54"/>
      <c r="E133" s="54"/>
      <c r="F133" s="54"/>
      <c r="G133" s="54"/>
      <c r="H133" s="54"/>
      <c r="I133" s="54"/>
      <c r="J133" s="54"/>
      <c r="K133" s="54"/>
      <c r="L133" s="54"/>
      <c r="M133" s="54"/>
    </row>
    <row r="134" spans="4:13" ht="15.75">
      <c r="D134" s="54"/>
      <c r="E134" s="54"/>
      <c r="F134" s="54"/>
      <c r="G134" s="54"/>
      <c r="H134" s="54"/>
      <c r="I134" s="54"/>
      <c r="J134" s="54"/>
      <c r="K134" s="54"/>
      <c r="L134" s="54"/>
      <c r="M134" s="54"/>
    </row>
    <row r="135" spans="4:13" ht="15.75">
      <c r="D135" s="54"/>
      <c r="E135" s="54"/>
      <c r="F135" s="54"/>
      <c r="G135" s="54"/>
      <c r="H135" s="54"/>
      <c r="I135" s="54"/>
      <c r="J135" s="54"/>
      <c r="K135" s="54"/>
      <c r="L135" s="54"/>
      <c r="M135" s="54"/>
    </row>
    <row r="136" spans="4:13" ht="15.75">
      <c r="D136" s="54"/>
      <c r="E136" s="54"/>
      <c r="F136" s="54"/>
      <c r="G136" s="54"/>
      <c r="H136" s="54"/>
      <c r="I136" s="54"/>
      <c r="J136" s="54"/>
      <c r="K136" s="54"/>
      <c r="L136" s="54"/>
      <c r="M136" s="54"/>
    </row>
    <row r="137" spans="4:13" ht="15.75">
      <c r="D137" s="54"/>
      <c r="E137" s="54"/>
      <c r="F137" s="54"/>
      <c r="G137" s="54"/>
      <c r="H137" s="54"/>
      <c r="I137" s="54"/>
      <c r="J137" s="54"/>
      <c r="K137" s="54"/>
      <c r="L137" s="54"/>
      <c r="M137" s="54"/>
    </row>
    <row r="138" spans="4:13" ht="15.75">
      <c r="D138" s="54"/>
      <c r="E138" s="54"/>
      <c r="F138" s="54"/>
      <c r="G138" s="54"/>
      <c r="H138" s="54"/>
      <c r="I138" s="54"/>
      <c r="J138" s="54"/>
      <c r="K138" s="54"/>
      <c r="L138" s="54"/>
      <c r="M138" s="54"/>
    </row>
    <row r="139" spans="4:13" ht="15.75">
      <c r="D139" s="54"/>
      <c r="E139" s="54"/>
      <c r="F139" s="54"/>
      <c r="G139" s="54"/>
      <c r="H139" s="54"/>
      <c r="I139" s="54"/>
      <c r="J139" s="54"/>
      <c r="K139" s="54"/>
      <c r="L139" s="54"/>
      <c r="M139" s="54"/>
    </row>
    <row r="140" spans="4:13" ht="15.75">
      <c r="D140" s="54"/>
      <c r="E140" s="54"/>
      <c r="F140" s="54"/>
      <c r="G140" s="54"/>
      <c r="H140" s="54"/>
      <c r="I140" s="54"/>
      <c r="J140" s="54"/>
      <c r="K140" s="54"/>
      <c r="L140" s="54"/>
      <c r="M140" s="54"/>
    </row>
    <row r="141" spans="4:13" ht="15.75">
      <c r="D141" s="54"/>
      <c r="E141" s="54"/>
      <c r="F141" s="54"/>
      <c r="G141" s="54"/>
      <c r="H141" s="54"/>
      <c r="I141" s="54"/>
      <c r="J141" s="54"/>
      <c r="K141" s="54"/>
      <c r="L141" s="54"/>
      <c r="M141" s="54"/>
    </row>
    <row r="142" spans="4:13" ht="15.75">
      <c r="D142" s="54"/>
      <c r="E142" s="54"/>
      <c r="F142" s="54"/>
      <c r="G142" s="54"/>
      <c r="H142" s="54"/>
      <c r="I142" s="54"/>
      <c r="J142" s="54"/>
      <c r="K142" s="54"/>
      <c r="L142" s="54"/>
      <c r="M142" s="54"/>
    </row>
    <row r="143" spans="4:13" ht="15.75">
      <c r="D143" s="54"/>
      <c r="E143" s="54"/>
      <c r="F143" s="54"/>
      <c r="G143" s="54"/>
      <c r="H143" s="54"/>
      <c r="I143" s="54"/>
      <c r="J143" s="54"/>
      <c r="K143" s="54"/>
      <c r="L143" s="54"/>
      <c r="M143" s="54"/>
    </row>
    <row r="144" spans="4:13" ht="15.75">
      <c r="D144" s="54"/>
      <c r="E144" s="54"/>
      <c r="F144" s="54"/>
      <c r="G144" s="54"/>
      <c r="H144" s="54"/>
      <c r="I144" s="54"/>
      <c r="J144" s="54"/>
      <c r="K144" s="54"/>
      <c r="L144" s="54"/>
      <c r="M144" s="54"/>
    </row>
    <row r="145" spans="4:13" ht="15.75">
      <c r="D145" s="54"/>
      <c r="E145" s="54"/>
      <c r="F145" s="54"/>
      <c r="G145" s="54"/>
      <c r="H145" s="54"/>
      <c r="I145" s="54"/>
      <c r="J145" s="54"/>
      <c r="K145" s="54"/>
      <c r="L145" s="54"/>
      <c r="M145" s="54"/>
    </row>
    <row r="146" spans="4:13" ht="15.75">
      <c r="D146" s="54"/>
      <c r="E146" s="54"/>
      <c r="F146" s="54"/>
      <c r="G146" s="54"/>
      <c r="H146" s="54"/>
      <c r="I146" s="54"/>
      <c r="J146" s="54"/>
      <c r="K146" s="54"/>
      <c r="L146" s="54"/>
      <c r="M146" s="54"/>
    </row>
    <row r="147" spans="4:13" ht="15.75">
      <c r="D147" s="54"/>
      <c r="E147" s="54"/>
      <c r="F147" s="54"/>
      <c r="G147" s="54"/>
      <c r="H147" s="54"/>
      <c r="I147" s="54"/>
      <c r="J147" s="54"/>
      <c r="K147" s="54"/>
      <c r="L147" s="54"/>
      <c r="M147" s="54"/>
    </row>
    <row r="148" spans="4:13" ht="15.75">
      <c r="D148" s="54"/>
      <c r="E148" s="54"/>
      <c r="F148" s="54"/>
      <c r="G148" s="54"/>
      <c r="H148" s="54"/>
      <c r="I148" s="54"/>
      <c r="J148" s="54"/>
      <c r="K148" s="54"/>
      <c r="L148" s="54"/>
      <c r="M148" s="54"/>
    </row>
    <row r="149" spans="4:13" ht="15.75">
      <c r="D149" s="54"/>
      <c r="E149" s="54"/>
      <c r="F149" s="54"/>
      <c r="G149" s="54"/>
      <c r="H149" s="54"/>
      <c r="I149" s="54"/>
      <c r="J149" s="54"/>
      <c r="K149" s="54"/>
      <c r="L149" s="54"/>
      <c r="M149" s="54"/>
    </row>
    <row r="150" spans="4:13" ht="15.75">
      <c r="D150" s="54"/>
      <c r="E150" s="54"/>
      <c r="F150" s="54"/>
      <c r="G150" s="54"/>
      <c r="H150" s="54"/>
      <c r="I150" s="54"/>
      <c r="J150" s="54"/>
      <c r="K150" s="54"/>
      <c r="L150" s="54"/>
      <c r="M150" s="54"/>
    </row>
    <row r="151" spans="4:13" ht="15.75">
      <c r="D151" s="54"/>
      <c r="E151" s="54"/>
      <c r="F151" s="54"/>
      <c r="G151" s="54"/>
      <c r="H151" s="54"/>
      <c r="I151" s="54"/>
      <c r="J151" s="54"/>
      <c r="K151" s="54"/>
      <c r="L151" s="54"/>
      <c r="M151" s="54"/>
    </row>
    <row r="152" spans="4:13" ht="15.75">
      <c r="D152" s="54"/>
      <c r="E152" s="54"/>
      <c r="F152" s="54"/>
      <c r="G152" s="54"/>
      <c r="H152" s="54"/>
      <c r="I152" s="54"/>
      <c r="J152" s="54"/>
      <c r="K152" s="54"/>
      <c r="L152" s="54"/>
      <c r="M152" s="54"/>
    </row>
    <row r="153" spans="4:13" ht="15.75">
      <c r="D153" s="54"/>
      <c r="E153" s="54"/>
      <c r="F153" s="54"/>
      <c r="G153" s="54"/>
      <c r="H153" s="54"/>
      <c r="I153" s="54"/>
      <c r="J153" s="54"/>
      <c r="K153" s="54"/>
      <c r="L153" s="54"/>
      <c r="M153" s="54"/>
    </row>
    <row r="154" spans="4:13" ht="15.75">
      <c r="D154" s="54"/>
      <c r="E154" s="54"/>
      <c r="F154" s="54"/>
      <c r="G154" s="54"/>
      <c r="H154" s="54"/>
      <c r="I154" s="54"/>
      <c r="J154" s="54"/>
      <c r="K154" s="54"/>
      <c r="L154" s="54"/>
      <c r="M154" s="54"/>
    </row>
    <row r="155" spans="4:13" ht="15.75">
      <c r="D155" s="54"/>
      <c r="E155" s="54"/>
      <c r="F155" s="54"/>
      <c r="G155" s="54"/>
      <c r="H155" s="54"/>
      <c r="I155" s="54"/>
      <c r="J155" s="54"/>
      <c r="K155" s="54"/>
      <c r="L155" s="54"/>
      <c r="M155" s="54"/>
    </row>
    <row r="156" spans="4:13" ht="15.75">
      <c r="D156" s="54"/>
      <c r="E156" s="54"/>
      <c r="F156" s="54"/>
      <c r="G156" s="54"/>
      <c r="H156" s="54"/>
      <c r="I156" s="54"/>
      <c r="J156" s="54"/>
      <c r="K156" s="54"/>
      <c r="L156" s="54"/>
      <c r="M156" s="54"/>
    </row>
    <row r="157" spans="4:13" ht="15.75">
      <c r="D157" s="54"/>
      <c r="E157" s="54"/>
      <c r="F157" s="54"/>
      <c r="G157" s="54"/>
      <c r="H157" s="54"/>
      <c r="I157" s="54"/>
      <c r="J157" s="54"/>
      <c r="K157" s="54"/>
      <c r="L157" s="54"/>
      <c r="M157" s="54"/>
    </row>
    <row r="158" spans="4:13" ht="15.75">
      <c r="D158" s="54"/>
      <c r="E158" s="54"/>
      <c r="F158" s="54"/>
      <c r="G158" s="54"/>
      <c r="H158" s="54"/>
      <c r="I158" s="54"/>
      <c r="J158" s="54"/>
      <c r="K158" s="54"/>
      <c r="L158" s="54"/>
      <c r="M158" s="54"/>
    </row>
    <row r="159" spans="4:13" ht="15.75">
      <c r="D159" s="54"/>
      <c r="E159" s="54"/>
      <c r="F159" s="54"/>
      <c r="G159" s="54"/>
      <c r="H159" s="54"/>
      <c r="I159" s="54"/>
      <c r="J159" s="54"/>
      <c r="K159" s="54"/>
      <c r="L159" s="54"/>
      <c r="M159" s="54"/>
    </row>
    <row r="160" spans="4:13" ht="15.75">
      <c r="D160" s="54"/>
      <c r="E160" s="54"/>
      <c r="F160" s="54"/>
      <c r="G160" s="54"/>
      <c r="H160" s="54"/>
      <c r="I160" s="54"/>
      <c r="J160" s="54"/>
      <c r="K160" s="54"/>
      <c r="L160" s="54"/>
      <c r="M160" s="54"/>
    </row>
    <row r="161" spans="4:13" ht="15.75">
      <c r="D161" s="54"/>
      <c r="E161" s="54"/>
      <c r="F161" s="54"/>
      <c r="G161" s="54"/>
      <c r="H161" s="54"/>
      <c r="I161" s="54"/>
      <c r="J161" s="54"/>
      <c r="K161" s="54"/>
      <c r="L161" s="54"/>
      <c r="M161" s="54"/>
    </row>
    <row r="162" spans="4:13" ht="15.75">
      <c r="D162" s="54"/>
      <c r="E162" s="54"/>
      <c r="F162" s="54"/>
      <c r="G162" s="54"/>
      <c r="H162" s="54"/>
      <c r="I162" s="54"/>
      <c r="J162" s="54"/>
      <c r="K162" s="54"/>
      <c r="L162" s="54"/>
      <c r="M162" s="54"/>
    </row>
    <row r="163" spans="4:13" ht="15.75">
      <c r="D163" s="54"/>
      <c r="E163" s="54"/>
      <c r="F163" s="54"/>
      <c r="G163" s="54"/>
      <c r="H163" s="54"/>
      <c r="I163" s="54"/>
      <c r="J163" s="54"/>
      <c r="K163" s="54"/>
      <c r="L163" s="54"/>
      <c r="M163" s="54"/>
    </row>
    <row r="164" spans="4:13" ht="15.75">
      <c r="D164" s="54"/>
      <c r="E164" s="54"/>
      <c r="F164" s="54"/>
      <c r="G164" s="54"/>
      <c r="H164" s="54"/>
      <c r="I164" s="54"/>
      <c r="J164" s="54"/>
      <c r="K164" s="54"/>
      <c r="L164" s="54"/>
      <c r="M164" s="54"/>
    </row>
    <row r="165" spans="4:13" ht="15.75">
      <c r="D165" s="54"/>
      <c r="E165" s="54"/>
      <c r="F165" s="54"/>
      <c r="G165" s="54"/>
      <c r="H165" s="54"/>
      <c r="I165" s="54"/>
      <c r="J165" s="54"/>
      <c r="K165" s="54"/>
      <c r="L165" s="54"/>
      <c r="M165" s="54"/>
    </row>
    <row r="166" spans="4:13" ht="15.75">
      <c r="D166" s="54"/>
      <c r="E166" s="54"/>
      <c r="F166" s="54"/>
      <c r="G166" s="54"/>
      <c r="H166" s="54"/>
      <c r="I166" s="54"/>
      <c r="J166" s="54"/>
      <c r="K166" s="54"/>
      <c r="L166" s="54"/>
      <c r="M166" s="54"/>
    </row>
    <row r="167" spans="4:13" ht="15.75">
      <c r="D167" s="54"/>
      <c r="E167" s="54"/>
      <c r="F167" s="54"/>
      <c r="G167" s="54"/>
      <c r="H167" s="54"/>
      <c r="I167" s="54"/>
      <c r="J167" s="54"/>
      <c r="K167" s="54"/>
      <c r="L167" s="54"/>
      <c r="M167" s="54"/>
    </row>
    <row r="168" spans="4:13" ht="15.75">
      <c r="D168" s="54"/>
      <c r="E168" s="54"/>
      <c r="F168" s="54"/>
      <c r="G168" s="54"/>
      <c r="H168" s="54"/>
      <c r="I168" s="54"/>
      <c r="J168" s="54"/>
      <c r="K168" s="54"/>
      <c r="L168" s="54"/>
      <c r="M168" s="54"/>
    </row>
    <row r="169" spans="4:13" ht="15.75">
      <c r="D169" s="54"/>
      <c r="E169" s="54"/>
      <c r="F169" s="54"/>
      <c r="G169" s="54"/>
      <c r="H169" s="54"/>
      <c r="I169" s="54"/>
      <c r="J169" s="54"/>
      <c r="K169" s="54"/>
      <c r="L169" s="54"/>
      <c r="M169" s="54"/>
    </row>
    <row r="170" spans="4:13" ht="15.75">
      <c r="D170" s="54"/>
      <c r="E170" s="54"/>
      <c r="F170" s="54"/>
      <c r="G170" s="54"/>
      <c r="H170" s="54"/>
      <c r="I170" s="54"/>
      <c r="J170" s="54"/>
      <c r="K170" s="54"/>
      <c r="L170" s="54"/>
      <c r="M170" s="54"/>
    </row>
    <row r="171" spans="4:13" ht="15.75">
      <c r="D171" s="54"/>
      <c r="E171" s="54"/>
      <c r="F171" s="54"/>
      <c r="G171" s="54"/>
      <c r="H171" s="54"/>
      <c r="I171" s="54"/>
      <c r="J171" s="54"/>
      <c r="K171" s="54"/>
      <c r="L171" s="54"/>
      <c r="M171" s="54"/>
    </row>
    <row r="172" spans="4:13" ht="15.75">
      <c r="D172" s="54"/>
      <c r="E172" s="54"/>
      <c r="F172" s="54"/>
      <c r="G172" s="54"/>
      <c r="H172" s="54"/>
      <c r="I172" s="54"/>
      <c r="J172" s="54"/>
      <c r="K172" s="54"/>
      <c r="L172" s="54"/>
      <c r="M172" s="54"/>
    </row>
    <row r="173" spans="4:13" ht="15.75">
      <c r="D173" s="54"/>
      <c r="E173" s="54"/>
      <c r="F173" s="54"/>
      <c r="G173" s="54"/>
      <c r="H173" s="54"/>
      <c r="I173" s="54"/>
      <c r="J173" s="54"/>
      <c r="K173" s="54"/>
      <c r="L173" s="54"/>
      <c r="M173" s="54"/>
    </row>
    <row r="174" spans="4:13" ht="15.75">
      <c r="D174" s="54"/>
      <c r="E174" s="54"/>
      <c r="F174" s="54"/>
      <c r="G174" s="54"/>
      <c r="H174" s="54"/>
      <c r="I174" s="54"/>
      <c r="J174" s="54"/>
      <c r="K174" s="54"/>
      <c r="L174" s="54"/>
      <c r="M174" s="54"/>
    </row>
    <row r="175" spans="4:13" ht="15.75">
      <c r="D175" s="54"/>
      <c r="E175" s="54"/>
      <c r="F175" s="54"/>
      <c r="G175" s="54"/>
      <c r="H175" s="54"/>
      <c r="I175" s="54"/>
      <c r="J175" s="54"/>
      <c r="K175" s="54"/>
      <c r="L175" s="54"/>
      <c r="M175" s="54"/>
    </row>
    <row r="176" spans="4:13" ht="15.75">
      <c r="D176" s="54"/>
      <c r="E176" s="54"/>
      <c r="F176" s="54"/>
      <c r="G176" s="54"/>
      <c r="H176" s="54"/>
      <c r="I176" s="54"/>
      <c r="J176" s="54"/>
      <c r="K176" s="54"/>
      <c r="L176" s="54"/>
      <c r="M176" s="54"/>
    </row>
    <row r="177" spans="4:13" ht="15.75">
      <c r="D177" s="54"/>
      <c r="E177" s="54"/>
      <c r="F177" s="54"/>
      <c r="G177" s="54"/>
      <c r="H177" s="54"/>
      <c r="I177" s="54"/>
      <c r="J177" s="54"/>
      <c r="K177" s="54"/>
      <c r="L177" s="54"/>
      <c r="M177" s="54"/>
    </row>
    <row r="178" spans="4:13" ht="15.75">
      <c r="D178" s="54"/>
      <c r="E178" s="54"/>
      <c r="F178" s="54"/>
      <c r="G178" s="54"/>
      <c r="H178" s="54"/>
      <c r="I178" s="54"/>
      <c r="J178" s="54"/>
      <c r="K178" s="54"/>
      <c r="L178" s="54"/>
      <c r="M178" s="54"/>
    </row>
    <row r="179" spans="4:13" ht="15.75"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  <row r="180" spans="4:13" ht="15.75">
      <c r="D180" s="54"/>
      <c r="E180" s="54"/>
      <c r="F180" s="54"/>
      <c r="G180" s="54"/>
      <c r="H180" s="54"/>
      <c r="I180" s="54"/>
      <c r="J180" s="54"/>
      <c r="K180" s="54"/>
      <c r="L180" s="54"/>
      <c r="M180" s="54"/>
    </row>
    <row r="181" spans="4:13" ht="15.75">
      <c r="D181" s="54"/>
      <c r="E181" s="54"/>
      <c r="F181" s="54"/>
      <c r="G181" s="54"/>
      <c r="H181" s="54"/>
      <c r="I181" s="54"/>
      <c r="J181" s="54"/>
      <c r="K181" s="54"/>
      <c r="L181" s="54"/>
      <c r="M181" s="54"/>
    </row>
    <row r="182" spans="4:13" ht="15.75">
      <c r="D182" s="54"/>
      <c r="E182" s="54"/>
      <c r="F182" s="54"/>
      <c r="G182" s="54"/>
      <c r="H182" s="54"/>
      <c r="I182" s="54"/>
      <c r="J182" s="54"/>
      <c r="K182" s="54"/>
      <c r="L182" s="54"/>
      <c r="M182" s="54"/>
    </row>
    <row r="183" spans="4:13" ht="15.75">
      <c r="D183" s="54"/>
      <c r="E183" s="54"/>
      <c r="F183" s="54"/>
      <c r="G183" s="54"/>
      <c r="H183" s="54"/>
      <c r="I183" s="54"/>
      <c r="J183" s="54"/>
      <c r="K183" s="54"/>
      <c r="L183" s="54"/>
      <c r="M183" s="54"/>
    </row>
    <row r="184" spans="4:13" ht="15.75">
      <c r="D184" s="54"/>
      <c r="E184" s="54"/>
      <c r="F184" s="54"/>
      <c r="G184" s="54"/>
      <c r="H184" s="54"/>
      <c r="I184" s="54"/>
      <c r="J184" s="54"/>
      <c r="K184" s="54"/>
      <c r="L184" s="54"/>
      <c r="M184" s="54"/>
    </row>
    <row r="185" spans="4:13" ht="15.75">
      <c r="D185" s="54"/>
      <c r="E185" s="54"/>
      <c r="F185" s="54"/>
      <c r="G185" s="54"/>
      <c r="H185" s="54"/>
      <c r="I185" s="54"/>
      <c r="J185" s="54"/>
      <c r="K185" s="54"/>
      <c r="L185" s="54"/>
      <c r="M185" s="54"/>
    </row>
    <row r="186" spans="4:13" ht="15.75">
      <c r="D186" s="54"/>
      <c r="E186" s="54"/>
      <c r="F186" s="54"/>
      <c r="G186" s="54"/>
      <c r="H186" s="54"/>
      <c r="I186" s="54"/>
      <c r="J186" s="54"/>
      <c r="K186" s="54"/>
      <c r="L186" s="54"/>
      <c r="M186" s="54"/>
    </row>
    <row r="187" spans="4:13" ht="15.75">
      <c r="D187" s="54"/>
      <c r="E187" s="54"/>
      <c r="F187" s="54"/>
      <c r="G187" s="54"/>
      <c r="H187" s="54"/>
      <c r="I187" s="54"/>
      <c r="J187" s="54"/>
      <c r="K187" s="54"/>
      <c r="L187" s="54"/>
      <c r="M187" s="54"/>
    </row>
    <row r="188" spans="4:13" ht="15.75">
      <c r="D188" s="54"/>
      <c r="E188" s="54"/>
      <c r="F188" s="54"/>
      <c r="G188" s="54"/>
      <c r="H188" s="54"/>
      <c r="I188" s="54"/>
      <c r="J188" s="54"/>
      <c r="K188" s="54"/>
      <c r="L188" s="54"/>
      <c r="M188" s="54"/>
    </row>
    <row r="189" spans="4:13" ht="15.75">
      <c r="D189" s="54"/>
      <c r="E189" s="54"/>
      <c r="F189" s="54"/>
      <c r="G189" s="54"/>
      <c r="H189" s="54"/>
      <c r="I189" s="54"/>
      <c r="J189" s="54"/>
      <c r="K189" s="54"/>
      <c r="L189" s="54"/>
      <c r="M189" s="54"/>
    </row>
    <row r="190" spans="4:13" ht="15.75">
      <c r="D190" s="54"/>
      <c r="E190" s="54"/>
      <c r="F190" s="54"/>
      <c r="G190" s="54"/>
      <c r="H190" s="54"/>
      <c r="I190" s="54"/>
      <c r="J190" s="54"/>
      <c r="K190" s="54"/>
      <c r="L190" s="54"/>
      <c r="M190" s="54"/>
    </row>
    <row r="191" spans="4:13" ht="15.75">
      <c r="D191" s="54"/>
      <c r="E191" s="54"/>
      <c r="F191" s="54"/>
      <c r="G191" s="54"/>
      <c r="H191" s="54"/>
      <c r="I191" s="54"/>
      <c r="J191" s="54"/>
      <c r="K191" s="54"/>
      <c r="L191" s="54"/>
      <c r="M191" s="54"/>
    </row>
    <row r="192" spans="4:13" ht="15.75">
      <c r="D192" s="54"/>
      <c r="E192" s="54"/>
      <c r="F192" s="54"/>
      <c r="G192" s="54"/>
      <c r="H192" s="54"/>
      <c r="I192" s="54"/>
      <c r="J192" s="54"/>
      <c r="K192" s="54"/>
      <c r="L192" s="54"/>
      <c r="M192" s="54"/>
    </row>
    <row r="193" spans="4:13" ht="15.75">
      <c r="D193" s="54"/>
      <c r="E193" s="54"/>
      <c r="F193" s="54"/>
      <c r="G193" s="54"/>
      <c r="H193" s="54"/>
      <c r="I193" s="54"/>
      <c r="J193" s="54"/>
      <c r="K193" s="54"/>
      <c r="L193" s="54"/>
      <c r="M193" s="54"/>
    </row>
    <row r="194" spans="4:13" ht="15.75">
      <c r="D194" s="54"/>
      <c r="E194" s="54"/>
      <c r="F194" s="54"/>
      <c r="G194" s="54"/>
      <c r="H194" s="54"/>
      <c r="I194" s="54"/>
      <c r="J194" s="54"/>
      <c r="K194" s="54"/>
      <c r="L194" s="54"/>
      <c r="M194" s="54"/>
    </row>
    <row r="195" spans="4:13" ht="15.75">
      <c r="D195" s="54"/>
      <c r="E195" s="54"/>
      <c r="F195" s="54"/>
      <c r="G195" s="54"/>
      <c r="H195" s="54"/>
      <c r="I195" s="54"/>
      <c r="J195" s="54"/>
      <c r="K195" s="54"/>
      <c r="L195" s="54"/>
      <c r="M195" s="54"/>
    </row>
    <row r="196" spans="4:13" ht="15.75">
      <c r="D196" s="54"/>
      <c r="E196" s="54"/>
      <c r="F196" s="54"/>
      <c r="G196" s="54"/>
      <c r="H196" s="54"/>
      <c r="I196" s="54"/>
      <c r="J196" s="54"/>
      <c r="K196" s="54"/>
      <c r="L196" s="54"/>
      <c r="M196" s="54"/>
    </row>
    <row r="197" spans="4:13" ht="15.75">
      <c r="D197" s="54"/>
      <c r="E197" s="54"/>
      <c r="F197" s="54"/>
      <c r="G197" s="54"/>
      <c r="H197" s="54"/>
      <c r="I197" s="54"/>
      <c r="J197" s="54"/>
      <c r="K197" s="54"/>
      <c r="L197" s="54"/>
      <c r="M197" s="54"/>
    </row>
    <row r="198" spans="4:13" ht="15.75">
      <c r="D198" s="54"/>
      <c r="E198" s="54"/>
      <c r="F198" s="54"/>
      <c r="G198" s="54"/>
      <c r="H198" s="54"/>
      <c r="I198" s="54"/>
      <c r="J198" s="54"/>
      <c r="K198" s="54"/>
      <c r="L198" s="54"/>
      <c r="M198" s="54"/>
    </row>
    <row r="199" spans="4:13" ht="15.75">
      <c r="D199" s="54"/>
      <c r="E199" s="54"/>
      <c r="F199" s="54"/>
      <c r="G199" s="54"/>
      <c r="H199" s="54"/>
      <c r="I199" s="54"/>
      <c r="J199" s="54"/>
      <c r="K199" s="54"/>
      <c r="L199" s="54"/>
      <c r="M199" s="54"/>
    </row>
    <row r="200" spans="4:13" ht="15.75">
      <c r="D200" s="54"/>
      <c r="E200" s="54"/>
      <c r="F200" s="54"/>
      <c r="G200" s="54"/>
      <c r="H200" s="54"/>
      <c r="I200" s="54"/>
      <c r="J200" s="54"/>
      <c r="K200" s="54"/>
      <c r="L200" s="54"/>
      <c r="M200" s="54"/>
    </row>
    <row r="201" spans="4:13" ht="15.75">
      <c r="D201" s="54"/>
      <c r="E201" s="54"/>
      <c r="F201" s="54"/>
      <c r="G201" s="54"/>
      <c r="H201" s="54"/>
      <c r="I201" s="54"/>
      <c r="J201" s="54"/>
      <c r="K201" s="54"/>
      <c r="L201" s="54"/>
      <c r="M201" s="54"/>
    </row>
    <row r="202" spans="4:13" ht="15.75">
      <c r="D202" s="54"/>
      <c r="E202" s="54"/>
      <c r="F202" s="54"/>
      <c r="G202" s="54"/>
      <c r="H202" s="54"/>
      <c r="I202" s="54"/>
      <c r="J202" s="54"/>
      <c r="K202" s="54"/>
      <c r="L202" s="54"/>
      <c r="M202" s="54"/>
    </row>
    <row r="203" spans="4:13" ht="15.75">
      <c r="D203" s="54"/>
      <c r="E203" s="54"/>
      <c r="F203" s="54"/>
      <c r="G203" s="54"/>
      <c r="H203" s="54"/>
      <c r="I203" s="54"/>
      <c r="J203" s="54"/>
      <c r="K203" s="54"/>
      <c r="L203" s="54"/>
      <c r="M203" s="54"/>
    </row>
    <row r="204" spans="4:13" ht="15.75">
      <c r="D204" s="54"/>
      <c r="E204" s="54"/>
      <c r="F204" s="54"/>
      <c r="G204" s="54"/>
      <c r="H204" s="54"/>
      <c r="I204" s="54"/>
      <c r="J204" s="54"/>
      <c r="K204" s="54"/>
      <c r="L204" s="54"/>
      <c r="M204" s="54"/>
    </row>
    <row r="205" spans="4:13" ht="15.75">
      <c r="D205" s="54"/>
      <c r="E205" s="54"/>
      <c r="F205" s="54"/>
      <c r="G205" s="54"/>
      <c r="H205" s="54"/>
      <c r="I205" s="54"/>
      <c r="J205" s="54"/>
      <c r="K205" s="54"/>
      <c r="L205" s="54"/>
      <c r="M205" s="54"/>
    </row>
    <row r="206" spans="4:13" ht="15.75">
      <c r="D206" s="54"/>
      <c r="E206" s="54"/>
      <c r="F206" s="54"/>
      <c r="G206" s="54"/>
      <c r="H206" s="54"/>
      <c r="I206" s="54"/>
      <c r="J206" s="54"/>
      <c r="K206" s="54"/>
      <c r="L206" s="54"/>
      <c r="M206" s="54"/>
    </row>
    <row r="207" spans="4:13" ht="15.75">
      <c r="D207" s="54"/>
      <c r="E207" s="54"/>
      <c r="F207" s="54"/>
      <c r="G207" s="54"/>
      <c r="H207" s="54"/>
      <c r="I207" s="54"/>
      <c r="J207" s="54"/>
      <c r="K207" s="54"/>
      <c r="L207" s="54"/>
      <c r="M207" s="54"/>
    </row>
    <row r="208" spans="4:13" ht="15.75">
      <c r="D208" s="54"/>
      <c r="E208" s="54"/>
      <c r="F208" s="54"/>
      <c r="G208" s="54"/>
      <c r="H208" s="54"/>
      <c r="I208" s="54"/>
      <c r="J208" s="54"/>
      <c r="K208" s="54"/>
      <c r="L208" s="54"/>
      <c r="M208" s="54"/>
    </row>
    <row r="209" spans="4:13" ht="15.75">
      <c r="D209" s="54"/>
      <c r="E209" s="54"/>
      <c r="F209" s="54"/>
      <c r="G209" s="54"/>
      <c r="H209" s="54"/>
      <c r="I209" s="54"/>
      <c r="J209" s="54"/>
      <c r="K209" s="54"/>
      <c r="L209" s="54"/>
      <c r="M209" s="54"/>
    </row>
    <row r="210" spans="4:13" ht="15.75">
      <c r="D210" s="54"/>
      <c r="E210" s="54"/>
      <c r="F210" s="54"/>
      <c r="G210" s="54"/>
      <c r="H210" s="54"/>
      <c r="I210" s="54"/>
      <c r="J210" s="54"/>
      <c r="K210" s="54"/>
      <c r="L210" s="54"/>
      <c r="M210" s="54"/>
    </row>
    <row r="211" spans="4:13" ht="15.75">
      <c r="D211" s="54"/>
      <c r="E211" s="54"/>
      <c r="F211" s="54"/>
      <c r="G211" s="54"/>
      <c r="H211" s="54"/>
      <c r="I211" s="54"/>
      <c r="J211" s="54"/>
      <c r="K211" s="54"/>
      <c r="L211" s="54"/>
      <c r="M211" s="54"/>
    </row>
    <row r="212" spans="4:13" ht="15.75">
      <c r="D212" s="54"/>
      <c r="E212" s="54"/>
      <c r="F212" s="54"/>
      <c r="G212" s="54"/>
      <c r="H212" s="54"/>
      <c r="I212" s="54"/>
      <c r="J212" s="54"/>
      <c r="K212" s="54"/>
      <c r="L212" s="54"/>
      <c r="M212" s="54"/>
    </row>
    <row r="213" spans="4:13" ht="15.75">
      <c r="D213" s="54"/>
      <c r="E213" s="54"/>
      <c r="F213" s="54"/>
      <c r="G213" s="54"/>
      <c r="H213" s="54"/>
      <c r="I213" s="54"/>
      <c r="J213" s="54"/>
      <c r="K213" s="54"/>
      <c r="L213" s="54"/>
      <c r="M213" s="54"/>
    </row>
    <row r="214" spans="4:13" ht="15.75">
      <c r="D214" s="54"/>
      <c r="E214" s="54"/>
      <c r="F214" s="54"/>
      <c r="G214" s="54"/>
      <c r="H214" s="54"/>
      <c r="I214" s="54"/>
      <c r="J214" s="54"/>
      <c r="K214" s="54"/>
      <c r="L214" s="54"/>
      <c r="M214" s="54"/>
    </row>
    <row r="215" spans="4:13" ht="15.75">
      <c r="D215" s="54"/>
      <c r="E215" s="54"/>
      <c r="F215" s="54"/>
      <c r="G215" s="54"/>
      <c r="H215" s="54"/>
      <c r="I215" s="54"/>
      <c r="J215" s="54"/>
      <c r="K215" s="54"/>
      <c r="L215" s="54"/>
      <c r="M215" s="54"/>
    </row>
    <row r="216" spans="4:13" ht="15.75">
      <c r="D216" s="54"/>
      <c r="E216" s="54"/>
      <c r="F216" s="54"/>
      <c r="G216" s="54"/>
      <c r="H216" s="54"/>
      <c r="I216" s="54"/>
      <c r="J216" s="54"/>
      <c r="K216" s="54"/>
      <c r="L216" s="54"/>
      <c r="M216" s="54"/>
    </row>
    <row r="217" spans="4:13" ht="15.75">
      <c r="D217" s="54"/>
      <c r="E217" s="54"/>
      <c r="F217" s="54"/>
      <c r="G217" s="54"/>
      <c r="H217" s="54"/>
      <c r="I217" s="54"/>
      <c r="J217" s="54"/>
      <c r="K217" s="54"/>
      <c r="L217" s="54"/>
      <c r="M217" s="54"/>
    </row>
    <row r="218" spans="4:13" ht="15.75">
      <c r="D218" s="54"/>
      <c r="E218" s="54"/>
      <c r="F218" s="54"/>
      <c r="G218" s="54"/>
      <c r="H218" s="54"/>
      <c r="I218" s="54"/>
      <c r="J218" s="54"/>
      <c r="K218" s="54"/>
      <c r="L218" s="54"/>
      <c r="M218" s="54"/>
    </row>
    <row r="219" spans="4:13" ht="15.75">
      <c r="D219" s="54"/>
      <c r="E219" s="54"/>
      <c r="F219" s="54"/>
      <c r="G219" s="54"/>
      <c r="H219" s="54"/>
      <c r="I219" s="54"/>
      <c r="J219" s="54"/>
      <c r="K219" s="54"/>
      <c r="L219" s="54"/>
      <c r="M219" s="54"/>
    </row>
    <row r="220" spans="4:13" ht="15.75">
      <c r="D220" s="54"/>
      <c r="E220" s="54"/>
      <c r="F220" s="54"/>
      <c r="G220" s="54"/>
      <c r="H220" s="54"/>
      <c r="I220" s="54"/>
      <c r="J220" s="54"/>
      <c r="K220" s="54"/>
      <c r="L220" s="54"/>
      <c r="M220" s="54"/>
    </row>
    <row r="221" spans="4:13" ht="15.75">
      <c r="D221" s="54"/>
      <c r="E221" s="54"/>
      <c r="F221" s="54"/>
      <c r="G221" s="54"/>
      <c r="H221" s="54"/>
      <c r="I221" s="54"/>
      <c r="J221" s="54"/>
      <c r="K221" s="54"/>
      <c r="L221" s="54"/>
      <c r="M221" s="54"/>
    </row>
    <row r="222" spans="4:13" ht="15.75">
      <c r="D222" s="54"/>
      <c r="E222" s="54"/>
      <c r="F222" s="54"/>
      <c r="G222" s="54"/>
      <c r="H222" s="54"/>
      <c r="I222" s="54"/>
      <c r="J222" s="54"/>
      <c r="K222" s="54"/>
      <c r="L222" s="54"/>
      <c r="M222" s="54"/>
    </row>
    <row r="223" spans="4:13" ht="15.75">
      <c r="D223" s="54"/>
      <c r="E223" s="54"/>
      <c r="F223" s="54"/>
      <c r="G223" s="54"/>
      <c r="H223" s="54"/>
      <c r="I223" s="54"/>
      <c r="J223" s="54"/>
      <c r="K223" s="54"/>
      <c r="L223" s="54"/>
      <c r="M223" s="54"/>
    </row>
    <row r="224" spans="4:13" ht="15.75">
      <c r="D224" s="54"/>
      <c r="E224" s="54"/>
      <c r="F224" s="54"/>
      <c r="G224" s="54"/>
      <c r="H224" s="54"/>
      <c r="I224" s="54"/>
      <c r="J224" s="54"/>
      <c r="K224" s="54"/>
      <c r="L224" s="54"/>
      <c r="M224" s="54"/>
    </row>
    <row r="225" spans="4:13" ht="15.75">
      <c r="D225" s="54"/>
      <c r="E225" s="54"/>
      <c r="F225" s="54"/>
      <c r="G225" s="54"/>
      <c r="H225" s="54"/>
      <c r="I225" s="54"/>
      <c r="J225" s="54"/>
      <c r="K225" s="54"/>
      <c r="L225" s="54"/>
      <c r="M225" s="54"/>
    </row>
    <row r="226" spans="4:13" ht="15.75">
      <c r="D226" s="54"/>
      <c r="E226" s="54"/>
      <c r="F226" s="54"/>
      <c r="G226" s="54"/>
      <c r="H226" s="54"/>
      <c r="I226" s="54"/>
      <c r="J226" s="54"/>
      <c r="K226" s="54"/>
      <c r="L226" s="54"/>
      <c r="M226" s="54"/>
    </row>
    <row r="227" spans="4:13" ht="15.75">
      <c r="D227" s="54"/>
      <c r="E227" s="54"/>
      <c r="F227" s="54"/>
      <c r="G227" s="54"/>
      <c r="H227" s="54"/>
      <c r="I227" s="54"/>
      <c r="J227" s="54"/>
      <c r="K227" s="54"/>
      <c r="L227" s="54"/>
      <c r="M227" s="54"/>
    </row>
    <row r="228" spans="4:13" ht="15.75">
      <c r="D228" s="54"/>
      <c r="E228" s="54"/>
      <c r="F228" s="54"/>
      <c r="G228" s="54"/>
      <c r="H228" s="54"/>
      <c r="I228" s="54"/>
      <c r="J228" s="54"/>
      <c r="K228" s="54"/>
      <c r="L228" s="54"/>
      <c r="M228" s="54"/>
    </row>
    <row r="229" spans="4:13" ht="15.75">
      <c r="D229" s="54"/>
      <c r="E229" s="54"/>
      <c r="F229" s="54"/>
      <c r="G229" s="54"/>
      <c r="H229" s="54"/>
      <c r="I229" s="54"/>
      <c r="J229" s="54"/>
      <c r="K229" s="54"/>
      <c r="L229" s="54"/>
      <c r="M229" s="54"/>
    </row>
    <row r="230" spans="4:13" ht="15.75">
      <c r="D230" s="54"/>
      <c r="E230" s="54"/>
      <c r="F230" s="54"/>
      <c r="G230" s="54"/>
      <c r="H230" s="54"/>
      <c r="I230" s="54"/>
      <c r="J230" s="54"/>
      <c r="K230" s="54"/>
      <c r="L230" s="54"/>
      <c r="M230" s="54"/>
    </row>
    <row r="231" spans="4:13" ht="15.75">
      <c r="D231" s="54"/>
      <c r="E231" s="54"/>
      <c r="F231" s="54"/>
      <c r="G231" s="54"/>
      <c r="H231" s="54"/>
      <c r="I231" s="54"/>
      <c r="J231" s="54"/>
      <c r="K231" s="54"/>
      <c r="L231" s="54"/>
      <c r="M231" s="54"/>
    </row>
    <row r="232" spans="4:13" ht="15.75">
      <c r="D232" s="54"/>
      <c r="E232" s="54"/>
      <c r="F232" s="54"/>
      <c r="G232" s="54"/>
      <c r="H232" s="54"/>
      <c r="I232" s="54"/>
      <c r="J232" s="54"/>
      <c r="K232" s="54"/>
      <c r="L232" s="54"/>
      <c r="M232" s="54"/>
    </row>
    <row r="233" spans="4:13" ht="15.75">
      <c r="D233" s="54"/>
      <c r="E233" s="54"/>
      <c r="F233" s="54"/>
      <c r="G233" s="54"/>
      <c r="H233" s="54"/>
      <c r="I233" s="54"/>
      <c r="J233" s="54"/>
      <c r="K233" s="54"/>
      <c r="L233" s="54"/>
      <c r="M233" s="54"/>
    </row>
    <row r="234" spans="4:13" ht="15.75">
      <c r="D234" s="54"/>
      <c r="E234" s="54"/>
      <c r="F234" s="54"/>
      <c r="G234" s="54"/>
      <c r="H234" s="54"/>
      <c r="I234" s="54"/>
      <c r="J234" s="54"/>
      <c r="K234" s="54"/>
      <c r="L234" s="54"/>
      <c r="M234" s="54"/>
    </row>
    <row r="235" spans="4:13" ht="15.75">
      <c r="D235" s="54"/>
      <c r="E235" s="54"/>
      <c r="F235" s="54"/>
      <c r="G235" s="54"/>
      <c r="H235" s="54"/>
      <c r="I235" s="54"/>
      <c r="J235" s="54"/>
      <c r="K235" s="54"/>
      <c r="L235" s="54"/>
      <c r="M235" s="54"/>
    </row>
    <row r="236" spans="4:13" ht="15.75">
      <c r="D236" s="54"/>
      <c r="E236" s="54"/>
      <c r="F236" s="54"/>
      <c r="G236" s="54"/>
      <c r="H236" s="54"/>
      <c r="I236" s="54"/>
      <c r="J236" s="54"/>
      <c r="K236" s="54"/>
      <c r="L236" s="54"/>
      <c r="M236" s="54"/>
    </row>
    <row r="237" spans="4:13" ht="15.75">
      <c r="D237" s="54"/>
      <c r="E237" s="54"/>
      <c r="F237" s="54"/>
      <c r="G237" s="54"/>
      <c r="H237" s="54"/>
      <c r="I237" s="54"/>
      <c r="J237" s="54"/>
      <c r="K237" s="54"/>
      <c r="L237" s="54"/>
      <c r="M237" s="54"/>
    </row>
    <row r="238" spans="4:13" ht="15.75">
      <c r="D238" s="54"/>
      <c r="E238" s="54"/>
      <c r="F238" s="54"/>
      <c r="G238" s="54"/>
      <c r="H238" s="54"/>
      <c r="I238" s="54"/>
      <c r="J238" s="54"/>
      <c r="K238" s="54"/>
      <c r="L238" s="54"/>
      <c r="M238" s="54"/>
    </row>
    <row r="239" spans="4:13" ht="15.75">
      <c r="D239" s="54"/>
      <c r="E239" s="54"/>
      <c r="F239" s="54"/>
      <c r="G239" s="54"/>
      <c r="H239" s="54"/>
      <c r="I239" s="54"/>
      <c r="J239" s="54"/>
      <c r="K239" s="54"/>
      <c r="L239" s="54"/>
      <c r="M239" s="54"/>
    </row>
    <row r="240" spans="4:13" ht="15.75">
      <c r="D240" s="54"/>
      <c r="E240" s="54"/>
      <c r="F240" s="54"/>
      <c r="G240" s="54"/>
      <c r="H240" s="54"/>
      <c r="I240" s="54"/>
      <c r="J240" s="54"/>
      <c r="K240" s="54"/>
      <c r="L240" s="54"/>
      <c r="M240" s="54"/>
    </row>
    <row r="241" spans="4:13" ht="15.75">
      <c r="D241" s="54"/>
      <c r="E241" s="54"/>
      <c r="F241" s="54"/>
      <c r="G241" s="54"/>
      <c r="H241" s="54"/>
      <c r="I241" s="54"/>
      <c r="J241" s="54"/>
      <c r="K241" s="54"/>
      <c r="L241" s="54"/>
      <c r="M241" s="54"/>
    </row>
    <row r="242" spans="4:13" ht="15.75">
      <c r="D242" s="54"/>
      <c r="E242" s="54"/>
      <c r="F242" s="54"/>
      <c r="G242" s="54"/>
      <c r="H242" s="54"/>
      <c r="I242" s="54"/>
      <c r="J242" s="54"/>
      <c r="K242" s="54"/>
      <c r="L242" s="54"/>
      <c r="M242" s="54"/>
    </row>
    <row r="243" spans="4:13" ht="15.75">
      <c r="D243" s="54"/>
      <c r="E243" s="54"/>
      <c r="F243" s="54"/>
      <c r="G243" s="54"/>
      <c r="H243" s="54"/>
      <c r="I243" s="54"/>
      <c r="J243" s="54"/>
      <c r="K243" s="54"/>
      <c r="L243" s="54"/>
      <c r="M243" s="54"/>
    </row>
    <row r="244" spans="4:13" ht="15.75">
      <c r="D244" s="54"/>
      <c r="E244" s="54"/>
      <c r="F244" s="54"/>
      <c r="G244" s="54"/>
      <c r="H244" s="54"/>
      <c r="I244" s="54"/>
      <c r="J244" s="54"/>
      <c r="K244" s="54"/>
      <c r="L244" s="54"/>
      <c r="M244" s="54"/>
    </row>
    <row r="245" spans="4:13" ht="15.75">
      <c r="D245" s="54"/>
      <c r="E245" s="54"/>
      <c r="F245" s="54"/>
      <c r="G245" s="54"/>
      <c r="H245" s="54"/>
      <c r="I245" s="54"/>
      <c r="J245" s="54"/>
      <c r="K245" s="54"/>
      <c r="L245" s="54"/>
      <c r="M245" s="54"/>
    </row>
    <row r="246" spans="4:13" ht="15.75">
      <c r="D246" s="54"/>
      <c r="E246" s="54"/>
      <c r="F246" s="54"/>
      <c r="G246" s="54"/>
      <c r="H246" s="54"/>
      <c r="I246" s="54"/>
      <c r="J246" s="54"/>
      <c r="K246" s="54"/>
      <c r="L246" s="54"/>
      <c r="M246" s="54"/>
    </row>
    <row r="247" spans="4:13" ht="15.75">
      <c r="D247" s="54"/>
      <c r="E247" s="54"/>
      <c r="F247" s="54"/>
      <c r="G247" s="54"/>
      <c r="H247" s="54"/>
      <c r="I247" s="54"/>
      <c r="J247" s="54"/>
      <c r="K247" s="54"/>
      <c r="L247" s="54"/>
      <c r="M247" s="54"/>
    </row>
    <row r="248" spans="4:13" ht="15.75">
      <c r="D248" s="54"/>
      <c r="E248" s="54"/>
      <c r="F248" s="54"/>
      <c r="G248" s="54"/>
      <c r="H248" s="54"/>
      <c r="I248" s="54"/>
      <c r="J248" s="54"/>
      <c r="K248" s="54"/>
      <c r="L248" s="54"/>
      <c r="M248" s="54"/>
    </row>
    <row r="249" spans="4:13" ht="15.75">
      <c r="D249" s="54"/>
      <c r="E249" s="54"/>
      <c r="F249" s="54"/>
      <c r="G249" s="54"/>
      <c r="H249" s="54"/>
      <c r="I249" s="54"/>
      <c r="J249" s="54"/>
      <c r="K249" s="54"/>
      <c r="L249" s="54"/>
      <c r="M249" s="54"/>
    </row>
    <row r="250" spans="4:13" ht="15.75">
      <c r="D250" s="54"/>
      <c r="E250" s="54"/>
      <c r="F250" s="54"/>
      <c r="G250" s="54"/>
      <c r="H250" s="54"/>
      <c r="I250" s="54"/>
      <c r="J250" s="54"/>
      <c r="K250" s="54"/>
      <c r="L250" s="54"/>
      <c r="M250" s="54"/>
    </row>
    <row r="251" spans="4:13" ht="15.75">
      <c r="D251" s="54"/>
      <c r="E251" s="54"/>
      <c r="F251" s="54"/>
      <c r="G251" s="54"/>
      <c r="H251" s="54"/>
      <c r="I251" s="54"/>
      <c r="J251" s="54"/>
      <c r="K251" s="54"/>
      <c r="L251" s="54"/>
      <c r="M251" s="54"/>
    </row>
    <row r="252" spans="4:13" ht="15.75">
      <c r="D252" s="54"/>
      <c r="E252" s="54"/>
      <c r="F252" s="54"/>
      <c r="G252" s="54"/>
      <c r="H252" s="54"/>
      <c r="I252" s="54"/>
      <c r="J252" s="54"/>
      <c r="K252" s="54"/>
      <c r="L252" s="54"/>
      <c r="M252" s="54"/>
    </row>
    <row r="253" spans="4:13" ht="15.75">
      <c r="D253" s="54"/>
      <c r="E253" s="54"/>
      <c r="F253" s="54"/>
      <c r="G253" s="54"/>
      <c r="H253" s="54"/>
      <c r="I253" s="54"/>
      <c r="J253" s="54"/>
      <c r="K253" s="54"/>
      <c r="L253" s="54"/>
      <c r="M253" s="54"/>
    </row>
    <row r="254" spans="4:13" ht="15.75">
      <c r="D254" s="54"/>
      <c r="E254" s="54"/>
      <c r="F254" s="54"/>
      <c r="G254" s="54"/>
      <c r="H254" s="54"/>
      <c r="I254" s="54"/>
      <c r="J254" s="54"/>
      <c r="K254" s="54"/>
      <c r="L254" s="54"/>
      <c r="M254" s="54"/>
    </row>
    <row r="255" spans="4:13" ht="15.75">
      <c r="D255" s="54"/>
      <c r="E255" s="54"/>
      <c r="F255" s="54"/>
      <c r="G255" s="54"/>
      <c r="H255" s="54"/>
      <c r="I255" s="54"/>
      <c r="J255" s="54"/>
      <c r="K255" s="54"/>
      <c r="L255" s="54"/>
      <c r="M255" s="54"/>
    </row>
    <row r="256" spans="4:13" ht="15.75">
      <c r="D256" s="54"/>
      <c r="E256" s="54"/>
      <c r="F256" s="54"/>
      <c r="G256" s="54"/>
      <c r="H256" s="54"/>
      <c r="I256" s="54"/>
      <c r="J256" s="54"/>
      <c r="K256" s="54"/>
      <c r="L256" s="54"/>
      <c r="M256" s="54"/>
    </row>
    <row r="257" spans="4:13" ht="15.75">
      <c r="D257" s="54"/>
      <c r="E257" s="54"/>
      <c r="F257" s="54"/>
      <c r="G257" s="54"/>
      <c r="H257" s="54"/>
      <c r="I257" s="54"/>
      <c r="J257" s="54"/>
      <c r="K257" s="54"/>
      <c r="L257" s="54"/>
      <c r="M257" s="54"/>
    </row>
    <row r="258" spans="4:13" ht="15.75">
      <c r="D258" s="54"/>
      <c r="E258" s="54"/>
      <c r="F258" s="54"/>
      <c r="G258" s="54"/>
      <c r="H258" s="54"/>
      <c r="I258" s="54"/>
      <c r="J258" s="54"/>
      <c r="K258" s="54"/>
      <c r="L258" s="54"/>
      <c r="M258" s="54"/>
    </row>
    <row r="259" spans="4:13" ht="15.75">
      <c r="D259" s="54"/>
      <c r="E259" s="54"/>
      <c r="F259" s="54"/>
      <c r="G259" s="54"/>
      <c r="H259" s="54"/>
      <c r="I259" s="54"/>
      <c r="J259" s="54"/>
      <c r="K259" s="54"/>
      <c r="L259" s="54"/>
      <c r="M259" s="54"/>
    </row>
    <row r="260" spans="4:13" ht="15.75">
      <c r="D260" s="54"/>
      <c r="E260" s="54"/>
      <c r="F260" s="54"/>
      <c r="G260" s="54"/>
      <c r="H260" s="54"/>
      <c r="I260" s="54"/>
      <c r="J260" s="54"/>
      <c r="K260" s="54"/>
      <c r="L260" s="54"/>
      <c r="M260" s="54"/>
    </row>
    <row r="261" spans="4:13" ht="15.75">
      <c r="D261" s="54"/>
      <c r="E261" s="54"/>
      <c r="F261" s="54"/>
      <c r="G261" s="54"/>
      <c r="H261" s="54"/>
      <c r="I261" s="54"/>
      <c r="J261" s="54"/>
      <c r="K261" s="54"/>
      <c r="L261" s="54"/>
      <c r="M261" s="54"/>
    </row>
    <row r="262" spans="4:13" ht="15.75">
      <c r="D262" s="54"/>
      <c r="E262" s="54"/>
      <c r="F262" s="54"/>
      <c r="G262" s="54"/>
      <c r="H262" s="54"/>
      <c r="I262" s="54"/>
      <c r="J262" s="54"/>
      <c r="K262" s="54"/>
      <c r="L262" s="54"/>
      <c r="M262" s="54"/>
    </row>
    <row r="263" spans="4:13" ht="15.75">
      <c r="D263" s="54"/>
      <c r="E263" s="54"/>
      <c r="F263" s="54"/>
      <c r="G263" s="54"/>
      <c r="H263" s="54"/>
      <c r="I263" s="54"/>
      <c r="J263" s="54"/>
      <c r="K263" s="54"/>
      <c r="L263" s="54"/>
      <c r="M263" s="54"/>
    </row>
    <row r="264" spans="4:13" ht="15.75">
      <c r="D264" s="54"/>
      <c r="E264" s="54"/>
      <c r="F264" s="54"/>
      <c r="G264" s="54"/>
      <c r="H264" s="54"/>
      <c r="I264" s="54"/>
      <c r="J264" s="54"/>
      <c r="K264" s="54"/>
      <c r="L264" s="54"/>
      <c r="M264" s="54"/>
    </row>
    <row r="265" spans="4:13" ht="15.75">
      <c r="D265" s="54"/>
      <c r="E265" s="54"/>
      <c r="F265" s="54"/>
      <c r="G265" s="54"/>
      <c r="H265" s="54"/>
      <c r="I265" s="54"/>
      <c r="J265" s="54"/>
      <c r="K265" s="54"/>
      <c r="L265" s="54"/>
      <c r="M265" s="54"/>
    </row>
    <row r="266" spans="4:13" ht="15.75">
      <c r="D266" s="54"/>
      <c r="E266" s="54"/>
      <c r="F266" s="54"/>
      <c r="G266" s="54"/>
      <c r="H266" s="54"/>
      <c r="I266" s="54"/>
      <c r="J266" s="54"/>
      <c r="K266" s="54"/>
      <c r="L266" s="54"/>
      <c r="M266" s="54"/>
    </row>
    <row r="267" spans="4:13" ht="15.75">
      <c r="D267" s="54"/>
      <c r="E267" s="54"/>
      <c r="F267" s="54"/>
      <c r="G267" s="54"/>
      <c r="H267" s="54"/>
      <c r="I267" s="54"/>
      <c r="J267" s="54"/>
      <c r="K267" s="54"/>
      <c r="L267" s="54"/>
      <c r="M267" s="54"/>
    </row>
    <row r="268" spans="4:13" ht="15.75">
      <c r="D268" s="54"/>
      <c r="E268" s="54"/>
      <c r="F268" s="54"/>
      <c r="G268" s="54"/>
      <c r="H268" s="54"/>
      <c r="I268" s="54"/>
      <c r="J268" s="54"/>
      <c r="K268" s="54"/>
      <c r="L268" s="54"/>
      <c r="M268" s="54"/>
    </row>
    <row r="269" spans="4:13" ht="15.75">
      <c r="D269" s="54"/>
      <c r="E269" s="54"/>
      <c r="F269" s="54"/>
      <c r="G269" s="54"/>
      <c r="H269" s="54"/>
      <c r="I269" s="54"/>
      <c r="J269" s="54"/>
      <c r="K269" s="54"/>
      <c r="L269" s="54"/>
      <c r="M269" s="54"/>
    </row>
    <row r="270" spans="4:13" ht="15.75">
      <c r="D270" s="54"/>
      <c r="E270" s="54"/>
      <c r="F270" s="54"/>
      <c r="G270" s="54"/>
      <c r="H270" s="54"/>
      <c r="I270" s="54"/>
      <c r="J270" s="54"/>
      <c r="K270" s="54"/>
      <c r="L270" s="54"/>
      <c r="M270" s="54"/>
    </row>
    <row r="271" spans="4:13" ht="15.75">
      <c r="D271" s="54"/>
      <c r="E271" s="54"/>
      <c r="F271" s="54"/>
      <c r="G271" s="54"/>
      <c r="H271" s="54"/>
      <c r="I271" s="54"/>
      <c r="J271" s="54"/>
      <c r="K271" s="54"/>
      <c r="L271" s="54"/>
      <c r="M271" s="54"/>
    </row>
    <row r="272" spans="4:13" ht="15.75">
      <c r="D272" s="54"/>
      <c r="E272" s="54"/>
      <c r="F272" s="54"/>
      <c r="G272" s="54"/>
      <c r="H272" s="54"/>
      <c r="I272" s="54"/>
      <c r="J272" s="54"/>
      <c r="K272" s="54"/>
      <c r="L272" s="54"/>
      <c r="M272" s="54"/>
    </row>
    <row r="273" spans="4:13" ht="15.75">
      <c r="D273" s="54"/>
      <c r="E273" s="54"/>
      <c r="F273" s="54"/>
      <c r="G273" s="54"/>
      <c r="H273" s="54"/>
      <c r="I273" s="54"/>
      <c r="J273" s="54"/>
      <c r="K273" s="54"/>
      <c r="L273" s="54"/>
      <c r="M273" s="54"/>
    </row>
    <row r="274" spans="4:13" ht="15.75">
      <c r="D274" s="54"/>
      <c r="E274" s="54"/>
      <c r="F274" s="54"/>
      <c r="G274" s="54"/>
      <c r="H274" s="54"/>
      <c r="I274" s="54"/>
      <c r="J274" s="54"/>
      <c r="K274" s="54"/>
      <c r="L274" s="54"/>
      <c r="M274" s="54"/>
    </row>
    <row r="275" spans="4:13" ht="15.75">
      <c r="D275" s="54"/>
      <c r="E275" s="54"/>
      <c r="F275" s="54"/>
      <c r="G275" s="54"/>
      <c r="H275" s="54"/>
      <c r="I275" s="54"/>
      <c r="J275" s="54"/>
      <c r="K275" s="54"/>
      <c r="L275" s="54"/>
      <c r="M275" s="54"/>
    </row>
    <row r="276" spans="4:13" ht="15.75">
      <c r="D276" s="54"/>
      <c r="E276" s="54"/>
      <c r="F276" s="54"/>
      <c r="G276" s="54"/>
      <c r="H276" s="54"/>
      <c r="I276" s="54"/>
      <c r="J276" s="54"/>
      <c r="K276" s="54"/>
      <c r="L276" s="54"/>
      <c r="M276" s="54"/>
    </row>
    <row r="277" spans="4:13" ht="15.75">
      <c r="D277" s="54"/>
      <c r="E277" s="54"/>
      <c r="F277" s="54"/>
      <c r="G277" s="54"/>
      <c r="H277" s="54"/>
      <c r="I277" s="54"/>
      <c r="J277" s="54"/>
      <c r="K277" s="54"/>
      <c r="L277" s="54"/>
      <c r="M277" s="54"/>
    </row>
    <row r="278" spans="4:13" ht="15.75">
      <c r="D278" s="54"/>
      <c r="E278" s="54"/>
      <c r="F278" s="54"/>
      <c r="G278" s="54"/>
      <c r="H278" s="54"/>
      <c r="I278" s="54"/>
      <c r="J278" s="54"/>
      <c r="K278" s="54"/>
      <c r="L278" s="54"/>
      <c r="M278" s="54"/>
    </row>
    <row r="279" spans="4:13" ht="15.75">
      <c r="D279" s="54"/>
      <c r="E279" s="54"/>
      <c r="F279" s="54"/>
      <c r="G279" s="54"/>
      <c r="H279" s="54"/>
      <c r="I279" s="54"/>
      <c r="J279" s="54"/>
      <c r="K279" s="54"/>
      <c r="L279" s="54"/>
      <c r="M279" s="54"/>
    </row>
    <row r="280" spans="4:13" ht="15.75">
      <c r="D280" s="54"/>
      <c r="E280" s="54"/>
      <c r="F280" s="54"/>
      <c r="G280" s="54"/>
      <c r="H280" s="54"/>
      <c r="I280" s="54"/>
      <c r="J280" s="54"/>
      <c r="K280" s="54"/>
      <c r="L280" s="54"/>
      <c r="M280" s="54"/>
    </row>
    <row r="281" spans="4:13" ht="15.75">
      <c r="D281" s="54"/>
      <c r="E281" s="54"/>
      <c r="F281" s="54"/>
      <c r="G281" s="54"/>
      <c r="H281" s="54"/>
      <c r="I281" s="54"/>
      <c r="J281" s="54"/>
      <c r="K281" s="54"/>
      <c r="L281" s="54"/>
      <c r="M281" s="54"/>
    </row>
    <row r="282" spans="4:13" ht="15.75">
      <c r="D282" s="54"/>
      <c r="E282" s="54"/>
      <c r="F282" s="54"/>
      <c r="G282" s="54"/>
      <c r="H282" s="54"/>
      <c r="I282" s="54"/>
      <c r="J282" s="54"/>
      <c r="K282" s="54"/>
      <c r="L282" s="54"/>
      <c r="M282" s="54"/>
    </row>
    <row r="283" spans="4:13" ht="15.75">
      <c r="D283" s="54"/>
      <c r="E283" s="54"/>
      <c r="F283" s="54"/>
      <c r="G283" s="54"/>
      <c r="H283" s="54"/>
      <c r="I283" s="54"/>
      <c r="J283" s="54"/>
      <c r="K283" s="54"/>
      <c r="L283" s="54"/>
      <c r="M283" s="54"/>
    </row>
    <row r="284" spans="4:13" ht="15.75">
      <c r="D284" s="54"/>
      <c r="E284" s="54"/>
      <c r="F284" s="54"/>
      <c r="G284" s="54"/>
      <c r="H284" s="54"/>
      <c r="I284" s="54"/>
      <c r="J284" s="54"/>
      <c r="K284" s="54"/>
      <c r="L284" s="54"/>
      <c r="M284" s="54"/>
    </row>
    <row r="285" spans="4:13" ht="15.75">
      <c r="D285" s="54"/>
      <c r="E285" s="54"/>
      <c r="F285" s="54"/>
      <c r="G285" s="54"/>
      <c r="H285" s="54"/>
      <c r="I285" s="54"/>
      <c r="J285" s="54"/>
      <c r="K285" s="54"/>
      <c r="L285" s="54"/>
      <c r="M285" s="54"/>
    </row>
    <row r="286" spans="4:13" ht="15.75">
      <c r="D286" s="54"/>
      <c r="E286" s="54"/>
      <c r="F286" s="54"/>
      <c r="G286" s="54"/>
      <c r="H286" s="54"/>
      <c r="I286" s="54"/>
      <c r="J286" s="54"/>
      <c r="K286" s="54"/>
      <c r="L286" s="54"/>
      <c r="M286" s="54"/>
    </row>
    <row r="287" spans="4:13" ht="15.75">
      <c r="D287" s="54"/>
      <c r="E287" s="54"/>
      <c r="F287" s="54"/>
      <c r="G287" s="54"/>
      <c r="H287" s="54"/>
      <c r="I287" s="54"/>
      <c r="J287" s="54"/>
      <c r="K287" s="54"/>
      <c r="L287" s="54"/>
      <c r="M287" s="54"/>
    </row>
    <row r="288" spans="4:13" ht="15.75">
      <c r="D288" s="54"/>
      <c r="E288" s="54"/>
      <c r="F288" s="54"/>
      <c r="G288" s="54"/>
      <c r="H288" s="54"/>
      <c r="I288" s="54"/>
      <c r="J288" s="54"/>
      <c r="K288" s="54"/>
      <c r="L288" s="54"/>
      <c r="M288" s="54"/>
    </row>
    <row r="289" spans="4:13" ht="15.75">
      <c r="D289" s="54"/>
      <c r="E289" s="54"/>
      <c r="F289" s="54"/>
      <c r="G289" s="54"/>
      <c r="H289" s="54"/>
      <c r="I289" s="54"/>
      <c r="J289" s="54"/>
      <c r="K289" s="54"/>
      <c r="L289" s="54"/>
      <c r="M289" s="54"/>
    </row>
    <row r="290" spans="4:13" ht="15.75">
      <c r="D290" s="54"/>
      <c r="E290" s="54"/>
      <c r="F290" s="54"/>
      <c r="G290" s="54"/>
      <c r="H290" s="54"/>
      <c r="I290" s="54"/>
      <c r="J290" s="54"/>
      <c r="K290" s="54"/>
      <c r="L290" s="54"/>
      <c r="M290" s="54"/>
    </row>
    <row r="291" spans="4:13" ht="15.75">
      <c r="D291" s="54"/>
      <c r="E291" s="54"/>
      <c r="F291" s="54"/>
      <c r="G291" s="54"/>
      <c r="H291" s="54"/>
      <c r="I291" s="54"/>
      <c r="J291" s="54"/>
      <c r="K291" s="54"/>
      <c r="L291" s="54"/>
      <c r="M291" s="54"/>
    </row>
    <row r="292" spans="4:13" ht="15.75">
      <c r="D292" s="54"/>
      <c r="E292" s="54"/>
      <c r="F292" s="54"/>
      <c r="G292" s="54"/>
      <c r="H292" s="54"/>
      <c r="I292" s="54"/>
      <c r="J292" s="54"/>
      <c r="K292" s="54"/>
      <c r="L292" s="54"/>
      <c r="M292" s="54"/>
    </row>
    <row r="293" spans="4:13" ht="15.75">
      <c r="D293" s="54"/>
      <c r="E293" s="54"/>
      <c r="F293" s="54"/>
      <c r="G293" s="54"/>
      <c r="H293" s="54"/>
      <c r="I293" s="54"/>
      <c r="J293" s="54"/>
      <c r="K293" s="54"/>
      <c r="L293" s="54"/>
      <c r="M293" s="54"/>
    </row>
    <row r="294" spans="4:13" ht="15.75">
      <c r="D294" s="54"/>
      <c r="E294" s="54"/>
      <c r="F294" s="54"/>
      <c r="G294" s="54"/>
      <c r="H294" s="54"/>
      <c r="I294" s="54"/>
      <c r="J294" s="54"/>
      <c r="K294" s="54"/>
      <c r="L294" s="54"/>
      <c r="M294" s="54"/>
    </row>
    <row r="295" spans="4:13" ht="15.75">
      <c r="D295" s="54"/>
      <c r="E295" s="54"/>
      <c r="F295" s="54"/>
      <c r="G295" s="54"/>
      <c r="H295" s="54"/>
      <c r="I295" s="54"/>
      <c r="J295" s="54"/>
      <c r="K295" s="54"/>
      <c r="L295" s="54"/>
      <c r="M295" s="54"/>
    </row>
    <row r="296" spans="4:13" ht="15.75">
      <c r="D296" s="54"/>
      <c r="E296" s="54"/>
      <c r="F296" s="54"/>
      <c r="G296" s="54"/>
      <c r="H296" s="54"/>
      <c r="I296" s="54"/>
      <c r="J296" s="54"/>
      <c r="K296" s="54"/>
      <c r="L296" s="54"/>
      <c r="M296" s="54"/>
    </row>
    <row r="297" spans="4:13" ht="15.75">
      <c r="D297" s="54"/>
      <c r="E297" s="54"/>
      <c r="F297" s="54"/>
      <c r="G297" s="54"/>
      <c r="H297" s="54"/>
      <c r="I297" s="54"/>
      <c r="J297" s="54"/>
      <c r="K297" s="54"/>
      <c r="L297" s="54"/>
      <c r="M297" s="54"/>
    </row>
    <row r="298" spans="4:13" ht="15.75">
      <c r="D298" s="54"/>
      <c r="E298" s="54"/>
      <c r="F298" s="54"/>
      <c r="G298" s="54"/>
      <c r="H298" s="54"/>
      <c r="I298" s="54"/>
      <c r="J298" s="54"/>
      <c r="K298" s="54"/>
      <c r="L298" s="54"/>
      <c r="M298" s="54"/>
    </row>
    <row r="299" spans="4:13" ht="15.75">
      <c r="D299" s="54"/>
      <c r="E299" s="54"/>
      <c r="F299" s="54"/>
      <c r="G299" s="54"/>
      <c r="H299" s="54"/>
      <c r="I299" s="54"/>
      <c r="J299" s="54"/>
      <c r="K299" s="54"/>
      <c r="L299" s="54"/>
      <c r="M299" s="54"/>
    </row>
    <row r="300" spans="4:13" ht="15.75">
      <c r="D300" s="54"/>
      <c r="E300" s="54"/>
      <c r="F300" s="54"/>
      <c r="G300" s="54"/>
      <c r="H300" s="54"/>
      <c r="I300" s="54"/>
      <c r="J300" s="54"/>
      <c r="K300" s="54"/>
      <c r="L300" s="54"/>
      <c r="M300" s="54"/>
    </row>
    <row r="301" spans="4:13" ht="15.75"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4:13" ht="15.75">
      <c r="D302" s="54"/>
      <c r="E302" s="54"/>
      <c r="F302" s="54"/>
      <c r="G302" s="54"/>
      <c r="H302" s="54"/>
      <c r="I302" s="54"/>
      <c r="J302" s="54"/>
      <c r="K302" s="54"/>
      <c r="L302" s="54"/>
      <c r="M302" s="54"/>
    </row>
    <row r="303" spans="4:13" ht="15.75">
      <c r="D303" s="54"/>
      <c r="E303" s="54"/>
      <c r="F303" s="54"/>
      <c r="G303" s="54"/>
      <c r="H303" s="54"/>
      <c r="I303" s="54"/>
      <c r="J303" s="54"/>
      <c r="K303" s="54"/>
      <c r="L303" s="54"/>
      <c r="M303" s="54"/>
    </row>
    <row r="304" spans="4:13" ht="15.75">
      <c r="D304" s="54"/>
      <c r="E304" s="54"/>
      <c r="F304" s="54"/>
      <c r="G304" s="54"/>
      <c r="H304" s="54"/>
      <c r="I304" s="54"/>
      <c r="J304" s="54"/>
      <c r="K304" s="54"/>
      <c r="L304" s="54"/>
      <c r="M304" s="54"/>
    </row>
    <row r="305" spans="4:13" ht="15.75">
      <c r="D305" s="54"/>
      <c r="E305" s="54"/>
      <c r="F305" s="54"/>
      <c r="G305" s="54"/>
      <c r="H305" s="54"/>
      <c r="I305" s="54"/>
      <c r="J305" s="54"/>
      <c r="K305" s="54"/>
      <c r="L305" s="54"/>
      <c r="M305" s="54"/>
    </row>
    <row r="306" spans="4:13" ht="15.75">
      <c r="D306" s="54"/>
      <c r="E306" s="54"/>
      <c r="F306" s="54"/>
      <c r="G306" s="54"/>
      <c r="H306" s="54"/>
      <c r="I306" s="54"/>
      <c r="J306" s="54"/>
      <c r="K306" s="54"/>
      <c r="L306" s="54"/>
      <c r="M306" s="54"/>
    </row>
    <row r="307" spans="4:13" ht="15.75">
      <c r="D307" s="54"/>
      <c r="E307" s="54"/>
      <c r="F307" s="54"/>
      <c r="G307" s="54"/>
      <c r="H307" s="54"/>
      <c r="I307" s="54"/>
      <c r="J307" s="54"/>
      <c r="K307" s="54"/>
      <c r="L307" s="54"/>
      <c r="M307" s="54"/>
    </row>
    <row r="308" spans="4:13" ht="15.75">
      <c r="D308" s="54"/>
      <c r="E308" s="54"/>
      <c r="F308" s="54"/>
      <c r="G308" s="54"/>
      <c r="H308" s="54"/>
      <c r="I308" s="54"/>
      <c r="J308" s="54"/>
      <c r="K308" s="54"/>
      <c r="L308" s="54"/>
      <c r="M308" s="54"/>
    </row>
    <row r="309" spans="4:13" ht="15.75">
      <c r="D309" s="54"/>
      <c r="E309" s="54"/>
      <c r="F309" s="54"/>
      <c r="G309" s="54"/>
      <c r="H309" s="54"/>
      <c r="I309" s="54"/>
      <c r="J309" s="54"/>
      <c r="K309" s="54"/>
      <c r="L309" s="54"/>
      <c r="M309" s="54"/>
    </row>
    <row r="310" spans="4:13" ht="15.75">
      <c r="D310" s="54"/>
      <c r="E310" s="54"/>
      <c r="F310" s="54"/>
      <c r="G310" s="54"/>
      <c r="H310" s="54"/>
      <c r="I310" s="54"/>
      <c r="J310" s="54"/>
      <c r="K310" s="54"/>
      <c r="L310" s="54"/>
      <c r="M310" s="54"/>
    </row>
    <row r="311" spans="4:13" ht="15.75">
      <c r="D311" s="54"/>
      <c r="E311" s="54"/>
      <c r="F311" s="54"/>
      <c r="G311" s="54"/>
      <c r="H311" s="54"/>
      <c r="I311" s="54"/>
      <c r="J311" s="54"/>
      <c r="K311" s="54"/>
      <c r="L311" s="54"/>
      <c r="M311" s="54"/>
    </row>
    <row r="312" spans="4:13" ht="15.75">
      <c r="D312" s="54"/>
      <c r="E312" s="54"/>
      <c r="F312" s="54"/>
      <c r="G312" s="54"/>
      <c r="H312" s="54"/>
      <c r="I312" s="54"/>
      <c r="J312" s="54"/>
      <c r="K312" s="54"/>
      <c r="L312" s="54"/>
      <c r="M312" s="54"/>
    </row>
    <row r="313" spans="4:13" ht="15.75">
      <c r="D313" s="54"/>
      <c r="E313" s="54"/>
      <c r="F313" s="54"/>
      <c r="G313" s="54"/>
      <c r="H313" s="54"/>
      <c r="I313" s="54"/>
      <c r="J313" s="54"/>
      <c r="K313" s="54"/>
      <c r="L313" s="54"/>
      <c r="M313" s="54"/>
    </row>
    <row r="314" spans="4:13" ht="15.75">
      <c r="D314" s="54"/>
      <c r="E314" s="54"/>
      <c r="F314" s="54"/>
      <c r="G314" s="54"/>
      <c r="H314" s="54"/>
      <c r="I314" s="54"/>
      <c r="J314" s="54"/>
      <c r="K314" s="54"/>
      <c r="L314" s="54"/>
      <c r="M314" s="54"/>
    </row>
    <row r="315" spans="4:13" ht="15.75">
      <c r="D315" s="54"/>
      <c r="E315" s="54"/>
      <c r="F315" s="54"/>
      <c r="G315" s="54"/>
      <c r="H315" s="54"/>
      <c r="I315" s="54"/>
      <c r="J315" s="54"/>
      <c r="K315" s="54"/>
      <c r="L315" s="54"/>
      <c r="M315" s="54"/>
    </row>
    <row r="316" spans="4:13" ht="15.75">
      <c r="D316" s="54"/>
      <c r="E316" s="54"/>
      <c r="F316" s="54"/>
      <c r="G316" s="54"/>
      <c r="H316" s="54"/>
      <c r="I316" s="54"/>
      <c r="J316" s="54"/>
      <c r="K316" s="54"/>
      <c r="L316" s="54"/>
      <c r="M316" s="54"/>
    </row>
    <row r="317" spans="4:13" ht="15.75">
      <c r="D317" s="54"/>
      <c r="E317" s="54"/>
      <c r="F317" s="54"/>
      <c r="G317" s="54"/>
      <c r="H317" s="54"/>
      <c r="I317" s="54"/>
      <c r="J317" s="54"/>
      <c r="K317" s="54"/>
      <c r="L317" s="54"/>
      <c r="M317" s="54"/>
    </row>
    <row r="318" spans="4:13" ht="15.75">
      <c r="D318" s="54"/>
      <c r="E318" s="54"/>
      <c r="F318" s="54"/>
      <c r="G318" s="54"/>
      <c r="H318" s="54"/>
      <c r="I318" s="54"/>
      <c r="J318" s="54"/>
      <c r="K318" s="54"/>
      <c r="L318" s="54"/>
      <c r="M318" s="54"/>
    </row>
    <row r="319" spans="4:13" ht="15.75">
      <c r="D319" s="54"/>
      <c r="E319" s="54"/>
      <c r="F319" s="54"/>
      <c r="G319" s="54"/>
      <c r="H319" s="54"/>
      <c r="I319" s="54"/>
      <c r="J319" s="54"/>
      <c r="K319" s="54"/>
      <c r="L319" s="54"/>
      <c r="M319" s="54"/>
    </row>
    <row r="320" spans="4:13" ht="15.75">
      <c r="D320" s="54"/>
      <c r="E320" s="54"/>
      <c r="F320" s="54"/>
      <c r="G320" s="54"/>
      <c r="H320" s="54"/>
      <c r="I320" s="54"/>
      <c r="J320" s="54"/>
      <c r="K320" s="54"/>
      <c r="L320" s="54"/>
      <c r="M320" s="54"/>
    </row>
    <row r="321" spans="4:13" ht="15.75">
      <c r="D321" s="54"/>
      <c r="E321" s="54"/>
      <c r="F321" s="54"/>
      <c r="G321" s="54"/>
      <c r="H321" s="54"/>
      <c r="I321" s="54"/>
      <c r="J321" s="54"/>
      <c r="K321" s="54"/>
      <c r="L321" s="54"/>
      <c r="M321" s="54"/>
    </row>
    <row r="322" spans="4:13" ht="15.75">
      <c r="D322" s="54"/>
      <c r="E322" s="54"/>
      <c r="F322" s="54"/>
      <c r="G322" s="54"/>
      <c r="H322" s="54"/>
      <c r="I322" s="54"/>
      <c r="J322" s="54"/>
      <c r="K322" s="54"/>
      <c r="L322" s="54"/>
      <c r="M322" s="54"/>
    </row>
    <row r="323" spans="4:13" ht="15.75">
      <c r="D323" s="54"/>
      <c r="E323" s="54"/>
      <c r="F323" s="54"/>
      <c r="G323" s="54"/>
      <c r="H323" s="54"/>
      <c r="I323" s="54"/>
      <c r="J323" s="54"/>
      <c r="K323" s="54"/>
      <c r="L323" s="54"/>
      <c r="M323" s="54"/>
    </row>
    <row r="324" spans="4:13" ht="15.75">
      <c r="D324" s="54"/>
      <c r="E324" s="54"/>
      <c r="F324" s="54"/>
      <c r="G324" s="54"/>
      <c r="H324" s="54"/>
      <c r="I324" s="54"/>
      <c r="J324" s="54"/>
      <c r="K324" s="54"/>
      <c r="L324" s="54"/>
      <c r="M324" s="54"/>
    </row>
    <row r="325" spans="4:13" ht="15.75">
      <c r="D325" s="54"/>
      <c r="E325" s="54"/>
      <c r="F325" s="54"/>
      <c r="G325" s="54"/>
      <c r="H325" s="54"/>
      <c r="I325" s="54"/>
      <c r="J325" s="54"/>
      <c r="K325" s="54"/>
      <c r="L325" s="54"/>
      <c r="M325" s="54"/>
    </row>
  </sheetData>
  <sheetProtection/>
  <mergeCells count="14">
    <mergeCell ref="A13:A14"/>
    <mergeCell ref="B13:B14"/>
    <mergeCell ref="A10:D10"/>
    <mergeCell ref="A11:D11"/>
    <mergeCell ref="B1:E1"/>
    <mergeCell ref="B2:E2"/>
    <mergeCell ref="B3:E3"/>
    <mergeCell ref="B4:E4"/>
    <mergeCell ref="B5:E5"/>
    <mergeCell ref="B6:E6"/>
    <mergeCell ref="B7:E7"/>
    <mergeCell ref="D13:D14"/>
    <mergeCell ref="E13:E14"/>
    <mergeCell ref="C13:C14"/>
  </mergeCells>
  <printOptions/>
  <pageMargins left="0.5905511811023623" right="0" top="0.7874015748031497" bottom="0.3937007874015748" header="0" footer="0"/>
  <pageSetup fitToHeight="0" fitToWidth="1" horizontalDpi="600" verticalDpi="600" orientation="portrait" paperSize="9" scale="7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6"/>
  <sheetViews>
    <sheetView zoomScalePageLayoutView="0" workbookViewId="0" topLeftCell="A1">
      <selection activeCell="G69" sqref="G69"/>
    </sheetView>
  </sheetViews>
  <sheetFormatPr defaultColWidth="9.00390625" defaultRowHeight="12.75"/>
  <cols>
    <col min="1" max="1" width="25.125" style="0" customWidth="1"/>
    <col min="2" max="2" width="63.75390625" style="0" customWidth="1"/>
    <col min="3" max="3" width="13.625" style="0" customWidth="1"/>
    <col min="4" max="4" width="10.25390625" style="0" customWidth="1"/>
    <col min="5" max="5" width="13.125" style="0" customWidth="1"/>
  </cols>
  <sheetData>
    <row r="1" spans="2:13" ht="15">
      <c r="B1" s="34"/>
      <c r="C1" s="32" t="s">
        <v>78</v>
      </c>
      <c r="E1" s="17"/>
      <c r="F1" s="17"/>
      <c r="G1" s="17"/>
      <c r="H1" s="17"/>
      <c r="I1" s="17"/>
      <c r="J1" s="17"/>
      <c r="K1" s="17"/>
      <c r="L1" s="17"/>
      <c r="M1" s="17"/>
    </row>
    <row r="2" spans="2:13" ht="15">
      <c r="B2" s="34"/>
      <c r="C2" s="18" t="s">
        <v>79</v>
      </c>
      <c r="E2" s="17"/>
      <c r="F2" s="17"/>
      <c r="G2" s="17"/>
      <c r="H2" s="17"/>
      <c r="I2" s="17"/>
      <c r="J2" s="17"/>
      <c r="K2" s="17"/>
      <c r="L2" s="17"/>
      <c r="M2" s="17"/>
    </row>
    <row r="3" spans="2:13" ht="15" customHeight="1">
      <c r="B3" s="34"/>
      <c r="C3" s="18" t="s">
        <v>80</v>
      </c>
      <c r="E3" s="17"/>
      <c r="F3" s="17"/>
      <c r="G3" s="17"/>
      <c r="H3" s="17"/>
      <c r="I3" s="17"/>
      <c r="J3" s="17"/>
      <c r="K3" s="17"/>
      <c r="L3" s="17"/>
      <c r="M3" s="17"/>
    </row>
    <row r="4" spans="2:13" ht="15" customHeight="1">
      <c r="B4" s="34"/>
      <c r="C4" s="18" t="s">
        <v>81</v>
      </c>
      <c r="E4" s="17"/>
      <c r="F4" s="17"/>
      <c r="G4" s="17"/>
      <c r="H4" s="17"/>
      <c r="I4" s="17"/>
      <c r="J4" s="17"/>
      <c r="K4" s="17"/>
      <c r="L4" s="17"/>
      <c r="M4" s="17"/>
    </row>
    <row r="5" spans="2:13" ht="15">
      <c r="B5" s="34"/>
      <c r="C5" s="18" t="s">
        <v>82</v>
      </c>
      <c r="E5" s="17"/>
      <c r="F5" s="17"/>
      <c r="G5" s="17"/>
      <c r="H5" s="17"/>
      <c r="I5" s="17"/>
      <c r="J5" s="17"/>
      <c r="K5" s="17"/>
      <c r="L5" s="17"/>
      <c r="M5" s="17"/>
    </row>
    <row r="6" spans="2:13" ht="15">
      <c r="B6" t="s">
        <v>16</v>
      </c>
      <c r="C6" s="18" t="s">
        <v>84</v>
      </c>
      <c r="E6" s="17"/>
      <c r="F6" s="17"/>
      <c r="G6" s="17"/>
      <c r="H6" s="17"/>
      <c r="I6" s="17"/>
      <c r="J6" s="17"/>
      <c r="K6" s="17"/>
      <c r="L6" s="17"/>
      <c r="M6" s="17"/>
    </row>
    <row r="7" spans="2:13" ht="15">
      <c r="B7" s="18"/>
      <c r="C7" s="18" t="s">
        <v>85</v>
      </c>
      <c r="E7" s="17"/>
      <c r="F7" s="17"/>
      <c r="G7" s="17"/>
      <c r="H7" s="17"/>
      <c r="I7" s="17"/>
      <c r="J7" s="17"/>
      <c r="K7" s="17"/>
      <c r="L7" s="17"/>
      <c r="M7" s="17"/>
    </row>
    <row r="8" spans="1:13" ht="15.75">
      <c r="A8" s="5"/>
      <c r="B8" s="2"/>
      <c r="C8" s="34" t="s">
        <v>86</v>
      </c>
      <c r="E8" s="17"/>
      <c r="F8" s="17"/>
      <c r="G8" s="17"/>
      <c r="H8" s="17"/>
      <c r="I8" s="17"/>
      <c r="J8" s="17"/>
      <c r="K8" s="17"/>
      <c r="L8" s="17"/>
      <c r="M8" s="17"/>
    </row>
    <row r="9" spans="1:13" ht="15.75">
      <c r="A9" s="5"/>
      <c r="B9" s="2"/>
      <c r="C9" s="34"/>
      <c r="E9" s="17"/>
      <c r="F9" s="17"/>
      <c r="G9" s="17"/>
      <c r="H9" s="17"/>
      <c r="I9" s="17"/>
      <c r="J9" s="17"/>
      <c r="K9" s="17"/>
      <c r="L9" s="17"/>
      <c r="M9" s="17"/>
    </row>
    <row r="10" spans="1:13" ht="15.75">
      <c r="A10" s="119" t="s">
        <v>83</v>
      </c>
      <c r="B10" s="119"/>
      <c r="C10" s="34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5.75">
      <c r="A11" s="5" t="s">
        <v>59</v>
      </c>
      <c r="B11" s="2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5">
      <c r="A12" s="1" t="s">
        <v>16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5.75" customHeight="1">
      <c r="A13" s="122" t="s">
        <v>19</v>
      </c>
      <c r="B13" s="120" t="s">
        <v>18</v>
      </c>
      <c r="C13" s="120" t="s">
        <v>38</v>
      </c>
      <c r="D13" s="120" t="s">
        <v>87</v>
      </c>
      <c r="E13" s="120" t="s">
        <v>88</v>
      </c>
      <c r="F13" s="17"/>
      <c r="G13" s="17"/>
      <c r="H13" s="17"/>
      <c r="I13" s="17"/>
      <c r="J13" s="17"/>
      <c r="K13" s="17"/>
      <c r="L13" s="17"/>
      <c r="M13" s="17"/>
    </row>
    <row r="14" spans="1:13" ht="26.25" customHeight="1">
      <c r="A14" s="123"/>
      <c r="B14" s="121"/>
      <c r="C14" s="121"/>
      <c r="D14" s="121"/>
      <c r="E14" s="121"/>
      <c r="F14" s="17"/>
      <c r="G14" s="17"/>
      <c r="H14" s="17"/>
      <c r="I14" s="17"/>
      <c r="J14" s="17"/>
      <c r="K14" s="17"/>
      <c r="L14" s="17"/>
      <c r="M14" s="17"/>
    </row>
    <row r="15" spans="1:13" ht="15.75">
      <c r="A15" s="4">
        <v>1</v>
      </c>
      <c r="B15" s="3">
        <v>2</v>
      </c>
      <c r="C15" s="3">
        <v>3</v>
      </c>
      <c r="D15" s="35">
        <v>4</v>
      </c>
      <c r="E15" s="35">
        <v>5</v>
      </c>
      <c r="F15" s="17"/>
      <c r="G15" s="17"/>
      <c r="H15" s="17"/>
      <c r="I15" s="17"/>
      <c r="J15" s="17"/>
      <c r="K15" s="17"/>
      <c r="L15" s="17"/>
      <c r="M15" s="17"/>
    </row>
    <row r="16" spans="1:13" ht="20.25" customHeight="1">
      <c r="A16" s="6" t="s">
        <v>4</v>
      </c>
      <c r="B16" s="7" t="s">
        <v>0</v>
      </c>
      <c r="C16" s="22">
        <f>C18+C25+C29+C30+C33+C35+C37+C40+C20</f>
        <v>102768</v>
      </c>
      <c r="D16" s="37">
        <f>D18+D25+D29+D30+D33+D35+D37+D40+D20</f>
        <v>2575.9</v>
      </c>
      <c r="E16" s="37">
        <f>E18+E25+E29+E30+E33+E35+E37+E40+E20</f>
        <v>105343.9</v>
      </c>
      <c r="F16" s="17"/>
      <c r="G16" s="17"/>
      <c r="H16" s="17"/>
      <c r="I16" s="17"/>
      <c r="J16" s="17"/>
      <c r="K16" s="17"/>
      <c r="L16" s="17"/>
      <c r="M16" s="17"/>
    </row>
    <row r="17" spans="1:13" ht="16.5" customHeight="1">
      <c r="A17" s="6"/>
      <c r="B17" s="50" t="s">
        <v>98</v>
      </c>
      <c r="C17" s="22"/>
      <c r="D17" s="37"/>
      <c r="E17" s="37"/>
      <c r="F17" s="17"/>
      <c r="G17" s="17"/>
      <c r="H17" s="17"/>
      <c r="I17" s="17"/>
      <c r="J17" s="17"/>
      <c r="K17" s="17"/>
      <c r="L17" s="17"/>
      <c r="M17" s="17"/>
    </row>
    <row r="18" spans="1:13" ht="20.25" customHeight="1">
      <c r="A18" s="6" t="s">
        <v>25</v>
      </c>
      <c r="B18" s="7" t="s">
        <v>9</v>
      </c>
      <c r="C18" s="22">
        <f>SUM(C19)</f>
        <v>84014</v>
      </c>
      <c r="D18" s="37">
        <f>SUM(D19)</f>
        <v>1541</v>
      </c>
      <c r="E18" s="37">
        <f>SUM(E19)</f>
        <v>85555</v>
      </c>
      <c r="F18" s="17"/>
      <c r="G18" s="17"/>
      <c r="H18" s="17"/>
      <c r="I18" s="17"/>
      <c r="J18" s="17"/>
      <c r="K18" s="17"/>
      <c r="L18" s="17"/>
      <c r="M18" s="17"/>
    </row>
    <row r="19" spans="1:13" ht="19.5" customHeight="1">
      <c r="A19" s="8" t="s">
        <v>26</v>
      </c>
      <c r="B19" s="9" t="s">
        <v>1</v>
      </c>
      <c r="C19" s="24">
        <v>84014</v>
      </c>
      <c r="D19" s="39">
        <v>1541</v>
      </c>
      <c r="E19" s="40">
        <f>D19+C19</f>
        <v>85555</v>
      </c>
      <c r="F19" s="17"/>
      <c r="G19" s="17"/>
      <c r="H19" s="17"/>
      <c r="I19" s="17"/>
      <c r="J19" s="17"/>
      <c r="K19" s="17"/>
      <c r="L19" s="17"/>
      <c r="M19" s="17"/>
    </row>
    <row r="20" spans="1:13" ht="29.25" customHeight="1">
      <c r="A20" s="10" t="s">
        <v>43</v>
      </c>
      <c r="B20" s="30" t="s">
        <v>44</v>
      </c>
      <c r="C20" s="25">
        <f>SUM(C21:C24)</f>
        <v>10139</v>
      </c>
      <c r="D20" s="38">
        <f>SUM(D21:D24)</f>
        <v>1034.9</v>
      </c>
      <c r="E20" s="38">
        <f>SUM(E21:E24)</f>
        <v>11173.9</v>
      </c>
      <c r="F20" s="17"/>
      <c r="G20" s="41"/>
      <c r="H20" s="42"/>
      <c r="I20" s="17"/>
      <c r="J20" s="17"/>
      <c r="K20" s="17"/>
      <c r="L20" s="17"/>
      <c r="M20" s="17"/>
    </row>
    <row r="21" spans="1:13" ht="26.25" customHeight="1">
      <c r="A21" s="11" t="s">
        <v>45</v>
      </c>
      <c r="B21" s="29" t="s">
        <v>49</v>
      </c>
      <c r="C21" s="23">
        <v>3526</v>
      </c>
      <c r="D21" s="39">
        <v>642</v>
      </c>
      <c r="E21" s="40">
        <f>D21+C21</f>
        <v>4168</v>
      </c>
      <c r="F21" s="17"/>
      <c r="G21" s="41"/>
      <c r="H21" s="36"/>
      <c r="I21" s="17"/>
      <c r="J21" s="17"/>
      <c r="K21" s="17"/>
      <c r="L21" s="17"/>
      <c r="M21" s="17"/>
    </row>
    <row r="22" spans="1:13" ht="38.25" customHeight="1">
      <c r="A22" s="11" t="s">
        <v>46</v>
      </c>
      <c r="B22" s="29" t="s">
        <v>50</v>
      </c>
      <c r="C22" s="23">
        <v>32</v>
      </c>
      <c r="D22" s="39"/>
      <c r="E22" s="40">
        <f>D22+C22</f>
        <v>32</v>
      </c>
      <c r="F22" s="17"/>
      <c r="G22" s="41"/>
      <c r="H22" s="42"/>
      <c r="I22" s="17"/>
      <c r="J22" s="17"/>
      <c r="K22" s="17"/>
      <c r="L22" s="17"/>
      <c r="M22" s="17"/>
    </row>
    <row r="23" spans="1:13" ht="40.5" customHeight="1">
      <c r="A23" s="11" t="s">
        <v>47</v>
      </c>
      <c r="B23" s="29" t="s">
        <v>51</v>
      </c>
      <c r="C23" s="23">
        <v>7312</v>
      </c>
      <c r="D23" s="39">
        <v>306.4</v>
      </c>
      <c r="E23" s="40">
        <f>D23+C23</f>
        <v>7618.4</v>
      </c>
      <c r="F23" s="17"/>
      <c r="G23" s="41"/>
      <c r="H23" s="36"/>
      <c r="I23" s="17"/>
      <c r="J23" s="17"/>
      <c r="K23" s="17"/>
      <c r="L23" s="17"/>
      <c r="M23" s="17"/>
    </row>
    <row r="24" spans="1:13" ht="41.25" customHeight="1">
      <c r="A24" s="11" t="s">
        <v>48</v>
      </c>
      <c r="B24" s="29" t="s">
        <v>52</v>
      </c>
      <c r="C24" s="23">
        <v>-731</v>
      </c>
      <c r="D24" s="39">
        <v>86.5</v>
      </c>
      <c r="E24" s="40">
        <f>D24+C24</f>
        <v>-644.5</v>
      </c>
      <c r="F24" s="17"/>
      <c r="G24" s="17"/>
      <c r="H24" s="17"/>
      <c r="I24" s="17"/>
      <c r="J24" s="17"/>
      <c r="K24" s="17"/>
      <c r="L24" s="17"/>
      <c r="M24" s="17"/>
    </row>
    <row r="25" spans="1:13" ht="20.25" customHeight="1" hidden="1">
      <c r="A25" s="10" t="s">
        <v>27</v>
      </c>
      <c r="B25" s="7" t="s">
        <v>10</v>
      </c>
      <c r="C25" s="22">
        <f>SUM(C26:C28)</f>
        <v>4394</v>
      </c>
      <c r="D25" s="37">
        <f>SUM(D26:D28)</f>
        <v>0</v>
      </c>
      <c r="E25" s="37">
        <f>SUM(E26:E28)</f>
        <v>4394</v>
      </c>
      <c r="F25" s="17"/>
      <c r="G25" s="17"/>
      <c r="H25" s="17"/>
      <c r="I25" s="17"/>
      <c r="J25" s="17"/>
      <c r="K25" s="17"/>
      <c r="L25" s="17"/>
      <c r="M25" s="17"/>
    </row>
    <row r="26" spans="1:13" ht="16.5" customHeight="1" hidden="1">
      <c r="A26" s="11" t="s">
        <v>28</v>
      </c>
      <c r="B26" s="9" t="s">
        <v>2</v>
      </c>
      <c r="C26" s="23">
        <v>4210</v>
      </c>
      <c r="D26" s="39"/>
      <c r="E26" s="40">
        <f aca="true" t="shared" si="0" ref="E26:E40">D26+C26</f>
        <v>4210</v>
      </c>
      <c r="F26" s="17"/>
      <c r="G26" s="17"/>
      <c r="H26" s="17"/>
      <c r="I26" s="17"/>
      <c r="J26" s="17"/>
      <c r="K26" s="17"/>
      <c r="L26" s="17"/>
      <c r="M26" s="17"/>
    </row>
    <row r="27" spans="1:13" ht="17.25" customHeight="1" hidden="1">
      <c r="A27" s="11" t="s">
        <v>29</v>
      </c>
      <c r="B27" s="9" t="s">
        <v>17</v>
      </c>
      <c r="C27" s="24">
        <v>84</v>
      </c>
      <c r="D27" s="39"/>
      <c r="E27" s="40">
        <f t="shared" si="0"/>
        <v>84</v>
      </c>
      <c r="F27" s="17"/>
      <c r="G27" s="17"/>
      <c r="H27" s="17"/>
      <c r="I27" s="17"/>
      <c r="J27" s="17"/>
      <c r="K27" s="17"/>
      <c r="L27" s="17"/>
      <c r="M27" s="17"/>
    </row>
    <row r="28" spans="1:13" ht="27.75" customHeight="1" hidden="1">
      <c r="A28" s="11" t="s">
        <v>53</v>
      </c>
      <c r="B28" s="9" t="s">
        <v>54</v>
      </c>
      <c r="C28" s="24">
        <v>100</v>
      </c>
      <c r="D28" s="39"/>
      <c r="E28" s="40">
        <f t="shared" si="0"/>
        <v>100</v>
      </c>
      <c r="F28" s="17"/>
      <c r="G28" s="17"/>
      <c r="H28" s="17"/>
      <c r="I28" s="17"/>
      <c r="J28" s="17"/>
      <c r="K28" s="17"/>
      <c r="L28" s="17"/>
      <c r="M28" s="17"/>
    </row>
    <row r="29" spans="1:13" ht="15" customHeight="1" hidden="1">
      <c r="A29" s="6" t="s">
        <v>5</v>
      </c>
      <c r="B29" s="7" t="s">
        <v>11</v>
      </c>
      <c r="C29" s="25">
        <v>1970</v>
      </c>
      <c r="D29" s="39"/>
      <c r="E29" s="37">
        <f t="shared" si="0"/>
        <v>1970</v>
      </c>
      <c r="F29" s="17"/>
      <c r="G29" s="17"/>
      <c r="H29" s="17"/>
      <c r="I29" s="17"/>
      <c r="J29" s="17"/>
      <c r="K29" s="17"/>
      <c r="L29" s="17"/>
      <c r="M29" s="17"/>
    </row>
    <row r="30" spans="1:13" ht="27" customHeight="1" hidden="1">
      <c r="A30" s="6" t="s">
        <v>30</v>
      </c>
      <c r="B30" s="7" t="s">
        <v>36</v>
      </c>
      <c r="C30" s="25">
        <f>SUM(C31:C32)</f>
        <v>1101</v>
      </c>
      <c r="D30" s="39"/>
      <c r="E30" s="37">
        <f t="shared" si="0"/>
        <v>1101</v>
      </c>
      <c r="F30" s="17"/>
      <c r="G30" s="17"/>
      <c r="H30" s="17"/>
      <c r="I30" s="17"/>
      <c r="J30" s="17"/>
      <c r="K30" s="17"/>
      <c r="L30" s="17"/>
      <c r="M30" s="17"/>
    </row>
    <row r="31" spans="1:13" ht="65.25" customHeight="1" hidden="1">
      <c r="A31" s="8" t="s">
        <v>39</v>
      </c>
      <c r="B31" s="28" t="s">
        <v>40</v>
      </c>
      <c r="C31" s="23">
        <v>760</v>
      </c>
      <c r="D31" s="39"/>
      <c r="E31" s="40">
        <f t="shared" si="0"/>
        <v>760</v>
      </c>
      <c r="F31" s="17"/>
      <c r="G31" s="17"/>
      <c r="H31" s="17"/>
      <c r="I31" s="17"/>
      <c r="J31" s="17"/>
      <c r="K31" s="17"/>
      <c r="L31" s="17"/>
      <c r="M31" s="17"/>
    </row>
    <row r="32" spans="1:13" ht="49.5" customHeight="1" hidden="1">
      <c r="A32" s="8" t="s">
        <v>21</v>
      </c>
      <c r="B32" s="9" t="s">
        <v>22</v>
      </c>
      <c r="C32" s="23">
        <v>341</v>
      </c>
      <c r="D32" s="39"/>
      <c r="E32" s="40">
        <f t="shared" si="0"/>
        <v>341</v>
      </c>
      <c r="F32" s="17"/>
      <c r="G32" s="17"/>
      <c r="H32" s="17"/>
      <c r="I32" s="17"/>
      <c r="J32" s="17"/>
      <c r="K32" s="17"/>
      <c r="L32" s="17"/>
      <c r="M32" s="17"/>
    </row>
    <row r="33" spans="1:13" ht="14.25" customHeight="1" hidden="1">
      <c r="A33" s="6" t="s">
        <v>31</v>
      </c>
      <c r="B33" s="7" t="s">
        <v>14</v>
      </c>
      <c r="C33" s="25">
        <f>C34</f>
        <v>200</v>
      </c>
      <c r="D33" s="39"/>
      <c r="E33" s="37">
        <f t="shared" si="0"/>
        <v>200</v>
      </c>
      <c r="F33" s="17"/>
      <c r="G33" s="17"/>
      <c r="H33" s="17"/>
      <c r="I33" s="17"/>
      <c r="J33" s="17"/>
      <c r="K33" s="17"/>
      <c r="L33" s="17"/>
      <c r="M33" s="17"/>
    </row>
    <row r="34" spans="1:13" ht="15.75" customHeight="1" hidden="1">
      <c r="A34" s="8" t="s">
        <v>32</v>
      </c>
      <c r="B34" s="9" t="s">
        <v>6</v>
      </c>
      <c r="C34" s="23">
        <v>200</v>
      </c>
      <c r="D34" s="39"/>
      <c r="E34" s="40">
        <f t="shared" si="0"/>
        <v>200</v>
      </c>
      <c r="F34" s="17"/>
      <c r="G34" s="17"/>
      <c r="H34" s="17"/>
      <c r="I34" s="17"/>
      <c r="J34" s="17"/>
      <c r="K34" s="17"/>
      <c r="L34" s="17"/>
      <c r="M34" s="17"/>
    </row>
    <row r="35" spans="1:13" ht="28.5" customHeight="1" hidden="1">
      <c r="A35" s="6" t="s">
        <v>7</v>
      </c>
      <c r="B35" s="7" t="s">
        <v>15</v>
      </c>
      <c r="C35" s="25">
        <f>SUM(C36)</f>
        <v>0</v>
      </c>
      <c r="D35" s="39"/>
      <c r="E35" s="40">
        <f t="shared" si="0"/>
        <v>0</v>
      </c>
      <c r="F35" s="17"/>
      <c r="G35" s="17"/>
      <c r="H35" s="17"/>
      <c r="I35" s="17"/>
      <c r="J35" s="17"/>
      <c r="K35" s="17"/>
      <c r="L35" s="17"/>
      <c r="M35" s="17"/>
    </row>
    <row r="36" spans="1:13" ht="28.5" customHeight="1" hidden="1">
      <c r="A36" s="8" t="s">
        <v>23</v>
      </c>
      <c r="B36" s="9" t="s">
        <v>24</v>
      </c>
      <c r="C36" s="23"/>
      <c r="D36" s="39"/>
      <c r="E36" s="40">
        <f t="shared" si="0"/>
        <v>0</v>
      </c>
      <c r="F36" s="17"/>
      <c r="G36" s="17"/>
      <c r="H36" s="17"/>
      <c r="I36" s="17"/>
      <c r="J36" s="17"/>
      <c r="K36" s="17"/>
      <c r="L36" s="17"/>
      <c r="M36" s="17"/>
    </row>
    <row r="37" spans="1:13" ht="26.25" customHeight="1" hidden="1">
      <c r="A37" s="6" t="s">
        <v>33</v>
      </c>
      <c r="B37" s="7" t="s">
        <v>20</v>
      </c>
      <c r="C37" s="25">
        <f>SUM(C38:C39)</f>
        <v>150</v>
      </c>
      <c r="D37" s="39"/>
      <c r="E37" s="37">
        <f t="shared" si="0"/>
        <v>150</v>
      </c>
      <c r="F37" s="17"/>
      <c r="G37" s="17"/>
      <c r="H37" s="17"/>
      <c r="I37" s="17"/>
      <c r="J37" s="17"/>
      <c r="K37" s="17"/>
      <c r="L37" s="17"/>
      <c r="M37" s="17"/>
    </row>
    <row r="38" spans="1:13" ht="52.5" customHeight="1" hidden="1">
      <c r="A38" s="8" t="s">
        <v>34</v>
      </c>
      <c r="B38" s="9" t="s">
        <v>42</v>
      </c>
      <c r="C38" s="24"/>
      <c r="D38" s="39"/>
      <c r="E38" s="40">
        <f t="shared" si="0"/>
        <v>0</v>
      </c>
      <c r="F38" s="17"/>
      <c r="G38" s="17"/>
      <c r="H38" s="17"/>
      <c r="I38" s="17"/>
      <c r="J38" s="17"/>
      <c r="K38" s="17"/>
      <c r="L38" s="17"/>
      <c r="M38" s="17"/>
    </row>
    <row r="39" spans="1:13" ht="64.5" customHeight="1" hidden="1">
      <c r="A39" s="8" t="s">
        <v>41</v>
      </c>
      <c r="B39" s="28" t="s">
        <v>42</v>
      </c>
      <c r="C39" s="23">
        <v>150</v>
      </c>
      <c r="D39" s="39"/>
      <c r="E39" s="40">
        <f t="shared" si="0"/>
        <v>150</v>
      </c>
      <c r="F39" s="17"/>
      <c r="G39" s="17"/>
      <c r="H39" s="17"/>
      <c r="I39" s="17"/>
      <c r="J39" s="17"/>
      <c r="K39" s="17"/>
      <c r="L39" s="17"/>
      <c r="M39" s="17"/>
    </row>
    <row r="40" spans="1:13" ht="20.25" customHeight="1" hidden="1">
      <c r="A40" s="6" t="s">
        <v>8</v>
      </c>
      <c r="B40" s="7" t="s">
        <v>12</v>
      </c>
      <c r="C40" s="25">
        <v>800</v>
      </c>
      <c r="D40" s="39"/>
      <c r="E40" s="37">
        <f t="shared" si="0"/>
        <v>800</v>
      </c>
      <c r="F40" s="17"/>
      <c r="G40" s="20"/>
      <c r="H40" s="17"/>
      <c r="I40" s="17"/>
      <c r="J40" s="17"/>
      <c r="K40" s="17"/>
      <c r="L40" s="17"/>
      <c r="M40" s="17"/>
    </row>
    <row r="41" spans="1:13" ht="18" customHeight="1">
      <c r="A41" s="12" t="s">
        <v>35</v>
      </c>
      <c r="B41" s="7" t="s">
        <v>13</v>
      </c>
      <c r="C41" s="22">
        <f>C42+C45+C48+C67+C70</f>
        <v>384234.5</v>
      </c>
      <c r="D41" s="22">
        <f>D42+D45+D48+D67+D70</f>
        <v>45383</v>
      </c>
      <c r="E41" s="22">
        <f>E42+E45+E48+E67+E70</f>
        <v>429617.50000000006</v>
      </c>
      <c r="F41" s="17"/>
      <c r="G41" s="17"/>
      <c r="H41" s="17"/>
      <c r="I41" s="17"/>
      <c r="J41" s="17"/>
      <c r="K41" s="17"/>
      <c r="L41" s="17"/>
      <c r="M41" s="17"/>
    </row>
    <row r="42" spans="1:13" ht="28.5" customHeight="1" hidden="1">
      <c r="A42" s="47" t="s">
        <v>96</v>
      </c>
      <c r="B42" s="49" t="s">
        <v>97</v>
      </c>
      <c r="C42" s="22">
        <f>C44</f>
        <v>150804</v>
      </c>
      <c r="D42" s="22">
        <f>D44</f>
        <v>0</v>
      </c>
      <c r="E42" s="22">
        <f>E44</f>
        <v>150804</v>
      </c>
      <c r="F42" s="17"/>
      <c r="G42" s="17"/>
      <c r="H42" s="17"/>
      <c r="I42" s="17"/>
      <c r="J42" s="17"/>
      <c r="K42" s="17"/>
      <c r="L42" s="17"/>
      <c r="M42" s="17"/>
    </row>
    <row r="43" spans="1:13" ht="18" customHeight="1" hidden="1">
      <c r="A43" s="47"/>
      <c r="B43" s="50" t="s">
        <v>98</v>
      </c>
      <c r="C43" s="22"/>
      <c r="D43" s="22"/>
      <c r="E43" s="37"/>
      <c r="F43" s="17"/>
      <c r="G43" s="17"/>
      <c r="H43" s="17"/>
      <c r="I43" s="17"/>
      <c r="J43" s="17"/>
      <c r="K43" s="17"/>
      <c r="L43" s="17"/>
      <c r="M43" s="17"/>
    </row>
    <row r="44" spans="1:13" ht="26.25" customHeight="1" hidden="1">
      <c r="A44" s="15" t="s">
        <v>56</v>
      </c>
      <c r="B44" s="27" t="s">
        <v>63</v>
      </c>
      <c r="C44" s="26">
        <v>150804</v>
      </c>
      <c r="D44" s="39"/>
      <c r="E44" s="40">
        <f>D44+C44</f>
        <v>150804</v>
      </c>
      <c r="F44" s="17"/>
      <c r="G44" s="17"/>
      <c r="H44" s="17"/>
      <c r="I44" s="17"/>
      <c r="J44" s="17"/>
      <c r="K44" s="17"/>
      <c r="L44" s="17"/>
      <c r="M44" s="17"/>
    </row>
    <row r="45" spans="1:13" ht="26.25" customHeight="1">
      <c r="A45" s="51" t="s">
        <v>99</v>
      </c>
      <c r="B45" s="49" t="s">
        <v>100</v>
      </c>
      <c r="C45" s="53">
        <f>C47</f>
        <v>0</v>
      </c>
      <c r="D45" s="53">
        <f>D47</f>
        <v>39280.5</v>
      </c>
      <c r="E45" s="53">
        <f>E47</f>
        <v>39280.5</v>
      </c>
      <c r="F45" s="17"/>
      <c r="G45" s="17"/>
      <c r="H45" s="17"/>
      <c r="I45" s="17"/>
      <c r="J45" s="17"/>
      <c r="K45" s="17"/>
      <c r="L45" s="17"/>
      <c r="M45" s="17"/>
    </row>
    <row r="46" spans="1:13" ht="15" customHeight="1">
      <c r="A46" s="15"/>
      <c r="B46" s="50" t="s">
        <v>98</v>
      </c>
      <c r="C46" s="26"/>
      <c r="D46" s="39"/>
      <c r="E46" s="40"/>
      <c r="F46" s="17"/>
      <c r="G46" s="17"/>
      <c r="H46" s="17"/>
      <c r="I46" s="17"/>
      <c r="J46" s="17"/>
      <c r="K46" s="17"/>
      <c r="L46" s="17"/>
      <c r="M46" s="17"/>
    </row>
    <row r="47" spans="1:13" ht="26.25" customHeight="1">
      <c r="A47" s="15" t="s">
        <v>76</v>
      </c>
      <c r="B47" s="27" t="s">
        <v>77</v>
      </c>
      <c r="C47" s="33"/>
      <c r="D47" s="43">
        <v>39280.5</v>
      </c>
      <c r="E47" s="44">
        <f>D47+C47</f>
        <v>39280.5</v>
      </c>
      <c r="F47" s="17"/>
      <c r="G47" s="17"/>
      <c r="H47" s="17"/>
      <c r="I47" s="17"/>
      <c r="J47" s="17"/>
      <c r="K47" s="17"/>
      <c r="L47" s="17"/>
      <c r="M47" s="17"/>
    </row>
    <row r="48" spans="1:13" ht="26.25" customHeight="1">
      <c r="A48" s="51" t="s">
        <v>101</v>
      </c>
      <c r="B48" s="49" t="s">
        <v>102</v>
      </c>
      <c r="C48" s="53">
        <f>SUM(C50:C66)</f>
        <v>233430.50000000003</v>
      </c>
      <c r="D48" s="53">
        <f>SUM(D50:D66)</f>
        <v>6113.799999999999</v>
      </c>
      <c r="E48" s="53">
        <f>SUM(E50:E66)</f>
        <v>239544.30000000005</v>
      </c>
      <c r="F48" s="17"/>
      <c r="G48" s="17"/>
      <c r="H48" s="17"/>
      <c r="I48" s="17"/>
      <c r="J48" s="17"/>
      <c r="K48" s="17"/>
      <c r="L48" s="17"/>
      <c r="M48" s="17"/>
    </row>
    <row r="49" spans="1:13" ht="17.25" customHeight="1">
      <c r="A49" s="52"/>
      <c r="B49" s="50" t="s">
        <v>98</v>
      </c>
      <c r="C49" s="33"/>
      <c r="D49" s="43"/>
      <c r="E49" s="44"/>
      <c r="F49" s="17"/>
      <c r="G49" s="17"/>
      <c r="H49" s="17"/>
      <c r="I49" s="17"/>
      <c r="J49" s="17"/>
      <c r="K49" s="17"/>
      <c r="L49" s="17"/>
      <c r="M49" s="17"/>
    </row>
    <row r="50" spans="1:13" ht="65.25" customHeight="1">
      <c r="A50" s="15" t="s">
        <v>58</v>
      </c>
      <c r="B50" s="27" t="s">
        <v>105</v>
      </c>
      <c r="C50" s="45">
        <v>144837.3</v>
      </c>
      <c r="D50" s="39">
        <v>3322.7</v>
      </c>
      <c r="E50" s="40">
        <f aca="true" t="shared" si="1" ref="E50:E66">D50+C50</f>
        <v>148160</v>
      </c>
      <c r="F50" s="17"/>
      <c r="G50" s="17"/>
      <c r="H50" s="17"/>
      <c r="I50" s="17"/>
      <c r="J50" s="17"/>
      <c r="K50" s="17"/>
      <c r="L50" s="17"/>
      <c r="M50" s="17"/>
    </row>
    <row r="51" spans="1:13" ht="49.5" customHeight="1">
      <c r="A51" s="15" t="s">
        <v>58</v>
      </c>
      <c r="B51" s="27" t="s">
        <v>72</v>
      </c>
      <c r="C51" s="45">
        <v>55405.2</v>
      </c>
      <c r="D51" s="39">
        <v>2666</v>
      </c>
      <c r="E51" s="40">
        <f t="shared" si="1"/>
        <v>58071.2</v>
      </c>
      <c r="F51" s="17"/>
      <c r="G51" s="17"/>
      <c r="H51" s="17"/>
      <c r="I51" s="17"/>
      <c r="J51" s="17"/>
      <c r="K51" s="17"/>
      <c r="L51" s="17"/>
      <c r="M51" s="17"/>
    </row>
    <row r="52" spans="1:13" ht="67.5" customHeight="1" hidden="1">
      <c r="A52" s="15" t="s">
        <v>58</v>
      </c>
      <c r="B52" s="27" t="s">
        <v>55</v>
      </c>
      <c r="C52" s="26">
        <v>2738.5</v>
      </c>
      <c r="D52" s="39"/>
      <c r="E52" s="40">
        <f t="shared" si="1"/>
        <v>2738.5</v>
      </c>
      <c r="F52" s="17"/>
      <c r="G52" s="17"/>
      <c r="H52" s="17"/>
      <c r="I52" s="17"/>
      <c r="J52" s="17"/>
      <c r="K52" s="17"/>
      <c r="L52" s="17"/>
      <c r="M52" s="17"/>
    </row>
    <row r="53" spans="1:13" ht="39.75" customHeight="1" hidden="1">
      <c r="A53" s="15" t="s">
        <v>58</v>
      </c>
      <c r="B53" s="27" t="s">
        <v>64</v>
      </c>
      <c r="C53" s="26">
        <v>2116</v>
      </c>
      <c r="D53" s="39"/>
      <c r="E53" s="40">
        <f t="shared" si="1"/>
        <v>2116</v>
      </c>
      <c r="F53" s="17"/>
      <c r="G53" s="17"/>
      <c r="H53" s="17"/>
      <c r="I53" s="17"/>
      <c r="J53" s="17"/>
      <c r="K53" s="17"/>
      <c r="L53" s="17"/>
      <c r="M53" s="17"/>
    </row>
    <row r="54" spans="1:13" ht="0.75" customHeight="1" hidden="1">
      <c r="A54" s="15" t="s">
        <v>58</v>
      </c>
      <c r="B54" s="27" t="s">
        <v>74</v>
      </c>
      <c r="C54" s="26">
        <v>175</v>
      </c>
      <c r="D54" s="39"/>
      <c r="E54" s="40">
        <f t="shared" si="1"/>
        <v>175</v>
      </c>
      <c r="F54" s="17"/>
      <c r="G54" s="17"/>
      <c r="H54" s="17"/>
      <c r="I54" s="17"/>
      <c r="J54" s="17"/>
      <c r="K54" s="17"/>
      <c r="L54" s="17"/>
      <c r="M54" s="17"/>
    </row>
    <row r="55" spans="1:13" ht="30" customHeight="1" hidden="1">
      <c r="A55" s="15" t="s">
        <v>58</v>
      </c>
      <c r="B55" s="27" t="s">
        <v>65</v>
      </c>
      <c r="C55" s="26">
        <v>181.6</v>
      </c>
      <c r="D55" s="39"/>
      <c r="E55" s="40">
        <f t="shared" si="1"/>
        <v>181.6</v>
      </c>
      <c r="F55" s="17"/>
      <c r="G55" s="17"/>
      <c r="H55" s="17"/>
      <c r="I55" s="17"/>
      <c r="J55" s="17"/>
      <c r="K55" s="17"/>
      <c r="L55" s="17"/>
      <c r="M55" s="17"/>
    </row>
    <row r="56" spans="1:13" ht="55.5" customHeight="1" hidden="1">
      <c r="A56" s="15" t="s">
        <v>58</v>
      </c>
      <c r="B56" s="27" t="s">
        <v>66</v>
      </c>
      <c r="C56" s="26">
        <v>4.2</v>
      </c>
      <c r="D56" s="39"/>
      <c r="E56" s="40">
        <f t="shared" si="1"/>
        <v>4.2</v>
      </c>
      <c r="F56" s="17"/>
      <c r="G56" s="17"/>
      <c r="H56" s="17"/>
      <c r="I56" s="17"/>
      <c r="J56" s="17"/>
      <c r="K56" s="17"/>
      <c r="L56" s="17"/>
      <c r="M56" s="17"/>
    </row>
    <row r="57" spans="1:13" ht="49.5" customHeight="1" hidden="1">
      <c r="A57" s="15" t="s">
        <v>58</v>
      </c>
      <c r="B57" s="27" t="s">
        <v>37</v>
      </c>
      <c r="C57" s="26">
        <v>8372.2</v>
      </c>
      <c r="D57" s="39"/>
      <c r="E57" s="40">
        <f t="shared" si="1"/>
        <v>8372.2</v>
      </c>
      <c r="F57" s="17"/>
      <c r="G57" s="17"/>
      <c r="H57" s="17"/>
      <c r="I57" s="17"/>
      <c r="J57" s="17"/>
      <c r="K57" s="17"/>
      <c r="L57" s="17"/>
      <c r="M57" s="17"/>
    </row>
    <row r="58" spans="1:13" ht="40.5" customHeight="1" hidden="1">
      <c r="A58" s="15" t="s">
        <v>58</v>
      </c>
      <c r="B58" s="27" t="s">
        <v>90</v>
      </c>
      <c r="C58" s="26">
        <v>1635.6</v>
      </c>
      <c r="D58" s="39"/>
      <c r="E58" s="40">
        <f t="shared" si="1"/>
        <v>1635.6</v>
      </c>
      <c r="F58" s="17"/>
      <c r="G58" s="17"/>
      <c r="H58" s="17"/>
      <c r="I58" s="17"/>
      <c r="J58" s="17"/>
      <c r="K58" s="17"/>
      <c r="L58" s="17"/>
      <c r="M58" s="17"/>
    </row>
    <row r="59" spans="1:13" ht="41.25" customHeight="1">
      <c r="A59" s="15" t="s">
        <v>58</v>
      </c>
      <c r="B59" s="27" t="s">
        <v>91</v>
      </c>
      <c r="C59" s="26">
        <v>15792.9</v>
      </c>
      <c r="D59" s="39">
        <v>-15483.9</v>
      </c>
      <c r="E59" s="40">
        <f t="shared" si="1"/>
        <v>309</v>
      </c>
      <c r="F59" s="17"/>
      <c r="G59" s="17"/>
      <c r="H59" s="17"/>
      <c r="I59" s="17"/>
      <c r="J59" s="17"/>
      <c r="K59" s="17"/>
      <c r="L59" s="17"/>
      <c r="M59" s="17"/>
    </row>
    <row r="60" spans="1:13" ht="55.5" customHeight="1">
      <c r="A60" s="15" t="s">
        <v>89</v>
      </c>
      <c r="B60" s="27" t="s">
        <v>67</v>
      </c>
      <c r="C60" s="26"/>
      <c r="D60" s="39">
        <v>15609</v>
      </c>
      <c r="E60" s="40">
        <f t="shared" si="1"/>
        <v>15609</v>
      </c>
      <c r="F60" s="17"/>
      <c r="G60" s="17"/>
      <c r="H60" s="17"/>
      <c r="I60" s="17"/>
      <c r="J60" s="17"/>
      <c r="K60" s="17"/>
      <c r="L60" s="17"/>
      <c r="M60" s="17"/>
    </row>
    <row r="61" spans="1:13" ht="28.5" customHeight="1" hidden="1">
      <c r="A61" s="15" t="s">
        <v>75</v>
      </c>
      <c r="B61" s="27" t="s">
        <v>70</v>
      </c>
      <c r="C61" s="26">
        <v>424.1</v>
      </c>
      <c r="D61" s="39"/>
      <c r="E61" s="40">
        <f t="shared" si="1"/>
        <v>424.1</v>
      </c>
      <c r="F61" s="17"/>
      <c r="G61" s="17"/>
      <c r="H61" s="17"/>
      <c r="I61" s="17"/>
      <c r="J61" s="17"/>
      <c r="K61" s="17"/>
      <c r="L61" s="17"/>
      <c r="M61" s="17"/>
    </row>
    <row r="62" spans="1:13" ht="30" customHeight="1" hidden="1">
      <c r="A62" s="15" t="s">
        <v>75</v>
      </c>
      <c r="B62" s="27" t="s">
        <v>69</v>
      </c>
      <c r="C62" s="26">
        <v>191.1</v>
      </c>
      <c r="D62" s="39"/>
      <c r="E62" s="40">
        <f t="shared" si="1"/>
        <v>191.1</v>
      </c>
      <c r="F62" s="17"/>
      <c r="G62" s="17"/>
      <c r="H62" s="17"/>
      <c r="I62" s="17"/>
      <c r="J62" s="17"/>
      <c r="K62" s="17"/>
      <c r="L62" s="17"/>
      <c r="M62" s="17"/>
    </row>
    <row r="63" spans="1:13" ht="30" customHeight="1" hidden="1">
      <c r="A63" s="15" t="s">
        <v>75</v>
      </c>
      <c r="B63" s="27" t="s">
        <v>68</v>
      </c>
      <c r="C63" s="26">
        <v>2</v>
      </c>
      <c r="D63" s="39"/>
      <c r="E63" s="40">
        <f t="shared" si="1"/>
        <v>2</v>
      </c>
      <c r="F63" s="17"/>
      <c r="G63" s="17"/>
      <c r="H63" s="17"/>
      <c r="I63" s="17"/>
      <c r="J63" s="17"/>
      <c r="K63" s="17"/>
      <c r="L63" s="17"/>
      <c r="M63" s="17"/>
    </row>
    <row r="64" spans="1:13" ht="54" customHeight="1" hidden="1">
      <c r="A64" s="15" t="s">
        <v>71</v>
      </c>
      <c r="B64" s="27" t="s">
        <v>106</v>
      </c>
      <c r="C64" s="26">
        <v>540</v>
      </c>
      <c r="D64" s="39"/>
      <c r="E64" s="40">
        <f t="shared" si="1"/>
        <v>540</v>
      </c>
      <c r="F64" s="17"/>
      <c r="G64" s="17"/>
      <c r="H64" s="17"/>
      <c r="I64" s="17"/>
      <c r="J64" s="17"/>
      <c r="K64" s="17"/>
      <c r="L64" s="17"/>
      <c r="M64" s="17"/>
    </row>
    <row r="65" spans="1:13" ht="40.5" customHeight="1" hidden="1">
      <c r="A65" s="16" t="s">
        <v>57</v>
      </c>
      <c r="B65" s="27" t="s">
        <v>62</v>
      </c>
      <c r="C65" s="26">
        <v>987.9</v>
      </c>
      <c r="D65" s="39"/>
      <c r="E65" s="40">
        <f t="shared" si="1"/>
        <v>987.9</v>
      </c>
      <c r="F65" s="17"/>
      <c r="G65" s="17"/>
      <c r="H65" s="17"/>
      <c r="I65" s="17"/>
      <c r="J65" s="17"/>
      <c r="K65" s="17"/>
      <c r="L65" s="17"/>
      <c r="M65" s="17"/>
    </row>
    <row r="66" spans="1:13" ht="51.75" customHeight="1" hidden="1">
      <c r="A66" s="31" t="s">
        <v>61</v>
      </c>
      <c r="B66" s="27" t="s">
        <v>60</v>
      </c>
      <c r="C66" s="26">
        <v>26.9</v>
      </c>
      <c r="D66" s="39"/>
      <c r="E66" s="40">
        <f t="shared" si="1"/>
        <v>26.9</v>
      </c>
      <c r="F66" s="17"/>
      <c r="G66" s="17"/>
      <c r="H66" s="17"/>
      <c r="I66" s="17"/>
      <c r="J66" s="17"/>
      <c r="K66" s="17"/>
      <c r="L66" s="17"/>
      <c r="M66" s="17"/>
    </row>
    <row r="67" spans="1:13" ht="21.75" customHeight="1">
      <c r="A67" s="12" t="s">
        <v>103</v>
      </c>
      <c r="B67" s="14" t="s">
        <v>104</v>
      </c>
      <c r="C67" s="26"/>
      <c r="D67" s="37">
        <f>D69</f>
        <v>7</v>
      </c>
      <c r="E67" s="37">
        <f>E69</f>
        <v>7</v>
      </c>
      <c r="F67" s="17"/>
      <c r="G67" s="17"/>
      <c r="H67" s="17"/>
      <c r="I67" s="17"/>
      <c r="J67" s="17"/>
      <c r="K67" s="17"/>
      <c r="L67" s="17"/>
      <c r="M67" s="17"/>
    </row>
    <row r="68" spans="1:13" ht="17.25" customHeight="1">
      <c r="A68" s="15"/>
      <c r="B68" s="50" t="s">
        <v>98</v>
      </c>
      <c r="C68" s="26"/>
      <c r="D68" s="39"/>
      <c r="E68" s="40"/>
      <c r="F68" s="17"/>
      <c r="G68" s="17"/>
      <c r="H68" s="17"/>
      <c r="I68" s="17"/>
      <c r="J68" s="17"/>
      <c r="K68" s="17"/>
      <c r="L68" s="17"/>
      <c r="M68" s="17"/>
    </row>
    <row r="69" spans="1:13" ht="51.75" customHeight="1">
      <c r="A69" s="46" t="s">
        <v>92</v>
      </c>
      <c r="B69" s="28" t="s">
        <v>93</v>
      </c>
      <c r="C69" s="26"/>
      <c r="D69" s="40">
        <v>7</v>
      </c>
      <c r="E69" s="40">
        <f>D69+C69</f>
        <v>7</v>
      </c>
      <c r="F69" s="17"/>
      <c r="G69" s="17"/>
      <c r="H69" s="17"/>
      <c r="I69" s="17"/>
      <c r="J69" s="17"/>
      <c r="K69" s="17"/>
      <c r="L69" s="17"/>
      <c r="M69" s="17"/>
    </row>
    <row r="70" spans="1:13" ht="39" customHeight="1">
      <c r="A70" s="47" t="s">
        <v>94</v>
      </c>
      <c r="B70" s="48" t="s">
        <v>95</v>
      </c>
      <c r="C70" s="26"/>
      <c r="D70" s="50">
        <v>-18.3</v>
      </c>
      <c r="E70" s="37">
        <f>D70+C70</f>
        <v>-18.3</v>
      </c>
      <c r="F70" s="17"/>
      <c r="G70" s="17"/>
      <c r="H70" s="17"/>
      <c r="I70" s="17"/>
      <c r="J70" s="17"/>
      <c r="K70" s="17"/>
      <c r="L70" s="17"/>
      <c r="M70" s="17"/>
    </row>
    <row r="71" spans="1:13" ht="19.5" customHeight="1">
      <c r="A71" s="13"/>
      <c r="B71" s="14" t="s">
        <v>3</v>
      </c>
      <c r="C71" s="22">
        <f>C41+C16</f>
        <v>487002.5</v>
      </c>
      <c r="D71" s="37">
        <f>D41+D16</f>
        <v>47958.9</v>
      </c>
      <c r="E71" s="37">
        <f>E41+E16</f>
        <v>534961.4</v>
      </c>
      <c r="F71" s="17"/>
      <c r="G71" s="17"/>
      <c r="H71" s="17"/>
      <c r="I71" s="17"/>
      <c r="J71" s="17"/>
      <c r="K71" s="17"/>
      <c r="L71" s="17"/>
      <c r="M71" s="17"/>
    </row>
    <row r="72" spans="4:13" ht="12.75"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4:13" ht="12.75"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4:13" ht="12.75"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4:13" ht="12.75"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4:13" ht="12.75"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4:13" ht="18.75">
      <c r="D78" s="17"/>
      <c r="E78" s="17"/>
      <c r="F78" s="21"/>
      <c r="G78" s="17"/>
      <c r="H78" s="17"/>
      <c r="I78" s="17"/>
      <c r="J78" s="17"/>
      <c r="K78" s="17"/>
      <c r="L78" s="17"/>
      <c r="M78" s="17"/>
    </row>
    <row r="79" spans="4:13" ht="24" customHeight="1">
      <c r="D79" s="19"/>
      <c r="E79" s="19"/>
      <c r="F79" s="17"/>
      <c r="G79" s="17"/>
      <c r="H79" s="17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4:13" ht="12.75">
      <c r="D107" s="17"/>
      <c r="E107" s="17"/>
      <c r="F107" s="17"/>
      <c r="G107" s="17"/>
      <c r="H107" s="17"/>
      <c r="I107" s="17"/>
      <c r="J107" s="17"/>
      <c r="K107" s="17"/>
      <c r="L107" s="17"/>
      <c r="M107" s="17"/>
    </row>
    <row r="108" spans="4:13" ht="12.75">
      <c r="D108" s="17"/>
      <c r="E108" s="17"/>
      <c r="F108" s="17"/>
      <c r="G108" s="17"/>
      <c r="H108" s="17"/>
      <c r="I108" s="17"/>
      <c r="J108" s="17"/>
      <c r="K108" s="17"/>
      <c r="L108" s="17"/>
      <c r="M108" s="17"/>
    </row>
    <row r="109" spans="4:13" ht="12.75">
      <c r="D109" s="17"/>
      <c r="E109" s="17"/>
      <c r="F109" s="17"/>
      <c r="G109" s="17"/>
      <c r="H109" s="17"/>
      <c r="I109" s="17"/>
      <c r="J109" s="17"/>
      <c r="K109" s="17"/>
      <c r="L109" s="17"/>
      <c r="M109" s="17"/>
    </row>
    <row r="110" spans="4:13" ht="12.75">
      <c r="D110" s="17"/>
      <c r="E110" s="17"/>
      <c r="F110" s="17"/>
      <c r="G110" s="17"/>
      <c r="H110" s="17"/>
      <c r="I110" s="17"/>
      <c r="J110" s="17"/>
      <c r="K110" s="17"/>
      <c r="L110" s="17"/>
      <c r="M110" s="17"/>
    </row>
    <row r="111" spans="4:13" ht="12.75">
      <c r="D111" s="17"/>
      <c r="E111" s="17"/>
      <c r="F111" s="17"/>
      <c r="G111" s="17"/>
      <c r="H111" s="17"/>
      <c r="I111" s="17"/>
      <c r="J111" s="17"/>
      <c r="K111" s="17"/>
      <c r="L111" s="17"/>
      <c r="M111" s="17"/>
    </row>
    <row r="112" spans="4:13" ht="12.75">
      <c r="D112" s="17"/>
      <c r="E112" s="17"/>
      <c r="F112" s="17"/>
      <c r="G112" s="17"/>
      <c r="H112" s="17"/>
      <c r="I112" s="17"/>
      <c r="J112" s="17"/>
      <c r="K112" s="17"/>
      <c r="L112" s="17"/>
      <c r="M112" s="17"/>
    </row>
    <row r="113" spans="4:13" ht="12.75">
      <c r="D113" s="17"/>
      <c r="E113" s="17"/>
      <c r="F113" s="17"/>
      <c r="G113" s="17"/>
      <c r="H113" s="17"/>
      <c r="I113" s="17"/>
      <c r="J113" s="17"/>
      <c r="K113" s="17"/>
      <c r="L113" s="17"/>
      <c r="M113" s="17"/>
    </row>
    <row r="114" spans="4:13" ht="12.75">
      <c r="D114" s="17"/>
      <c r="E114" s="17"/>
      <c r="F114" s="17"/>
      <c r="G114" s="17"/>
      <c r="H114" s="17"/>
      <c r="I114" s="17"/>
      <c r="J114" s="17"/>
      <c r="K114" s="17"/>
      <c r="L114" s="17"/>
      <c r="M114" s="17"/>
    </row>
    <row r="115" spans="4:13" ht="12.75">
      <c r="D115" s="17"/>
      <c r="E115" s="17"/>
      <c r="F115" s="17"/>
      <c r="G115" s="17"/>
      <c r="H115" s="17"/>
      <c r="I115" s="17"/>
      <c r="J115" s="17"/>
      <c r="K115" s="17"/>
      <c r="L115" s="17"/>
      <c r="M115" s="17"/>
    </row>
    <row r="116" spans="4:13" ht="12.75">
      <c r="D116" s="17"/>
      <c r="E116" s="17"/>
      <c r="F116" s="17"/>
      <c r="G116" s="17"/>
      <c r="H116" s="17"/>
      <c r="I116" s="17"/>
      <c r="J116" s="17"/>
      <c r="K116" s="17"/>
      <c r="L116" s="17"/>
      <c r="M116" s="17"/>
    </row>
    <row r="117" spans="4:13" ht="12.75">
      <c r="D117" s="17"/>
      <c r="E117" s="17"/>
      <c r="F117" s="17"/>
      <c r="G117" s="17"/>
      <c r="H117" s="17"/>
      <c r="I117" s="17"/>
      <c r="J117" s="17"/>
      <c r="K117" s="17"/>
      <c r="L117" s="17"/>
      <c r="M117" s="17"/>
    </row>
    <row r="118" spans="4:13" ht="12.75">
      <c r="D118" s="17"/>
      <c r="E118" s="17"/>
      <c r="F118" s="17"/>
      <c r="G118" s="17"/>
      <c r="H118" s="17"/>
      <c r="I118" s="17"/>
      <c r="J118" s="17"/>
      <c r="K118" s="17"/>
      <c r="L118" s="17"/>
      <c r="M118" s="17"/>
    </row>
    <row r="119" spans="4:13" ht="12.75">
      <c r="D119" s="17"/>
      <c r="E119" s="17"/>
      <c r="F119" s="17"/>
      <c r="G119" s="17"/>
      <c r="H119" s="17"/>
      <c r="I119" s="17"/>
      <c r="J119" s="17"/>
      <c r="K119" s="17"/>
      <c r="L119" s="17"/>
      <c r="M119" s="17"/>
    </row>
    <row r="120" spans="4:13" ht="12.75">
      <c r="D120" s="17"/>
      <c r="E120" s="17"/>
      <c r="F120" s="17"/>
      <c r="G120" s="17"/>
      <c r="H120" s="17"/>
      <c r="I120" s="17"/>
      <c r="J120" s="17"/>
      <c r="K120" s="17"/>
      <c r="L120" s="17"/>
      <c r="M120" s="17"/>
    </row>
    <row r="121" spans="4:13" ht="12.75">
      <c r="D121" s="17"/>
      <c r="E121" s="17"/>
      <c r="F121" s="17"/>
      <c r="G121" s="17"/>
      <c r="H121" s="17"/>
      <c r="I121" s="17"/>
      <c r="J121" s="17"/>
      <c r="K121" s="17"/>
      <c r="L121" s="17"/>
      <c r="M121" s="17"/>
    </row>
    <row r="122" spans="4:13" ht="12.75">
      <c r="D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4:13" ht="12.75"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4:13" ht="12.75">
      <c r="D124" s="17"/>
      <c r="E124" s="17"/>
      <c r="F124" s="17"/>
      <c r="G124" s="17"/>
      <c r="H124" s="17"/>
      <c r="I124" s="17"/>
      <c r="J124" s="17"/>
      <c r="K124" s="17"/>
      <c r="L124" s="17"/>
      <c r="M124" s="17"/>
    </row>
    <row r="125" spans="4:13" ht="12.75">
      <c r="D125" s="17"/>
      <c r="E125" s="17"/>
      <c r="F125" s="17"/>
      <c r="G125" s="17"/>
      <c r="H125" s="17"/>
      <c r="I125" s="17"/>
      <c r="J125" s="17"/>
      <c r="K125" s="17"/>
      <c r="L125" s="17"/>
      <c r="M125" s="17"/>
    </row>
    <row r="126" spans="4:13" ht="12.75">
      <c r="D126" s="17"/>
      <c r="E126" s="17"/>
      <c r="F126" s="17"/>
      <c r="G126" s="17"/>
      <c r="H126" s="17"/>
      <c r="I126" s="17"/>
      <c r="J126" s="17"/>
      <c r="K126" s="17"/>
      <c r="L126" s="17"/>
      <c r="M126" s="17"/>
    </row>
    <row r="127" spans="4:13" ht="12.75">
      <c r="D127" s="17"/>
      <c r="E127" s="17"/>
      <c r="F127" s="17"/>
      <c r="G127" s="17"/>
      <c r="H127" s="17"/>
      <c r="I127" s="17"/>
      <c r="J127" s="17"/>
      <c r="K127" s="17"/>
      <c r="L127" s="17"/>
      <c r="M127" s="17"/>
    </row>
    <row r="128" spans="4:13" ht="12.75">
      <c r="D128" s="17"/>
      <c r="E128" s="17"/>
      <c r="F128" s="17"/>
      <c r="G128" s="17"/>
      <c r="H128" s="17"/>
      <c r="I128" s="17"/>
      <c r="J128" s="17"/>
      <c r="K128" s="17"/>
      <c r="L128" s="17"/>
      <c r="M128" s="17"/>
    </row>
    <row r="129" spans="4:13" ht="12.75">
      <c r="D129" s="17"/>
      <c r="E129" s="17"/>
      <c r="F129" s="17"/>
      <c r="G129" s="17"/>
      <c r="H129" s="17"/>
      <c r="I129" s="17"/>
      <c r="J129" s="17"/>
      <c r="K129" s="17"/>
      <c r="L129" s="17"/>
      <c r="M129" s="17"/>
    </row>
    <row r="130" spans="4:13" ht="12.75">
      <c r="D130" s="17"/>
      <c r="E130" s="17"/>
      <c r="F130" s="17"/>
      <c r="G130" s="17"/>
      <c r="H130" s="17"/>
      <c r="I130" s="17"/>
      <c r="J130" s="17"/>
      <c r="K130" s="17"/>
      <c r="L130" s="17"/>
      <c r="M130" s="17"/>
    </row>
    <row r="131" spans="4:13" ht="12.75">
      <c r="D131" s="17"/>
      <c r="E131" s="17"/>
      <c r="F131" s="17"/>
      <c r="G131" s="17"/>
      <c r="H131" s="17"/>
      <c r="I131" s="17"/>
      <c r="J131" s="17"/>
      <c r="K131" s="17"/>
      <c r="L131" s="17"/>
      <c r="M131" s="17"/>
    </row>
    <row r="132" spans="4:13" ht="12.75">
      <c r="D132" s="17"/>
      <c r="E132" s="17"/>
      <c r="F132" s="17"/>
      <c r="G132" s="17"/>
      <c r="H132" s="17"/>
      <c r="I132" s="17"/>
      <c r="J132" s="17"/>
      <c r="K132" s="17"/>
      <c r="L132" s="17"/>
      <c r="M132" s="17"/>
    </row>
    <row r="133" spans="4:13" ht="12.75">
      <c r="D133" s="17"/>
      <c r="E133" s="17"/>
      <c r="F133" s="17"/>
      <c r="G133" s="17"/>
      <c r="H133" s="17"/>
      <c r="I133" s="17"/>
      <c r="J133" s="17"/>
      <c r="K133" s="17"/>
      <c r="L133" s="17"/>
      <c r="M133" s="17"/>
    </row>
    <row r="134" spans="4:13" ht="12.75">
      <c r="D134" s="17"/>
      <c r="E134" s="17"/>
      <c r="F134" s="17"/>
      <c r="G134" s="17"/>
      <c r="H134" s="17"/>
      <c r="I134" s="17"/>
      <c r="J134" s="17"/>
      <c r="K134" s="17"/>
      <c r="L134" s="17"/>
      <c r="M134" s="17"/>
    </row>
    <row r="135" spans="4:13" ht="12.75">
      <c r="D135" s="17"/>
      <c r="E135" s="17"/>
      <c r="F135" s="17"/>
      <c r="G135" s="17"/>
      <c r="H135" s="17"/>
      <c r="I135" s="17"/>
      <c r="J135" s="17"/>
      <c r="K135" s="17"/>
      <c r="L135" s="17"/>
      <c r="M135" s="17"/>
    </row>
    <row r="136" spans="4:13" ht="12.75">
      <c r="D136" s="17"/>
      <c r="E136" s="17"/>
      <c r="F136" s="17"/>
      <c r="G136" s="17"/>
      <c r="H136" s="17"/>
      <c r="I136" s="17"/>
      <c r="J136" s="17"/>
      <c r="K136" s="17"/>
      <c r="L136" s="17"/>
      <c r="M136" s="17"/>
    </row>
    <row r="137" spans="4:13" ht="12.75">
      <c r="D137" s="17"/>
      <c r="E137" s="17"/>
      <c r="F137" s="17"/>
      <c r="G137" s="17"/>
      <c r="H137" s="17"/>
      <c r="I137" s="17"/>
      <c r="J137" s="17"/>
      <c r="K137" s="17"/>
      <c r="L137" s="17"/>
      <c r="M137" s="17"/>
    </row>
    <row r="138" spans="4:13" ht="12.75">
      <c r="D138" s="17"/>
      <c r="E138" s="17"/>
      <c r="F138" s="17"/>
      <c r="G138" s="17"/>
      <c r="H138" s="17"/>
      <c r="I138" s="17"/>
      <c r="J138" s="17"/>
      <c r="K138" s="17"/>
      <c r="L138" s="17"/>
      <c r="M138" s="17"/>
    </row>
    <row r="139" spans="4:13" ht="12.75">
      <c r="D139" s="17"/>
      <c r="E139" s="17"/>
      <c r="F139" s="17"/>
      <c r="G139" s="17"/>
      <c r="H139" s="17"/>
      <c r="I139" s="17"/>
      <c r="J139" s="17"/>
      <c r="K139" s="17"/>
      <c r="L139" s="17"/>
      <c r="M139" s="17"/>
    </row>
    <row r="140" spans="4:13" ht="12.75">
      <c r="D140" s="17"/>
      <c r="E140" s="17"/>
      <c r="F140" s="17"/>
      <c r="G140" s="17"/>
      <c r="H140" s="17"/>
      <c r="I140" s="17"/>
      <c r="J140" s="17"/>
      <c r="K140" s="17"/>
      <c r="L140" s="17"/>
      <c r="M140" s="17"/>
    </row>
    <row r="141" spans="4:13" ht="12.75">
      <c r="D141" s="17"/>
      <c r="E141" s="17"/>
      <c r="F141" s="17"/>
      <c r="G141" s="17"/>
      <c r="H141" s="17"/>
      <c r="I141" s="17"/>
      <c r="J141" s="17"/>
      <c r="K141" s="17"/>
      <c r="L141" s="17"/>
      <c r="M141" s="17"/>
    </row>
    <row r="142" spans="4:13" ht="12.75">
      <c r="D142" s="17"/>
      <c r="E142" s="17"/>
      <c r="F142" s="17"/>
      <c r="G142" s="17"/>
      <c r="H142" s="17"/>
      <c r="I142" s="17"/>
      <c r="J142" s="17"/>
      <c r="K142" s="17"/>
      <c r="L142" s="17"/>
      <c r="M142" s="17"/>
    </row>
    <row r="143" spans="4:13" ht="12.75">
      <c r="D143" s="17"/>
      <c r="E143" s="17"/>
      <c r="F143" s="17"/>
      <c r="G143" s="17"/>
      <c r="H143" s="17"/>
      <c r="I143" s="17"/>
      <c r="J143" s="17"/>
      <c r="K143" s="17"/>
      <c r="L143" s="17"/>
      <c r="M143" s="17"/>
    </row>
    <row r="144" spans="4:13" ht="12.75">
      <c r="D144" s="17"/>
      <c r="E144" s="17"/>
      <c r="F144" s="17"/>
      <c r="G144" s="17"/>
      <c r="H144" s="17"/>
      <c r="I144" s="17"/>
      <c r="J144" s="17"/>
      <c r="K144" s="17"/>
      <c r="L144" s="17"/>
      <c r="M144" s="17"/>
    </row>
    <row r="145" spans="4:13" ht="12.75">
      <c r="D145" s="17"/>
      <c r="E145" s="17"/>
      <c r="F145" s="17"/>
      <c r="G145" s="17"/>
      <c r="H145" s="17"/>
      <c r="I145" s="17"/>
      <c r="J145" s="17"/>
      <c r="K145" s="17"/>
      <c r="L145" s="17"/>
      <c r="M145" s="17"/>
    </row>
    <row r="146" spans="4:13" ht="12.75">
      <c r="D146" s="17"/>
      <c r="E146" s="17"/>
      <c r="F146" s="17"/>
      <c r="G146" s="17"/>
      <c r="H146" s="17"/>
      <c r="I146" s="17"/>
      <c r="J146" s="17"/>
      <c r="K146" s="17"/>
      <c r="L146" s="17"/>
      <c r="M146" s="17"/>
    </row>
    <row r="147" spans="4:13" ht="12.75">
      <c r="D147" s="17"/>
      <c r="E147" s="17"/>
      <c r="F147" s="17"/>
      <c r="G147" s="17"/>
      <c r="H147" s="17"/>
      <c r="I147" s="17"/>
      <c r="J147" s="17"/>
      <c r="K147" s="17"/>
      <c r="L147" s="17"/>
      <c r="M147" s="17"/>
    </row>
    <row r="148" spans="4:13" ht="12.75">
      <c r="D148" s="17"/>
      <c r="E148" s="17"/>
      <c r="F148" s="17"/>
      <c r="G148" s="17"/>
      <c r="H148" s="17"/>
      <c r="I148" s="17"/>
      <c r="J148" s="17"/>
      <c r="K148" s="17"/>
      <c r="L148" s="17"/>
      <c r="M148" s="17"/>
    </row>
    <row r="149" spans="4:13" ht="12.75">
      <c r="D149" s="17"/>
      <c r="E149" s="17"/>
      <c r="F149" s="17"/>
      <c r="G149" s="17"/>
      <c r="H149" s="17"/>
      <c r="I149" s="17"/>
      <c r="J149" s="17"/>
      <c r="K149" s="17"/>
      <c r="L149" s="17"/>
      <c r="M149" s="17"/>
    </row>
    <row r="150" spans="4:13" ht="12.75">
      <c r="D150" s="17"/>
      <c r="E150" s="17"/>
      <c r="F150" s="17"/>
      <c r="G150" s="17"/>
      <c r="H150" s="17"/>
      <c r="I150" s="17"/>
      <c r="J150" s="17"/>
      <c r="K150" s="17"/>
      <c r="L150" s="17"/>
      <c r="M150" s="17"/>
    </row>
    <row r="151" spans="4:13" ht="12.75">
      <c r="D151" s="17"/>
      <c r="E151" s="17"/>
      <c r="F151" s="17"/>
      <c r="G151" s="17"/>
      <c r="H151" s="17"/>
      <c r="I151" s="17"/>
      <c r="J151" s="17"/>
      <c r="K151" s="17"/>
      <c r="L151" s="17"/>
      <c r="M151" s="17"/>
    </row>
    <row r="152" spans="4:13" ht="12.75">
      <c r="D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4:13" ht="12.75">
      <c r="D153" s="17"/>
      <c r="E153" s="17"/>
      <c r="F153" s="17"/>
      <c r="G153" s="17"/>
      <c r="H153" s="17"/>
      <c r="I153" s="17"/>
      <c r="J153" s="17"/>
      <c r="K153" s="17"/>
      <c r="L153" s="17"/>
      <c r="M153" s="17"/>
    </row>
    <row r="154" spans="4:13" ht="12.75">
      <c r="D154" s="17"/>
      <c r="E154" s="17"/>
      <c r="F154" s="17"/>
      <c r="G154" s="17"/>
      <c r="H154" s="17"/>
      <c r="I154" s="17"/>
      <c r="J154" s="17"/>
      <c r="K154" s="17"/>
      <c r="L154" s="17"/>
      <c r="M154" s="17"/>
    </row>
    <row r="155" spans="4:13" ht="12.75">
      <c r="D155" s="17"/>
      <c r="E155" s="17"/>
      <c r="F155" s="17"/>
      <c r="G155" s="17"/>
      <c r="H155" s="17"/>
      <c r="I155" s="17"/>
      <c r="J155" s="17"/>
      <c r="K155" s="17"/>
      <c r="L155" s="17"/>
      <c r="M155" s="17"/>
    </row>
    <row r="156" spans="4:13" ht="12.75">
      <c r="D156" s="17"/>
      <c r="E156" s="17"/>
      <c r="F156" s="17"/>
      <c r="G156" s="17"/>
      <c r="H156" s="17"/>
      <c r="I156" s="17"/>
      <c r="J156" s="17"/>
      <c r="K156" s="17"/>
      <c r="L156" s="17"/>
      <c r="M156" s="17"/>
    </row>
    <row r="157" spans="4:13" ht="12.75">
      <c r="D157" s="17"/>
      <c r="E157" s="17"/>
      <c r="F157" s="17"/>
      <c r="G157" s="17"/>
      <c r="H157" s="17"/>
      <c r="I157" s="17"/>
      <c r="J157" s="17"/>
      <c r="K157" s="17"/>
      <c r="L157" s="17"/>
      <c r="M157" s="17"/>
    </row>
    <row r="158" spans="4:13" ht="12.75">
      <c r="D158" s="17"/>
      <c r="E158" s="17"/>
      <c r="F158" s="17"/>
      <c r="G158" s="17"/>
      <c r="H158" s="17"/>
      <c r="I158" s="17"/>
      <c r="J158" s="17"/>
      <c r="K158" s="17"/>
      <c r="L158" s="17"/>
      <c r="M158" s="17"/>
    </row>
    <row r="159" spans="4:13" ht="12.75">
      <c r="D159" s="17"/>
      <c r="E159" s="17"/>
      <c r="F159" s="17"/>
      <c r="G159" s="17"/>
      <c r="H159" s="17"/>
      <c r="I159" s="17"/>
      <c r="J159" s="17"/>
      <c r="K159" s="17"/>
      <c r="L159" s="17"/>
      <c r="M159" s="17"/>
    </row>
    <row r="160" spans="4:13" ht="12.75">
      <c r="D160" s="17"/>
      <c r="E160" s="17"/>
      <c r="F160" s="17"/>
      <c r="G160" s="17"/>
      <c r="H160" s="17"/>
      <c r="I160" s="17"/>
      <c r="J160" s="17"/>
      <c r="K160" s="17"/>
      <c r="L160" s="17"/>
      <c r="M160" s="17"/>
    </row>
    <row r="161" spans="4:13" ht="12.75">
      <c r="D161" s="17"/>
      <c r="E161" s="17"/>
      <c r="F161" s="17"/>
      <c r="G161" s="17"/>
      <c r="H161" s="17"/>
      <c r="I161" s="17"/>
      <c r="J161" s="17"/>
      <c r="K161" s="17"/>
      <c r="L161" s="17"/>
      <c r="M161" s="17"/>
    </row>
    <row r="162" spans="4:13" ht="12.75">
      <c r="D162" s="17"/>
      <c r="E162" s="17"/>
      <c r="F162" s="17"/>
      <c r="G162" s="17"/>
      <c r="H162" s="17"/>
      <c r="I162" s="17"/>
      <c r="J162" s="17"/>
      <c r="K162" s="17"/>
      <c r="L162" s="17"/>
      <c r="M162" s="17"/>
    </row>
    <row r="163" spans="4:13" ht="12.75">
      <c r="D163" s="17"/>
      <c r="E163" s="17"/>
      <c r="F163" s="17"/>
      <c r="G163" s="17"/>
      <c r="H163" s="17"/>
      <c r="I163" s="17"/>
      <c r="J163" s="17"/>
      <c r="K163" s="17"/>
      <c r="L163" s="17"/>
      <c r="M163" s="17"/>
    </row>
    <row r="164" spans="4:13" ht="12.75">
      <c r="D164" s="17"/>
      <c r="E164" s="17"/>
      <c r="F164" s="17"/>
      <c r="G164" s="17"/>
      <c r="H164" s="17"/>
      <c r="I164" s="17"/>
      <c r="J164" s="17"/>
      <c r="K164" s="17"/>
      <c r="L164" s="17"/>
      <c r="M164" s="17"/>
    </row>
    <row r="165" spans="4:13" ht="12.75">
      <c r="D165" s="17"/>
      <c r="E165" s="17"/>
      <c r="F165" s="17"/>
      <c r="G165" s="17"/>
      <c r="H165" s="17"/>
      <c r="I165" s="17"/>
      <c r="J165" s="17"/>
      <c r="K165" s="17"/>
      <c r="L165" s="17"/>
      <c r="M165" s="17"/>
    </row>
    <row r="166" spans="4:13" ht="12.75">
      <c r="D166" s="17"/>
      <c r="E166" s="17"/>
      <c r="F166" s="17"/>
      <c r="G166" s="17"/>
      <c r="H166" s="17"/>
      <c r="I166" s="17"/>
      <c r="J166" s="17"/>
      <c r="K166" s="17"/>
      <c r="L166" s="17"/>
      <c r="M166" s="17"/>
    </row>
    <row r="167" spans="4:13" ht="12.75">
      <c r="D167" s="17"/>
      <c r="E167" s="17"/>
      <c r="F167" s="17"/>
      <c r="G167" s="17"/>
      <c r="H167" s="17"/>
      <c r="I167" s="17"/>
      <c r="J167" s="17"/>
      <c r="K167" s="17"/>
      <c r="L167" s="17"/>
      <c r="M167" s="17"/>
    </row>
    <row r="168" spans="4:13" ht="12.75">
      <c r="D168" s="17"/>
      <c r="E168" s="17"/>
      <c r="F168" s="17"/>
      <c r="G168" s="17"/>
      <c r="H168" s="17"/>
      <c r="I168" s="17"/>
      <c r="J168" s="17"/>
      <c r="K168" s="17"/>
      <c r="L168" s="17"/>
      <c r="M168" s="17"/>
    </row>
    <row r="169" spans="4:13" ht="12.75">
      <c r="D169" s="17"/>
      <c r="E169" s="17"/>
      <c r="F169" s="17"/>
      <c r="G169" s="17"/>
      <c r="H169" s="17"/>
      <c r="I169" s="17"/>
      <c r="J169" s="17"/>
      <c r="K169" s="17"/>
      <c r="L169" s="17"/>
      <c r="M169" s="17"/>
    </row>
    <row r="170" spans="4:13" ht="12.75">
      <c r="D170" s="17"/>
      <c r="E170" s="17"/>
      <c r="F170" s="17"/>
      <c r="G170" s="17"/>
      <c r="H170" s="17"/>
      <c r="I170" s="17"/>
      <c r="J170" s="17"/>
      <c r="K170" s="17"/>
      <c r="L170" s="17"/>
      <c r="M170" s="17"/>
    </row>
    <row r="171" spans="4:13" ht="12.75">
      <c r="D171" s="17"/>
      <c r="E171" s="17"/>
      <c r="F171" s="17"/>
      <c r="G171" s="17"/>
      <c r="H171" s="17"/>
      <c r="I171" s="17"/>
      <c r="J171" s="17"/>
      <c r="K171" s="17"/>
      <c r="L171" s="17"/>
      <c r="M171" s="17"/>
    </row>
    <row r="172" spans="4:13" ht="12.75">
      <c r="D172" s="17"/>
      <c r="E172" s="17"/>
      <c r="F172" s="17"/>
      <c r="G172" s="17"/>
      <c r="H172" s="17"/>
      <c r="I172" s="17"/>
      <c r="J172" s="17"/>
      <c r="K172" s="17"/>
      <c r="L172" s="17"/>
      <c r="M172" s="17"/>
    </row>
    <row r="173" spans="4:13" ht="12.75">
      <c r="D173" s="17"/>
      <c r="E173" s="17"/>
      <c r="F173" s="17"/>
      <c r="G173" s="17"/>
      <c r="H173" s="17"/>
      <c r="I173" s="17"/>
      <c r="J173" s="17"/>
      <c r="K173" s="17"/>
      <c r="L173" s="17"/>
      <c r="M173" s="17"/>
    </row>
    <row r="174" spans="4:13" ht="12.75">
      <c r="D174" s="17"/>
      <c r="E174" s="17"/>
      <c r="F174" s="17"/>
      <c r="G174" s="17"/>
      <c r="H174" s="17"/>
      <c r="I174" s="17"/>
      <c r="J174" s="17"/>
      <c r="K174" s="17"/>
      <c r="L174" s="17"/>
      <c r="M174" s="17"/>
    </row>
    <row r="175" spans="4:13" ht="12.75">
      <c r="D175" s="17"/>
      <c r="E175" s="17"/>
      <c r="F175" s="17"/>
      <c r="G175" s="17"/>
      <c r="H175" s="17"/>
      <c r="I175" s="17"/>
      <c r="J175" s="17"/>
      <c r="K175" s="17"/>
      <c r="L175" s="17"/>
      <c r="M175" s="17"/>
    </row>
    <row r="176" spans="4:13" ht="12.75">
      <c r="D176" s="17"/>
      <c r="E176" s="17"/>
      <c r="F176" s="17"/>
      <c r="G176" s="17"/>
      <c r="H176" s="17"/>
      <c r="I176" s="17"/>
      <c r="J176" s="17"/>
      <c r="K176" s="17"/>
      <c r="L176" s="17"/>
      <c r="M176" s="17"/>
    </row>
    <row r="177" spans="4:13" ht="12.75">
      <c r="D177" s="17"/>
      <c r="E177" s="17"/>
      <c r="F177" s="17"/>
      <c r="G177" s="17"/>
      <c r="H177" s="17"/>
      <c r="I177" s="17"/>
      <c r="J177" s="17"/>
      <c r="K177" s="17"/>
      <c r="L177" s="17"/>
      <c r="M177" s="17"/>
    </row>
    <row r="178" spans="4:13" ht="12.75">
      <c r="D178" s="17"/>
      <c r="E178" s="17"/>
      <c r="F178" s="17"/>
      <c r="G178" s="17"/>
      <c r="H178" s="17"/>
      <c r="I178" s="17"/>
      <c r="J178" s="17"/>
      <c r="K178" s="17"/>
      <c r="L178" s="17"/>
      <c r="M178" s="17"/>
    </row>
    <row r="179" spans="4:13" ht="12.75">
      <c r="D179" s="17"/>
      <c r="E179" s="17"/>
      <c r="F179" s="17"/>
      <c r="G179" s="17"/>
      <c r="H179" s="17"/>
      <c r="I179" s="17"/>
      <c r="J179" s="17"/>
      <c r="K179" s="17"/>
      <c r="L179" s="17"/>
      <c r="M179" s="17"/>
    </row>
    <row r="180" spans="4:13" ht="12.75">
      <c r="D180" s="17"/>
      <c r="E180" s="17"/>
      <c r="F180" s="17"/>
      <c r="G180" s="17"/>
      <c r="H180" s="17"/>
      <c r="I180" s="17"/>
      <c r="J180" s="17"/>
      <c r="K180" s="17"/>
      <c r="L180" s="17"/>
      <c r="M180" s="17"/>
    </row>
    <row r="181" spans="4:13" ht="12.75">
      <c r="D181" s="17"/>
      <c r="E181" s="17"/>
      <c r="F181" s="17"/>
      <c r="G181" s="17"/>
      <c r="H181" s="17"/>
      <c r="I181" s="17"/>
      <c r="J181" s="17"/>
      <c r="K181" s="17"/>
      <c r="L181" s="17"/>
      <c r="M181" s="17"/>
    </row>
    <row r="182" spans="4:13" ht="12.75">
      <c r="D182" s="17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4:13" ht="12.75">
      <c r="D183" s="17"/>
      <c r="E183" s="17"/>
      <c r="F183" s="17"/>
      <c r="G183" s="17"/>
      <c r="H183" s="17"/>
      <c r="I183" s="17"/>
      <c r="J183" s="17"/>
      <c r="K183" s="17"/>
      <c r="L183" s="17"/>
      <c r="M183" s="17"/>
    </row>
    <row r="184" spans="4:13" ht="12.75">
      <c r="D184" s="17"/>
      <c r="E184" s="17"/>
      <c r="F184" s="17"/>
      <c r="G184" s="17"/>
      <c r="H184" s="17"/>
      <c r="I184" s="17"/>
      <c r="J184" s="17"/>
      <c r="K184" s="17"/>
      <c r="L184" s="17"/>
      <c r="M184" s="17"/>
    </row>
    <row r="185" spans="4:13" ht="12.75">
      <c r="D185" s="17"/>
      <c r="E185" s="17"/>
      <c r="F185" s="17"/>
      <c r="G185" s="17"/>
      <c r="H185" s="17"/>
      <c r="I185" s="17"/>
      <c r="J185" s="17"/>
      <c r="K185" s="17"/>
      <c r="L185" s="17"/>
      <c r="M185" s="17"/>
    </row>
    <row r="186" spans="4:13" ht="12.75">
      <c r="D186" s="17"/>
      <c r="E186" s="17"/>
      <c r="F186" s="17"/>
      <c r="G186" s="17"/>
      <c r="H186" s="17"/>
      <c r="I186" s="17"/>
      <c r="J186" s="17"/>
      <c r="K186" s="17"/>
      <c r="L186" s="17"/>
      <c r="M186" s="17"/>
    </row>
    <row r="187" spans="4:13" ht="12.75">
      <c r="D187" s="17"/>
      <c r="E187" s="17"/>
      <c r="F187" s="17"/>
      <c r="G187" s="17"/>
      <c r="H187" s="17"/>
      <c r="I187" s="17"/>
      <c r="J187" s="17"/>
      <c r="K187" s="17"/>
      <c r="L187" s="17"/>
      <c r="M187" s="17"/>
    </row>
    <row r="188" spans="4:13" ht="12.75">
      <c r="D188" s="17"/>
      <c r="E188" s="17"/>
      <c r="F188" s="17"/>
      <c r="G188" s="17"/>
      <c r="H188" s="17"/>
      <c r="I188" s="17"/>
      <c r="J188" s="17"/>
      <c r="K188" s="17"/>
      <c r="L188" s="17"/>
      <c r="M188" s="17"/>
    </row>
    <row r="189" spans="4:13" ht="12.75">
      <c r="D189" s="17"/>
      <c r="E189" s="17"/>
      <c r="F189" s="17"/>
      <c r="G189" s="17"/>
      <c r="H189" s="17"/>
      <c r="I189" s="17"/>
      <c r="J189" s="17"/>
      <c r="K189" s="17"/>
      <c r="L189" s="17"/>
      <c r="M189" s="17"/>
    </row>
    <row r="190" spans="4:13" ht="12.75">
      <c r="D190" s="17"/>
      <c r="E190" s="17"/>
      <c r="F190" s="17"/>
      <c r="G190" s="17"/>
      <c r="H190" s="17"/>
      <c r="I190" s="17"/>
      <c r="J190" s="17"/>
      <c r="K190" s="17"/>
      <c r="L190" s="17"/>
      <c r="M190" s="17"/>
    </row>
    <row r="191" spans="4:13" ht="12.75">
      <c r="D191" s="17"/>
      <c r="E191" s="17"/>
      <c r="F191" s="17"/>
      <c r="G191" s="17"/>
      <c r="H191" s="17"/>
      <c r="I191" s="17"/>
      <c r="J191" s="17"/>
      <c r="K191" s="17"/>
      <c r="L191" s="17"/>
      <c r="M191" s="17"/>
    </row>
    <row r="192" spans="4:13" ht="12.75">
      <c r="D192" s="17"/>
      <c r="E192" s="17"/>
      <c r="F192" s="17"/>
      <c r="G192" s="17"/>
      <c r="H192" s="17"/>
      <c r="I192" s="17"/>
      <c r="J192" s="17"/>
      <c r="K192" s="17"/>
      <c r="L192" s="17"/>
      <c r="M192" s="17"/>
    </row>
    <row r="193" spans="4:13" ht="12.75">
      <c r="D193" s="17"/>
      <c r="E193" s="17"/>
      <c r="F193" s="17"/>
      <c r="G193" s="17"/>
      <c r="H193" s="17"/>
      <c r="I193" s="17"/>
      <c r="J193" s="17"/>
      <c r="K193" s="17"/>
      <c r="L193" s="17"/>
      <c r="M193" s="17"/>
    </row>
    <row r="194" spans="4:13" ht="12.75">
      <c r="D194" s="17"/>
      <c r="E194" s="17"/>
      <c r="F194" s="17"/>
      <c r="G194" s="17"/>
      <c r="H194" s="17"/>
      <c r="I194" s="17"/>
      <c r="J194" s="17"/>
      <c r="K194" s="17"/>
      <c r="L194" s="17"/>
      <c r="M194" s="17"/>
    </row>
    <row r="195" spans="4:13" ht="12.75">
      <c r="D195" s="17"/>
      <c r="E195" s="17"/>
      <c r="F195" s="17"/>
      <c r="G195" s="17"/>
      <c r="H195" s="17"/>
      <c r="I195" s="17"/>
      <c r="J195" s="17"/>
      <c r="K195" s="17"/>
      <c r="L195" s="17"/>
      <c r="M195" s="17"/>
    </row>
    <row r="196" spans="4:13" ht="12.75">
      <c r="D196" s="17"/>
      <c r="E196" s="17"/>
      <c r="F196" s="17"/>
      <c r="G196" s="17"/>
      <c r="H196" s="17"/>
      <c r="I196" s="17"/>
      <c r="J196" s="17"/>
      <c r="K196" s="17"/>
      <c r="L196" s="17"/>
      <c r="M196" s="17"/>
    </row>
    <row r="197" spans="4:13" ht="12.75">
      <c r="D197" s="17"/>
      <c r="E197" s="17"/>
      <c r="F197" s="17"/>
      <c r="G197" s="17"/>
      <c r="H197" s="17"/>
      <c r="I197" s="17"/>
      <c r="J197" s="17"/>
      <c r="K197" s="17"/>
      <c r="L197" s="17"/>
      <c r="M197" s="17"/>
    </row>
    <row r="198" spans="4:13" ht="12.75">
      <c r="D198" s="17"/>
      <c r="E198" s="17"/>
      <c r="F198" s="17"/>
      <c r="G198" s="17"/>
      <c r="H198" s="17"/>
      <c r="I198" s="17"/>
      <c r="J198" s="17"/>
      <c r="K198" s="17"/>
      <c r="L198" s="17"/>
      <c r="M198" s="17"/>
    </row>
    <row r="199" spans="4:13" ht="12.75">
      <c r="D199" s="17"/>
      <c r="E199" s="17"/>
      <c r="F199" s="17"/>
      <c r="G199" s="17"/>
      <c r="H199" s="17"/>
      <c r="I199" s="17"/>
      <c r="J199" s="17"/>
      <c r="K199" s="17"/>
      <c r="L199" s="17"/>
      <c r="M199" s="17"/>
    </row>
    <row r="200" spans="4:13" ht="12.75">
      <c r="D200" s="17"/>
      <c r="E200" s="17"/>
      <c r="F200" s="17"/>
      <c r="G200" s="17"/>
      <c r="H200" s="17"/>
      <c r="I200" s="17"/>
      <c r="J200" s="17"/>
      <c r="K200" s="17"/>
      <c r="L200" s="17"/>
      <c r="M200" s="17"/>
    </row>
    <row r="201" spans="4:13" ht="12.75">
      <c r="D201" s="17"/>
      <c r="E201" s="17"/>
      <c r="F201" s="17"/>
      <c r="G201" s="17"/>
      <c r="H201" s="17"/>
      <c r="I201" s="17"/>
      <c r="J201" s="17"/>
      <c r="K201" s="17"/>
      <c r="L201" s="17"/>
      <c r="M201" s="17"/>
    </row>
    <row r="202" spans="4:13" ht="12.75">
      <c r="D202" s="17"/>
      <c r="E202" s="17"/>
      <c r="F202" s="17"/>
      <c r="G202" s="17"/>
      <c r="H202" s="17"/>
      <c r="I202" s="17"/>
      <c r="J202" s="17"/>
      <c r="K202" s="17"/>
      <c r="L202" s="17"/>
      <c r="M202" s="17"/>
    </row>
    <row r="203" spans="4:13" ht="12.75">
      <c r="D203" s="17"/>
      <c r="E203" s="17"/>
      <c r="F203" s="17"/>
      <c r="G203" s="17"/>
      <c r="H203" s="17"/>
      <c r="I203" s="17"/>
      <c r="J203" s="17"/>
      <c r="K203" s="17"/>
      <c r="L203" s="17"/>
      <c r="M203" s="17"/>
    </row>
    <row r="204" spans="4:13" ht="12.75">
      <c r="D204" s="17"/>
      <c r="E204" s="17"/>
      <c r="F204" s="17"/>
      <c r="G204" s="17"/>
      <c r="H204" s="17"/>
      <c r="I204" s="17"/>
      <c r="J204" s="17"/>
      <c r="K204" s="17"/>
      <c r="L204" s="17"/>
      <c r="M204" s="17"/>
    </row>
    <row r="205" spans="4:13" ht="12.75">
      <c r="D205" s="17"/>
      <c r="E205" s="17"/>
      <c r="F205" s="17"/>
      <c r="G205" s="17"/>
      <c r="H205" s="17"/>
      <c r="I205" s="17"/>
      <c r="J205" s="17"/>
      <c r="K205" s="17"/>
      <c r="L205" s="17"/>
      <c r="M205" s="17"/>
    </row>
    <row r="206" spans="4:13" ht="12.75">
      <c r="D206" s="17"/>
      <c r="E206" s="17"/>
      <c r="F206" s="17"/>
      <c r="G206" s="17"/>
      <c r="H206" s="17"/>
      <c r="I206" s="17"/>
      <c r="J206" s="17"/>
      <c r="K206" s="17"/>
      <c r="L206" s="17"/>
      <c r="M206" s="17"/>
    </row>
    <row r="207" spans="4:13" ht="12.75">
      <c r="D207" s="17"/>
      <c r="E207" s="17"/>
      <c r="F207" s="17"/>
      <c r="G207" s="17"/>
      <c r="H207" s="17"/>
      <c r="I207" s="17"/>
      <c r="J207" s="17"/>
      <c r="K207" s="17"/>
      <c r="L207" s="17"/>
      <c r="M207" s="17"/>
    </row>
    <row r="208" spans="4:13" ht="12.75">
      <c r="D208" s="17"/>
      <c r="E208" s="17"/>
      <c r="F208" s="17"/>
      <c r="G208" s="17"/>
      <c r="H208" s="17"/>
      <c r="I208" s="17"/>
      <c r="J208" s="17"/>
      <c r="K208" s="17"/>
      <c r="L208" s="17"/>
      <c r="M208" s="17"/>
    </row>
    <row r="209" spans="4:13" ht="12.75">
      <c r="D209" s="17"/>
      <c r="E209" s="17"/>
      <c r="F209" s="17"/>
      <c r="G209" s="17"/>
      <c r="H209" s="17"/>
      <c r="I209" s="17"/>
      <c r="J209" s="17"/>
      <c r="K209" s="17"/>
      <c r="L209" s="17"/>
      <c r="M209" s="17"/>
    </row>
    <row r="210" spans="4:13" ht="12.75">
      <c r="D210" s="17"/>
      <c r="E210" s="17"/>
      <c r="F210" s="17"/>
      <c r="G210" s="17"/>
      <c r="H210" s="17"/>
      <c r="I210" s="17"/>
      <c r="J210" s="17"/>
      <c r="K210" s="17"/>
      <c r="L210" s="17"/>
      <c r="M210" s="17"/>
    </row>
    <row r="211" spans="4:13" ht="12.75">
      <c r="D211" s="17"/>
      <c r="E211" s="17"/>
      <c r="F211" s="17"/>
      <c r="G211" s="17"/>
      <c r="H211" s="17"/>
      <c r="I211" s="17"/>
      <c r="J211" s="17"/>
      <c r="K211" s="17"/>
      <c r="L211" s="17"/>
      <c r="M211" s="17"/>
    </row>
    <row r="212" spans="4:13" ht="12.75">
      <c r="D212" s="17"/>
      <c r="E212" s="17"/>
      <c r="F212" s="17"/>
      <c r="G212" s="17"/>
      <c r="H212" s="17"/>
      <c r="I212" s="17"/>
      <c r="J212" s="17"/>
      <c r="K212" s="17"/>
      <c r="L212" s="17"/>
      <c r="M212" s="17"/>
    </row>
    <row r="213" spans="4:13" ht="12.75">
      <c r="D213" s="17"/>
      <c r="E213" s="17"/>
      <c r="F213" s="17"/>
      <c r="G213" s="17"/>
      <c r="H213" s="17"/>
      <c r="I213" s="17"/>
      <c r="J213" s="17"/>
      <c r="K213" s="17"/>
      <c r="L213" s="17"/>
      <c r="M213" s="17"/>
    </row>
    <row r="214" spans="4:13" ht="12.75">
      <c r="D214" s="17"/>
      <c r="E214" s="17"/>
      <c r="F214" s="17"/>
      <c r="G214" s="17"/>
      <c r="H214" s="17"/>
      <c r="I214" s="17"/>
      <c r="J214" s="17"/>
      <c r="K214" s="17"/>
      <c r="L214" s="17"/>
      <c r="M214" s="17"/>
    </row>
    <row r="215" spans="4:13" ht="12.75">
      <c r="D215" s="17"/>
      <c r="E215" s="17"/>
      <c r="F215" s="17"/>
      <c r="G215" s="17"/>
      <c r="H215" s="17"/>
      <c r="I215" s="17"/>
      <c r="J215" s="17"/>
      <c r="K215" s="17"/>
      <c r="L215" s="17"/>
      <c r="M215" s="17"/>
    </row>
    <row r="216" spans="4:13" ht="12.75">
      <c r="D216" s="17"/>
      <c r="E216" s="17"/>
      <c r="F216" s="17"/>
      <c r="G216" s="17"/>
      <c r="H216" s="17"/>
      <c r="I216" s="17"/>
      <c r="J216" s="17"/>
      <c r="K216" s="17"/>
      <c r="L216" s="17"/>
      <c r="M216" s="17"/>
    </row>
    <row r="217" spans="4:13" ht="12.75">
      <c r="D217" s="17"/>
      <c r="E217" s="17"/>
      <c r="F217" s="17"/>
      <c r="G217" s="17"/>
      <c r="H217" s="17"/>
      <c r="I217" s="17"/>
      <c r="J217" s="17"/>
      <c r="K217" s="17"/>
      <c r="L217" s="17"/>
      <c r="M217" s="17"/>
    </row>
    <row r="218" spans="4:13" ht="12.75">
      <c r="D218" s="17"/>
      <c r="E218" s="17"/>
      <c r="F218" s="17"/>
      <c r="G218" s="17"/>
      <c r="H218" s="17"/>
      <c r="I218" s="17"/>
      <c r="J218" s="17"/>
      <c r="K218" s="17"/>
      <c r="L218" s="17"/>
      <c r="M218" s="17"/>
    </row>
    <row r="219" spans="4:13" ht="12.75">
      <c r="D219" s="17"/>
      <c r="E219" s="17"/>
      <c r="F219" s="17"/>
      <c r="G219" s="17"/>
      <c r="H219" s="17"/>
      <c r="I219" s="17"/>
      <c r="J219" s="17"/>
      <c r="K219" s="17"/>
      <c r="L219" s="17"/>
      <c r="M219" s="17"/>
    </row>
    <row r="220" spans="4:13" ht="12.75">
      <c r="D220" s="17"/>
      <c r="E220" s="17"/>
      <c r="F220" s="17"/>
      <c r="G220" s="17"/>
      <c r="H220" s="17"/>
      <c r="I220" s="17"/>
      <c r="J220" s="17"/>
      <c r="K220" s="17"/>
      <c r="L220" s="17"/>
      <c r="M220" s="17"/>
    </row>
    <row r="221" spans="4:13" ht="12.75">
      <c r="D221" s="17"/>
      <c r="E221" s="17"/>
      <c r="F221" s="17"/>
      <c r="G221" s="17"/>
      <c r="H221" s="17"/>
      <c r="I221" s="17"/>
      <c r="J221" s="17"/>
      <c r="K221" s="17"/>
      <c r="L221" s="17"/>
      <c r="M221" s="17"/>
    </row>
    <row r="222" spans="4:13" ht="12.75">
      <c r="D222" s="17"/>
      <c r="E222" s="17"/>
      <c r="F222" s="17"/>
      <c r="G222" s="17"/>
      <c r="H222" s="17"/>
      <c r="I222" s="17"/>
      <c r="J222" s="17"/>
      <c r="K222" s="17"/>
      <c r="L222" s="17"/>
      <c r="M222" s="17"/>
    </row>
    <row r="223" spans="4:13" ht="12.75">
      <c r="D223" s="17"/>
      <c r="E223" s="17"/>
      <c r="F223" s="17"/>
      <c r="G223" s="17"/>
      <c r="H223" s="17"/>
      <c r="I223" s="17"/>
      <c r="J223" s="17"/>
      <c r="K223" s="17"/>
      <c r="L223" s="17"/>
      <c r="M223" s="17"/>
    </row>
    <row r="224" spans="4:13" ht="12.75">
      <c r="D224" s="17"/>
      <c r="E224" s="17"/>
      <c r="F224" s="17"/>
      <c r="G224" s="17"/>
      <c r="H224" s="17"/>
      <c r="I224" s="17"/>
      <c r="J224" s="17"/>
      <c r="K224" s="17"/>
      <c r="L224" s="17"/>
      <c r="M224" s="17"/>
    </row>
    <row r="225" spans="4:13" ht="12.75">
      <c r="D225" s="17"/>
      <c r="E225" s="17"/>
      <c r="F225" s="17"/>
      <c r="G225" s="17"/>
      <c r="H225" s="17"/>
      <c r="I225" s="17"/>
      <c r="J225" s="17"/>
      <c r="K225" s="17"/>
      <c r="L225" s="17"/>
      <c r="M225" s="17"/>
    </row>
    <row r="226" spans="4:13" ht="12.75">
      <c r="D226" s="17"/>
      <c r="E226" s="17"/>
      <c r="F226" s="17"/>
      <c r="G226" s="17"/>
      <c r="H226" s="17"/>
      <c r="I226" s="17"/>
      <c r="J226" s="17"/>
      <c r="K226" s="17"/>
      <c r="L226" s="17"/>
      <c r="M226" s="17"/>
    </row>
    <row r="227" spans="4:13" ht="12.75">
      <c r="D227" s="17"/>
      <c r="E227" s="17"/>
      <c r="F227" s="17"/>
      <c r="G227" s="17"/>
      <c r="H227" s="17"/>
      <c r="I227" s="17"/>
      <c r="J227" s="17"/>
      <c r="K227" s="17"/>
      <c r="L227" s="17"/>
      <c r="M227" s="17"/>
    </row>
    <row r="228" spans="4:13" ht="12.75">
      <c r="D228" s="17"/>
      <c r="E228" s="17"/>
      <c r="F228" s="17"/>
      <c r="G228" s="17"/>
      <c r="H228" s="17"/>
      <c r="I228" s="17"/>
      <c r="J228" s="17"/>
      <c r="K228" s="17"/>
      <c r="L228" s="17"/>
      <c r="M228" s="17"/>
    </row>
    <row r="229" spans="4:13" ht="12.75">
      <c r="D229" s="17"/>
      <c r="E229" s="17"/>
      <c r="F229" s="17"/>
      <c r="G229" s="17"/>
      <c r="H229" s="17"/>
      <c r="I229" s="17"/>
      <c r="J229" s="17"/>
      <c r="K229" s="17"/>
      <c r="L229" s="17"/>
      <c r="M229" s="17"/>
    </row>
    <row r="230" spans="4:13" ht="12.75">
      <c r="D230" s="17"/>
      <c r="E230" s="17"/>
      <c r="F230" s="17"/>
      <c r="G230" s="17"/>
      <c r="H230" s="17"/>
      <c r="I230" s="17"/>
      <c r="J230" s="17"/>
      <c r="K230" s="17"/>
      <c r="L230" s="17"/>
      <c r="M230" s="17"/>
    </row>
    <row r="231" spans="4:13" ht="12.75">
      <c r="D231" s="17"/>
      <c r="E231" s="17"/>
      <c r="F231" s="17"/>
      <c r="G231" s="17"/>
      <c r="H231" s="17"/>
      <c r="I231" s="17"/>
      <c r="J231" s="17"/>
      <c r="K231" s="17"/>
      <c r="L231" s="17"/>
      <c r="M231" s="17"/>
    </row>
    <row r="232" spans="4:13" ht="12.75">
      <c r="D232" s="17"/>
      <c r="E232" s="17"/>
      <c r="F232" s="17"/>
      <c r="G232" s="17"/>
      <c r="H232" s="17"/>
      <c r="I232" s="17"/>
      <c r="J232" s="17"/>
      <c r="K232" s="17"/>
      <c r="L232" s="17"/>
      <c r="M232" s="17"/>
    </row>
    <row r="233" spans="4:13" ht="12.75">
      <c r="D233" s="17"/>
      <c r="E233" s="17"/>
      <c r="F233" s="17"/>
      <c r="G233" s="17"/>
      <c r="H233" s="17"/>
      <c r="I233" s="17"/>
      <c r="J233" s="17"/>
      <c r="K233" s="17"/>
      <c r="L233" s="17"/>
      <c r="M233" s="17"/>
    </row>
    <row r="234" spans="4:13" ht="12.75">
      <c r="D234" s="17"/>
      <c r="E234" s="17"/>
      <c r="F234" s="17"/>
      <c r="G234" s="17"/>
      <c r="H234" s="17"/>
      <c r="I234" s="17"/>
      <c r="J234" s="17"/>
      <c r="K234" s="17"/>
      <c r="L234" s="17"/>
      <c r="M234" s="17"/>
    </row>
    <row r="235" spans="4:13" ht="12.75">
      <c r="D235" s="17"/>
      <c r="E235" s="17"/>
      <c r="F235" s="17"/>
      <c r="G235" s="17"/>
      <c r="H235" s="17"/>
      <c r="I235" s="17"/>
      <c r="J235" s="17"/>
      <c r="K235" s="17"/>
      <c r="L235" s="17"/>
      <c r="M235" s="17"/>
    </row>
    <row r="236" spans="4:13" ht="12.75">
      <c r="D236" s="17"/>
      <c r="E236" s="17"/>
      <c r="F236" s="17"/>
      <c r="G236" s="17"/>
      <c r="H236" s="17"/>
      <c r="I236" s="17"/>
      <c r="J236" s="17"/>
      <c r="K236" s="17"/>
      <c r="L236" s="17"/>
      <c r="M236" s="17"/>
    </row>
    <row r="237" spans="4:13" ht="12.75">
      <c r="D237" s="17"/>
      <c r="E237" s="17"/>
      <c r="F237" s="17"/>
      <c r="G237" s="17"/>
      <c r="H237" s="17"/>
      <c r="I237" s="17"/>
      <c r="J237" s="17"/>
      <c r="K237" s="17"/>
      <c r="L237" s="17"/>
      <c r="M237" s="17"/>
    </row>
    <row r="238" spans="4:13" ht="12.75">
      <c r="D238" s="17"/>
      <c r="E238" s="17"/>
      <c r="F238" s="17"/>
      <c r="G238" s="17"/>
      <c r="H238" s="17"/>
      <c r="I238" s="17"/>
      <c r="J238" s="17"/>
      <c r="K238" s="17"/>
      <c r="L238" s="17"/>
      <c r="M238" s="17"/>
    </row>
    <row r="239" spans="4:13" ht="12.75">
      <c r="D239" s="17"/>
      <c r="E239" s="17"/>
      <c r="F239" s="17"/>
      <c r="G239" s="17"/>
      <c r="H239" s="17"/>
      <c r="I239" s="17"/>
      <c r="J239" s="17"/>
      <c r="K239" s="17"/>
      <c r="L239" s="17"/>
      <c r="M239" s="17"/>
    </row>
    <row r="240" spans="4:13" ht="12.75">
      <c r="D240" s="17"/>
      <c r="E240" s="17"/>
      <c r="F240" s="17"/>
      <c r="G240" s="17"/>
      <c r="H240" s="17"/>
      <c r="I240" s="17"/>
      <c r="J240" s="17"/>
      <c r="K240" s="17"/>
      <c r="L240" s="17"/>
      <c r="M240" s="17"/>
    </row>
    <row r="241" spans="4:13" ht="12.75">
      <c r="D241" s="17"/>
      <c r="E241" s="17"/>
      <c r="F241" s="17"/>
      <c r="G241" s="17"/>
      <c r="H241" s="17"/>
      <c r="I241" s="17"/>
      <c r="J241" s="17"/>
      <c r="K241" s="17"/>
      <c r="L241" s="17"/>
      <c r="M241" s="17"/>
    </row>
    <row r="242" spans="4:13" ht="12.75">
      <c r="D242" s="17"/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4:13" ht="12.75">
      <c r="D243" s="17"/>
      <c r="E243" s="17"/>
      <c r="F243" s="17"/>
      <c r="G243" s="17"/>
      <c r="H243" s="17"/>
      <c r="I243" s="17"/>
      <c r="J243" s="17"/>
      <c r="K243" s="17"/>
      <c r="L243" s="17"/>
      <c r="M243" s="17"/>
    </row>
    <row r="244" spans="4:13" ht="12.75">
      <c r="D244" s="17"/>
      <c r="E244" s="17"/>
      <c r="F244" s="17"/>
      <c r="G244" s="17"/>
      <c r="H244" s="17"/>
      <c r="I244" s="17"/>
      <c r="J244" s="17"/>
      <c r="K244" s="17"/>
      <c r="L244" s="17"/>
      <c r="M244" s="17"/>
    </row>
    <row r="245" spans="4:13" ht="12.75">
      <c r="D245" s="17"/>
      <c r="E245" s="17"/>
      <c r="F245" s="17"/>
      <c r="G245" s="17"/>
      <c r="H245" s="17"/>
      <c r="I245" s="17"/>
      <c r="J245" s="17"/>
      <c r="K245" s="17"/>
      <c r="L245" s="17"/>
      <c r="M245" s="17"/>
    </row>
    <row r="246" spans="4:13" ht="12.75">
      <c r="D246" s="17"/>
      <c r="E246" s="17"/>
      <c r="F246" s="17"/>
      <c r="G246" s="17"/>
      <c r="H246" s="17"/>
      <c r="I246" s="17"/>
      <c r="J246" s="17"/>
      <c r="K246" s="17"/>
      <c r="L246" s="17"/>
      <c r="M246" s="17"/>
    </row>
    <row r="247" spans="4:13" ht="12.75">
      <c r="D247" s="17"/>
      <c r="E247" s="17"/>
      <c r="F247" s="17"/>
      <c r="G247" s="17"/>
      <c r="H247" s="17"/>
      <c r="I247" s="17"/>
      <c r="J247" s="17"/>
      <c r="K247" s="17"/>
      <c r="L247" s="17"/>
      <c r="M247" s="17"/>
    </row>
    <row r="248" spans="4:13" ht="12.75">
      <c r="D248" s="17"/>
      <c r="E248" s="17"/>
      <c r="F248" s="17"/>
      <c r="G248" s="17"/>
      <c r="H248" s="17"/>
      <c r="I248" s="17"/>
      <c r="J248" s="17"/>
      <c r="K248" s="17"/>
      <c r="L248" s="17"/>
      <c r="M248" s="17"/>
    </row>
    <row r="249" spans="4:13" ht="12.75">
      <c r="D249" s="17"/>
      <c r="E249" s="17"/>
      <c r="F249" s="17"/>
      <c r="G249" s="17"/>
      <c r="H249" s="17"/>
      <c r="I249" s="17"/>
      <c r="J249" s="17"/>
      <c r="K249" s="17"/>
      <c r="L249" s="17"/>
      <c r="M249" s="17"/>
    </row>
    <row r="250" spans="4:13" ht="12.75">
      <c r="D250" s="17"/>
      <c r="E250" s="17"/>
      <c r="F250" s="17"/>
      <c r="G250" s="17"/>
      <c r="H250" s="17"/>
      <c r="I250" s="17"/>
      <c r="J250" s="17"/>
      <c r="K250" s="17"/>
      <c r="L250" s="17"/>
      <c r="M250" s="17"/>
    </row>
    <row r="251" spans="4:13" ht="12.75">
      <c r="D251" s="17"/>
      <c r="E251" s="17"/>
      <c r="F251" s="17"/>
      <c r="G251" s="17"/>
      <c r="H251" s="17"/>
      <c r="I251" s="17"/>
      <c r="J251" s="17"/>
      <c r="K251" s="17"/>
      <c r="L251" s="17"/>
      <c r="M251" s="17"/>
    </row>
    <row r="252" spans="4:13" ht="12.75">
      <c r="D252" s="17"/>
      <c r="E252" s="17"/>
      <c r="F252" s="17"/>
      <c r="G252" s="17"/>
      <c r="H252" s="17"/>
      <c r="I252" s="17"/>
      <c r="J252" s="17"/>
      <c r="K252" s="17"/>
      <c r="L252" s="17"/>
      <c r="M252" s="17"/>
    </row>
    <row r="253" spans="4:13" ht="12.75">
      <c r="D253" s="17"/>
      <c r="E253" s="17"/>
      <c r="F253" s="17"/>
      <c r="G253" s="17"/>
      <c r="H253" s="17"/>
      <c r="I253" s="17"/>
      <c r="J253" s="17"/>
      <c r="K253" s="17"/>
      <c r="L253" s="17"/>
      <c r="M253" s="17"/>
    </row>
    <row r="254" spans="4:13" ht="12.75">
      <c r="D254" s="17"/>
      <c r="E254" s="17"/>
      <c r="F254" s="17"/>
      <c r="G254" s="17"/>
      <c r="H254" s="17"/>
      <c r="I254" s="17"/>
      <c r="J254" s="17"/>
      <c r="K254" s="17"/>
      <c r="L254" s="17"/>
      <c r="M254" s="17"/>
    </row>
    <row r="255" spans="4:13" ht="12.75">
      <c r="D255" s="17"/>
      <c r="E255" s="17"/>
      <c r="F255" s="17"/>
      <c r="G255" s="17"/>
      <c r="H255" s="17"/>
      <c r="I255" s="17"/>
      <c r="J255" s="17"/>
      <c r="K255" s="17"/>
      <c r="L255" s="17"/>
      <c r="M255" s="17"/>
    </row>
    <row r="256" spans="4:13" ht="12.75">
      <c r="D256" s="17"/>
      <c r="E256" s="17"/>
      <c r="F256" s="17"/>
      <c r="G256" s="17"/>
      <c r="H256" s="17"/>
      <c r="I256" s="17"/>
      <c r="J256" s="17"/>
      <c r="K256" s="17"/>
      <c r="L256" s="17"/>
      <c r="M256" s="17"/>
    </row>
    <row r="257" spans="4:13" ht="12.75">
      <c r="D257" s="17"/>
      <c r="E257" s="17"/>
      <c r="F257" s="17"/>
      <c r="G257" s="17"/>
      <c r="H257" s="17"/>
      <c r="I257" s="17"/>
      <c r="J257" s="17"/>
      <c r="K257" s="17"/>
      <c r="L257" s="17"/>
      <c r="M257" s="17"/>
    </row>
    <row r="258" spans="4:13" ht="12.75">
      <c r="D258" s="17"/>
      <c r="E258" s="17"/>
      <c r="F258" s="17"/>
      <c r="G258" s="17"/>
      <c r="H258" s="17"/>
      <c r="I258" s="17"/>
      <c r="J258" s="17"/>
      <c r="K258" s="17"/>
      <c r="L258" s="17"/>
      <c r="M258" s="17"/>
    </row>
    <row r="259" spans="4:13" ht="12.75">
      <c r="D259" s="17"/>
      <c r="E259" s="17"/>
      <c r="F259" s="17"/>
      <c r="G259" s="17"/>
      <c r="H259" s="17"/>
      <c r="I259" s="17"/>
      <c r="J259" s="17"/>
      <c r="K259" s="17"/>
      <c r="L259" s="17"/>
      <c r="M259" s="17"/>
    </row>
    <row r="260" spans="4:13" ht="12.75">
      <c r="D260" s="17"/>
      <c r="E260" s="17"/>
      <c r="F260" s="17"/>
      <c r="G260" s="17"/>
      <c r="H260" s="17"/>
      <c r="I260" s="17"/>
      <c r="J260" s="17"/>
      <c r="K260" s="17"/>
      <c r="L260" s="17"/>
      <c r="M260" s="17"/>
    </row>
    <row r="261" spans="4:13" ht="12.75">
      <c r="D261" s="17"/>
      <c r="E261" s="17"/>
      <c r="F261" s="17"/>
      <c r="G261" s="17"/>
      <c r="H261" s="17"/>
      <c r="I261" s="17"/>
      <c r="J261" s="17"/>
      <c r="K261" s="17"/>
      <c r="L261" s="17"/>
      <c r="M261" s="17"/>
    </row>
    <row r="262" spans="4:13" ht="12.75">
      <c r="D262" s="17"/>
      <c r="E262" s="17"/>
      <c r="F262" s="17"/>
      <c r="G262" s="17"/>
      <c r="H262" s="17"/>
      <c r="I262" s="17"/>
      <c r="J262" s="17"/>
      <c r="K262" s="17"/>
      <c r="L262" s="17"/>
      <c r="M262" s="17"/>
    </row>
    <row r="263" spans="4:13" ht="12.75">
      <c r="D263" s="17"/>
      <c r="E263" s="17"/>
      <c r="F263" s="17"/>
      <c r="G263" s="17"/>
      <c r="H263" s="17"/>
      <c r="I263" s="17"/>
      <c r="J263" s="17"/>
      <c r="K263" s="17"/>
      <c r="L263" s="17"/>
      <c r="M263" s="17"/>
    </row>
    <row r="264" spans="4:13" ht="12.75">
      <c r="D264" s="17"/>
      <c r="E264" s="17"/>
      <c r="F264" s="17"/>
      <c r="G264" s="17"/>
      <c r="H264" s="17"/>
      <c r="I264" s="17"/>
      <c r="J264" s="17"/>
      <c r="K264" s="17"/>
      <c r="L264" s="17"/>
      <c r="M264" s="17"/>
    </row>
    <row r="265" spans="4:13" ht="12.75">
      <c r="D265" s="17"/>
      <c r="E265" s="17"/>
      <c r="F265" s="17"/>
      <c r="G265" s="17"/>
      <c r="H265" s="17"/>
      <c r="I265" s="17"/>
      <c r="J265" s="17"/>
      <c r="K265" s="17"/>
      <c r="L265" s="17"/>
      <c r="M265" s="17"/>
    </row>
    <row r="266" spans="4:13" ht="12.75">
      <c r="D266" s="17"/>
      <c r="E266" s="17"/>
      <c r="F266" s="17"/>
      <c r="G266" s="17"/>
      <c r="H266" s="17"/>
      <c r="I266" s="17"/>
      <c r="J266" s="17"/>
      <c r="K266" s="17"/>
      <c r="L266" s="17"/>
      <c r="M266" s="17"/>
    </row>
    <row r="267" spans="4:13" ht="12.75">
      <c r="D267" s="17"/>
      <c r="E267" s="17"/>
      <c r="F267" s="17"/>
      <c r="G267" s="17"/>
      <c r="H267" s="17"/>
      <c r="I267" s="17"/>
      <c r="J267" s="17"/>
      <c r="K267" s="17"/>
      <c r="L267" s="17"/>
      <c r="M267" s="17"/>
    </row>
    <row r="268" spans="4:13" ht="12.75">
      <c r="D268" s="17"/>
      <c r="E268" s="17"/>
      <c r="F268" s="17"/>
      <c r="G268" s="17"/>
      <c r="H268" s="17"/>
      <c r="I268" s="17"/>
      <c r="J268" s="17"/>
      <c r="K268" s="17"/>
      <c r="L268" s="17"/>
      <c r="M268" s="17"/>
    </row>
    <row r="269" spans="4:13" ht="12.75">
      <c r="D269" s="17"/>
      <c r="E269" s="17"/>
      <c r="F269" s="17"/>
      <c r="G269" s="17"/>
      <c r="H269" s="17"/>
      <c r="I269" s="17"/>
      <c r="J269" s="17"/>
      <c r="K269" s="17"/>
      <c r="L269" s="17"/>
      <c r="M269" s="17"/>
    </row>
    <row r="270" spans="4:13" ht="12.75">
      <c r="D270" s="17"/>
      <c r="E270" s="17"/>
      <c r="F270" s="17"/>
      <c r="G270" s="17"/>
      <c r="H270" s="17"/>
      <c r="I270" s="17"/>
      <c r="J270" s="17"/>
      <c r="K270" s="17"/>
      <c r="L270" s="17"/>
      <c r="M270" s="17"/>
    </row>
    <row r="271" spans="4:13" ht="12.75">
      <c r="D271" s="17"/>
      <c r="E271" s="17"/>
      <c r="F271" s="17"/>
      <c r="G271" s="17"/>
      <c r="H271" s="17"/>
      <c r="I271" s="17"/>
      <c r="J271" s="17"/>
      <c r="K271" s="17"/>
      <c r="L271" s="17"/>
      <c r="M271" s="17"/>
    </row>
    <row r="272" spans="4:13" ht="12.75">
      <c r="D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4:13" ht="12.75">
      <c r="D273" s="17"/>
      <c r="E273" s="17"/>
      <c r="F273" s="17"/>
      <c r="G273" s="17"/>
      <c r="H273" s="17"/>
      <c r="I273" s="17"/>
      <c r="J273" s="17"/>
      <c r="K273" s="17"/>
      <c r="L273" s="17"/>
      <c r="M273" s="17"/>
    </row>
    <row r="274" spans="4:13" ht="12.75">
      <c r="D274" s="17"/>
      <c r="E274" s="17"/>
      <c r="F274" s="17"/>
      <c r="G274" s="17"/>
      <c r="H274" s="17"/>
      <c r="I274" s="17"/>
      <c r="J274" s="17"/>
      <c r="K274" s="17"/>
      <c r="L274" s="17"/>
      <c r="M274" s="17"/>
    </row>
    <row r="275" spans="4:13" ht="12.75">
      <c r="D275" s="17"/>
      <c r="E275" s="17"/>
      <c r="F275" s="17"/>
      <c r="G275" s="17"/>
      <c r="H275" s="17"/>
      <c r="I275" s="17"/>
      <c r="J275" s="17"/>
      <c r="K275" s="17"/>
      <c r="L275" s="17"/>
      <c r="M275" s="17"/>
    </row>
    <row r="276" spans="4:13" ht="12.75">
      <c r="D276" s="17"/>
      <c r="E276" s="17"/>
      <c r="F276" s="17"/>
      <c r="G276" s="17"/>
      <c r="H276" s="17"/>
      <c r="I276" s="17"/>
      <c r="J276" s="17"/>
      <c r="K276" s="17"/>
      <c r="L276" s="17"/>
      <c r="M276" s="17"/>
    </row>
    <row r="277" spans="4:13" ht="12.75">
      <c r="D277" s="17"/>
      <c r="E277" s="17"/>
      <c r="F277" s="17"/>
      <c r="G277" s="17"/>
      <c r="H277" s="17"/>
      <c r="I277" s="17"/>
      <c r="J277" s="17"/>
      <c r="K277" s="17"/>
      <c r="L277" s="17"/>
      <c r="M277" s="17"/>
    </row>
    <row r="278" spans="4:13" ht="12.75">
      <c r="D278" s="17"/>
      <c r="E278" s="17"/>
      <c r="F278" s="17"/>
      <c r="G278" s="17"/>
      <c r="H278" s="17"/>
      <c r="I278" s="17"/>
      <c r="J278" s="17"/>
      <c r="K278" s="17"/>
      <c r="L278" s="17"/>
      <c r="M278" s="17"/>
    </row>
    <row r="279" spans="4:13" ht="12.75">
      <c r="D279" s="17"/>
      <c r="E279" s="17"/>
      <c r="F279" s="17"/>
      <c r="G279" s="17"/>
      <c r="H279" s="17"/>
      <c r="I279" s="17"/>
      <c r="J279" s="17"/>
      <c r="K279" s="17"/>
      <c r="L279" s="17"/>
      <c r="M279" s="17"/>
    </row>
    <row r="280" spans="4:13" ht="12.75">
      <c r="D280" s="17"/>
      <c r="E280" s="17"/>
      <c r="F280" s="17"/>
      <c r="G280" s="17"/>
      <c r="H280" s="17"/>
      <c r="I280" s="17"/>
      <c r="J280" s="17"/>
      <c r="K280" s="17"/>
      <c r="L280" s="17"/>
      <c r="M280" s="17"/>
    </row>
    <row r="281" spans="4:13" ht="12.75">
      <c r="D281" s="17"/>
      <c r="E281" s="17"/>
      <c r="F281" s="17"/>
      <c r="G281" s="17"/>
      <c r="H281" s="17"/>
      <c r="I281" s="17"/>
      <c r="J281" s="17"/>
      <c r="K281" s="17"/>
      <c r="L281" s="17"/>
      <c r="M281" s="17"/>
    </row>
    <row r="282" spans="4:13" ht="12.75">
      <c r="D282" s="17"/>
      <c r="E282" s="17"/>
      <c r="F282" s="17"/>
      <c r="G282" s="17"/>
      <c r="H282" s="17"/>
      <c r="I282" s="17"/>
      <c r="J282" s="17"/>
      <c r="K282" s="17"/>
      <c r="L282" s="17"/>
      <c r="M282" s="17"/>
    </row>
    <row r="283" spans="4:13" ht="12.75">
      <c r="D283" s="17"/>
      <c r="E283" s="17"/>
      <c r="F283" s="17"/>
      <c r="G283" s="17"/>
      <c r="H283" s="17"/>
      <c r="I283" s="17"/>
      <c r="J283" s="17"/>
      <c r="K283" s="17"/>
      <c r="L283" s="17"/>
      <c r="M283" s="17"/>
    </row>
    <row r="284" spans="4:13" ht="12.75">
      <c r="D284" s="17"/>
      <c r="E284" s="17"/>
      <c r="F284" s="17"/>
      <c r="G284" s="17"/>
      <c r="H284" s="17"/>
      <c r="I284" s="17"/>
      <c r="J284" s="17"/>
      <c r="K284" s="17"/>
      <c r="L284" s="17"/>
      <c r="M284" s="17"/>
    </row>
    <row r="285" spans="4:13" ht="12.75">
      <c r="D285" s="17"/>
      <c r="E285" s="17"/>
      <c r="F285" s="17"/>
      <c r="G285" s="17"/>
      <c r="H285" s="17"/>
      <c r="I285" s="17"/>
      <c r="J285" s="17"/>
      <c r="K285" s="17"/>
      <c r="L285" s="17"/>
      <c r="M285" s="17"/>
    </row>
    <row r="286" spans="4:13" ht="12.75">
      <c r="D286" s="17"/>
      <c r="E286" s="17"/>
      <c r="F286" s="17"/>
      <c r="G286" s="17"/>
      <c r="H286" s="17"/>
      <c r="I286" s="17"/>
      <c r="J286" s="17"/>
      <c r="K286" s="17"/>
      <c r="L286" s="17"/>
      <c r="M286" s="17"/>
    </row>
    <row r="287" spans="4:13" ht="12.75">
      <c r="D287" s="17"/>
      <c r="E287" s="17"/>
      <c r="F287" s="17"/>
      <c r="G287" s="17"/>
      <c r="H287" s="17"/>
      <c r="I287" s="17"/>
      <c r="J287" s="17"/>
      <c r="K287" s="17"/>
      <c r="L287" s="17"/>
      <c r="M287" s="17"/>
    </row>
    <row r="288" spans="4:13" ht="12.75">
      <c r="D288" s="17"/>
      <c r="E288" s="17"/>
      <c r="F288" s="17"/>
      <c r="G288" s="17"/>
      <c r="H288" s="17"/>
      <c r="I288" s="17"/>
      <c r="J288" s="17"/>
      <c r="K288" s="17"/>
      <c r="L288" s="17"/>
      <c r="M288" s="17"/>
    </row>
    <row r="289" spans="4:13" ht="12.75">
      <c r="D289" s="17"/>
      <c r="E289" s="17"/>
      <c r="F289" s="17"/>
      <c r="G289" s="17"/>
      <c r="H289" s="17"/>
      <c r="I289" s="17"/>
      <c r="J289" s="17"/>
      <c r="K289" s="17"/>
      <c r="L289" s="17"/>
      <c r="M289" s="17"/>
    </row>
    <row r="290" spans="4:13" ht="12.75">
      <c r="D290" s="17"/>
      <c r="E290" s="17"/>
      <c r="F290" s="17"/>
      <c r="G290" s="17"/>
      <c r="H290" s="17"/>
      <c r="I290" s="17"/>
      <c r="J290" s="17"/>
      <c r="K290" s="17"/>
      <c r="L290" s="17"/>
      <c r="M290" s="17"/>
    </row>
    <row r="291" spans="4:13" ht="12.75">
      <c r="D291" s="17"/>
      <c r="E291" s="17"/>
      <c r="F291" s="17"/>
      <c r="G291" s="17"/>
      <c r="H291" s="17"/>
      <c r="I291" s="17"/>
      <c r="J291" s="17"/>
      <c r="K291" s="17"/>
      <c r="L291" s="17"/>
      <c r="M291" s="17"/>
    </row>
    <row r="292" spans="4:13" ht="12.75">
      <c r="D292" s="17"/>
      <c r="E292" s="17"/>
      <c r="F292" s="17"/>
      <c r="G292" s="17"/>
      <c r="H292" s="17"/>
      <c r="I292" s="17"/>
      <c r="J292" s="17"/>
      <c r="K292" s="17"/>
      <c r="L292" s="17"/>
      <c r="M292" s="17"/>
    </row>
    <row r="293" spans="4:13" ht="12.75">
      <c r="D293" s="17"/>
      <c r="E293" s="17"/>
      <c r="F293" s="17"/>
      <c r="G293" s="17"/>
      <c r="H293" s="17"/>
      <c r="I293" s="17"/>
      <c r="J293" s="17"/>
      <c r="K293" s="17"/>
      <c r="L293" s="17"/>
      <c r="M293" s="17"/>
    </row>
    <row r="294" spans="4:13" ht="12.75">
      <c r="D294" s="17"/>
      <c r="E294" s="17"/>
      <c r="F294" s="17"/>
      <c r="G294" s="17"/>
      <c r="H294" s="17"/>
      <c r="I294" s="17"/>
      <c r="J294" s="17"/>
      <c r="K294" s="17"/>
      <c r="L294" s="17"/>
      <c r="M294" s="17"/>
    </row>
    <row r="295" spans="4:13" ht="12.75">
      <c r="D295" s="17"/>
      <c r="E295" s="17"/>
      <c r="F295" s="17"/>
      <c r="G295" s="17"/>
      <c r="H295" s="17"/>
      <c r="I295" s="17"/>
      <c r="J295" s="17"/>
      <c r="K295" s="17"/>
      <c r="L295" s="17"/>
      <c r="M295" s="17"/>
    </row>
    <row r="296" spans="4:13" ht="12.75">
      <c r="D296" s="17"/>
      <c r="E296" s="17"/>
      <c r="F296" s="17"/>
      <c r="G296" s="17"/>
      <c r="H296" s="17"/>
      <c r="I296" s="17"/>
      <c r="J296" s="17"/>
      <c r="K296" s="17"/>
      <c r="L296" s="17"/>
      <c r="M296" s="17"/>
    </row>
    <row r="297" spans="4:13" ht="12.75">
      <c r="D297" s="17"/>
      <c r="E297" s="17"/>
      <c r="F297" s="17"/>
      <c r="G297" s="17"/>
      <c r="H297" s="17"/>
      <c r="I297" s="17"/>
      <c r="J297" s="17"/>
      <c r="K297" s="17"/>
      <c r="L297" s="17"/>
      <c r="M297" s="17"/>
    </row>
    <row r="298" spans="4:13" ht="12.75">
      <c r="D298" s="17"/>
      <c r="E298" s="17"/>
      <c r="F298" s="17"/>
      <c r="G298" s="17"/>
      <c r="H298" s="17"/>
      <c r="I298" s="17"/>
      <c r="J298" s="17"/>
      <c r="K298" s="17"/>
      <c r="L298" s="17"/>
      <c r="M298" s="17"/>
    </row>
    <row r="299" spans="4:13" ht="12.75">
      <c r="D299" s="17"/>
      <c r="E299" s="17"/>
      <c r="F299" s="17"/>
      <c r="G299" s="17"/>
      <c r="H299" s="17"/>
      <c r="I299" s="17"/>
      <c r="J299" s="17"/>
      <c r="K299" s="17"/>
      <c r="L299" s="17"/>
      <c r="M299" s="17"/>
    </row>
    <row r="300" spans="4:13" ht="12.75">
      <c r="D300" s="17"/>
      <c r="E300" s="17"/>
      <c r="F300" s="17"/>
      <c r="G300" s="17"/>
      <c r="H300" s="17"/>
      <c r="I300" s="17"/>
      <c r="J300" s="17"/>
      <c r="K300" s="17"/>
      <c r="L300" s="17"/>
      <c r="M300" s="17"/>
    </row>
    <row r="301" spans="4:13" ht="12.75">
      <c r="D301" s="17"/>
      <c r="E301" s="17"/>
      <c r="F301" s="17"/>
      <c r="G301" s="17"/>
      <c r="H301" s="17"/>
      <c r="I301" s="17"/>
      <c r="J301" s="17"/>
      <c r="K301" s="17"/>
      <c r="L301" s="17"/>
      <c r="M301" s="17"/>
    </row>
    <row r="302" spans="4:13" ht="12.75">
      <c r="D302" s="17"/>
      <c r="E302" s="17"/>
      <c r="F302" s="17"/>
      <c r="G302" s="17"/>
      <c r="H302" s="17"/>
      <c r="I302" s="17"/>
      <c r="J302" s="17"/>
      <c r="K302" s="17"/>
      <c r="L302" s="17"/>
      <c r="M302" s="17"/>
    </row>
    <row r="303" spans="4:13" ht="12.75">
      <c r="D303" s="17"/>
      <c r="E303" s="17"/>
      <c r="F303" s="17"/>
      <c r="G303" s="17"/>
      <c r="H303" s="17"/>
      <c r="I303" s="17"/>
      <c r="J303" s="17"/>
      <c r="K303" s="17"/>
      <c r="L303" s="17"/>
      <c r="M303" s="17"/>
    </row>
    <row r="304" spans="4:13" ht="12.75">
      <c r="D304" s="17"/>
      <c r="E304" s="17"/>
      <c r="F304" s="17"/>
      <c r="G304" s="17"/>
      <c r="H304" s="17"/>
      <c r="I304" s="17"/>
      <c r="J304" s="17"/>
      <c r="K304" s="17"/>
      <c r="L304" s="17"/>
      <c r="M304" s="17"/>
    </row>
    <row r="305" spans="4:13" ht="12.75">
      <c r="D305" s="17"/>
      <c r="E305" s="17"/>
      <c r="F305" s="17"/>
      <c r="G305" s="17"/>
      <c r="H305" s="17"/>
      <c r="I305" s="17"/>
      <c r="J305" s="17"/>
      <c r="K305" s="17"/>
      <c r="L305" s="17"/>
      <c r="M305" s="17"/>
    </row>
    <row r="306" spans="4:13" ht="12.75">
      <c r="D306" s="17"/>
      <c r="E306" s="17"/>
      <c r="F306" s="17"/>
      <c r="G306" s="17"/>
      <c r="H306" s="17"/>
      <c r="I306" s="17"/>
      <c r="J306" s="17"/>
      <c r="K306" s="17"/>
      <c r="L306" s="17"/>
      <c r="M306" s="17"/>
    </row>
  </sheetData>
  <sheetProtection/>
  <mergeCells count="6">
    <mergeCell ref="A10:B10"/>
    <mergeCell ref="D13:D14"/>
    <mergeCell ref="E13:E14"/>
    <mergeCell ref="C13:C14"/>
    <mergeCell ref="A13:A14"/>
    <mergeCell ref="B13:B14"/>
  </mergeCells>
  <printOptions/>
  <pageMargins left="0.7874015748031497" right="0" top="0.7874015748031497" bottom="0.3937007874015748" header="0" footer="0"/>
  <pageSetup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2021-10-06T02:30:37Z</cp:lastPrinted>
  <dcterms:created xsi:type="dcterms:W3CDTF">2007-06-13T10:02:34Z</dcterms:created>
  <dcterms:modified xsi:type="dcterms:W3CDTF">2021-10-06T02:31:36Z</dcterms:modified>
  <cp:category/>
  <cp:version/>
  <cp:contentType/>
  <cp:contentStatus/>
</cp:coreProperties>
</file>