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2" windowWidth="15480" windowHeight="10932"/>
  </bookViews>
  <sheets>
    <sheet name="Раздел 1 (казна)" sheetId="1" r:id="rId1"/>
    <sheet name="Раздел 2(казна)" sheetId="2" r:id="rId2"/>
    <sheet name="Раздел 2" sheetId="4" r:id="rId3"/>
    <sheet name="Раздел 3" sheetId="3" r:id="rId4"/>
  </sheets>
  <calcPr calcId="145621"/>
</workbook>
</file>

<file path=xl/calcChain.xml><?xml version="1.0" encoding="utf-8"?>
<calcChain xmlns="http://schemas.openxmlformats.org/spreadsheetml/2006/main">
  <c r="H35" i="4" l="1"/>
  <c r="I35" i="4"/>
  <c r="J35" i="4"/>
  <c r="K35" i="4"/>
  <c r="L35" i="4"/>
  <c r="M35" i="4"/>
  <c r="F35" i="4"/>
  <c r="G30" i="2" l="1"/>
  <c r="G31" i="2" s="1"/>
  <c r="G32" i="2" s="1"/>
  <c r="G33" i="2" s="1"/>
  <c r="H30" i="2"/>
  <c r="H31" i="2" s="1"/>
  <c r="H32" i="2" s="1"/>
  <c r="H33" i="2" s="1"/>
  <c r="I30" i="2"/>
  <c r="I31" i="2" s="1"/>
  <c r="I32" i="2" s="1"/>
  <c r="I33" i="2" s="1"/>
  <c r="J30" i="2"/>
  <c r="J31" i="2" s="1"/>
  <c r="J32" i="2" s="1"/>
  <c r="J33" i="2" s="1"/>
  <c r="K30" i="2"/>
  <c r="L30" i="2"/>
  <c r="F30" i="2"/>
  <c r="D30" i="2" l="1"/>
  <c r="G22" i="4" l="1"/>
  <c r="G23" i="4" s="1"/>
  <c r="H24" i="4"/>
  <c r="I24" i="4"/>
  <c r="J24" i="4"/>
  <c r="K24" i="4"/>
  <c r="L24" i="4"/>
  <c r="M24" i="4"/>
  <c r="G21" i="4"/>
  <c r="H17" i="4"/>
  <c r="I17" i="4"/>
  <c r="J17" i="4"/>
  <c r="K17" i="4"/>
  <c r="L17" i="4"/>
  <c r="M17" i="4"/>
  <c r="N17" i="4"/>
  <c r="G17" i="4"/>
  <c r="G35" i="4"/>
  <c r="H37" i="4" l="1"/>
  <c r="I37" i="4"/>
  <c r="J37" i="4"/>
  <c r="K37" i="4"/>
  <c r="L37" i="4"/>
  <c r="M37" i="4"/>
  <c r="G37" i="4"/>
  <c r="H20" i="4" l="1"/>
  <c r="H21" i="4" s="1"/>
  <c r="H22" i="4" s="1"/>
  <c r="H23" i="4" s="1"/>
  <c r="I20" i="4"/>
  <c r="I21" i="4" s="1"/>
  <c r="I22" i="4" s="1"/>
  <c r="I23" i="4" s="1"/>
  <c r="J20" i="4"/>
  <c r="J21" i="4" s="1"/>
  <c r="J22" i="4" s="1"/>
  <c r="J23" i="4" s="1"/>
  <c r="K20" i="4"/>
  <c r="K21" i="4" s="1"/>
  <c r="K22" i="4" s="1"/>
  <c r="K23" i="4" s="1"/>
  <c r="L20" i="4"/>
  <c r="L21" i="4" s="1"/>
  <c r="L22" i="4" s="1"/>
  <c r="L23" i="4" s="1"/>
  <c r="M20" i="4"/>
  <c r="M21" i="4" s="1"/>
  <c r="M22" i="4" s="1"/>
  <c r="M23" i="4" s="1"/>
  <c r="H25" i="4"/>
  <c r="I25" i="4"/>
  <c r="J25" i="4"/>
  <c r="K25" i="4"/>
  <c r="L25" i="4"/>
  <c r="M25" i="4"/>
  <c r="G20" i="4"/>
  <c r="L17" i="1" l="1"/>
  <c r="I7" i="3" l="1"/>
  <c r="H7" i="3"/>
  <c r="G19" i="1"/>
  <c r="F19" i="1"/>
  <c r="F18" i="1"/>
  <c r="G18" i="1"/>
  <c r="D38" i="4"/>
  <c r="C38" i="4"/>
  <c r="E38" i="4"/>
</calcChain>
</file>

<file path=xl/sharedStrings.xml><?xml version="1.0" encoding="utf-8"?>
<sst xmlns="http://schemas.openxmlformats.org/spreadsheetml/2006/main" count="576" uniqueCount="210">
  <si>
    <t>№№</t>
  </si>
  <si>
    <t>Наименование недвижимого имущества</t>
  </si>
  <si>
    <t>Адрес (местоположение) недвижимого имущества</t>
  </si>
  <si>
    <t>Сведения о кадастровой стоимости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</si>
  <si>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прекращения.</t>
  </si>
  <si>
    <t>Кадастровый номер недвижимого имущества</t>
  </si>
  <si>
    <t>Наименование движимого имущества</t>
  </si>
  <si>
    <t>Сведения о начисленной амортизации недвижимого имущества</t>
  </si>
  <si>
    <t>Реквизиты документов - оснований возникновения (прекращения) права муниципальной собственности на недвижимое имущество</t>
  </si>
  <si>
    <t>Площадь, протяженность и (или) иные параметры, характеризующие физические свойства</t>
  </si>
  <si>
    <t>Сведения о балансовой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</si>
  <si>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</si>
  <si>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Наименование акционерного общества-эмитента, его основном государственном регистрационном номере</t>
  </si>
  <si>
    <t>Номинальная стоимость акций</t>
  </si>
  <si>
    <t>Наименование хозяйственного общества, товарищества, его основном государственном регистрационном номере</t>
  </si>
  <si>
    <t xml:space="preserve">Акция акционерных обществ </t>
  </si>
  <si>
    <t>Количество акций, выпущенных акционерным обществом (с указанием количества привилегированных акций), и размере доли в уставном капитале, принадлежащей муниципальному образованию, в процентах</t>
  </si>
  <si>
    <t>Сведения о балансовой стоимости движимого имущества</t>
  </si>
  <si>
    <t>Сведения о начисленной амортизации (износе)</t>
  </si>
  <si>
    <t>Доля (вклады) в уставных (складочных) капиталах хозяйст венных обществ и товариществ</t>
  </si>
  <si>
    <t>Размер уставного (складочного) капитала хозяйственного общества, товарищества и доли муниципального образования в уставном (складочном) капитале в процентах</t>
  </si>
  <si>
    <t>Реквизиты документов - оснований возникновения (прекращения) права муниципальной собственности на движимое имущество</t>
  </si>
  <si>
    <t>Даты возникновения и прекращения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</si>
  <si>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</si>
  <si>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движимого имущества ограничениях (обременениях) с указанием основания и даты их возникновения и прекращения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</si>
  <si>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</si>
  <si>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</si>
  <si>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государственной регистрационный номер и дата государственной регистрации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</si>
  <si>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лица);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</si>
  <si>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</si>
  <si>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</si>
  <si>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Данные о балансовой стоимости основных средств муниципальных учреждений и муниципальных унитарных предприятий</t>
  </si>
  <si>
    <t>Данные об остаточной стоимости основных средств муниципальных учреждений и муниципальных унитарных предприятий</t>
  </si>
  <si>
    <t>Среднесписочная численность работников муниципальных учреждений и муниципальных унитарных предприятий</t>
  </si>
  <si>
    <t>Сведения о правообладателе муниципального недвижимого имущества</t>
  </si>
  <si>
    <t>Приложение 1</t>
  </si>
  <si>
    <t>к порядку ведения реестра</t>
  </si>
  <si>
    <t>муниципального имущества</t>
  </si>
  <si>
    <t>сельского поселения "Зуткулей"</t>
  </si>
  <si>
    <t>Раздел 1 Сведения о муниципальном недвижимом имуществе</t>
  </si>
  <si>
    <t>Жилые дома детям-сиротам</t>
  </si>
  <si>
    <t>СП «Зуткулей» ИНН/КПП 8002018199/800201001, ОГРН 1028002322150</t>
  </si>
  <si>
    <t>нет</t>
  </si>
  <si>
    <t>Жилой дом</t>
  </si>
  <si>
    <t>-</t>
  </si>
  <si>
    <t>Здание котельной</t>
  </si>
  <si>
    <t>Гараж администрации</t>
  </si>
  <si>
    <t>Стадион</t>
  </si>
  <si>
    <t>Раздел 2 Сведения о муниципальном движимом имуществе</t>
  </si>
  <si>
    <t>Компрессор</t>
  </si>
  <si>
    <t>Водонапорная башня</t>
  </si>
  <si>
    <t>Трансформатор подставка</t>
  </si>
  <si>
    <t>Мотопомпа</t>
  </si>
  <si>
    <t>Котел "Универсал" 5м</t>
  </si>
  <si>
    <t>000001060165/ 2008</t>
  </si>
  <si>
    <t>000001060160/ 2006</t>
  </si>
  <si>
    <t>000001060015/1971</t>
  </si>
  <si>
    <t>000001060161/2006</t>
  </si>
  <si>
    <t>000001060009/1971</t>
  </si>
  <si>
    <t>000001060202/2006</t>
  </si>
  <si>
    <t>000001060194/2006</t>
  </si>
  <si>
    <t>000001060215/2009</t>
  </si>
  <si>
    <t>Трансформатор ТМ-25кВа</t>
  </si>
  <si>
    <t>000001060216/2009</t>
  </si>
  <si>
    <t>000001060052/2004</t>
  </si>
  <si>
    <t>000001060035/2003</t>
  </si>
  <si>
    <t>000001060061/2004</t>
  </si>
  <si>
    <t>000001060026/2002</t>
  </si>
  <si>
    <t>Изделие из метала</t>
  </si>
  <si>
    <t>000001060099/2005</t>
  </si>
  <si>
    <t>Здание торгового центра</t>
  </si>
  <si>
    <t>итого:</t>
  </si>
  <si>
    <t>итого</t>
  </si>
  <si>
    <t>Сейф спец</t>
  </si>
  <si>
    <t>000001060042/2003</t>
  </si>
  <si>
    <t>Стол бильярдный</t>
  </si>
  <si>
    <t>000001060117/2005</t>
  </si>
  <si>
    <t>Тележка 2 ПТС-2</t>
  </si>
  <si>
    <t>Копировальный аппарат/сканер/принтер CANON</t>
  </si>
  <si>
    <t>000001060206/2006</t>
  </si>
  <si>
    <t>000001060187/2006</t>
  </si>
  <si>
    <t>Принтер лазерный HP LASERJET 1320</t>
  </si>
  <si>
    <t>000001060179/2006</t>
  </si>
  <si>
    <t>ВолгаА</t>
  </si>
  <si>
    <t>Сейф</t>
  </si>
  <si>
    <t>000001060043/2003</t>
  </si>
  <si>
    <t>Факс-аппарат</t>
  </si>
  <si>
    <t>000001060030/2002</t>
  </si>
  <si>
    <t>Кресло "Зеус" орех, кожа черная</t>
  </si>
  <si>
    <t>000001060202/2007</t>
  </si>
  <si>
    <t>Стол для конференций</t>
  </si>
  <si>
    <t>000001060037/2003</t>
  </si>
  <si>
    <t>Стенка</t>
  </si>
  <si>
    <t>000001060036/2003</t>
  </si>
  <si>
    <t>Автомашина микроавтобус</t>
  </si>
  <si>
    <t>000001060186/2006</t>
  </si>
  <si>
    <t>Автомашина УАЗ Хантер</t>
  </si>
  <si>
    <t>000001060003/2004</t>
  </si>
  <si>
    <t>Автомашина УАЗ 39629-016</t>
  </si>
  <si>
    <t>000001060158/2006</t>
  </si>
  <si>
    <t>Автомашина спец.Пассажирский УАЗ 220695-03</t>
  </si>
  <si>
    <t>000001060233/2012</t>
  </si>
  <si>
    <t>Холодильник ТЦ</t>
  </si>
  <si>
    <t>000001060077/2005</t>
  </si>
  <si>
    <t>Ноутбук LENOVO B575BRA E-350/26</t>
  </si>
  <si>
    <t>000001060235/2012</t>
  </si>
  <si>
    <t>КАМАЗ</t>
  </si>
  <si>
    <t>000001060073/2012</t>
  </si>
  <si>
    <t>Прицеп КАМАЗ</t>
  </si>
  <si>
    <t>000001060074/2012</t>
  </si>
  <si>
    <t>2205461 насос К100-65-200а с эл.дв. 5ИА 160М2 Н-40 18,5/3000 О-90</t>
  </si>
  <si>
    <t>000001060237/2013</t>
  </si>
  <si>
    <t>Теплотрасса</t>
  </si>
  <si>
    <t>000001060016/1971</t>
  </si>
  <si>
    <t>Раздел 3. О муниципальных унитарных предприятиях, муниципальных учреждениях, хозяйственных      обществах, товариществах</t>
  </si>
  <si>
    <t>Администрация сельского поселения "Зуткулей"</t>
  </si>
  <si>
    <t>687218, с.Зуткулей, ул.Ленина, 8</t>
  </si>
  <si>
    <t>ИНН/КПП 8002018199/800201001</t>
  </si>
  <si>
    <t>1028002322150      06.02.1994г</t>
  </si>
  <si>
    <t>Глава СП</t>
  </si>
  <si>
    <t>______________</t>
  </si>
  <si>
    <t>(Ф.И.О.)</t>
  </si>
  <si>
    <t>(подпись)</t>
  </si>
  <si>
    <t>Главный бухгалтер</t>
  </si>
  <si>
    <t>Реестр составлен</t>
  </si>
  <si>
    <t>000001060017/2003</t>
  </si>
  <si>
    <t>Д.Н.Дашинимаева</t>
  </si>
  <si>
    <t>Транспортные средства</t>
  </si>
  <si>
    <t>1350  кв.м</t>
  </si>
  <si>
    <t>687218, с.Зуткулей, ул. Ленина, 21в</t>
  </si>
  <si>
    <t>687218, с.Зуткулей, ул. Стадионная,б/н</t>
  </si>
  <si>
    <t>687218, с.Зуткулей, ул. 50 лет Октября,17 кв.1</t>
  </si>
  <si>
    <t>687218, с.Зуткулей, ул.Мира.2, ул.Мира.3</t>
  </si>
  <si>
    <t>687218, с.Зуткулей, ул. Ленина, 21 б</t>
  </si>
  <si>
    <t>687218, с.Зуткулей, ул. Ленина, 11а</t>
  </si>
  <si>
    <t>687218, с.Зуткулей, ул. Ленина, 21.а</t>
  </si>
  <si>
    <t>Постановление№14 от 03.06.2011г</t>
  </si>
  <si>
    <t>постановление№14 от 03.06.2011г</t>
  </si>
  <si>
    <t>постановление главы администрации Дульдургинского района АБАО  от14.10.1998г №121 АКТ №1 прием -передачи основных средств от 17.01.1999г</t>
  </si>
  <si>
    <t>Постановление главы администрации СП "Зуткулей"№14 от 03.06.2011г</t>
  </si>
  <si>
    <t>Постановление главы администрации СП "Зуткулей"№15от 03.06.2011г</t>
  </si>
  <si>
    <t>справка- счет 75МТЗ56042 24.11.2006г</t>
  </si>
  <si>
    <t>товарный чек №14 от  20.12.2011г</t>
  </si>
  <si>
    <t>Постановление №11 12.20013г №29</t>
  </si>
  <si>
    <t>постановление от 03.06.11.№14.</t>
  </si>
  <si>
    <t>постановление №10.02.2012г №16/1</t>
  </si>
  <si>
    <t>80:03:110101:1560</t>
  </si>
  <si>
    <r>
      <t xml:space="preserve">.Постановление руководителя администрации муниципального района </t>
    </r>
    <r>
      <rPr>
        <i/>
        <sz val="10"/>
        <color theme="1"/>
        <rFont val="Times New Roman"/>
        <family val="1"/>
        <charset val="204"/>
      </rPr>
      <t>"Дульдургинский</t>
    </r>
    <r>
      <rPr>
        <sz val="10"/>
        <color theme="1"/>
        <rFont val="Times New Roman"/>
        <family val="1"/>
        <charset val="204"/>
      </rPr>
      <t xml:space="preserve"> район" №126-п от19.03.2019г</t>
    </r>
  </si>
  <si>
    <t>119,2кв.м</t>
  </si>
  <si>
    <t>80:03:110101:1418</t>
  </si>
  <si>
    <t>Постановление Руководителя администрации муниципального района "Дульдургинский район" № 596-п от 15.10.2015г.</t>
  </si>
  <si>
    <t>000001060007/1983г</t>
  </si>
  <si>
    <t>Юрта</t>
  </si>
  <si>
    <t>000001060143/2004</t>
  </si>
  <si>
    <t>Протокол заседания комиссии  №1 от08.07.2019г</t>
  </si>
  <si>
    <t xml:space="preserve">СП "Зуткулей" ИНН/КПП 8002018199/800201001 ,ОГРН 1028002322150 </t>
  </si>
  <si>
    <t>Игровой комплекс(средний)2 шт</t>
  </si>
  <si>
    <t>17.02.2020г</t>
  </si>
  <si>
    <t>Распоряжение №443/р от 17.02.2020г</t>
  </si>
  <si>
    <t>Качели двойные 2 шт.</t>
  </si>
  <si>
    <t>Сиденье для качелей 4 шт</t>
  </si>
  <si>
    <t>Качалка-балансир 4 шт</t>
  </si>
  <si>
    <t xml:space="preserve">  Карусель</t>
  </si>
  <si>
    <t>Песочница 2 шт</t>
  </si>
  <si>
    <t>Скамья парковая со спинкой 6 шт</t>
  </si>
  <si>
    <t>Урна металлическая 6 шт</t>
  </si>
  <si>
    <t>Воркаут-комплекс №1 Рукоход классический двухуровневый</t>
  </si>
  <si>
    <t>Воркаут-комплекс №2 спортивный комплекс с лестницей, с тремя турниками и брусьями</t>
  </si>
  <si>
    <t>Воркаут-комплекс №3 спортивный комплекс со скамьей для пресса, лестницей, турником и брусьями</t>
  </si>
  <si>
    <t>Воркаут-комплекс №3 спортивный комплекс  скамейка для пресса</t>
  </si>
  <si>
    <t>Скамья 2 шт</t>
  </si>
  <si>
    <t>80:03:110101:1562</t>
  </si>
  <si>
    <t>173,6кв.м</t>
  </si>
  <si>
    <t>687218, с.Зуткулей, ул. 50лет Октября,15</t>
  </si>
  <si>
    <t xml:space="preserve"> Здание ДЮСШ</t>
  </si>
  <si>
    <t>Постановление Главы администрации Дульдургинского района АБАО Читинской области от 14.10.1998г         Акт-прием -передачи основных средств от 17,01.1999г №1</t>
  </si>
  <si>
    <t>1999г</t>
  </si>
  <si>
    <t>Б.Б.Галсанширапов</t>
  </si>
  <si>
    <t>80:03:110101:1572</t>
  </si>
  <si>
    <t>Детская игровая площадка</t>
  </si>
  <si>
    <t>350,6кв.м</t>
  </si>
  <si>
    <t>80:03:110101:1573</t>
  </si>
  <si>
    <t xml:space="preserve">Постановление "№121 от 14.10.1998 акт приема-передачи от 18.11.2003 №3 </t>
  </si>
  <si>
    <t>не определена</t>
  </si>
  <si>
    <t>Постановление главы администрации Дульдургинского района Агинского Бурятского автономного округа Чит.обл. от 14.10.1998г №121 Акт-прием -передачи основных средств №б/н от 30.09.2003г</t>
  </si>
  <si>
    <t>Ноутбук Асеr (Аюр)</t>
  </si>
  <si>
    <t>компьютер ПК  Д.Д.Д.</t>
  </si>
  <si>
    <t>Компьютер ПК  Д.Д.Н.</t>
  </si>
  <si>
    <t>000001060273</t>
  </si>
  <si>
    <t>000001060275/2020</t>
  </si>
  <si>
    <t>0000001060272/2020</t>
  </si>
  <si>
    <t>осветительные приборы</t>
  </si>
  <si>
    <t>000001060239/2015</t>
  </si>
  <si>
    <t>Телефон</t>
  </si>
  <si>
    <t>насос  К 100-65-200а с эл.дв. 18,5/3000 2</t>
  </si>
  <si>
    <t>1060279/2021</t>
  </si>
  <si>
    <t>подборщик-полуприцеп</t>
  </si>
  <si>
    <t>000001060119/2005</t>
  </si>
  <si>
    <t>Агрегат электронасосный К100-65-200а-сух//Н01.3.016.00.000</t>
  </si>
  <si>
    <t>000001060247/2017</t>
  </si>
  <si>
    <t>Котельная бани</t>
  </si>
  <si>
    <t>Распоряжение №7 от 22.12.2020</t>
  </si>
  <si>
    <t>Скважина ст. маслозавода</t>
  </si>
  <si>
    <t>Котел 235065.60</t>
  </si>
  <si>
    <r>
      <t>80:03:110101:1446</t>
    </r>
    <r>
      <rPr>
        <sz val="9"/>
        <rFont val="Times New Roman"/>
        <family val="1"/>
        <charset val="204"/>
      </rPr>
      <t xml:space="preserve"> </t>
    </r>
  </si>
  <si>
    <t>С.Б.Ойдопова</t>
  </si>
  <si>
    <t>Реестр муниципального имущества администрации (казна) сельского поселения "Зуткулей"01.01.2023г</t>
  </si>
  <si>
    <t>Реестр муниципального имущества администрации сельского поселения "Зуткулей"01.01.2023г</t>
  </si>
  <si>
    <t>Реестр муниципального имущества сельского поселения"Зуткулей"на 01.01.2023г</t>
  </si>
  <si>
    <t>Реестр муниципального имущества администрации (казна) сельского поселения  "Зуткулей"на 01.01.2023г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</si>
</sst>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color rgb="FF00B0F0"/>
      <name val="Calibri"/>
      <family val="2"/>
      <charset val="204"/>
      <scheme val="minor"/>
    </font>
    <font>
      <sz val="10"/>
      <color rgb="FF00B0F0"/>
      <name val="Times New Roman"/>
      <family val="1"/>
      <charset val="204"/>
    </font>
    <font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/>
    <xf numFmtId="0" fontId="3" fillId="0" borderId="1" xfId="0" applyFont="1" applyBorder="1" applyAlignment="1">
      <alignment horizontal="justify" vertical="top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5" fillId="0" borderId="0" xfId="0" applyFont="1" applyBorder="1" applyAlignment="1">
      <alignment horizontal="justify" vertical="top" wrapText="1"/>
    </xf>
    <xf numFmtId="2" fontId="1" fillId="0" borderId="0" xfId="0" applyNumberFormat="1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Alignment="1"/>
    <xf numFmtId="0" fontId="4" fillId="0" borderId="6" xfId="0" applyFont="1" applyBorder="1" applyAlignment="1"/>
    <xf numFmtId="0" fontId="6" fillId="0" borderId="6" xfId="0" applyFont="1" applyBorder="1" applyAlignment="1"/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8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0" borderId="0" xfId="0" applyFont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0" fontId="3" fillId="0" borderId="5" xfId="0" applyFont="1" applyBorder="1"/>
    <xf numFmtId="2" fontId="3" fillId="0" borderId="1" xfId="0" applyNumberFormat="1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/>
    <xf numFmtId="0" fontId="3" fillId="0" borderId="0" xfId="0" applyFont="1" applyAlignment="1">
      <alignment horizontal="justify" vertical="top"/>
    </xf>
    <xf numFmtId="0" fontId="8" fillId="0" borderId="1" xfId="0" applyFont="1" applyBorder="1"/>
    <xf numFmtId="12" fontId="3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wrapText="1"/>
    </xf>
    <xf numFmtId="2" fontId="10" fillId="0" borderId="1" xfId="0" applyNumberFormat="1" applyFont="1" applyBorder="1"/>
    <xf numFmtId="0" fontId="10" fillId="0" borderId="4" xfId="0" applyFont="1" applyBorder="1" applyAlignment="1">
      <alignment wrapText="1"/>
    </xf>
    <xf numFmtId="0" fontId="10" fillId="0" borderId="1" xfId="0" applyFont="1" applyBorder="1" applyAlignment="1">
      <alignment horizontal="justify" vertical="top" wrapText="1"/>
    </xf>
    <xf numFmtId="0" fontId="10" fillId="0" borderId="5" xfId="0" applyFont="1" applyBorder="1"/>
    <xf numFmtId="0" fontId="10" fillId="0" borderId="1" xfId="0" applyFont="1" applyBorder="1"/>
    <xf numFmtId="0" fontId="11" fillId="0" borderId="0" xfId="0" applyFont="1"/>
    <xf numFmtId="0" fontId="10" fillId="0" borderId="0" xfId="0" applyFont="1"/>
    <xf numFmtId="0" fontId="12" fillId="0" borderId="0" xfId="0" applyFont="1"/>
    <xf numFmtId="0" fontId="14" fillId="0" borderId="0" xfId="0" applyFont="1"/>
    <xf numFmtId="0" fontId="15" fillId="0" borderId="0" xfId="0" applyFont="1"/>
    <xf numFmtId="0" fontId="3" fillId="0" borderId="0" xfId="0" applyFont="1" applyBorder="1"/>
    <xf numFmtId="2" fontId="1" fillId="0" borderId="0" xfId="0" applyNumberFormat="1" applyFont="1"/>
    <xf numFmtId="0" fontId="3" fillId="0" borderId="0" xfId="0" applyFont="1" applyBorder="1" applyAlignment="1">
      <alignment wrapText="1"/>
    </xf>
    <xf numFmtId="2" fontId="3" fillId="0" borderId="0" xfId="0" applyNumberFormat="1" applyFont="1" applyBorder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 applyFill="1" applyBorder="1"/>
    <xf numFmtId="2" fontId="10" fillId="0" borderId="0" xfId="0" applyNumberFormat="1" applyFont="1" applyBorder="1"/>
    <xf numFmtId="0" fontId="16" fillId="0" borderId="0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vertical="center" wrapText="1"/>
    </xf>
    <xf numFmtId="0" fontId="17" fillId="2" borderId="0" xfId="0" applyFont="1" applyFill="1"/>
    <xf numFmtId="2" fontId="10" fillId="2" borderId="1" xfId="0" applyNumberFormat="1" applyFont="1" applyFill="1" applyBorder="1"/>
    <xf numFmtId="0" fontId="3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0" fontId="19" fillId="0" borderId="0" xfId="0" applyFont="1"/>
    <xf numFmtId="14" fontId="10" fillId="0" borderId="1" xfId="0" applyNumberFormat="1" applyFont="1" applyBorder="1" applyAlignment="1">
      <alignment vertical="center" wrapText="1"/>
    </xf>
    <xf numFmtId="0" fontId="10" fillId="0" borderId="3" xfId="0" applyFont="1" applyBorder="1" applyAlignment="1">
      <alignment horizontal="justify" vertical="top" wrapText="1"/>
    </xf>
    <xf numFmtId="0" fontId="20" fillId="0" borderId="0" xfId="0" applyFont="1"/>
    <xf numFmtId="0" fontId="11" fillId="0" borderId="0" xfId="0" applyFont="1" applyBorder="1" applyAlignment="1">
      <alignment wrapText="1"/>
    </xf>
    <xf numFmtId="0" fontId="21" fillId="0" borderId="0" xfId="0" applyFont="1" applyBorder="1" applyAlignment="1">
      <alignment horizontal="justify" vertical="top" wrapText="1"/>
    </xf>
    <xf numFmtId="2" fontId="11" fillId="0" borderId="0" xfId="0" applyNumberFormat="1" applyFont="1" applyBorder="1"/>
    <xf numFmtId="49" fontId="10" fillId="0" borderId="1" xfId="0" applyNumberFormat="1" applyFont="1" applyBorder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justify" vertical="top"/>
    </xf>
    <xf numFmtId="0" fontId="8" fillId="0" borderId="1" xfId="0" applyFont="1" applyBorder="1" applyAlignment="1"/>
    <xf numFmtId="0" fontId="3" fillId="0" borderId="1" xfId="0" applyFont="1" applyBorder="1" applyAlignment="1"/>
    <xf numFmtId="0" fontId="22" fillId="0" borderId="4" xfId="0" applyFont="1" applyBorder="1" applyAlignment="1">
      <alignment horizontal="center" vertical="top"/>
    </xf>
    <xf numFmtId="0" fontId="22" fillId="0" borderId="7" xfId="0" applyFont="1" applyBorder="1" applyAlignment="1">
      <alignment horizontal="center" vertical="top"/>
    </xf>
    <xf numFmtId="0" fontId="22" fillId="0" borderId="5" xfId="0" applyFont="1" applyBorder="1" applyAlignment="1">
      <alignment horizontal="center" vertical="top"/>
    </xf>
    <xf numFmtId="0" fontId="3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4"/>
  <sheetViews>
    <sheetView tabSelected="1" topLeftCell="A4" zoomScale="75" zoomScaleNormal="75" workbookViewId="0">
      <selection activeCell="A5" sqref="A5:L5"/>
    </sheetView>
  </sheetViews>
  <sheetFormatPr defaultRowHeight="14.4" x14ac:dyDescent="0.3"/>
  <cols>
    <col min="1" max="1" width="3.88671875" style="2" customWidth="1"/>
    <col min="2" max="2" width="19.6640625" style="10" customWidth="1"/>
    <col min="3" max="3" width="12.5546875" customWidth="1"/>
    <col min="4" max="4" width="19.44140625" customWidth="1"/>
    <col min="5" max="5" width="11.6640625" customWidth="1"/>
    <col min="6" max="6" width="12" customWidth="1"/>
    <col min="7" max="7" width="14" customWidth="1"/>
    <col min="8" max="8" width="13.109375" customWidth="1"/>
    <col min="9" max="9" width="15.44140625" customWidth="1"/>
    <col min="10" max="10" width="18.33203125" customWidth="1"/>
    <col min="11" max="11" width="17.109375" customWidth="1"/>
    <col min="12" max="12" width="20.88671875" customWidth="1"/>
  </cols>
  <sheetData>
    <row r="1" spans="1:12" x14ac:dyDescent="0.3">
      <c r="K1" s="8" t="s">
        <v>35</v>
      </c>
      <c r="L1" s="8"/>
    </row>
    <row r="2" spans="1:12" x14ac:dyDescent="0.3">
      <c r="K2" s="90" t="s">
        <v>36</v>
      </c>
      <c r="L2" s="90"/>
    </row>
    <row r="3" spans="1:12" x14ac:dyDescent="0.3">
      <c r="K3" s="8" t="s">
        <v>37</v>
      </c>
      <c r="L3" s="8"/>
    </row>
    <row r="4" spans="1:12" x14ac:dyDescent="0.3">
      <c r="K4" s="8" t="s">
        <v>38</v>
      </c>
      <c r="L4" s="8"/>
    </row>
    <row r="5" spans="1:12" ht="15.6" x14ac:dyDescent="0.3">
      <c r="A5" s="88" t="s">
        <v>209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2" ht="15.6" x14ac:dyDescent="0.3">
      <c r="A6" s="6"/>
      <c r="B6" s="11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s="4" customFormat="1" ht="17.399999999999999" x14ac:dyDescent="0.3">
      <c r="A7" s="3"/>
      <c r="B7" s="12"/>
      <c r="C7" s="9" t="s">
        <v>39</v>
      </c>
    </row>
    <row r="8" spans="1:12" s="31" customFormat="1" ht="133.5" customHeight="1" x14ac:dyDescent="0.3">
      <c r="A8" s="26" t="s">
        <v>0</v>
      </c>
      <c r="B8" s="27" t="s">
        <v>1</v>
      </c>
      <c r="C8" s="28" t="s">
        <v>2</v>
      </c>
      <c r="D8" s="29" t="s">
        <v>5</v>
      </c>
      <c r="E8" s="30" t="s">
        <v>9</v>
      </c>
      <c r="F8" s="30" t="s">
        <v>10</v>
      </c>
      <c r="G8" s="30" t="s">
        <v>7</v>
      </c>
      <c r="H8" s="30" t="s">
        <v>3</v>
      </c>
      <c r="I8" s="30" t="s">
        <v>11</v>
      </c>
      <c r="J8" s="30" t="s">
        <v>8</v>
      </c>
      <c r="K8" s="30" t="s">
        <v>34</v>
      </c>
      <c r="L8" s="30" t="s">
        <v>4</v>
      </c>
    </row>
    <row r="9" spans="1:12" s="36" customFormat="1" ht="13.8" x14ac:dyDescent="0.3">
      <c r="A9" s="32">
        <v>1</v>
      </c>
      <c r="B9" s="33">
        <v>2</v>
      </c>
      <c r="C9" s="34">
        <v>3</v>
      </c>
      <c r="D9" s="32">
        <v>4</v>
      </c>
      <c r="E9" s="32">
        <v>5</v>
      </c>
      <c r="F9" s="32">
        <v>6</v>
      </c>
      <c r="G9" s="32">
        <v>7</v>
      </c>
      <c r="H9" s="32">
        <v>8</v>
      </c>
      <c r="I9" s="32">
        <v>9</v>
      </c>
      <c r="J9" s="32">
        <v>10</v>
      </c>
      <c r="K9" s="35">
        <v>11</v>
      </c>
      <c r="L9" s="32">
        <v>12</v>
      </c>
    </row>
    <row r="10" spans="1:12" s="36" customFormat="1" ht="66" x14ac:dyDescent="0.3">
      <c r="A10" s="32">
        <v>1</v>
      </c>
      <c r="B10" s="52" t="s">
        <v>40</v>
      </c>
      <c r="C10" s="55" t="s">
        <v>132</v>
      </c>
      <c r="D10" s="72"/>
      <c r="E10" s="53">
        <v>98</v>
      </c>
      <c r="F10" s="53">
        <v>1666</v>
      </c>
      <c r="G10" s="38">
        <v>1434.6</v>
      </c>
      <c r="H10" s="41">
        <v>0</v>
      </c>
      <c r="I10" s="39" t="s">
        <v>54</v>
      </c>
      <c r="J10" s="42" t="s">
        <v>140</v>
      </c>
      <c r="K10" s="30" t="s">
        <v>41</v>
      </c>
      <c r="L10" s="40" t="s">
        <v>42</v>
      </c>
    </row>
    <row r="11" spans="1:12" s="36" customFormat="1" ht="66" x14ac:dyDescent="0.3">
      <c r="A11" s="32">
        <v>2</v>
      </c>
      <c r="B11" s="52" t="s">
        <v>43</v>
      </c>
      <c r="C11" s="55" t="s">
        <v>131</v>
      </c>
      <c r="D11" s="72"/>
      <c r="E11" s="53">
        <v>45.25</v>
      </c>
      <c r="F11" s="53">
        <v>31.5</v>
      </c>
      <c r="G11" s="38" t="s">
        <v>44</v>
      </c>
      <c r="H11" s="41">
        <v>0</v>
      </c>
      <c r="I11" s="39" t="s">
        <v>55</v>
      </c>
      <c r="J11" s="42" t="s">
        <v>139</v>
      </c>
      <c r="K11" s="30" t="s">
        <v>41</v>
      </c>
      <c r="L11" s="40" t="s">
        <v>42</v>
      </c>
    </row>
    <row r="12" spans="1:12" s="36" customFormat="1" ht="106.2" x14ac:dyDescent="0.3">
      <c r="A12" s="32">
        <v>3</v>
      </c>
      <c r="B12" s="52" t="s">
        <v>45</v>
      </c>
      <c r="C12" s="55" t="s">
        <v>133</v>
      </c>
      <c r="D12" s="72" t="s">
        <v>149</v>
      </c>
      <c r="E12" s="53" t="s">
        <v>148</v>
      </c>
      <c r="F12" s="53">
        <v>7469.36</v>
      </c>
      <c r="G12" s="38">
        <v>4079.98</v>
      </c>
      <c r="H12" s="61">
        <v>417848.45</v>
      </c>
      <c r="I12" s="39" t="s">
        <v>56</v>
      </c>
      <c r="J12" s="42" t="s">
        <v>150</v>
      </c>
      <c r="K12" s="30" t="s">
        <v>41</v>
      </c>
      <c r="L12" s="40" t="s">
        <v>42</v>
      </c>
    </row>
    <row r="13" spans="1:12" s="36" customFormat="1" ht="66" x14ac:dyDescent="0.3">
      <c r="A13" s="32">
        <v>5</v>
      </c>
      <c r="B13" s="52" t="s">
        <v>46</v>
      </c>
      <c r="C13" s="82" t="s">
        <v>134</v>
      </c>
      <c r="D13" s="72" t="s">
        <v>181</v>
      </c>
      <c r="E13" s="53" t="s">
        <v>180</v>
      </c>
      <c r="F13" s="53">
        <v>1550.23</v>
      </c>
      <c r="G13" s="53">
        <v>1274.6400000000001</v>
      </c>
      <c r="H13" s="72" t="s">
        <v>183</v>
      </c>
      <c r="I13" s="73" t="s">
        <v>57</v>
      </c>
      <c r="J13" s="54" t="s">
        <v>182</v>
      </c>
      <c r="K13" s="55" t="s">
        <v>41</v>
      </c>
      <c r="L13" s="56" t="s">
        <v>42</v>
      </c>
    </row>
    <row r="14" spans="1:12" s="36" customFormat="1" ht="119.4" x14ac:dyDescent="0.3">
      <c r="A14" s="32">
        <v>7</v>
      </c>
      <c r="B14" s="52" t="s">
        <v>50</v>
      </c>
      <c r="C14" s="55" t="s">
        <v>129</v>
      </c>
      <c r="D14" s="83" t="s">
        <v>204</v>
      </c>
      <c r="E14" s="53">
        <v>22.4</v>
      </c>
      <c r="F14" s="53">
        <v>433.29</v>
      </c>
      <c r="G14" s="38">
        <v>364.45</v>
      </c>
      <c r="H14" s="61">
        <v>78521.86</v>
      </c>
      <c r="I14" s="39" t="s">
        <v>58</v>
      </c>
      <c r="J14" s="42" t="s">
        <v>138</v>
      </c>
      <c r="K14" s="30" t="s">
        <v>41</v>
      </c>
      <c r="L14" s="40" t="s">
        <v>42</v>
      </c>
    </row>
    <row r="15" spans="1:12" s="36" customFormat="1" ht="106.2" x14ac:dyDescent="0.3">
      <c r="A15" s="32">
        <v>8</v>
      </c>
      <c r="B15" s="52" t="s">
        <v>47</v>
      </c>
      <c r="C15" s="55" t="s">
        <v>130</v>
      </c>
      <c r="D15" s="72" t="s">
        <v>146</v>
      </c>
      <c r="E15" s="53">
        <v>23472</v>
      </c>
      <c r="F15" s="53">
        <v>71.23</v>
      </c>
      <c r="G15" s="38">
        <v>40.619999999999997</v>
      </c>
      <c r="H15" s="41">
        <v>6338613.5999999996</v>
      </c>
      <c r="I15" s="39" t="s">
        <v>151</v>
      </c>
      <c r="J15" s="42" t="s">
        <v>147</v>
      </c>
      <c r="K15" s="30" t="s">
        <v>41</v>
      </c>
      <c r="L15" s="40" t="s">
        <v>42</v>
      </c>
    </row>
    <row r="16" spans="1:12" s="36" customFormat="1" ht="163.5" customHeight="1" x14ac:dyDescent="0.3">
      <c r="A16" s="32">
        <v>12</v>
      </c>
      <c r="B16" s="52" t="s">
        <v>70</v>
      </c>
      <c r="C16" s="55" t="s">
        <v>135</v>
      </c>
      <c r="D16" s="72" t="s">
        <v>178</v>
      </c>
      <c r="E16" s="53" t="s">
        <v>128</v>
      </c>
      <c r="F16" s="53">
        <v>3947</v>
      </c>
      <c r="G16" s="38">
        <v>5036.95</v>
      </c>
      <c r="H16" s="41">
        <v>0</v>
      </c>
      <c r="I16" s="39" t="s">
        <v>125</v>
      </c>
      <c r="J16" s="42" t="s">
        <v>184</v>
      </c>
      <c r="K16" s="30" t="s">
        <v>41</v>
      </c>
      <c r="L16" s="40" t="s">
        <v>42</v>
      </c>
    </row>
    <row r="17" spans="1:12" s="36" customFormat="1" ht="128.25" customHeight="1" x14ac:dyDescent="0.3">
      <c r="A17" s="32">
        <v>13</v>
      </c>
      <c r="B17" s="52" t="s">
        <v>174</v>
      </c>
      <c r="C17" s="55" t="s">
        <v>173</v>
      </c>
      <c r="D17" s="72" t="s">
        <v>171</v>
      </c>
      <c r="E17" s="53" t="s">
        <v>172</v>
      </c>
      <c r="F17" s="53">
        <v>214.84</v>
      </c>
      <c r="G17" s="38">
        <v>10.44</v>
      </c>
      <c r="H17" s="41">
        <v>608544.38</v>
      </c>
      <c r="I17" s="39" t="s">
        <v>176</v>
      </c>
      <c r="J17" s="42" t="s">
        <v>175</v>
      </c>
      <c r="K17" s="30" t="s">
        <v>41</v>
      </c>
      <c r="L17" s="40" t="str">
        <f>$L$16</f>
        <v>нет</v>
      </c>
    </row>
    <row r="18" spans="1:12" s="36" customFormat="1" ht="13.8" x14ac:dyDescent="0.3">
      <c r="A18" s="32"/>
      <c r="B18" s="52" t="s">
        <v>71</v>
      </c>
      <c r="C18" s="55"/>
      <c r="D18" s="53"/>
      <c r="E18" s="53"/>
      <c r="F18" s="53" t="e">
        <f>F10+F11+F12+#REF!+F13+#REF!+F14+F15+#REF!+#REF!+#REF!+F16</f>
        <v>#REF!</v>
      </c>
      <c r="G18" s="38" t="e">
        <f>G10+G12+#REF!+G13+#REF!+G14+G15+#REF!+G16+#REF!</f>
        <v>#REF!</v>
      </c>
      <c r="H18" s="38"/>
      <c r="I18" s="39"/>
      <c r="J18" s="44"/>
      <c r="K18" s="30"/>
      <c r="L18" s="44"/>
    </row>
    <row r="19" spans="1:12" ht="15.6" x14ac:dyDescent="0.3">
      <c r="A19" s="17"/>
      <c r="B19" s="84"/>
      <c r="C19" s="85"/>
      <c r="D19" s="86"/>
      <c r="E19" s="86"/>
      <c r="F19" s="86">
        <f>SUM(F10:F16)</f>
        <v>15168.61</v>
      </c>
      <c r="G19" s="20">
        <f>SUM(G10:G16)</f>
        <v>12231.24</v>
      </c>
      <c r="H19" s="20"/>
      <c r="I19" s="21"/>
      <c r="J19" s="22"/>
      <c r="K19" s="19"/>
      <c r="L19" s="22"/>
    </row>
    <row r="20" spans="1:12" ht="15.6" x14ac:dyDescent="0.3">
      <c r="A20" s="17"/>
      <c r="B20" s="84"/>
      <c r="C20" s="85"/>
      <c r="D20" s="86"/>
      <c r="E20" s="86"/>
      <c r="F20" s="86">
        <v>17524.419999999998</v>
      </c>
      <c r="G20" s="20"/>
      <c r="H20" s="20"/>
      <c r="I20" s="21"/>
      <c r="J20" s="22"/>
      <c r="K20" s="19"/>
      <c r="L20" s="22"/>
    </row>
    <row r="21" spans="1:12" ht="15.6" x14ac:dyDescent="0.3">
      <c r="A21" s="17"/>
      <c r="B21" s="18"/>
      <c r="C21" s="19"/>
      <c r="D21" s="20"/>
      <c r="E21" s="20"/>
      <c r="F21" s="20"/>
      <c r="G21" s="20"/>
      <c r="H21" s="20"/>
      <c r="I21" s="21"/>
      <c r="J21" s="22"/>
      <c r="K21" s="19"/>
      <c r="L21" s="22"/>
    </row>
    <row r="22" spans="1:12" ht="15.6" x14ac:dyDescent="0.3">
      <c r="A22" s="5"/>
      <c r="B22" s="1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15.6" x14ac:dyDescent="0.3">
      <c r="A23" s="5"/>
      <c r="B23" s="1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5.6" x14ac:dyDescent="0.3">
      <c r="A24" s="5"/>
      <c r="B24" s="1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15.6" x14ac:dyDescent="0.3">
      <c r="A25" s="5"/>
      <c r="B25" s="1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5.6" x14ac:dyDescent="0.3">
      <c r="A26" s="5"/>
      <c r="B26" s="1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5.6" x14ac:dyDescent="0.3">
      <c r="A27" s="5"/>
      <c r="B27" s="1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5.6" x14ac:dyDescent="0.3">
      <c r="A28" s="5"/>
      <c r="B28" s="1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15.6" x14ac:dyDescent="0.3">
      <c r="A29" s="5"/>
      <c r="B29" s="1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5.6" x14ac:dyDescent="0.3">
      <c r="A30" s="5"/>
      <c r="B30" s="1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5.6" x14ac:dyDescent="0.3">
      <c r="A31" s="5"/>
      <c r="B31" s="1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5.6" x14ac:dyDescent="0.3">
      <c r="A32" s="5"/>
      <c r="B32" s="1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.6" x14ac:dyDescent="0.3">
      <c r="A33" s="5"/>
      <c r="B33" s="1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.6" x14ac:dyDescent="0.3">
      <c r="A34" s="5"/>
      <c r="B34" s="1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5.6" x14ac:dyDescent="0.3">
      <c r="A35" s="5"/>
      <c r="B35" s="1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5.6" x14ac:dyDescent="0.3">
      <c r="A36" s="5"/>
      <c r="B36" s="1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5.6" x14ac:dyDescent="0.3">
      <c r="A37" s="5"/>
      <c r="B37" s="1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5.6" x14ac:dyDescent="0.3">
      <c r="A38" s="5"/>
      <c r="B38" s="1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5.6" x14ac:dyDescent="0.3">
      <c r="A39" s="5"/>
      <c r="B39" s="1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5.6" x14ac:dyDescent="0.3">
      <c r="A40" s="5"/>
      <c r="B40" s="1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5.6" x14ac:dyDescent="0.3">
      <c r="A41" s="5"/>
      <c r="B41" s="1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5.6" x14ac:dyDescent="0.3">
      <c r="A42" s="5"/>
      <c r="B42" s="1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5.6" x14ac:dyDescent="0.3">
      <c r="A43" s="5"/>
      <c r="B43" s="1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5.6" x14ac:dyDescent="0.3">
      <c r="A44" s="5"/>
      <c r="B44" s="1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5.6" x14ac:dyDescent="0.3">
      <c r="A45" s="5"/>
      <c r="B45" s="1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5.6" x14ac:dyDescent="0.3">
      <c r="A46" s="5"/>
      <c r="B46" s="1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5.6" x14ac:dyDescent="0.3">
      <c r="A47" s="5"/>
      <c r="B47" s="1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5.6" x14ac:dyDescent="0.3">
      <c r="A48" s="5"/>
      <c r="B48" s="1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5.6" x14ac:dyDescent="0.3">
      <c r="A49" s="5"/>
      <c r="B49" s="1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15.6" x14ac:dyDescent="0.3">
      <c r="A50" s="5"/>
      <c r="B50" s="1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5.6" x14ac:dyDescent="0.3">
      <c r="A51" s="5"/>
      <c r="B51" s="1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5.6" x14ac:dyDescent="0.3">
      <c r="A52" s="5"/>
      <c r="B52" s="1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5.6" x14ac:dyDescent="0.3">
      <c r="A53" s="5"/>
      <c r="B53" s="1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15.6" x14ac:dyDescent="0.3">
      <c r="A54" s="5"/>
      <c r="B54" s="1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15.6" x14ac:dyDescent="0.3">
      <c r="A55" s="5"/>
      <c r="B55" s="1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5.6" x14ac:dyDescent="0.3">
      <c r="A56" s="5"/>
      <c r="B56" s="1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5.6" x14ac:dyDescent="0.3">
      <c r="A57" s="5"/>
      <c r="B57" s="1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15.6" x14ac:dyDescent="0.3">
      <c r="A58" s="5"/>
      <c r="B58" s="1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15.6" x14ac:dyDescent="0.3">
      <c r="A59" s="5"/>
      <c r="B59" s="1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5.6" x14ac:dyDescent="0.3">
      <c r="A60" s="5"/>
      <c r="B60" s="1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15.6" x14ac:dyDescent="0.3">
      <c r="A61" s="5"/>
      <c r="B61" s="1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15.6" x14ac:dyDescent="0.3">
      <c r="A62" s="5"/>
      <c r="B62" s="1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.6" x14ac:dyDescent="0.3">
      <c r="A63" s="5"/>
      <c r="B63" s="1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5.6" x14ac:dyDescent="0.3">
      <c r="A64" s="5"/>
      <c r="B64" s="1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t="15.6" x14ac:dyDescent="0.3">
      <c r="A65" s="5"/>
      <c r="B65" s="1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15.6" x14ac:dyDescent="0.3">
      <c r="A66" s="5"/>
      <c r="B66" s="1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t="15.6" x14ac:dyDescent="0.3">
      <c r="A67" s="5"/>
      <c r="B67" s="1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t="15.6" x14ac:dyDescent="0.3">
      <c r="A68" s="5"/>
      <c r="B68" s="1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15.6" x14ac:dyDescent="0.3">
      <c r="A69" s="5"/>
      <c r="B69" s="1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15.6" x14ac:dyDescent="0.3">
      <c r="A70" s="5"/>
      <c r="B70" s="1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15.6" x14ac:dyDescent="0.3">
      <c r="A71" s="5"/>
      <c r="B71" s="1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ht="15.6" x14ac:dyDescent="0.3">
      <c r="A72" s="5"/>
      <c r="B72" s="1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ht="15.6" x14ac:dyDescent="0.3">
      <c r="A73" s="5"/>
      <c r="B73" s="1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ht="15.6" x14ac:dyDescent="0.3">
      <c r="A74" s="5"/>
      <c r="B74" s="1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ht="15.6" x14ac:dyDescent="0.3">
      <c r="A75" s="5"/>
      <c r="B75" s="1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ht="15.6" x14ac:dyDescent="0.3">
      <c r="A76" s="5"/>
      <c r="B76" s="1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15.6" x14ac:dyDescent="0.3">
      <c r="A77" s="5"/>
      <c r="B77" s="1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5.6" x14ac:dyDescent="0.3">
      <c r="A78" s="5"/>
      <c r="B78" s="1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5.6" x14ac:dyDescent="0.3">
      <c r="A79" s="5"/>
      <c r="B79" s="1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ht="15.6" x14ac:dyDescent="0.3">
      <c r="A80" s="5"/>
      <c r="B80" s="1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5.6" x14ac:dyDescent="0.3">
      <c r="A81" s="5"/>
      <c r="B81" s="1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15.6" x14ac:dyDescent="0.3">
      <c r="A82" s="5"/>
      <c r="B82" s="1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15.6" x14ac:dyDescent="0.3">
      <c r="A83" s="5"/>
      <c r="B83" s="1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15.6" x14ac:dyDescent="0.3">
      <c r="A84" s="5"/>
      <c r="B84" s="1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5.6" x14ac:dyDescent="0.3">
      <c r="A85" s="5"/>
      <c r="B85" s="1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5.6" x14ac:dyDescent="0.3">
      <c r="A86" s="5"/>
      <c r="B86" s="1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5.6" x14ac:dyDescent="0.3">
      <c r="A87" s="5"/>
      <c r="B87" s="1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5.6" x14ac:dyDescent="0.3">
      <c r="A88" s="5"/>
      <c r="B88" s="1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5.6" x14ac:dyDescent="0.3">
      <c r="A89" s="5"/>
      <c r="B89" s="1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5.6" x14ac:dyDescent="0.3">
      <c r="A90" s="5"/>
      <c r="B90" s="1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5.6" x14ac:dyDescent="0.3">
      <c r="A91" s="5"/>
      <c r="B91" s="1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5.6" x14ac:dyDescent="0.3">
      <c r="A92" s="5"/>
      <c r="B92" s="1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5.6" x14ac:dyDescent="0.3">
      <c r="A93" s="5"/>
      <c r="B93" s="1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5.6" x14ac:dyDescent="0.3">
      <c r="A94" s="5"/>
      <c r="B94" s="1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5.6" x14ac:dyDescent="0.3">
      <c r="A95" s="5"/>
      <c r="B95" s="1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5.6" x14ac:dyDescent="0.3">
      <c r="A96" s="5"/>
      <c r="B96" s="1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15.6" x14ac:dyDescent="0.3">
      <c r="A97" s="5"/>
      <c r="B97" s="1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ht="15.6" x14ac:dyDescent="0.3">
      <c r="A98" s="5"/>
      <c r="B98" s="1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ht="15.6" x14ac:dyDescent="0.3">
      <c r="A99" s="5"/>
      <c r="B99" s="1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ht="15.6" x14ac:dyDescent="0.3">
      <c r="A100" s="5"/>
      <c r="B100" s="1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ht="15.6" x14ac:dyDescent="0.3">
      <c r="A101" s="5"/>
      <c r="B101" s="1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15.6" x14ac:dyDescent="0.3">
      <c r="A102" s="5"/>
      <c r="B102" s="1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ht="15.6" x14ac:dyDescent="0.3">
      <c r="A103" s="5"/>
      <c r="B103" s="1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ht="15.6" x14ac:dyDescent="0.3">
      <c r="A104" s="5"/>
      <c r="B104" s="1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ht="15.6" x14ac:dyDescent="0.3">
      <c r="A105" s="5"/>
      <c r="B105" s="1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ht="15.6" x14ac:dyDescent="0.3">
      <c r="A106" s="5"/>
      <c r="B106" s="1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ht="15.6" x14ac:dyDescent="0.3">
      <c r="A107" s="5"/>
      <c r="B107" s="1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ht="15.6" x14ac:dyDescent="0.3">
      <c r="A108" s="5"/>
      <c r="B108" s="1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ht="15.6" x14ac:dyDescent="0.3">
      <c r="A109" s="5"/>
      <c r="B109" s="1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ht="15.6" x14ac:dyDescent="0.3">
      <c r="A110" s="5"/>
      <c r="B110" s="1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ht="15.6" x14ac:dyDescent="0.3">
      <c r="A111" s="5"/>
      <c r="B111" s="1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ht="15.6" x14ac:dyDescent="0.3">
      <c r="A112" s="5"/>
      <c r="B112" s="1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ht="15.6" x14ac:dyDescent="0.3">
      <c r="A113" s="5"/>
      <c r="B113" s="1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ht="15.6" x14ac:dyDescent="0.3">
      <c r="A114" s="5"/>
      <c r="B114" s="1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ht="15.6" x14ac:dyDescent="0.3">
      <c r="A115" s="5"/>
      <c r="B115" s="1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ht="15.6" x14ac:dyDescent="0.3">
      <c r="A116" s="5"/>
      <c r="B116" s="1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ht="15.6" x14ac:dyDescent="0.3">
      <c r="A117" s="5"/>
      <c r="B117" s="1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ht="15.6" x14ac:dyDescent="0.3">
      <c r="A118" s="5"/>
      <c r="B118" s="1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ht="15.6" x14ac:dyDescent="0.3">
      <c r="A119" s="5"/>
      <c r="B119" s="1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ht="15.6" x14ac:dyDescent="0.3">
      <c r="A120" s="5"/>
      <c r="B120" s="1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ht="15.6" x14ac:dyDescent="0.3">
      <c r="A121" s="5"/>
      <c r="B121" s="1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ht="15.6" x14ac:dyDescent="0.3">
      <c r="A122" s="5"/>
      <c r="B122" s="1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ht="15.6" x14ac:dyDescent="0.3">
      <c r="A123" s="5"/>
      <c r="B123" s="1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ht="15.6" x14ac:dyDescent="0.3">
      <c r="A124" s="5"/>
      <c r="B124" s="1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ht="15.6" x14ac:dyDescent="0.3">
      <c r="A125" s="5"/>
      <c r="B125" s="1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ht="15.6" x14ac:dyDescent="0.3">
      <c r="A126" s="5"/>
      <c r="B126" s="1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ht="15.6" x14ac:dyDescent="0.3">
      <c r="A127" s="5"/>
      <c r="B127" s="1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ht="15.6" x14ac:dyDescent="0.3">
      <c r="A128" s="5"/>
      <c r="B128" s="1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ht="15.6" x14ac:dyDescent="0.3">
      <c r="A129" s="5"/>
      <c r="B129" s="1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ht="15.6" x14ac:dyDescent="0.3">
      <c r="A130" s="5"/>
      <c r="B130" s="1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ht="15.6" x14ac:dyDescent="0.3">
      <c r="A131" s="5"/>
      <c r="B131" s="1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ht="15.6" x14ac:dyDescent="0.3">
      <c r="A132" s="5"/>
      <c r="B132" s="1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ht="15.6" x14ac:dyDescent="0.3">
      <c r="A133" s="5"/>
      <c r="B133" s="1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ht="15.6" x14ac:dyDescent="0.3">
      <c r="A134" s="5"/>
      <c r="B134" s="1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ht="15.6" x14ac:dyDescent="0.3">
      <c r="A135" s="5"/>
      <c r="B135" s="1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ht="15.6" x14ac:dyDescent="0.3">
      <c r="A136" s="5"/>
      <c r="B136" s="1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ht="15.6" x14ac:dyDescent="0.3">
      <c r="A137" s="5"/>
      <c r="B137" s="1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ht="15.6" x14ac:dyDescent="0.3">
      <c r="A138" s="5"/>
      <c r="B138" s="1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ht="15.6" x14ac:dyDescent="0.3">
      <c r="A139" s="5"/>
      <c r="B139" s="1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ht="15.6" x14ac:dyDescent="0.3">
      <c r="A140" s="5"/>
      <c r="B140" s="1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ht="15.6" x14ac:dyDescent="0.3">
      <c r="A141" s="5"/>
      <c r="B141" s="1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ht="15.6" x14ac:dyDescent="0.3">
      <c r="A142" s="5"/>
      <c r="B142" s="1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ht="15.6" x14ac:dyDescent="0.3">
      <c r="A143" s="5"/>
      <c r="B143" s="1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ht="15.6" x14ac:dyDescent="0.3">
      <c r="A144" s="5"/>
      <c r="B144" s="1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ht="15.6" x14ac:dyDescent="0.3">
      <c r="A145" s="5"/>
      <c r="B145" s="1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ht="15.6" x14ac:dyDescent="0.3">
      <c r="A146" s="5"/>
      <c r="B146" s="1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ht="15.6" x14ac:dyDescent="0.3">
      <c r="A147" s="5"/>
      <c r="B147" s="1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ht="15.6" x14ac:dyDescent="0.3">
      <c r="A148" s="5"/>
      <c r="B148" s="1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ht="15.6" x14ac:dyDescent="0.3">
      <c r="A149" s="5"/>
      <c r="B149" s="1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ht="15.6" x14ac:dyDescent="0.3">
      <c r="A150" s="5"/>
      <c r="B150" s="1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ht="15.6" x14ac:dyDescent="0.3">
      <c r="A151" s="5"/>
      <c r="B151" s="1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ht="15.6" x14ac:dyDescent="0.3">
      <c r="A152" s="5"/>
      <c r="B152" s="1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ht="15.6" x14ac:dyDescent="0.3">
      <c r="A153" s="5"/>
      <c r="B153" s="1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ht="15.6" x14ac:dyDescent="0.3">
      <c r="A154" s="5"/>
      <c r="B154" s="1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ht="15.6" x14ac:dyDescent="0.3">
      <c r="A155" s="5"/>
      <c r="B155" s="1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ht="15.6" x14ac:dyDescent="0.3">
      <c r="A156" s="5"/>
      <c r="B156" s="1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ht="15.6" x14ac:dyDescent="0.3">
      <c r="A157" s="5"/>
      <c r="B157" s="1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ht="15.6" x14ac:dyDescent="0.3">
      <c r="A158" s="5"/>
      <c r="B158" s="1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ht="15.6" x14ac:dyDescent="0.3">
      <c r="A159" s="5"/>
      <c r="B159" s="1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ht="15.6" x14ac:dyDescent="0.3">
      <c r="A160" s="5"/>
      <c r="B160" s="1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ht="15.6" x14ac:dyDescent="0.3">
      <c r="A161" s="5"/>
      <c r="B161" s="1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ht="15.6" x14ac:dyDescent="0.3">
      <c r="A162" s="5"/>
      <c r="B162" s="1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ht="15.6" x14ac:dyDescent="0.3">
      <c r="A163" s="5"/>
      <c r="B163" s="1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ht="15.6" x14ac:dyDescent="0.3">
      <c r="A164" s="5"/>
      <c r="B164" s="1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ht="15.6" x14ac:dyDescent="0.3">
      <c r="A165" s="5"/>
      <c r="B165" s="1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ht="15.6" x14ac:dyDescent="0.3">
      <c r="A166" s="5"/>
      <c r="B166" s="1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ht="15.6" x14ac:dyDescent="0.3">
      <c r="A167" s="5"/>
      <c r="B167" s="1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ht="15.6" x14ac:dyDescent="0.3">
      <c r="A168" s="5"/>
      <c r="B168" s="1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ht="15.6" x14ac:dyDescent="0.3">
      <c r="A169" s="5"/>
      <c r="B169" s="1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ht="15.6" x14ac:dyDescent="0.3">
      <c r="A170" s="5"/>
      <c r="B170" s="1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ht="15.6" x14ac:dyDescent="0.3">
      <c r="A171" s="5"/>
      <c r="B171" s="1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ht="15.6" x14ac:dyDescent="0.3">
      <c r="A172" s="5"/>
      <c r="B172" s="1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ht="15.6" x14ac:dyDescent="0.3">
      <c r="A173" s="5"/>
      <c r="B173" s="1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ht="15.6" x14ac:dyDescent="0.3">
      <c r="A174" s="5"/>
      <c r="B174" s="1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ht="15.6" x14ac:dyDescent="0.3">
      <c r="A175" s="5"/>
      <c r="B175" s="1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ht="15.6" x14ac:dyDescent="0.3">
      <c r="A176" s="5"/>
      <c r="B176" s="1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ht="15.6" x14ac:dyDescent="0.3">
      <c r="A177" s="5"/>
      <c r="B177" s="1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ht="15.6" x14ac:dyDescent="0.3">
      <c r="A178" s="5"/>
      <c r="B178" s="1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ht="15.6" x14ac:dyDescent="0.3">
      <c r="A179" s="5"/>
      <c r="B179" s="1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ht="15.6" x14ac:dyDescent="0.3">
      <c r="A180" s="5"/>
      <c r="B180" s="1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ht="15.6" x14ac:dyDescent="0.3">
      <c r="A181" s="5"/>
      <c r="B181" s="1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ht="15.6" x14ac:dyDescent="0.3">
      <c r="A182" s="5"/>
      <c r="B182" s="1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ht="15.6" x14ac:dyDescent="0.3">
      <c r="A183" s="5"/>
      <c r="B183" s="1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ht="15.6" x14ac:dyDescent="0.3">
      <c r="A184" s="5"/>
      <c r="B184" s="1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ht="15.6" x14ac:dyDescent="0.3">
      <c r="A185" s="5"/>
      <c r="B185" s="1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ht="15.6" x14ac:dyDescent="0.3">
      <c r="A186" s="5"/>
      <c r="B186" s="1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ht="15.6" x14ac:dyDescent="0.3">
      <c r="A187" s="5"/>
      <c r="B187" s="1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ht="15.6" x14ac:dyDescent="0.3">
      <c r="A188" s="5"/>
      <c r="B188" s="1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ht="15.6" x14ac:dyDescent="0.3">
      <c r="A189" s="5"/>
      <c r="B189" s="1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ht="15.6" x14ac:dyDescent="0.3">
      <c r="A190" s="5"/>
      <c r="B190" s="1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ht="15.6" x14ac:dyDescent="0.3">
      <c r="A191" s="5"/>
      <c r="B191" s="1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ht="15.6" x14ac:dyDescent="0.3">
      <c r="A192" s="5"/>
      <c r="B192" s="1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ht="15.6" x14ac:dyDescent="0.3">
      <c r="A193" s="5"/>
      <c r="B193" s="1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ht="15.6" x14ac:dyDescent="0.3">
      <c r="A194" s="5"/>
      <c r="B194" s="1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ht="15.6" x14ac:dyDescent="0.3">
      <c r="A195" s="5"/>
      <c r="B195" s="1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ht="15.6" x14ac:dyDescent="0.3">
      <c r="A196" s="5"/>
      <c r="B196" s="1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ht="15.6" x14ac:dyDescent="0.3">
      <c r="A197" s="5"/>
      <c r="B197" s="1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ht="15.6" x14ac:dyDescent="0.3">
      <c r="A198" s="5"/>
      <c r="B198" s="1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ht="15.6" x14ac:dyDescent="0.3">
      <c r="A199" s="5"/>
      <c r="B199" s="1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ht="15.6" x14ac:dyDescent="0.3">
      <c r="A200" s="5"/>
      <c r="B200" s="1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ht="15.6" x14ac:dyDescent="0.3">
      <c r="A201" s="5"/>
      <c r="B201" s="1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ht="15.6" x14ac:dyDescent="0.3">
      <c r="A202" s="5"/>
      <c r="B202" s="1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ht="15.6" x14ac:dyDescent="0.3">
      <c r="A203" s="5"/>
      <c r="B203" s="1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ht="15.6" x14ac:dyDescent="0.3">
      <c r="A204" s="5"/>
      <c r="B204" s="1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ht="15.6" x14ac:dyDescent="0.3">
      <c r="A205" s="5"/>
      <c r="B205" s="1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ht="15.6" x14ac:dyDescent="0.3">
      <c r="A206" s="5"/>
      <c r="B206" s="1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ht="15.6" x14ac:dyDescent="0.3">
      <c r="A207" s="5"/>
      <c r="B207" s="1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ht="15.6" x14ac:dyDescent="0.3">
      <c r="A208" s="5"/>
      <c r="B208" s="1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ht="15.6" x14ac:dyDescent="0.3">
      <c r="A209" s="5"/>
      <c r="B209" s="1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ht="15.6" x14ac:dyDescent="0.3">
      <c r="A210" s="5"/>
      <c r="B210" s="1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ht="15.6" x14ac:dyDescent="0.3">
      <c r="A211" s="5"/>
      <c r="B211" s="1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ht="15.6" x14ac:dyDescent="0.3">
      <c r="A212" s="5"/>
      <c r="B212" s="1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ht="15.6" x14ac:dyDescent="0.3">
      <c r="A213" s="5"/>
      <c r="B213" s="1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ht="15.6" x14ac:dyDescent="0.3">
      <c r="A214" s="5"/>
      <c r="B214" s="11"/>
      <c r="C214" s="1"/>
      <c r="D214" s="1"/>
      <c r="E214" s="1"/>
      <c r="F214" s="1"/>
      <c r="G214" s="1"/>
      <c r="H214" s="1"/>
      <c r="I214" s="1"/>
      <c r="J214" s="1"/>
      <c r="K214" s="1"/>
      <c r="L214" s="1"/>
    </row>
  </sheetData>
  <mergeCells count="2">
    <mergeCell ref="A5:L5"/>
    <mergeCell ref="K2:L2"/>
  </mergeCells>
  <pageMargins left="0.11811023622047245" right="0.11811023622047245" top="0" bottom="0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4" workbookViewId="0">
      <selection sqref="A1:M1"/>
    </sheetView>
  </sheetViews>
  <sheetFormatPr defaultColWidth="9.109375" defaultRowHeight="15.6" x14ac:dyDescent="0.3"/>
  <cols>
    <col min="1" max="1" width="5.109375" style="1" customWidth="1"/>
    <col min="2" max="2" width="15.109375" style="1" customWidth="1"/>
    <col min="3" max="3" width="17.88671875" style="1" customWidth="1"/>
    <col min="4" max="4" width="9.109375" style="1"/>
    <col min="5" max="5" width="15.33203125" style="1" customWidth="1"/>
    <col min="6" max="6" width="17.33203125" style="1" customWidth="1"/>
    <col min="7" max="7" width="14.109375" style="1" customWidth="1"/>
    <col min="8" max="8" width="14.88671875" style="1" customWidth="1"/>
    <col min="9" max="9" width="10.88671875" style="1" customWidth="1"/>
    <col min="10" max="10" width="19.109375" style="1" customWidth="1"/>
    <col min="11" max="11" width="9.109375" style="1" customWidth="1"/>
    <col min="12" max="12" width="12.33203125" style="1" customWidth="1"/>
    <col min="13" max="13" width="11.44140625" style="1" customWidth="1"/>
    <col min="14" max="16384" width="9.109375" style="1"/>
  </cols>
  <sheetData>
    <row r="1" spans="1:14" s="4" customFormat="1" x14ac:dyDescent="0.3">
      <c r="A1" s="88" t="s">
        <v>206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4" s="4" customForma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s="4" customFormat="1" ht="17.399999999999999" x14ac:dyDescent="0.3">
      <c r="C3" s="13" t="s">
        <v>48</v>
      </c>
    </row>
    <row r="4" spans="1:14" s="15" customFormat="1" ht="83.25" customHeight="1" x14ac:dyDescent="0.25">
      <c r="A4" s="91" t="s">
        <v>0</v>
      </c>
      <c r="B4" s="91" t="s">
        <v>6</v>
      </c>
      <c r="C4" s="91" t="s">
        <v>17</v>
      </c>
      <c r="D4" s="91" t="s">
        <v>18</v>
      </c>
      <c r="E4" s="91" t="s">
        <v>22</v>
      </c>
      <c r="F4" s="91" t="s">
        <v>21</v>
      </c>
      <c r="G4" s="91" t="s">
        <v>23</v>
      </c>
      <c r="H4" s="91" t="s">
        <v>24</v>
      </c>
      <c r="I4" s="91" t="s">
        <v>15</v>
      </c>
      <c r="J4" s="91"/>
      <c r="K4" s="91"/>
      <c r="L4" s="91" t="s">
        <v>19</v>
      </c>
      <c r="M4" s="91"/>
      <c r="N4" s="45"/>
    </row>
    <row r="5" spans="1:14" s="15" customFormat="1" ht="171.75" customHeight="1" x14ac:dyDescent="0.25">
      <c r="A5" s="93"/>
      <c r="B5" s="92"/>
      <c r="C5" s="92"/>
      <c r="D5" s="92"/>
      <c r="E5" s="92"/>
      <c r="F5" s="92"/>
      <c r="G5" s="92"/>
      <c r="H5" s="92"/>
      <c r="I5" s="14" t="s">
        <v>12</v>
      </c>
      <c r="J5" s="14" t="s">
        <v>16</v>
      </c>
      <c r="K5" s="14" t="s">
        <v>13</v>
      </c>
      <c r="L5" s="14" t="s">
        <v>14</v>
      </c>
      <c r="M5" s="14" t="s">
        <v>20</v>
      </c>
    </row>
    <row r="6" spans="1:14" s="15" customFormat="1" ht="13.2" x14ac:dyDescent="0.25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  <c r="G6" s="35">
        <v>7</v>
      </c>
      <c r="H6" s="32">
        <v>8</v>
      </c>
      <c r="I6" s="32">
        <v>9</v>
      </c>
      <c r="J6" s="32">
        <v>10</v>
      </c>
      <c r="K6" s="32">
        <v>11</v>
      </c>
      <c r="L6" s="32">
        <v>12</v>
      </c>
      <c r="M6" s="32">
        <v>13</v>
      </c>
    </row>
    <row r="7" spans="1:14" s="15" customFormat="1" ht="66" x14ac:dyDescent="0.25">
      <c r="A7" s="57">
        <v>1</v>
      </c>
      <c r="B7" s="57" t="s">
        <v>49</v>
      </c>
      <c r="C7" s="53">
        <v>37.770000000000003</v>
      </c>
      <c r="D7" s="53">
        <v>10.33</v>
      </c>
      <c r="E7" s="52" t="s">
        <v>59</v>
      </c>
      <c r="F7" s="42" t="s">
        <v>137</v>
      </c>
      <c r="G7" s="30" t="s">
        <v>41</v>
      </c>
      <c r="H7" s="40" t="s">
        <v>42</v>
      </c>
      <c r="I7" s="44" t="s">
        <v>42</v>
      </c>
      <c r="J7" s="40" t="s">
        <v>42</v>
      </c>
      <c r="K7" s="44" t="s">
        <v>42</v>
      </c>
      <c r="L7" s="40" t="s">
        <v>42</v>
      </c>
      <c r="M7" s="44" t="s">
        <v>42</v>
      </c>
    </row>
    <row r="8" spans="1:14" s="15" customFormat="1" ht="66" x14ac:dyDescent="0.25">
      <c r="A8" s="57">
        <v>2</v>
      </c>
      <c r="B8" s="52" t="s">
        <v>51</v>
      </c>
      <c r="C8" s="53">
        <v>76</v>
      </c>
      <c r="D8" s="53">
        <v>52.57</v>
      </c>
      <c r="E8" s="52" t="s">
        <v>61</v>
      </c>
      <c r="F8" s="42" t="s">
        <v>137</v>
      </c>
      <c r="G8" s="30" t="s">
        <v>41</v>
      </c>
      <c r="H8" s="40" t="s">
        <v>42</v>
      </c>
      <c r="I8" s="44" t="s">
        <v>42</v>
      </c>
      <c r="J8" s="40" t="s">
        <v>42</v>
      </c>
      <c r="K8" s="44" t="s">
        <v>42</v>
      </c>
      <c r="L8" s="40" t="s">
        <v>42</v>
      </c>
      <c r="M8" s="44" t="s">
        <v>42</v>
      </c>
    </row>
    <row r="9" spans="1:14" s="15" customFormat="1" ht="66" x14ac:dyDescent="0.25">
      <c r="A9" s="57">
        <v>3</v>
      </c>
      <c r="B9" s="52" t="s">
        <v>62</v>
      </c>
      <c r="C9" s="53">
        <v>64</v>
      </c>
      <c r="D9" s="53">
        <v>44.26</v>
      </c>
      <c r="E9" s="52" t="s">
        <v>63</v>
      </c>
      <c r="F9" s="42" t="s">
        <v>137</v>
      </c>
      <c r="G9" s="30" t="s">
        <v>41</v>
      </c>
      <c r="H9" s="40" t="s">
        <v>42</v>
      </c>
      <c r="I9" s="44" t="s">
        <v>42</v>
      </c>
      <c r="J9" s="40" t="s">
        <v>42</v>
      </c>
      <c r="K9" s="44" t="s">
        <v>42</v>
      </c>
      <c r="L9" s="40" t="s">
        <v>42</v>
      </c>
      <c r="M9" s="44" t="s">
        <v>42</v>
      </c>
    </row>
    <row r="10" spans="1:14" s="15" customFormat="1" ht="66" x14ac:dyDescent="0.25">
      <c r="A10" s="57">
        <v>4</v>
      </c>
      <c r="B10" s="52" t="s">
        <v>52</v>
      </c>
      <c r="C10" s="53">
        <v>35.049999999999997</v>
      </c>
      <c r="D10" s="53" t="s">
        <v>44</v>
      </c>
      <c r="E10" s="52" t="s">
        <v>64</v>
      </c>
      <c r="F10" s="42" t="s">
        <v>136</v>
      </c>
      <c r="G10" s="30" t="s">
        <v>41</v>
      </c>
      <c r="H10" s="40" t="s">
        <v>42</v>
      </c>
      <c r="I10" s="44" t="s">
        <v>42</v>
      </c>
      <c r="J10" s="40" t="s">
        <v>42</v>
      </c>
      <c r="K10" s="44" t="s">
        <v>42</v>
      </c>
      <c r="L10" s="40" t="s">
        <v>42</v>
      </c>
      <c r="M10" s="44" t="s">
        <v>42</v>
      </c>
    </row>
    <row r="11" spans="1:14" s="15" customFormat="1" ht="79.2" x14ac:dyDescent="0.25">
      <c r="A11" s="57">
        <v>5</v>
      </c>
      <c r="B11" s="52" t="s">
        <v>203</v>
      </c>
      <c r="C11" s="53">
        <v>235.07</v>
      </c>
      <c r="D11" s="53">
        <v>91.68</v>
      </c>
      <c r="E11" s="52" t="s">
        <v>65</v>
      </c>
      <c r="F11" s="42" t="s">
        <v>136</v>
      </c>
      <c r="G11" s="30" t="s">
        <v>41</v>
      </c>
      <c r="H11" s="40" t="s">
        <v>42</v>
      </c>
      <c r="I11" s="44" t="s">
        <v>42</v>
      </c>
      <c r="J11" s="40" t="s">
        <v>42</v>
      </c>
      <c r="K11" s="44" t="s">
        <v>42</v>
      </c>
      <c r="L11" s="40" t="s">
        <v>42</v>
      </c>
      <c r="M11" s="44" t="s">
        <v>42</v>
      </c>
    </row>
    <row r="12" spans="1:14" s="15" customFormat="1" ht="79.2" x14ac:dyDescent="0.25">
      <c r="A12" s="57">
        <v>6</v>
      </c>
      <c r="B12" s="52" t="s">
        <v>53</v>
      </c>
      <c r="C12" s="53">
        <v>104.03</v>
      </c>
      <c r="D12" s="53">
        <v>48.58</v>
      </c>
      <c r="E12" s="52" t="s">
        <v>66</v>
      </c>
      <c r="F12" s="42" t="s">
        <v>137</v>
      </c>
      <c r="G12" s="30" t="s">
        <v>41</v>
      </c>
      <c r="H12" s="40" t="s">
        <v>42</v>
      </c>
      <c r="I12" s="44" t="s">
        <v>42</v>
      </c>
      <c r="J12" s="40" t="s">
        <v>42</v>
      </c>
      <c r="K12" s="44" t="s">
        <v>42</v>
      </c>
      <c r="L12" s="40" t="s">
        <v>42</v>
      </c>
      <c r="M12" s="44" t="s">
        <v>42</v>
      </c>
    </row>
    <row r="13" spans="1:14" s="15" customFormat="1" ht="79.2" x14ac:dyDescent="0.25">
      <c r="A13" s="57">
        <v>7</v>
      </c>
      <c r="B13" s="52" t="s">
        <v>53</v>
      </c>
      <c r="C13" s="53">
        <v>138.86000000000001</v>
      </c>
      <c r="D13" s="53">
        <v>47.72</v>
      </c>
      <c r="E13" s="52" t="s">
        <v>67</v>
      </c>
      <c r="F13" s="42" t="s">
        <v>137</v>
      </c>
      <c r="G13" s="30" t="s">
        <v>41</v>
      </c>
      <c r="H13" s="40" t="s">
        <v>42</v>
      </c>
      <c r="I13" s="44" t="s">
        <v>42</v>
      </c>
      <c r="J13" s="40" t="s">
        <v>42</v>
      </c>
      <c r="K13" s="44" t="s">
        <v>42</v>
      </c>
      <c r="L13" s="40" t="s">
        <v>42</v>
      </c>
      <c r="M13" s="44" t="s">
        <v>42</v>
      </c>
    </row>
    <row r="14" spans="1:14" s="15" customFormat="1" ht="79.2" x14ac:dyDescent="0.25">
      <c r="A14" s="57">
        <v>8</v>
      </c>
      <c r="B14" s="52" t="s">
        <v>68</v>
      </c>
      <c r="C14" s="53">
        <v>89.47</v>
      </c>
      <c r="D14" s="53">
        <v>5.33</v>
      </c>
      <c r="E14" s="52" t="s">
        <v>69</v>
      </c>
      <c r="F14" s="42" t="s">
        <v>137</v>
      </c>
      <c r="G14" s="30" t="s">
        <v>41</v>
      </c>
      <c r="H14" s="40" t="s">
        <v>42</v>
      </c>
      <c r="I14" s="44" t="s">
        <v>42</v>
      </c>
      <c r="J14" s="40" t="s">
        <v>42</v>
      </c>
      <c r="K14" s="44" t="s">
        <v>42</v>
      </c>
      <c r="L14" s="40" t="s">
        <v>42</v>
      </c>
      <c r="M14" s="44" t="s">
        <v>42</v>
      </c>
    </row>
    <row r="15" spans="1:14" s="15" customFormat="1" ht="13.2" x14ac:dyDescent="0.25">
      <c r="A15" s="57">
        <v>11</v>
      </c>
      <c r="B15" s="52" t="s">
        <v>200</v>
      </c>
      <c r="C15" s="53">
        <v>1338.71</v>
      </c>
      <c r="D15" s="53"/>
      <c r="E15" s="52"/>
      <c r="F15" s="42"/>
      <c r="G15" s="30"/>
      <c r="H15" s="40"/>
      <c r="I15" s="44"/>
      <c r="J15" s="40"/>
      <c r="K15" s="40"/>
      <c r="L15" s="40"/>
      <c r="M15" s="40"/>
    </row>
    <row r="16" spans="1:14" s="15" customFormat="1" ht="79.2" x14ac:dyDescent="0.25">
      <c r="A16" s="78">
        <v>9</v>
      </c>
      <c r="B16" s="79" t="s">
        <v>152</v>
      </c>
      <c r="C16" s="75">
        <v>34.72</v>
      </c>
      <c r="D16" s="75">
        <v>23.4</v>
      </c>
      <c r="E16" s="75" t="s">
        <v>153</v>
      </c>
      <c r="F16" s="77" t="s">
        <v>154</v>
      </c>
      <c r="G16" s="76" t="s">
        <v>155</v>
      </c>
      <c r="H16" s="40" t="s">
        <v>42</v>
      </c>
      <c r="I16" s="44" t="s">
        <v>42</v>
      </c>
      <c r="J16" s="40" t="s">
        <v>42</v>
      </c>
      <c r="K16" s="40" t="s">
        <v>42</v>
      </c>
      <c r="L16" s="40" t="s">
        <v>42</v>
      </c>
      <c r="M16" s="40" t="s">
        <v>42</v>
      </c>
    </row>
    <row r="17" spans="1:14" s="36" customFormat="1" ht="79.2" x14ac:dyDescent="0.3">
      <c r="A17" s="57">
        <v>11</v>
      </c>
      <c r="B17" s="52" t="s">
        <v>156</v>
      </c>
      <c r="C17" s="53">
        <v>536.11</v>
      </c>
      <c r="D17" s="53"/>
      <c r="E17" s="73" t="s">
        <v>157</v>
      </c>
      <c r="F17" s="42" t="s">
        <v>158</v>
      </c>
      <c r="G17" s="30" t="s">
        <v>41</v>
      </c>
      <c r="H17" s="40" t="s">
        <v>42</v>
      </c>
      <c r="I17" s="44" t="s">
        <v>42</v>
      </c>
      <c r="J17" s="40" t="s">
        <v>42</v>
      </c>
      <c r="K17" s="30"/>
      <c r="L17" s="40"/>
      <c r="M17" s="63"/>
    </row>
    <row r="18" spans="1:14" s="36" customFormat="1" ht="79.2" x14ac:dyDescent="0.3">
      <c r="A18" s="57">
        <v>12</v>
      </c>
      <c r="B18" s="52" t="s">
        <v>159</v>
      </c>
      <c r="C18" s="53">
        <v>50.36</v>
      </c>
      <c r="D18" s="53"/>
      <c r="E18" s="73" t="s">
        <v>157</v>
      </c>
      <c r="F18" s="42" t="s">
        <v>158</v>
      </c>
      <c r="G18" s="30" t="s">
        <v>41</v>
      </c>
      <c r="H18" s="40" t="s">
        <v>42</v>
      </c>
      <c r="I18" s="44" t="s">
        <v>42</v>
      </c>
      <c r="J18" s="40" t="s">
        <v>42</v>
      </c>
      <c r="K18" s="30"/>
      <c r="L18" s="40"/>
      <c r="M18" s="63"/>
      <c r="N18" s="74"/>
    </row>
    <row r="19" spans="1:14" s="36" customFormat="1" ht="79.2" x14ac:dyDescent="0.3">
      <c r="A19" s="57">
        <v>13</v>
      </c>
      <c r="B19" s="52" t="s">
        <v>160</v>
      </c>
      <c r="C19" s="53">
        <v>18.12</v>
      </c>
      <c r="D19" s="53"/>
      <c r="E19" s="73" t="s">
        <v>157</v>
      </c>
      <c r="F19" s="42" t="s">
        <v>158</v>
      </c>
      <c r="G19" s="30" t="s">
        <v>41</v>
      </c>
      <c r="H19" s="40" t="s">
        <v>42</v>
      </c>
      <c r="I19" s="44" t="s">
        <v>42</v>
      </c>
      <c r="J19" s="40" t="s">
        <v>42</v>
      </c>
      <c r="K19" s="30"/>
      <c r="L19" s="40"/>
      <c r="M19" s="63"/>
    </row>
    <row r="20" spans="1:14" s="36" customFormat="1" ht="79.2" x14ac:dyDescent="0.3">
      <c r="A20" s="57">
        <v>14</v>
      </c>
      <c r="B20" s="52" t="s">
        <v>161</v>
      </c>
      <c r="C20" s="53">
        <v>56.25</v>
      </c>
      <c r="D20" s="53"/>
      <c r="E20" s="73" t="s">
        <v>157</v>
      </c>
      <c r="F20" s="42" t="s">
        <v>158</v>
      </c>
      <c r="G20" s="30" t="s">
        <v>41</v>
      </c>
      <c r="H20" s="40" t="s">
        <v>42</v>
      </c>
      <c r="I20" s="44" t="s">
        <v>42</v>
      </c>
      <c r="J20" s="40" t="s">
        <v>42</v>
      </c>
      <c r="K20" s="30"/>
      <c r="L20" s="40"/>
      <c r="M20" s="63"/>
    </row>
    <row r="21" spans="1:14" s="36" customFormat="1" ht="79.2" x14ac:dyDescent="0.3">
      <c r="A21" s="57">
        <v>15</v>
      </c>
      <c r="B21" s="52" t="s">
        <v>162</v>
      </c>
      <c r="C21" s="53">
        <v>77.89</v>
      </c>
      <c r="D21" s="53"/>
      <c r="E21" s="73" t="s">
        <v>157</v>
      </c>
      <c r="F21" s="42" t="s">
        <v>158</v>
      </c>
      <c r="G21" s="30" t="s">
        <v>41</v>
      </c>
      <c r="H21" s="40" t="s">
        <v>42</v>
      </c>
      <c r="I21" s="44" t="s">
        <v>42</v>
      </c>
      <c r="J21" s="40" t="s">
        <v>42</v>
      </c>
      <c r="K21" s="30"/>
      <c r="L21" s="40"/>
      <c r="M21" s="63"/>
    </row>
    <row r="22" spans="1:14" s="36" customFormat="1" ht="79.2" x14ac:dyDescent="0.3">
      <c r="A22" s="57">
        <v>16</v>
      </c>
      <c r="B22" s="52" t="s">
        <v>163</v>
      </c>
      <c r="C22" s="53">
        <v>61</v>
      </c>
      <c r="D22" s="53"/>
      <c r="E22" s="73" t="s">
        <v>157</v>
      </c>
      <c r="F22" s="42" t="s">
        <v>158</v>
      </c>
      <c r="G22" s="30" t="s">
        <v>41</v>
      </c>
      <c r="H22" s="40" t="s">
        <v>42</v>
      </c>
      <c r="I22" s="44" t="s">
        <v>42</v>
      </c>
      <c r="J22" s="40" t="s">
        <v>42</v>
      </c>
      <c r="K22" s="30"/>
      <c r="L22" s="40"/>
      <c r="M22" s="63"/>
    </row>
    <row r="23" spans="1:14" s="36" customFormat="1" ht="79.2" x14ac:dyDescent="0.3">
      <c r="A23" s="57">
        <v>17</v>
      </c>
      <c r="B23" s="52" t="s">
        <v>164</v>
      </c>
      <c r="C23" s="53">
        <v>126.46</v>
      </c>
      <c r="D23" s="53"/>
      <c r="E23" s="73" t="s">
        <v>157</v>
      </c>
      <c r="F23" s="42" t="s">
        <v>158</v>
      </c>
      <c r="G23" s="30" t="s">
        <v>41</v>
      </c>
      <c r="H23" s="40" t="s">
        <v>42</v>
      </c>
      <c r="I23" s="44" t="s">
        <v>42</v>
      </c>
      <c r="J23" s="40" t="s">
        <v>42</v>
      </c>
      <c r="K23" s="30"/>
      <c r="L23" s="40"/>
      <c r="M23" s="63"/>
    </row>
    <row r="24" spans="1:14" s="36" customFormat="1" ht="79.2" x14ac:dyDescent="0.3">
      <c r="A24" s="57">
        <v>18</v>
      </c>
      <c r="B24" s="52" t="s">
        <v>165</v>
      </c>
      <c r="C24" s="53">
        <v>43.87</v>
      </c>
      <c r="D24" s="53"/>
      <c r="E24" s="73" t="s">
        <v>157</v>
      </c>
      <c r="F24" s="42" t="s">
        <v>158</v>
      </c>
      <c r="G24" s="30" t="s">
        <v>41</v>
      </c>
      <c r="H24" s="40" t="s">
        <v>42</v>
      </c>
      <c r="I24" s="44" t="s">
        <v>42</v>
      </c>
      <c r="J24" s="40" t="s">
        <v>42</v>
      </c>
      <c r="K24" s="30"/>
      <c r="L24" s="40"/>
      <c r="M24" s="63"/>
    </row>
    <row r="25" spans="1:14" s="36" customFormat="1" ht="79.2" x14ac:dyDescent="0.3">
      <c r="A25" s="57">
        <v>19</v>
      </c>
      <c r="B25" s="52" t="s">
        <v>166</v>
      </c>
      <c r="C25" s="53">
        <v>121.1</v>
      </c>
      <c r="D25" s="73"/>
      <c r="E25" s="73" t="s">
        <v>157</v>
      </c>
      <c r="F25" s="42" t="s">
        <v>158</v>
      </c>
      <c r="G25" s="30" t="s">
        <v>41</v>
      </c>
      <c r="H25" s="40" t="s">
        <v>42</v>
      </c>
      <c r="I25" s="44" t="s">
        <v>42</v>
      </c>
      <c r="J25" s="40" t="s">
        <v>42</v>
      </c>
      <c r="K25" s="30"/>
      <c r="L25" s="40"/>
      <c r="M25" s="63"/>
    </row>
    <row r="26" spans="1:14" s="15" customFormat="1" ht="93" x14ac:dyDescent="0.3">
      <c r="A26" s="57">
        <v>20</v>
      </c>
      <c r="B26" s="52" t="s">
        <v>167</v>
      </c>
      <c r="C26" s="53">
        <v>110.02</v>
      </c>
      <c r="D26" s="53"/>
      <c r="E26" s="73" t="s">
        <v>157</v>
      </c>
      <c r="F26" s="42" t="s">
        <v>158</v>
      </c>
      <c r="G26" s="30" t="s">
        <v>41</v>
      </c>
      <c r="H26" s="40" t="s">
        <v>42</v>
      </c>
      <c r="I26" s="44" t="s">
        <v>42</v>
      </c>
      <c r="J26" s="40" t="s">
        <v>42</v>
      </c>
      <c r="K26" s="30"/>
      <c r="L26" s="40"/>
      <c r="M26" s="46"/>
    </row>
    <row r="27" spans="1:14" s="62" customFormat="1" ht="120" x14ac:dyDescent="0.35">
      <c r="A27" s="80">
        <v>21</v>
      </c>
      <c r="B27" s="52" t="s">
        <v>168</v>
      </c>
      <c r="C27" s="53">
        <v>129.08000000000001</v>
      </c>
      <c r="D27" s="53"/>
      <c r="E27" s="73" t="s">
        <v>157</v>
      </c>
      <c r="F27" s="42" t="s">
        <v>158</v>
      </c>
      <c r="G27" s="30" t="s">
        <v>41</v>
      </c>
      <c r="H27" s="40" t="s">
        <v>42</v>
      </c>
      <c r="I27" s="44" t="s">
        <v>42</v>
      </c>
      <c r="J27" s="40" t="s">
        <v>42</v>
      </c>
      <c r="K27" s="30"/>
      <c r="L27" s="40"/>
    </row>
    <row r="28" spans="1:14" ht="79.8" x14ac:dyDescent="0.3">
      <c r="A28" s="58">
        <v>22</v>
      </c>
      <c r="B28" s="52" t="s">
        <v>169</v>
      </c>
      <c r="C28" s="53">
        <v>37.86</v>
      </c>
      <c r="D28" s="53"/>
      <c r="E28" s="73" t="s">
        <v>157</v>
      </c>
      <c r="F28" s="42" t="s">
        <v>158</v>
      </c>
      <c r="G28" s="30" t="s">
        <v>41</v>
      </c>
      <c r="H28" s="40" t="s">
        <v>42</v>
      </c>
      <c r="I28" s="44" t="s">
        <v>42</v>
      </c>
      <c r="J28" s="40" t="s">
        <v>42</v>
      </c>
      <c r="K28" s="30"/>
      <c r="L28" s="40"/>
      <c r="M28"/>
    </row>
    <row r="29" spans="1:14" ht="79.2" x14ac:dyDescent="0.3">
      <c r="A29" s="58">
        <v>23</v>
      </c>
      <c r="B29" s="52" t="s">
        <v>170</v>
      </c>
      <c r="C29" s="53">
        <v>35.26</v>
      </c>
      <c r="D29" s="53"/>
      <c r="E29" s="73" t="s">
        <v>157</v>
      </c>
      <c r="F29" s="42" t="s">
        <v>158</v>
      </c>
      <c r="G29" s="30" t="s">
        <v>41</v>
      </c>
      <c r="H29" s="40" t="s">
        <v>42</v>
      </c>
      <c r="I29" s="44" t="s">
        <v>42</v>
      </c>
      <c r="J29" s="40" t="s">
        <v>42</v>
      </c>
      <c r="K29" s="30"/>
      <c r="L29" s="40"/>
    </row>
    <row r="30" spans="1:14" ht="66.75" customHeight="1" x14ac:dyDescent="0.3">
      <c r="A30" s="58">
        <v>24</v>
      </c>
      <c r="B30" s="52" t="s">
        <v>165</v>
      </c>
      <c r="C30" s="53">
        <v>6.67</v>
      </c>
      <c r="D30" s="53">
        <f>D33</f>
        <v>2.78</v>
      </c>
      <c r="E30" s="81">
        <v>43878</v>
      </c>
      <c r="F30" s="42" t="str">
        <f>$F$29</f>
        <v>Распоряжение №443/р от 17.02.2020г</v>
      </c>
      <c r="G30" s="30" t="str">
        <f t="shared" ref="G30:L30" si="0">G29</f>
        <v>СП «Зуткулей» ИНН/КПП 8002018199/800201001, ОГРН 1028002322150</v>
      </c>
      <c r="H30" s="40" t="str">
        <f t="shared" si="0"/>
        <v>нет</v>
      </c>
      <c r="I30" s="44" t="str">
        <f t="shared" si="0"/>
        <v>нет</v>
      </c>
      <c r="J30" s="40" t="str">
        <f t="shared" si="0"/>
        <v>нет</v>
      </c>
      <c r="K30" s="30">
        <f t="shared" si="0"/>
        <v>0</v>
      </c>
      <c r="L30" s="40">
        <f t="shared" si="0"/>
        <v>0</v>
      </c>
    </row>
    <row r="31" spans="1:14" ht="79.2" x14ac:dyDescent="0.3">
      <c r="A31" s="58">
        <v>25</v>
      </c>
      <c r="B31" s="52" t="s">
        <v>179</v>
      </c>
      <c r="C31" s="53">
        <v>400</v>
      </c>
      <c r="D31" s="53"/>
      <c r="E31" s="81">
        <v>44187</v>
      </c>
      <c r="F31" s="42" t="s">
        <v>201</v>
      </c>
      <c r="G31" s="30" t="str">
        <f t="shared" ref="G31:J31" si="1">G30</f>
        <v>СП «Зуткулей» ИНН/КПП 8002018199/800201001, ОГРН 1028002322150</v>
      </c>
      <c r="H31" s="40" t="str">
        <f t="shared" si="1"/>
        <v>нет</v>
      </c>
      <c r="I31" s="44" t="str">
        <f t="shared" si="1"/>
        <v>нет</v>
      </c>
      <c r="J31" s="40" t="str">
        <f t="shared" si="1"/>
        <v>нет</v>
      </c>
      <c r="K31" s="30"/>
      <c r="L31" s="40"/>
    </row>
    <row r="32" spans="1:14" ht="65.25" customHeight="1" x14ac:dyDescent="0.3">
      <c r="A32" s="58">
        <v>26</v>
      </c>
      <c r="B32" s="52" t="s">
        <v>200</v>
      </c>
      <c r="C32" s="53">
        <v>1338.71</v>
      </c>
      <c r="D32" s="53"/>
      <c r="E32" s="81"/>
      <c r="F32" s="42"/>
      <c r="G32" s="30" t="str">
        <f>$G$31</f>
        <v>СП «Зуткулей» ИНН/КПП 8002018199/800201001, ОГРН 1028002322150</v>
      </c>
      <c r="H32" s="40" t="str">
        <f t="shared" ref="H32:J32" si="2">H31</f>
        <v>нет</v>
      </c>
      <c r="I32" s="44" t="str">
        <f t="shared" si="2"/>
        <v>нет</v>
      </c>
      <c r="J32" s="40" t="str">
        <f t="shared" si="2"/>
        <v>нет</v>
      </c>
      <c r="K32" s="30"/>
      <c r="L32" s="40"/>
    </row>
    <row r="33" spans="1:13" ht="79.2" x14ac:dyDescent="0.3">
      <c r="A33" s="58">
        <v>27</v>
      </c>
      <c r="B33" s="52" t="s">
        <v>202</v>
      </c>
      <c r="C33" s="53">
        <v>2.78</v>
      </c>
      <c r="D33" s="53">
        <v>2.78</v>
      </c>
      <c r="E33" s="81">
        <v>21916</v>
      </c>
      <c r="F33" s="42"/>
      <c r="G33" s="30" t="str">
        <f t="shared" ref="G33:J33" si="3">G32</f>
        <v>СП «Зуткулей» ИНН/КПП 8002018199/800201001, ОГРН 1028002322150</v>
      </c>
      <c r="H33" s="40" t="str">
        <f t="shared" si="3"/>
        <v>нет</v>
      </c>
      <c r="I33" s="44" t="str">
        <f t="shared" si="3"/>
        <v>нет</v>
      </c>
      <c r="J33" s="40" t="str">
        <f t="shared" si="3"/>
        <v>нет</v>
      </c>
      <c r="K33" s="30"/>
      <c r="L33" s="40"/>
      <c r="M33"/>
    </row>
    <row r="34" spans="1:13" x14ac:dyDescent="0.3">
      <c r="B34" s="71"/>
      <c r="C34" s="70"/>
      <c r="D34" s="66"/>
      <c r="E34" s="67"/>
      <c r="F34" s="65"/>
      <c r="G34" s="68"/>
      <c r="H34" s="63"/>
      <c r="I34" s="63"/>
      <c r="J34" s="63"/>
      <c r="K34" s="68"/>
      <c r="L34" s="63"/>
      <c r="M34"/>
    </row>
    <row r="35" spans="1:13" x14ac:dyDescent="0.3">
      <c r="B35" s="71"/>
      <c r="C35" s="70"/>
      <c r="D35" s="66"/>
      <c r="E35" s="67"/>
      <c r="F35" s="65"/>
      <c r="G35" s="68"/>
      <c r="H35" s="63"/>
      <c r="I35" s="63"/>
      <c r="J35" s="63"/>
      <c r="K35" s="68"/>
      <c r="L35" s="63"/>
      <c r="M35" s="69"/>
    </row>
    <row r="36" spans="1:13" x14ac:dyDescent="0.3">
      <c r="C36" s="64"/>
    </row>
    <row r="37" spans="1:13" x14ac:dyDescent="0.3">
      <c r="M37"/>
    </row>
    <row r="39" spans="1:13" x14ac:dyDescent="0.3">
      <c r="M39"/>
    </row>
    <row r="41" spans="1:13" x14ac:dyDescent="0.3">
      <c r="M41"/>
    </row>
    <row r="43" spans="1:13" x14ac:dyDescent="0.3">
      <c r="M43"/>
    </row>
    <row r="45" spans="1:13" x14ac:dyDescent="0.3">
      <c r="M45"/>
    </row>
  </sheetData>
  <mergeCells count="11">
    <mergeCell ref="H4:H5"/>
    <mergeCell ref="I4:K4"/>
    <mergeCell ref="L4:M4"/>
    <mergeCell ref="C4:C5"/>
    <mergeCell ref="A1:M1"/>
    <mergeCell ref="A4:A5"/>
    <mergeCell ref="B4:B5"/>
    <mergeCell ref="D4:D5"/>
    <mergeCell ref="E4:E5"/>
    <mergeCell ref="F4:F5"/>
    <mergeCell ref="G4:G5"/>
  </mergeCells>
  <pageMargins left="0.31496062992125984" right="0.11811023622047245" top="0" bottom="0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workbookViewId="0">
      <selection sqref="A1:M1"/>
    </sheetView>
  </sheetViews>
  <sheetFormatPr defaultColWidth="9.109375" defaultRowHeight="15.6" x14ac:dyDescent="0.3"/>
  <cols>
    <col min="1" max="1" width="5.109375" style="1" customWidth="1"/>
    <col min="2" max="2" width="15.88671875" style="1" customWidth="1"/>
    <col min="3" max="3" width="18.5546875" style="1" customWidth="1"/>
    <col min="4" max="4" width="10.5546875" style="1" customWidth="1"/>
    <col min="5" max="5" width="15.33203125" style="1" customWidth="1"/>
    <col min="6" max="6" width="17.33203125" style="1" customWidth="1"/>
    <col min="7" max="7" width="14.109375" style="1" customWidth="1"/>
    <col min="8" max="8" width="14.88671875" style="1" customWidth="1"/>
    <col min="9" max="9" width="10.88671875" style="1" customWidth="1"/>
    <col min="10" max="10" width="19.109375" style="1" customWidth="1"/>
    <col min="11" max="11" width="9.109375" style="1" customWidth="1"/>
    <col min="12" max="12" width="12.33203125" style="1" customWidth="1"/>
    <col min="13" max="13" width="11.44140625" style="1" customWidth="1"/>
    <col min="14" max="16384" width="9.109375" style="1"/>
  </cols>
  <sheetData>
    <row r="1" spans="1:14" s="4" customFormat="1" x14ac:dyDescent="0.3">
      <c r="A1" s="88" t="s">
        <v>207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4" s="4" customForma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4" s="4" customFormat="1" ht="17.399999999999999" x14ac:dyDescent="0.3">
      <c r="C3" s="13" t="s">
        <v>48</v>
      </c>
    </row>
    <row r="4" spans="1:14" s="15" customFormat="1" ht="83.25" customHeight="1" x14ac:dyDescent="0.25">
      <c r="A4" s="91" t="s">
        <v>0</v>
      </c>
      <c r="B4" s="91" t="s">
        <v>6</v>
      </c>
      <c r="C4" s="91" t="s">
        <v>17</v>
      </c>
      <c r="D4" s="91" t="s">
        <v>18</v>
      </c>
      <c r="E4" s="91" t="s">
        <v>22</v>
      </c>
      <c r="F4" s="91" t="s">
        <v>21</v>
      </c>
      <c r="G4" s="91" t="s">
        <v>23</v>
      </c>
      <c r="H4" s="91" t="s">
        <v>24</v>
      </c>
      <c r="I4" s="91" t="s">
        <v>15</v>
      </c>
      <c r="J4" s="91"/>
      <c r="K4" s="91"/>
      <c r="L4" s="91" t="s">
        <v>19</v>
      </c>
      <c r="M4" s="91"/>
      <c r="N4" s="45"/>
    </row>
    <row r="5" spans="1:14" s="15" customFormat="1" ht="171.75" customHeight="1" x14ac:dyDescent="0.25">
      <c r="A5" s="93"/>
      <c r="B5" s="92"/>
      <c r="C5" s="92"/>
      <c r="D5" s="92"/>
      <c r="E5" s="92"/>
      <c r="F5" s="92"/>
      <c r="G5" s="92"/>
      <c r="H5" s="92"/>
      <c r="I5" s="14" t="s">
        <v>12</v>
      </c>
      <c r="J5" s="14" t="s">
        <v>16</v>
      </c>
      <c r="K5" s="14" t="s">
        <v>13</v>
      </c>
      <c r="L5" s="14" t="s">
        <v>14</v>
      </c>
      <c r="M5" s="14" t="s">
        <v>20</v>
      </c>
    </row>
    <row r="6" spans="1:14" s="15" customFormat="1" ht="13.2" x14ac:dyDescent="0.25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  <c r="G6" s="35">
        <v>7</v>
      </c>
      <c r="H6" s="32">
        <v>8</v>
      </c>
      <c r="I6" s="32">
        <v>9</v>
      </c>
      <c r="J6" s="32">
        <v>10</v>
      </c>
      <c r="K6" s="32">
        <v>11</v>
      </c>
      <c r="L6" s="32">
        <v>12</v>
      </c>
      <c r="M6" s="32">
        <v>13</v>
      </c>
    </row>
    <row r="7" spans="1:14" s="15" customFormat="1" ht="66" x14ac:dyDescent="0.25">
      <c r="A7" s="57">
        <v>1</v>
      </c>
      <c r="B7" s="52" t="s">
        <v>73</v>
      </c>
      <c r="C7" s="53">
        <v>10.3</v>
      </c>
      <c r="D7" s="53" t="s">
        <v>44</v>
      </c>
      <c r="E7" s="52" t="s">
        <v>74</v>
      </c>
      <c r="F7" s="54" t="s">
        <v>143</v>
      </c>
      <c r="G7" s="55" t="s">
        <v>41</v>
      </c>
      <c r="H7" s="56" t="s">
        <v>42</v>
      </c>
      <c r="I7" s="57" t="s">
        <v>42</v>
      </c>
      <c r="J7" s="56" t="s">
        <v>42</v>
      </c>
      <c r="K7" s="57" t="s">
        <v>42</v>
      </c>
      <c r="L7" s="56" t="s">
        <v>42</v>
      </c>
      <c r="M7" s="44" t="s">
        <v>42</v>
      </c>
    </row>
    <row r="8" spans="1:14" s="15" customFormat="1" ht="66" x14ac:dyDescent="0.25">
      <c r="A8" s="57">
        <v>3</v>
      </c>
      <c r="B8" s="52" t="s">
        <v>75</v>
      </c>
      <c r="C8" s="53">
        <v>41.29</v>
      </c>
      <c r="D8" s="53" t="s">
        <v>44</v>
      </c>
      <c r="E8" s="52" t="s">
        <v>76</v>
      </c>
      <c r="F8" s="54" t="s">
        <v>143</v>
      </c>
      <c r="G8" s="55" t="s">
        <v>41</v>
      </c>
      <c r="H8" s="56" t="s">
        <v>42</v>
      </c>
      <c r="I8" s="57" t="s">
        <v>42</v>
      </c>
      <c r="J8" s="56" t="s">
        <v>42</v>
      </c>
      <c r="K8" s="57" t="s">
        <v>42</v>
      </c>
      <c r="L8" s="56" t="s">
        <v>42</v>
      </c>
      <c r="M8" s="44" t="s">
        <v>42</v>
      </c>
    </row>
    <row r="9" spans="1:14" s="15" customFormat="1" ht="66" x14ac:dyDescent="0.25">
      <c r="A9" s="57">
        <v>4</v>
      </c>
      <c r="B9" s="52" t="s">
        <v>78</v>
      </c>
      <c r="C9" s="53">
        <v>9.11</v>
      </c>
      <c r="D9" s="53" t="s">
        <v>44</v>
      </c>
      <c r="E9" s="52" t="s">
        <v>80</v>
      </c>
      <c r="F9" s="54" t="s">
        <v>143</v>
      </c>
      <c r="G9" s="55" t="s">
        <v>41</v>
      </c>
      <c r="H9" s="56" t="s">
        <v>42</v>
      </c>
      <c r="I9" s="57" t="s">
        <v>42</v>
      </c>
      <c r="J9" s="56" t="s">
        <v>42</v>
      </c>
      <c r="K9" s="57" t="s">
        <v>42</v>
      </c>
      <c r="L9" s="56" t="s">
        <v>42</v>
      </c>
      <c r="M9" s="44" t="s">
        <v>42</v>
      </c>
    </row>
    <row r="10" spans="1:14" s="15" customFormat="1" ht="79.2" x14ac:dyDescent="0.25">
      <c r="A10" s="57">
        <v>5</v>
      </c>
      <c r="B10" s="52" t="s">
        <v>81</v>
      </c>
      <c r="C10" s="53">
        <v>12.57</v>
      </c>
      <c r="D10" s="53">
        <v>1.04</v>
      </c>
      <c r="E10" s="52" t="s">
        <v>82</v>
      </c>
      <c r="F10" s="54" t="s">
        <v>143</v>
      </c>
      <c r="G10" s="55" t="s">
        <v>41</v>
      </c>
      <c r="H10" s="56" t="s">
        <v>42</v>
      </c>
      <c r="I10" s="57" t="s">
        <v>42</v>
      </c>
      <c r="J10" s="56" t="s">
        <v>42</v>
      </c>
      <c r="K10" s="57" t="s">
        <v>42</v>
      </c>
      <c r="L10" s="56" t="s">
        <v>42</v>
      </c>
      <c r="M10" s="44" t="s">
        <v>42</v>
      </c>
    </row>
    <row r="11" spans="1:14" s="15" customFormat="1" ht="79.2" x14ac:dyDescent="0.25">
      <c r="A11" s="57">
        <v>7</v>
      </c>
      <c r="B11" s="52" t="s">
        <v>84</v>
      </c>
      <c r="C11" s="53">
        <v>22</v>
      </c>
      <c r="D11" s="53">
        <v>12.33</v>
      </c>
      <c r="E11" s="52" t="s">
        <v>85</v>
      </c>
      <c r="F11" s="54" t="s">
        <v>143</v>
      </c>
      <c r="G11" s="55" t="s">
        <v>41</v>
      </c>
      <c r="H11" s="56" t="s">
        <v>42</v>
      </c>
      <c r="I11" s="57" t="s">
        <v>42</v>
      </c>
      <c r="J11" s="56" t="s">
        <v>42</v>
      </c>
      <c r="K11" s="57" t="s">
        <v>42</v>
      </c>
      <c r="L11" s="56" t="s">
        <v>42</v>
      </c>
      <c r="M11" s="44" t="s">
        <v>42</v>
      </c>
    </row>
    <row r="12" spans="1:14" s="15" customFormat="1" ht="79.2" x14ac:dyDescent="0.25">
      <c r="A12" s="57">
        <v>10</v>
      </c>
      <c r="B12" s="52" t="s">
        <v>86</v>
      </c>
      <c r="C12" s="53">
        <v>8.49</v>
      </c>
      <c r="D12" s="53" t="s">
        <v>44</v>
      </c>
      <c r="E12" s="52" t="s">
        <v>87</v>
      </c>
      <c r="F12" s="54" t="s">
        <v>143</v>
      </c>
      <c r="G12" s="55" t="s">
        <v>41</v>
      </c>
      <c r="H12" s="56" t="s">
        <v>42</v>
      </c>
      <c r="I12" s="57" t="s">
        <v>42</v>
      </c>
      <c r="J12" s="56" t="s">
        <v>42</v>
      </c>
      <c r="K12" s="57" t="s">
        <v>42</v>
      </c>
      <c r="L12" s="56" t="s">
        <v>42</v>
      </c>
      <c r="M12" s="44" t="s">
        <v>42</v>
      </c>
    </row>
    <row r="13" spans="1:14" s="15" customFormat="1" ht="79.2" x14ac:dyDescent="0.25">
      <c r="A13" s="57">
        <v>13</v>
      </c>
      <c r="B13" s="52" t="s">
        <v>88</v>
      </c>
      <c r="C13" s="53">
        <v>11.53</v>
      </c>
      <c r="D13" s="53">
        <v>0.6</v>
      </c>
      <c r="E13" s="52" t="s">
        <v>89</v>
      </c>
      <c r="F13" s="54" t="s">
        <v>143</v>
      </c>
      <c r="G13" s="55" t="s">
        <v>41</v>
      </c>
      <c r="H13" s="56" t="s">
        <v>42</v>
      </c>
      <c r="I13" s="57" t="s">
        <v>42</v>
      </c>
      <c r="J13" s="56" t="s">
        <v>42</v>
      </c>
      <c r="K13" s="57" t="s">
        <v>42</v>
      </c>
      <c r="L13" s="56" t="s">
        <v>42</v>
      </c>
      <c r="M13" s="44" t="s">
        <v>42</v>
      </c>
    </row>
    <row r="14" spans="1:14" s="15" customFormat="1" ht="79.2" x14ac:dyDescent="0.25">
      <c r="A14" s="57">
        <v>14</v>
      </c>
      <c r="B14" s="52" t="s">
        <v>90</v>
      </c>
      <c r="C14" s="53">
        <v>12.41</v>
      </c>
      <c r="D14" s="53">
        <v>0.7</v>
      </c>
      <c r="E14" s="52" t="s">
        <v>91</v>
      </c>
      <c r="F14" s="54" t="s">
        <v>143</v>
      </c>
      <c r="G14" s="55" t="s">
        <v>41</v>
      </c>
      <c r="H14" s="56" t="s">
        <v>42</v>
      </c>
      <c r="I14" s="57" t="s">
        <v>42</v>
      </c>
      <c r="J14" s="56" t="s">
        <v>42</v>
      </c>
      <c r="K14" s="57" t="s">
        <v>42</v>
      </c>
      <c r="L14" s="56" t="s">
        <v>42</v>
      </c>
      <c r="M14" s="44" t="s">
        <v>42</v>
      </c>
    </row>
    <row r="15" spans="1:14" s="15" customFormat="1" ht="79.2" x14ac:dyDescent="0.25">
      <c r="A15" s="57">
        <v>15</v>
      </c>
      <c r="B15" s="52" t="s">
        <v>92</v>
      </c>
      <c r="C15" s="53">
        <v>22.69</v>
      </c>
      <c r="D15" s="53" t="s">
        <v>44</v>
      </c>
      <c r="E15" s="52" t="s">
        <v>93</v>
      </c>
      <c r="F15" s="54" t="s">
        <v>143</v>
      </c>
      <c r="G15" s="55" t="s">
        <v>41</v>
      </c>
      <c r="H15" s="56" t="s">
        <v>42</v>
      </c>
      <c r="I15" s="57" t="s">
        <v>42</v>
      </c>
      <c r="J15" s="56" t="s">
        <v>42</v>
      </c>
      <c r="K15" s="57" t="s">
        <v>42</v>
      </c>
      <c r="L15" s="56" t="s">
        <v>42</v>
      </c>
      <c r="M15" s="44" t="s">
        <v>42</v>
      </c>
    </row>
    <row r="16" spans="1:14" s="15" customFormat="1" ht="79.2" x14ac:dyDescent="0.25">
      <c r="A16" s="57">
        <v>17</v>
      </c>
      <c r="B16" s="52" t="s">
        <v>102</v>
      </c>
      <c r="C16" s="53">
        <v>14.5</v>
      </c>
      <c r="D16" s="53">
        <v>0.9</v>
      </c>
      <c r="E16" s="52" t="s">
        <v>103</v>
      </c>
      <c r="F16" s="54" t="s">
        <v>143</v>
      </c>
      <c r="G16" s="55" t="s">
        <v>41</v>
      </c>
      <c r="H16" s="56" t="s">
        <v>42</v>
      </c>
      <c r="I16" s="57" t="s">
        <v>42</v>
      </c>
      <c r="J16" s="56" t="s">
        <v>42</v>
      </c>
      <c r="K16" s="57" t="s">
        <v>42</v>
      </c>
      <c r="L16" s="56" t="s">
        <v>42</v>
      </c>
      <c r="M16" s="44" t="s">
        <v>42</v>
      </c>
    </row>
    <row r="17" spans="1:23" s="15" customFormat="1" ht="63.75" customHeight="1" x14ac:dyDescent="0.25">
      <c r="A17" s="57">
        <v>18</v>
      </c>
      <c r="B17" s="52" t="s">
        <v>194</v>
      </c>
      <c r="C17" s="53">
        <v>77.2</v>
      </c>
      <c r="D17" s="53"/>
      <c r="E17" s="52">
        <v>1060280</v>
      </c>
      <c r="F17" s="54"/>
      <c r="G17" s="55" t="str">
        <f>$G$16</f>
        <v>СП «Зуткулей» ИНН/КПП 8002018199/800201001, ОГРН 1028002322150</v>
      </c>
      <c r="H17" s="56" t="str">
        <f t="shared" ref="H17:N17" si="0">H16</f>
        <v>нет</v>
      </c>
      <c r="I17" s="57" t="str">
        <f t="shared" si="0"/>
        <v>нет</v>
      </c>
      <c r="J17" s="56" t="str">
        <f t="shared" si="0"/>
        <v>нет</v>
      </c>
      <c r="K17" s="57" t="str">
        <f t="shared" si="0"/>
        <v>нет</v>
      </c>
      <c r="L17" s="56" t="str">
        <f t="shared" si="0"/>
        <v>нет</v>
      </c>
      <c r="M17" s="44" t="str">
        <f t="shared" si="0"/>
        <v>нет</v>
      </c>
      <c r="N17" s="15">
        <f t="shared" si="0"/>
        <v>0</v>
      </c>
    </row>
    <row r="18" spans="1:23" s="15" customFormat="1" ht="79.2" x14ac:dyDescent="0.25">
      <c r="A18" s="57">
        <v>19</v>
      </c>
      <c r="B18" s="52" t="s">
        <v>104</v>
      </c>
      <c r="C18" s="53">
        <v>17</v>
      </c>
      <c r="D18" s="53" t="s">
        <v>44</v>
      </c>
      <c r="E18" s="52" t="s">
        <v>105</v>
      </c>
      <c r="F18" s="54" t="s">
        <v>142</v>
      </c>
      <c r="G18" s="55" t="s">
        <v>41</v>
      </c>
      <c r="H18" s="56" t="s">
        <v>42</v>
      </c>
      <c r="I18" s="57" t="s">
        <v>42</v>
      </c>
      <c r="J18" s="56" t="s">
        <v>42</v>
      </c>
      <c r="K18" s="57" t="s">
        <v>42</v>
      </c>
      <c r="L18" s="56" t="s">
        <v>42</v>
      </c>
      <c r="M18" s="44" t="s">
        <v>42</v>
      </c>
    </row>
    <row r="19" spans="1:23" s="15" customFormat="1" ht="79.2" x14ac:dyDescent="0.25">
      <c r="A19" s="57">
        <v>20</v>
      </c>
      <c r="B19" s="52" t="s">
        <v>110</v>
      </c>
      <c r="C19" s="53">
        <v>45.32</v>
      </c>
      <c r="D19" s="53">
        <v>39.92</v>
      </c>
      <c r="E19" s="52" t="s">
        <v>111</v>
      </c>
      <c r="F19" s="54" t="s">
        <v>143</v>
      </c>
      <c r="G19" s="55" t="s">
        <v>41</v>
      </c>
      <c r="H19" s="56" t="s">
        <v>42</v>
      </c>
      <c r="I19" s="57" t="s">
        <v>42</v>
      </c>
      <c r="J19" s="56" t="s">
        <v>42</v>
      </c>
      <c r="K19" s="57" t="s">
        <v>42</v>
      </c>
      <c r="L19" s="56" t="s">
        <v>42</v>
      </c>
      <c r="M19" s="44" t="s">
        <v>42</v>
      </c>
    </row>
    <row r="20" spans="1:23" s="15" customFormat="1" ht="65.25" customHeight="1" x14ac:dyDescent="0.25">
      <c r="A20" s="57">
        <v>21</v>
      </c>
      <c r="B20" s="52" t="s">
        <v>185</v>
      </c>
      <c r="C20" s="53">
        <v>51.8</v>
      </c>
      <c r="D20" s="53"/>
      <c r="E20" s="52" t="s">
        <v>189</v>
      </c>
      <c r="F20" s="54"/>
      <c r="G20" s="55" t="str">
        <f>$G$19</f>
        <v>СП «Зуткулей» ИНН/КПП 8002018199/800201001, ОГРН 1028002322150</v>
      </c>
      <c r="H20" s="56" t="str">
        <f t="shared" ref="H20:M20" si="1">H26</f>
        <v>нет</v>
      </c>
      <c r="I20" s="57" t="str">
        <f t="shared" si="1"/>
        <v>нет</v>
      </c>
      <c r="J20" s="56" t="str">
        <f t="shared" si="1"/>
        <v>нет</v>
      </c>
      <c r="K20" s="57" t="str">
        <f t="shared" si="1"/>
        <v>нет</v>
      </c>
      <c r="L20" s="56" t="str">
        <f t="shared" si="1"/>
        <v>нет</v>
      </c>
      <c r="M20" s="44" t="str">
        <f t="shared" si="1"/>
        <v>нет</v>
      </c>
    </row>
    <row r="21" spans="1:23" s="15" customFormat="1" ht="65.25" customHeight="1" x14ac:dyDescent="0.25">
      <c r="A21" s="57">
        <v>22</v>
      </c>
      <c r="B21" s="52" t="s">
        <v>110</v>
      </c>
      <c r="C21" s="53">
        <v>558</v>
      </c>
      <c r="D21" s="53">
        <v>27.9</v>
      </c>
      <c r="E21" s="52" t="s">
        <v>195</v>
      </c>
      <c r="F21" s="54"/>
      <c r="G21" s="55" t="str">
        <f>$G$24</f>
        <v>СП «Зуткулей» ИНН/КПП 8002018199/800201001, ОГРН 1028002322150</v>
      </c>
      <c r="H21" s="56" t="str">
        <f t="shared" ref="H21:M21" si="2">H20</f>
        <v>нет</v>
      </c>
      <c r="I21" s="57" t="str">
        <f t="shared" si="2"/>
        <v>нет</v>
      </c>
      <c r="J21" s="56" t="str">
        <f t="shared" si="2"/>
        <v>нет</v>
      </c>
      <c r="K21" s="57" t="str">
        <f t="shared" si="2"/>
        <v>нет</v>
      </c>
      <c r="L21" s="56" t="str">
        <f t="shared" si="2"/>
        <v>нет</v>
      </c>
      <c r="M21" s="44" t="str">
        <f t="shared" si="2"/>
        <v>нет</v>
      </c>
    </row>
    <row r="22" spans="1:23" s="15" customFormat="1" ht="65.25" customHeight="1" x14ac:dyDescent="0.25">
      <c r="A22" s="57"/>
      <c r="B22" s="52" t="s">
        <v>196</v>
      </c>
      <c r="C22" s="53">
        <v>44.4</v>
      </c>
      <c r="D22" s="53">
        <v>44.4</v>
      </c>
      <c r="E22" s="52" t="s">
        <v>197</v>
      </c>
      <c r="F22" s="54"/>
      <c r="G22" s="55" t="str">
        <f>$G$24</f>
        <v>СП «Зуткулей» ИНН/КПП 8002018199/800201001, ОГРН 1028002322150</v>
      </c>
      <c r="H22" s="56" t="str">
        <f>$H$21</f>
        <v>нет</v>
      </c>
      <c r="I22" s="57" t="str">
        <f t="shared" ref="I22:M22" si="3">I21</f>
        <v>нет</v>
      </c>
      <c r="J22" s="56" t="str">
        <f t="shared" si="3"/>
        <v>нет</v>
      </c>
      <c r="K22" s="57" t="str">
        <f t="shared" si="3"/>
        <v>нет</v>
      </c>
      <c r="L22" s="56" t="str">
        <f t="shared" si="3"/>
        <v>нет</v>
      </c>
      <c r="M22" s="44" t="str">
        <f t="shared" si="3"/>
        <v>нет</v>
      </c>
    </row>
    <row r="23" spans="1:23" s="15" customFormat="1" ht="65.25" customHeight="1" x14ac:dyDescent="0.25">
      <c r="A23" s="57"/>
      <c r="B23" s="52" t="s">
        <v>198</v>
      </c>
      <c r="C23" s="53">
        <v>63.68</v>
      </c>
      <c r="D23" s="53">
        <v>43.21</v>
      </c>
      <c r="E23" s="52" t="s">
        <v>199</v>
      </c>
      <c r="F23" s="54"/>
      <c r="G23" s="55" t="str">
        <f>$G$22</f>
        <v>СП «Зуткулей» ИНН/КПП 8002018199/800201001, ОГРН 1028002322150</v>
      </c>
      <c r="H23" s="56" t="str">
        <f t="shared" ref="H23:M23" si="4">H22</f>
        <v>нет</v>
      </c>
      <c r="I23" s="57" t="str">
        <f t="shared" si="4"/>
        <v>нет</v>
      </c>
      <c r="J23" s="56" t="str">
        <f t="shared" si="4"/>
        <v>нет</v>
      </c>
      <c r="K23" s="57" t="str">
        <f t="shared" si="4"/>
        <v>нет</v>
      </c>
      <c r="L23" s="56" t="str">
        <f t="shared" si="4"/>
        <v>нет</v>
      </c>
      <c r="M23" s="44" t="str">
        <f t="shared" si="4"/>
        <v>нет</v>
      </c>
    </row>
    <row r="24" spans="1:23" s="15" customFormat="1" ht="65.25" customHeight="1" x14ac:dyDescent="0.25">
      <c r="A24" s="57">
        <v>22</v>
      </c>
      <c r="B24" s="52" t="s">
        <v>186</v>
      </c>
      <c r="C24" s="53">
        <v>21.1</v>
      </c>
      <c r="D24" s="53"/>
      <c r="E24" s="87" t="s">
        <v>190</v>
      </c>
      <c r="F24" s="54"/>
      <c r="G24" s="55" t="s">
        <v>41</v>
      </c>
      <c r="H24" s="56" t="str">
        <f t="shared" ref="H24:M24" si="5">H26</f>
        <v>нет</v>
      </c>
      <c r="I24" s="57" t="str">
        <f t="shared" si="5"/>
        <v>нет</v>
      </c>
      <c r="J24" s="56" t="str">
        <f t="shared" si="5"/>
        <v>нет</v>
      </c>
      <c r="K24" s="57" t="str">
        <f t="shared" si="5"/>
        <v>нет</v>
      </c>
      <c r="L24" s="56" t="str">
        <f t="shared" si="5"/>
        <v>нет</v>
      </c>
      <c r="M24" s="44" t="str">
        <f t="shared" si="5"/>
        <v>нет</v>
      </c>
    </row>
    <row r="25" spans="1:23" s="15" customFormat="1" ht="69.75" customHeight="1" x14ac:dyDescent="0.25">
      <c r="A25" s="57">
        <v>23</v>
      </c>
      <c r="B25" s="52" t="s">
        <v>187</v>
      </c>
      <c r="C25" s="53">
        <v>21.1</v>
      </c>
      <c r="D25" s="53"/>
      <c r="E25" s="87" t="s">
        <v>188</v>
      </c>
      <c r="F25" s="54"/>
      <c r="G25" s="55" t="s">
        <v>41</v>
      </c>
      <c r="H25" s="56" t="e">
        <f>#REF!</f>
        <v>#REF!</v>
      </c>
      <c r="I25" s="57" t="e">
        <f>#REF!</f>
        <v>#REF!</v>
      </c>
      <c r="J25" s="56" t="e">
        <f>#REF!</f>
        <v>#REF!</v>
      </c>
      <c r="K25" s="57" t="e">
        <f>#REF!</f>
        <v>#REF!</v>
      </c>
      <c r="L25" s="56" t="e">
        <f>#REF!</f>
        <v>#REF!</v>
      </c>
      <c r="M25" s="44" t="e">
        <f>#REF!</f>
        <v>#REF!</v>
      </c>
    </row>
    <row r="26" spans="1:23" s="15" customFormat="1" ht="79.2" x14ac:dyDescent="0.25">
      <c r="A26" s="57">
        <v>21</v>
      </c>
      <c r="B26" s="52" t="s">
        <v>112</v>
      </c>
      <c r="C26" s="53">
        <v>1886.06</v>
      </c>
      <c r="D26" s="53" t="s">
        <v>44</v>
      </c>
      <c r="E26" s="52" t="s">
        <v>113</v>
      </c>
      <c r="F26" s="54" t="s">
        <v>144</v>
      </c>
      <c r="G26" s="55" t="s">
        <v>41</v>
      </c>
      <c r="H26" s="56" t="s">
        <v>42</v>
      </c>
      <c r="I26" s="57" t="s">
        <v>42</v>
      </c>
      <c r="J26" s="56" t="s">
        <v>42</v>
      </c>
      <c r="K26" s="57" t="s">
        <v>42</v>
      </c>
      <c r="L26" s="56" t="s">
        <v>42</v>
      </c>
      <c r="M26" s="44" t="s">
        <v>42</v>
      </c>
    </row>
    <row r="27" spans="1:23" x14ac:dyDescent="0.3">
      <c r="A27" s="94" t="s">
        <v>127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6"/>
      <c r="M27" s="22"/>
    </row>
    <row r="28" spans="1:23" ht="79.2" x14ac:dyDescent="0.3">
      <c r="A28" s="58">
        <v>2</v>
      </c>
      <c r="B28" s="52" t="s">
        <v>77</v>
      </c>
      <c r="C28" s="53">
        <v>41.6</v>
      </c>
      <c r="D28" s="53" t="s">
        <v>44</v>
      </c>
      <c r="E28" s="52" t="s">
        <v>79</v>
      </c>
      <c r="F28" s="54" t="s">
        <v>145</v>
      </c>
      <c r="G28" s="55" t="s">
        <v>41</v>
      </c>
      <c r="H28" s="56" t="s">
        <v>42</v>
      </c>
      <c r="I28" s="57" t="s">
        <v>42</v>
      </c>
      <c r="J28" s="56" t="s">
        <v>42</v>
      </c>
      <c r="K28" s="57" t="s">
        <v>42</v>
      </c>
      <c r="L28" s="56" t="s">
        <v>42</v>
      </c>
      <c r="M28" s="57" t="s">
        <v>42</v>
      </c>
      <c r="N28" s="59"/>
      <c r="O28" s="58"/>
      <c r="P28" s="58"/>
      <c r="Q28" s="58"/>
      <c r="R28" s="58"/>
      <c r="S28" s="58"/>
      <c r="T28" s="58"/>
      <c r="U28" s="58"/>
      <c r="V28" s="58"/>
      <c r="W28" s="58"/>
    </row>
    <row r="29" spans="1:23" ht="79.2" x14ac:dyDescent="0.3">
      <c r="A29" s="58">
        <v>4</v>
      </c>
      <c r="B29" s="52" t="s">
        <v>94</v>
      </c>
      <c r="C29" s="53">
        <v>408</v>
      </c>
      <c r="D29" s="53">
        <v>48.6</v>
      </c>
      <c r="E29" s="52" t="s">
        <v>95</v>
      </c>
      <c r="F29" s="54" t="s">
        <v>145</v>
      </c>
      <c r="G29" s="55" t="s">
        <v>41</v>
      </c>
      <c r="H29" s="56" t="s">
        <v>42</v>
      </c>
      <c r="I29" s="57" t="s">
        <v>42</v>
      </c>
      <c r="J29" s="56" t="s">
        <v>42</v>
      </c>
      <c r="K29" s="57" t="s">
        <v>42</v>
      </c>
      <c r="L29" s="56" t="s">
        <v>42</v>
      </c>
      <c r="M29" s="57" t="s">
        <v>42</v>
      </c>
      <c r="N29" s="58"/>
      <c r="O29" s="58"/>
      <c r="P29" s="58"/>
      <c r="Q29" s="58"/>
      <c r="R29" s="58"/>
      <c r="S29" s="58"/>
      <c r="T29" s="58"/>
      <c r="U29" s="58"/>
      <c r="V29" s="58"/>
      <c r="W29" s="58"/>
    </row>
    <row r="30" spans="1:23" ht="79.2" x14ac:dyDescent="0.3">
      <c r="A30" s="58">
        <v>5</v>
      </c>
      <c r="B30" s="52" t="s">
        <v>96</v>
      </c>
      <c r="C30" s="53">
        <v>238.77</v>
      </c>
      <c r="D30" s="53" t="s">
        <v>44</v>
      </c>
      <c r="E30" s="52" t="s">
        <v>97</v>
      </c>
      <c r="F30" s="54" t="s">
        <v>145</v>
      </c>
      <c r="G30" s="55" t="s">
        <v>41</v>
      </c>
      <c r="H30" s="56" t="s">
        <v>42</v>
      </c>
      <c r="I30" s="57" t="s">
        <v>42</v>
      </c>
      <c r="J30" s="56" t="s">
        <v>42</v>
      </c>
      <c r="K30" s="57" t="s">
        <v>42</v>
      </c>
      <c r="L30" s="56" t="s">
        <v>42</v>
      </c>
      <c r="M30" s="57" t="s">
        <v>42</v>
      </c>
      <c r="N30" s="58"/>
      <c r="O30" s="58"/>
      <c r="P30" s="58"/>
      <c r="Q30" s="58"/>
      <c r="R30" s="58"/>
      <c r="S30" s="58"/>
      <c r="T30" s="58"/>
      <c r="U30" s="58"/>
      <c r="V30" s="58"/>
      <c r="W30" s="58"/>
    </row>
    <row r="31" spans="1:23" ht="79.2" x14ac:dyDescent="0.3">
      <c r="A31" s="58">
        <v>6</v>
      </c>
      <c r="B31" s="52" t="s">
        <v>98</v>
      </c>
      <c r="C31" s="53">
        <v>300.89999999999998</v>
      </c>
      <c r="D31" s="53" t="s">
        <v>44</v>
      </c>
      <c r="E31" s="52" t="s">
        <v>99</v>
      </c>
      <c r="F31" s="54" t="s">
        <v>145</v>
      </c>
      <c r="G31" s="55" t="s">
        <v>41</v>
      </c>
      <c r="H31" s="56" t="s">
        <v>42</v>
      </c>
      <c r="I31" s="57" t="s">
        <v>42</v>
      </c>
      <c r="J31" s="56" t="s">
        <v>42</v>
      </c>
      <c r="K31" s="57" t="s">
        <v>42</v>
      </c>
      <c r="L31" s="56" t="s">
        <v>42</v>
      </c>
      <c r="M31" s="57" t="s">
        <v>42</v>
      </c>
      <c r="N31" s="58"/>
      <c r="O31" s="58"/>
      <c r="P31" s="58"/>
      <c r="Q31" s="58"/>
      <c r="R31" s="58"/>
      <c r="S31" s="58"/>
      <c r="T31" s="58"/>
      <c r="U31" s="58"/>
      <c r="V31" s="58"/>
      <c r="W31" s="58"/>
    </row>
    <row r="32" spans="1:23" ht="79.2" x14ac:dyDescent="0.3">
      <c r="A32" s="58">
        <v>7</v>
      </c>
      <c r="B32" s="52" t="s">
        <v>100</v>
      </c>
      <c r="C32" s="53">
        <v>465</v>
      </c>
      <c r="D32" s="53" t="s">
        <v>44</v>
      </c>
      <c r="E32" s="52" t="s">
        <v>101</v>
      </c>
      <c r="F32" s="54" t="s">
        <v>145</v>
      </c>
      <c r="G32" s="55" t="s">
        <v>41</v>
      </c>
      <c r="H32" s="56" t="s">
        <v>42</v>
      </c>
      <c r="I32" s="57" t="s">
        <v>42</v>
      </c>
      <c r="J32" s="56" t="s">
        <v>42</v>
      </c>
      <c r="K32" s="57" t="s">
        <v>42</v>
      </c>
      <c r="L32" s="56" t="s">
        <v>42</v>
      </c>
      <c r="M32" s="57" t="s">
        <v>42</v>
      </c>
      <c r="N32" s="58"/>
      <c r="O32" s="58"/>
      <c r="P32" s="58"/>
      <c r="Q32" s="58"/>
      <c r="R32" s="58"/>
      <c r="S32" s="58"/>
      <c r="T32" s="58"/>
      <c r="U32" s="58"/>
      <c r="V32" s="58"/>
      <c r="W32" s="58"/>
    </row>
    <row r="33" spans="1:23" ht="79.2" x14ac:dyDescent="0.3">
      <c r="A33" s="58">
        <v>8</v>
      </c>
      <c r="B33" s="52" t="s">
        <v>106</v>
      </c>
      <c r="C33" s="53">
        <v>834.6</v>
      </c>
      <c r="D33" s="53">
        <v>695.5</v>
      </c>
      <c r="E33" s="52" t="s">
        <v>107</v>
      </c>
      <c r="F33" s="54" t="s">
        <v>145</v>
      </c>
      <c r="G33" s="55" t="s">
        <v>41</v>
      </c>
      <c r="H33" s="56" t="s">
        <v>42</v>
      </c>
      <c r="I33" s="57" t="s">
        <v>42</v>
      </c>
      <c r="J33" s="56" t="s">
        <v>42</v>
      </c>
      <c r="K33" s="57" t="s">
        <v>42</v>
      </c>
      <c r="L33" s="56" t="s">
        <v>42</v>
      </c>
      <c r="M33" s="57" t="s">
        <v>42</v>
      </c>
      <c r="N33" s="58"/>
      <c r="O33" s="58"/>
      <c r="P33" s="58"/>
      <c r="Q33" s="58"/>
      <c r="R33" s="58"/>
      <c r="S33" s="58"/>
      <c r="T33" s="58"/>
      <c r="U33" s="58"/>
      <c r="V33" s="58"/>
      <c r="W33" s="58"/>
    </row>
    <row r="34" spans="1:23" ht="79.2" x14ac:dyDescent="0.3">
      <c r="A34" s="58">
        <v>9</v>
      </c>
      <c r="B34" s="52" t="s">
        <v>108</v>
      </c>
      <c r="C34" s="53">
        <v>223</v>
      </c>
      <c r="D34" s="53">
        <v>185.8</v>
      </c>
      <c r="E34" s="52" t="s">
        <v>109</v>
      </c>
      <c r="F34" s="54" t="s">
        <v>145</v>
      </c>
      <c r="G34" s="55" t="s">
        <v>41</v>
      </c>
      <c r="H34" s="56" t="s">
        <v>42</v>
      </c>
      <c r="I34" s="57" t="s">
        <v>42</v>
      </c>
      <c r="J34" s="56" t="s">
        <v>42</v>
      </c>
      <c r="K34" s="57" t="s">
        <v>42</v>
      </c>
      <c r="L34" s="56" t="s">
        <v>42</v>
      </c>
      <c r="M34" s="57" t="s">
        <v>42</v>
      </c>
      <c r="N34" s="58"/>
      <c r="O34" s="58"/>
      <c r="P34" s="58"/>
      <c r="Q34" s="58"/>
      <c r="R34" s="58"/>
      <c r="S34" s="58"/>
      <c r="T34" s="58"/>
      <c r="U34" s="58"/>
      <c r="V34" s="58"/>
      <c r="W34" s="58"/>
    </row>
    <row r="35" spans="1:23" ht="67.5" customHeight="1" x14ac:dyDescent="0.3">
      <c r="A35" s="58">
        <v>10</v>
      </c>
      <c r="B35" s="52" t="s">
        <v>193</v>
      </c>
      <c r="C35" s="53">
        <v>3.21</v>
      </c>
      <c r="D35" s="53"/>
      <c r="E35" s="52">
        <v>1060173</v>
      </c>
      <c r="F35" s="54" t="str">
        <f>$F$34</f>
        <v>постановление №10.02.2012г №16/1</v>
      </c>
      <c r="G35" s="55" t="str">
        <f>$G$34</f>
        <v>СП «Зуткулей» ИНН/КПП 8002018199/800201001, ОГРН 1028002322150</v>
      </c>
      <c r="H35" s="56" t="str">
        <f t="shared" ref="H35:M35" si="6">H34</f>
        <v>нет</v>
      </c>
      <c r="I35" s="57" t="str">
        <f t="shared" si="6"/>
        <v>нет</v>
      </c>
      <c r="J35" s="56" t="str">
        <f t="shared" si="6"/>
        <v>нет</v>
      </c>
      <c r="K35" s="57" t="str">
        <f t="shared" si="6"/>
        <v>нет</v>
      </c>
      <c r="L35" s="56" t="str">
        <f t="shared" si="6"/>
        <v>нет</v>
      </c>
      <c r="M35" s="57" t="str">
        <f t="shared" si="6"/>
        <v>нет</v>
      </c>
      <c r="N35" s="58"/>
      <c r="O35" s="58"/>
      <c r="P35" s="58"/>
      <c r="Q35" s="58"/>
      <c r="R35" s="58"/>
      <c r="S35" s="58"/>
      <c r="T35" s="58"/>
      <c r="U35" s="58"/>
      <c r="V35" s="58"/>
      <c r="W35" s="58"/>
    </row>
    <row r="36" spans="1:23" ht="79.2" x14ac:dyDescent="0.3">
      <c r="A36" s="58">
        <v>11</v>
      </c>
      <c r="B36" s="52" t="s">
        <v>83</v>
      </c>
      <c r="C36" s="53">
        <v>169.1</v>
      </c>
      <c r="D36" s="53">
        <v>144.69999999999999</v>
      </c>
      <c r="E36" s="52" t="s">
        <v>60</v>
      </c>
      <c r="F36" s="54" t="s">
        <v>141</v>
      </c>
      <c r="G36" s="55" t="s">
        <v>41</v>
      </c>
      <c r="H36" s="56" t="s">
        <v>42</v>
      </c>
      <c r="I36" s="57" t="s">
        <v>42</v>
      </c>
      <c r="J36" s="56" t="s">
        <v>42</v>
      </c>
      <c r="K36" s="57" t="s">
        <v>42</v>
      </c>
      <c r="L36" s="56" t="s">
        <v>42</v>
      </c>
      <c r="M36" s="57" t="s">
        <v>42</v>
      </c>
      <c r="N36" s="58"/>
      <c r="O36" s="58"/>
      <c r="P36" s="58"/>
      <c r="Q36" s="58"/>
      <c r="R36" s="58"/>
      <c r="S36" s="58"/>
      <c r="T36" s="58"/>
      <c r="U36" s="58"/>
      <c r="V36" s="58"/>
      <c r="W36" s="58"/>
    </row>
    <row r="37" spans="1:23" ht="79.2" x14ac:dyDescent="0.3">
      <c r="A37" s="58">
        <v>12</v>
      </c>
      <c r="B37" s="52" t="s">
        <v>191</v>
      </c>
      <c r="C37" s="53">
        <v>75.3</v>
      </c>
      <c r="D37" s="53">
        <v>40.159999999999997</v>
      </c>
      <c r="E37" s="52" t="s">
        <v>192</v>
      </c>
      <c r="F37" s="54"/>
      <c r="G37" s="55" t="str">
        <f>$G$36</f>
        <v>СП «Зуткулей» ИНН/КПП 8002018199/800201001, ОГРН 1028002322150</v>
      </c>
      <c r="H37" s="56" t="str">
        <f t="shared" ref="H37:M37" si="7">H36</f>
        <v>нет</v>
      </c>
      <c r="I37" s="57" t="str">
        <f t="shared" si="7"/>
        <v>нет</v>
      </c>
      <c r="J37" s="56" t="str">
        <f t="shared" si="7"/>
        <v>нет</v>
      </c>
      <c r="K37" s="57" t="str">
        <f t="shared" si="7"/>
        <v>нет</v>
      </c>
      <c r="L37" s="56" t="str">
        <f t="shared" si="7"/>
        <v>нет</v>
      </c>
      <c r="M37" s="57" t="str">
        <f t="shared" si="7"/>
        <v>нет</v>
      </c>
      <c r="N37" s="58"/>
      <c r="O37" s="58"/>
      <c r="P37" s="58"/>
      <c r="Q37" s="58"/>
      <c r="R37" s="58"/>
      <c r="S37" s="58"/>
      <c r="T37" s="58"/>
      <c r="U37" s="58"/>
      <c r="V37" s="58"/>
      <c r="W37" s="58"/>
    </row>
    <row r="38" spans="1:23" x14ac:dyDescent="0.3">
      <c r="A38" s="58"/>
      <c r="B38" s="52" t="s">
        <v>72</v>
      </c>
      <c r="C38" s="53" t="e">
        <f>C11+#REF!+#REF!+#REF!+#REF!+C12+#REF!+#REF!+#REF!+#REF!+C13+C14+C15+#REF!+#REF!+#REF!+#REF!+#REF!+#REF!+#REF!+C16+#REF!+#REF!+#REF!+C18+#REF!+#REF!+C19+C26+#REF!+C27+#REF!+C28+#REF!+C29+C30+C31+C32+C33+C34+C36</f>
        <v>#REF!</v>
      </c>
      <c r="D38" s="53" t="e">
        <f>#REF!+#REF!+D13+D14+D15+#REF!+D16+#REF!+#REF!+D26+D28+D32+D33+D34</f>
        <v>#REF!</v>
      </c>
      <c r="E38" s="53" t="e">
        <f>#REF!+#REF!+E13+E14+E15+#REF!+E16+#REF!+#REF!+E26+E28+E32+E33+E34</f>
        <v>#REF!</v>
      </c>
      <c r="F38" s="52"/>
      <c r="G38" s="57"/>
      <c r="H38" s="55"/>
      <c r="I38" s="57"/>
      <c r="J38" s="57"/>
      <c r="K38" s="57"/>
      <c r="L38" s="57"/>
      <c r="M38" s="57"/>
      <c r="N38" s="57"/>
      <c r="O38" s="58"/>
      <c r="P38" s="58"/>
      <c r="Q38" s="58"/>
      <c r="R38" s="58"/>
      <c r="S38" s="58"/>
      <c r="T38" s="58"/>
      <c r="U38" s="58"/>
      <c r="V38" s="58"/>
      <c r="W38" s="58"/>
    </row>
    <row r="39" spans="1:23" x14ac:dyDescent="0.3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60"/>
      <c r="N39" s="58"/>
      <c r="O39" s="58"/>
      <c r="P39" s="58"/>
      <c r="Q39" s="58"/>
      <c r="R39" s="58"/>
      <c r="S39" s="58"/>
      <c r="T39" s="58"/>
      <c r="U39" s="58"/>
      <c r="V39" s="58"/>
      <c r="W39" s="58"/>
    </row>
    <row r="40" spans="1:23" x14ac:dyDescent="0.3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</row>
    <row r="41" spans="1:23" x14ac:dyDescent="0.3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</row>
    <row r="42" spans="1:23" x14ac:dyDescent="0.3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</row>
    <row r="43" spans="1:23" x14ac:dyDescent="0.3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23" x14ac:dyDescent="0.3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</row>
    <row r="45" spans="1:23" x14ac:dyDescent="0.3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</row>
    <row r="46" spans="1:23" x14ac:dyDescent="0.3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</row>
    <row r="47" spans="1:23" x14ac:dyDescent="0.3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3" x14ac:dyDescent="0.3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</row>
    <row r="49" spans="2:23" x14ac:dyDescent="0.3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</row>
    <row r="50" spans="2:23" x14ac:dyDescent="0.3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</row>
    <row r="51" spans="2:23" x14ac:dyDescent="0.3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</row>
    <row r="52" spans="2:23" x14ac:dyDescent="0.3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</row>
    <row r="53" spans="2:23" x14ac:dyDescent="0.3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</row>
    <row r="54" spans="2:23" x14ac:dyDescent="0.3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</row>
    <row r="55" spans="2:23" x14ac:dyDescent="0.3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</row>
    <row r="56" spans="2:23" x14ac:dyDescent="0.3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</row>
  </sheetData>
  <mergeCells count="12">
    <mergeCell ref="A27:L27"/>
    <mergeCell ref="L4:M4"/>
    <mergeCell ref="A1:M1"/>
    <mergeCell ref="A4:A5"/>
    <mergeCell ref="B4:B5"/>
    <mergeCell ref="C4:C5"/>
    <mergeCell ref="D4:D5"/>
    <mergeCell ref="E4:E5"/>
    <mergeCell ref="F4:F5"/>
    <mergeCell ref="G4:G5"/>
    <mergeCell ref="H4:H5"/>
    <mergeCell ref="I4:K4"/>
  </mergeCells>
  <pageMargins left="0.31496062992125984" right="0.11811023622047245" top="0" bottom="0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opLeftCell="A13" workbookViewId="0">
      <selection activeCell="F30" sqref="F30"/>
    </sheetView>
  </sheetViews>
  <sheetFormatPr defaultColWidth="9.109375" defaultRowHeight="15.6" x14ac:dyDescent="0.3"/>
  <cols>
    <col min="1" max="1" width="4.109375" style="1" customWidth="1"/>
    <col min="2" max="2" width="21" style="1" customWidth="1"/>
    <col min="3" max="3" width="11.88671875" style="1" customWidth="1"/>
    <col min="4" max="4" width="15.6640625" style="1" customWidth="1"/>
    <col min="5" max="5" width="23.88671875" style="1" customWidth="1"/>
    <col min="6" max="6" width="12" style="1" customWidth="1"/>
    <col min="7" max="7" width="24" style="1" customWidth="1"/>
    <col min="8" max="8" width="16.6640625" style="1" customWidth="1"/>
    <col min="9" max="9" width="17.109375" style="1" customWidth="1"/>
    <col min="10" max="10" width="15" style="1" customWidth="1"/>
    <col min="11" max="16384" width="9.109375" style="1"/>
  </cols>
  <sheetData>
    <row r="1" spans="1:14" x14ac:dyDescent="0.3">
      <c r="A1" s="88" t="s">
        <v>208</v>
      </c>
      <c r="B1" s="88"/>
      <c r="C1" s="88"/>
      <c r="D1" s="88"/>
      <c r="E1" s="88"/>
      <c r="F1" s="88"/>
      <c r="G1" s="88"/>
      <c r="H1" s="88"/>
      <c r="I1" s="88"/>
      <c r="J1" s="88"/>
    </row>
    <row r="2" spans="1:14" x14ac:dyDescent="0.3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4" ht="17.399999999999999" x14ac:dyDescent="0.3">
      <c r="A3" s="25" t="s">
        <v>114</v>
      </c>
      <c r="B3" s="25"/>
      <c r="C3" s="24"/>
      <c r="D3" s="24"/>
      <c r="E3" s="24"/>
      <c r="F3" s="24"/>
      <c r="G3" s="23"/>
      <c r="H3" s="23"/>
      <c r="I3" s="23"/>
      <c r="J3" s="23"/>
      <c r="K3" s="23"/>
      <c r="L3" s="23"/>
      <c r="M3" s="23"/>
      <c r="N3" s="23"/>
    </row>
    <row r="4" spans="1:14" s="15" customFormat="1" ht="163.5" customHeight="1" x14ac:dyDescent="0.25">
      <c r="A4" s="14" t="s">
        <v>0</v>
      </c>
      <c r="B4" s="14" t="s">
        <v>25</v>
      </c>
      <c r="C4" s="14" t="s">
        <v>26</v>
      </c>
      <c r="D4" s="14" t="s">
        <v>27</v>
      </c>
      <c r="E4" s="14" t="s">
        <v>28</v>
      </c>
      <c r="F4" s="14" t="s">
        <v>29</v>
      </c>
      <c r="G4" s="14" t="s">
        <v>30</v>
      </c>
      <c r="H4" s="14" t="s">
        <v>31</v>
      </c>
      <c r="I4" s="14" t="s">
        <v>32</v>
      </c>
      <c r="J4" s="14" t="s">
        <v>33</v>
      </c>
    </row>
    <row r="5" spans="1:14" s="15" customFormat="1" ht="13.2" x14ac:dyDescent="0.2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  <c r="H5" s="32">
        <v>8</v>
      </c>
      <c r="I5" s="32">
        <v>9</v>
      </c>
      <c r="J5" s="32">
        <v>10</v>
      </c>
    </row>
    <row r="6" spans="1:14" s="48" customFormat="1" ht="39.6" x14ac:dyDescent="0.25">
      <c r="A6" s="37">
        <v>1</v>
      </c>
      <c r="B6" s="37" t="s">
        <v>115</v>
      </c>
      <c r="C6" s="37" t="s">
        <v>116</v>
      </c>
      <c r="D6" s="47" t="s">
        <v>118</v>
      </c>
      <c r="E6" s="43" t="s">
        <v>117</v>
      </c>
      <c r="F6" s="37" t="s">
        <v>44</v>
      </c>
      <c r="G6" s="37" t="s">
        <v>44</v>
      </c>
      <c r="H6" s="37">
        <v>40777.83</v>
      </c>
      <c r="I6" s="37">
        <v>25896.11</v>
      </c>
      <c r="J6" s="37">
        <v>24</v>
      </c>
    </row>
    <row r="7" spans="1:14" s="48" customFormat="1" ht="13.2" x14ac:dyDescent="0.25">
      <c r="A7" s="37"/>
      <c r="B7" s="37" t="s">
        <v>72</v>
      </c>
      <c r="C7" s="37"/>
      <c r="D7" s="37"/>
      <c r="E7" s="37"/>
      <c r="F7" s="37"/>
      <c r="G7" s="37" t="s">
        <v>44</v>
      </c>
      <c r="H7" s="37">
        <f>SUM(H6:H6)</f>
        <v>40777.83</v>
      </c>
      <c r="I7" s="37">
        <f>SUM(I6:I6)</f>
        <v>25896.11</v>
      </c>
      <c r="J7" s="37"/>
    </row>
    <row r="8" spans="1:14" s="15" customFormat="1" ht="13.2" x14ac:dyDescent="0.25"/>
    <row r="9" spans="1:14" s="15" customFormat="1" ht="13.2" x14ac:dyDescent="0.25"/>
    <row r="10" spans="1:14" s="15" customFormat="1" ht="13.2" x14ac:dyDescent="0.25">
      <c r="C10" s="97" t="s">
        <v>119</v>
      </c>
      <c r="D10" s="97"/>
      <c r="E10" s="15" t="s">
        <v>120</v>
      </c>
      <c r="F10" s="15" t="s">
        <v>177</v>
      </c>
    </row>
    <row r="11" spans="1:14" s="15" customFormat="1" ht="18.75" customHeight="1" x14ac:dyDescent="0.25">
      <c r="E11" s="49" t="s">
        <v>122</v>
      </c>
      <c r="F11" s="49" t="s">
        <v>121</v>
      </c>
    </row>
    <row r="12" spans="1:14" s="15" customFormat="1" ht="13.2" x14ac:dyDescent="0.25"/>
    <row r="13" spans="1:14" s="15" customFormat="1" ht="13.2" x14ac:dyDescent="0.25">
      <c r="C13" s="97" t="s">
        <v>123</v>
      </c>
      <c r="D13" s="97"/>
      <c r="E13" s="15" t="s">
        <v>120</v>
      </c>
      <c r="F13" s="15" t="s">
        <v>205</v>
      </c>
    </row>
    <row r="14" spans="1:14" s="15" customFormat="1" x14ac:dyDescent="0.25">
      <c r="E14" s="50" t="s">
        <v>122</v>
      </c>
      <c r="F14" s="51" t="s">
        <v>121</v>
      </c>
    </row>
    <row r="15" spans="1:14" s="15" customFormat="1" ht="13.2" x14ac:dyDescent="0.25"/>
    <row r="16" spans="1:14" s="15" customFormat="1" ht="13.2" x14ac:dyDescent="0.25">
      <c r="C16" s="97" t="s">
        <v>124</v>
      </c>
      <c r="D16" s="97"/>
      <c r="E16" s="15" t="s">
        <v>120</v>
      </c>
      <c r="F16" s="15" t="s">
        <v>126</v>
      </c>
    </row>
    <row r="17" spans="5:6" s="15" customFormat="1" x14ac:dyDescent="0.25">
      <c r="E17" s="51" t="s">
        <v>122</v>
      </c>
      <c r="F17" s="51" t="s">
        <v>121</v>
      </c>
    </row>
    <row r="18" spans="5:6" s="15" customFormat="1" ht="13.2" x14ac:dyDescent="0.25"/>
  </sheetData>
  <mergeCells count="4">
    <mergeCell ref="C16:D16"/>
    <mergeCell ref="C10:D10"/>
    <mergeCell ref="A1:J1"/>
    <mergeCell ref="C13:D13"/>
  </mergeCells>
  <pageMargins left="0.31496062992125984" right="0.11811023622047245" top="0.15748031496062992" bottom="0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(казна)</vt:lpstr>
      <vt:lpstr>Раздел 2(казна)</vt:lpstr>
      <vt:lpstr>Раздел 2</vt:lpstr>
      <vt:lpstr>Раздел 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Белигма</dc:creator>
  <cp:lastModifiedBy>admin</cp:lastModifiedBy>
  <cp:lastPrinted>2019-08-12T01:57:47Z</cp:lastPrinted>
  <dcterms:created xsi:type="dcterms:W3CDTF">2015-07-20T01:15:36Z</dcterms:created>
  <dcterms:modified xsi:type="dcterms:W3CDTF">2023-01-22T23:54:41Z</dcterms:modified>
</cp:coreProperties>
</file>