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9732" activeTab="1"/>
  </bookViews>
  <sheets>
    <sheet name="Раздел 1" sheetId="5" r:id="rId1"/>
    <sheet name="Раздел 2" sheetId="2" r:id="rId2"/>
    <sheet name="Раздел 3" sheetId="3" r:id="rId3"/>
    <sheet name="Лист2" sheetId="7" r:id="rId4"/>
  </sheets>
  <definedNames>
    <definedName name="_xlnm._FilterDatabase" localSheetId="0" hidden="1">'Раздел 1'!$A$11:$P$399</definedName>
    <definedName name="_xlnm._FilterDatabase" localSheetId="1" hidden="1">'Раздел 2'!$A$1:$O$111</definedName>
  </definedNames>
  <calcPr calcId="145621"/>
</workbook>
</file>

<file path=xl/calcChain.xml><?xml version="1.0" encoding="utf-8"?>
<calcChain xmlns="http://schemas.openxmlformats.org/spreadsheetml/2006/main">
  <c r="C936" i="2" l="1"/>
  <c r="O76" i="5" l="1"/>
  <c r="H49" i="2" l="1"/>
  <c r="J320" i="2"/>
  <c r="I319" i="2"/>
  <c r="H319" i="2"/>
  <c r="J576" i="2"/>
  <c r="H575" i="2"/>
  <c r="J319" i="2" l="1"/>
  <c r="H423" i="2"/>
  <c r="J424" i="2"/>
  <c r="N31" i="5"/>
  <c r="U645" i="7"/>
  <c r="V2686" i="7"/>
  <c r="J280" i="2"/>
  <c r="U647" i="7" l="1"/>
  <c r="U648" i="7" s="1"/>
  <c r="B75" i="7"/>
  <c r="A75" i="7"/>
  <c r="I906" i="2"/>
  <c r="H906" i="2"/>
  <c r="O98" i="5"/>
  <c r="N78" i="5" l="1"/>
  <c r="M78" i="5"/>
  <c r="I49" i="2" l="1"/>
  <c r="C188" i="2"/>
  <c r="J49" i="2" l="1"/>
  <c r="P44" i="5"/>
  <c r="I86" i="2"/>
  <c r="H86" i="2"/>
  <c r="I1105" i="2"/>
  <c r="H1105" i="2"/>
  <c r="N120" i="5"/>
  <c r="M120" i="5"/>
  <c r="J597" i="2"/>
  <c r="N85" i="5"/>
  <c r="M85" i="5"/>
  <c r="I596" i="2"/>
  <c r="H596" i="2"/>
  <c r="O85" i="5" l="1"/>
  <c r="J596" i="2"/>
  <c r="J1105" i="2"/>
  <c r="I279" i="2"/>
  <c r="H279" i="2"/>
  <c r="J279" i="2" l="1"/>
  <c r="J1058" i="2"/>
  <c r="M116" i="5"/>
  <c r="I1057" i="2"/>
  <c r="H1057" i="2"/>
  <c r="N50" i="5"/>
  <c r="M50" i="5"/>
  <c r="J1057" i="2" l="1"/>
  <c r="N116" i="5"/>
  <c r="O116" i="5" s="1"/>
  <c r="H47" i="2" l="1"/>
  <c r="R21" i="7" l="1"/>
  <c r="P58" i="7"/>
  <c r="S58" i="7" s="1"/>
  <c r="O58" i="7"/>
  <c r="R58" i="7" s="1"/>
  <c r="R59" i="7" s="1"/>
  <c r="J956" i="2"/>
  <c r="I955" i="2"/>
  <c r="H955" i="2"/>
  <c r="I79" i="2"/>
  <c r="J77" i="2"/>
  <c r="J79" i="2"/>
  <c r="J938" i="2"/>
  <c r="J955" i="2"/>
  <c r="J954" i="2"/>
  <c r="J953" i="2"/>
  <c r="J940" i="2"/>
  <c r="J941" i="2"/>
  <c r="J942" i="2"/>
  <c r="J943" i="2"/>
  <c r="J944" i="2"/>
  <c r="J945" i="2"/>
  <c r="J946" i="2"/>
  <c r="J947" i="2"/>
  <c r="J948" i="2"/>
  <c r="J949" i="2"/>
  <c r="J950" i="2"/>
  <c r="J951" i="2"/>
  <c r="J952" i="2"/>
  <c r="J939" i="2"/>
  <c r="J78" i="2"/>
  <c r="H79" i="2"/>
  <c r="N101" i="5"/>
  <c r="M101" i="5"/>
  <c r="N331" i="5"/>
  <c r="M331" i="5"/>
  <c r="O101" i="5" l="1"/>
  <c r="T58" i="7"/>
  <c r="O331" i="5"/>
  <c r="K955" i="2"/>
  <c r="K79" i="2"/>
  <c r="J623" i="2"/>
  <c r="H622" i="2"/>
  <c r="I583" i="2" l="1"/>
  <c r="H583" i="2"/>
  <c r="N82" i="5"/>
  <c r="M82" i="5"/>
  <c r="J124" i="2"/>
  <c r="J568" i="2"/>
  <c r="I549" i="2"/>
  <c r="H549" i="2"/>
  <c r="J122" i="2"/>
  <c r="H121" i="2"/>
  <c r="J107" i="2"/>
  <c r="I106" i="2"/>
  <c r="H106" i="2"/>
  <c r="N205" i="5"/>
  <c r="M205" i="5"/>
  <c r="J419" i="2"/>
  <c r="I418" i="2"/>
  <c r="H418" i="2"/>
  <c r="I69" i="2"/>
  <c r="H69" i="2"/>
  <c r="N69" i="5"/>
  <c r="M69" i="5"/>
  <c r="J106" i="2" l="1"/>
  <c r="O69" i="5"/>
  <c r="O82" i="5"/>
  <c r="J583" i="2"/>
  <c r="O205" i="5"/>
  <c r="J549" i="2"/>
  <c r="J69" i="2"/>
  <c r="J418" i="2"/>
  <c r="J406" i="2"/>
  <c r="I405" i="2"/>
  <c r="H405" i="2"/>
  <c r="N65" i="5"/>
  <c r="M65" i="5"/>
  <c r="J389" i="2"/>
  <c r="I388" i="2"/>
  <c r="H388" i="2"/>
  <c r="J387" i="2"/>
  <c r="J388" i="2"/>
  <c r="J377" i="2"/>
  <c r="J378" i="2"/>
  <c r="J379" i="2"/>
  <c r="J380" i="2"/>
  <c r="J381" i="2"/>
  <c r="J382" i="2"/>
  <c r="J383" i="2"/>
  <c r="J384" i="2"/>
  <c r="J385" i="2"/>
  <c r="J386" i="2"/>
  <c r="J376" i="2"/>
  <c r="I62" i="2"/>
  <c r="H62" i="2"/>
  <c r="M61" i="5"/>
  <c r="H59" i="2"/>
  <c r="M55" i="5"/>
  <c r="M56" i="5"/>
  <c r="M57" i="5"/>
  <c r="M58" i="5"/>
  <c r="M54" i="5"/>
  <c r="H351" i="2"/>
  <c r="K388" i="2" l="1"/>
  <c r="O65" i="5"/>
  <c r="J62" i="2"/>
  <c r="J405" i="2"/>
  <c r="H347" i="2"/>
  <c r="I346" i="2"/>
  <c r="H346" i="2"/>
  <c r="I53" i="2"/>
  <c r="H53" i="2"/>
  <c r="M104" i="5"/>
  <c r="H1030" i="2"/>
  <c r="M93" i="7"/>
  <c r="M86" i="7"/>
  <c r="I1029" i="2"/>
  <c r="H1029" i="2"/>
  <c r="I1022" i="2"/>
  <c r="I1023" i="2" s="1"/>
  <c r="H1022" i="2"/>
  <c r="H1023" i="2" s="1"/>
  <c r="J22" i="7"/>
  <c r="K5" i="7"/>
  <c r="K9" i="7"/>
  <c r="K8" i="7"/>
  <c r="K7" i="7"/>
  <c r="I22" i="7"/>
  <c r="K22" i="7" l="1"/>
  <c r="M94" i="7"/>
  <c r="J1029" i="2"/>
  <c r="J53" i="2"/>
  <c r="O43" i="5"/>
  <c r="N43" i="5"/>
  <c r="G6" i="7"/>
  <c r="F12" i="7"/>
  <c r="I606" i="2"/>
  <c r="H606" i="2"/>
  <c r="I614" i="2"/>
  <c r="H614" i="2"/>
  <c r="P43" i="5" l="1"/>
  <c r="B21" i="7"/>
  <c r="I209" i="2"/>
  <c r="H209" i="2"/>
  <c r="A21" i="7"/>
  <c r="M24" i="5"/>
  <c r="I38" i="2"/>
  <c r="H38" i="2"/>
  <c r="C227" i="2"/>
  <c r="I43" i="2"/>
  <c r="H43" i="2"/>
  <c r="I224" i="2"/>
  <c r="H224" i="2"/>
  <c r="C21" i="7" l="1"/>
  <c r="J224" i="2"/>
  <c r="J38" i="2"/>
  <c r="J209" i="2"/>
  <c r="I50" i="3"/>
  <c r="H50" i="3"/>
  <c r="C1107" i="2"/>
  <c r="D1107" i="2"/>
  <c r="H473" i="5"/>
  <c r="G473" i="5"/>
  <c r="F473" i="5"/>
</calcChain>
</file>

<file path=xl/sharedStrings.xml><?xml version="1.0" encoding="utf-8"?>
<sst xmlns="http://schemas.openxmlformats.org/spreadsheetml/2006/main" count="5278" uniqueCount="2581">
  <si>
    <t>Наименование недвижимого имущества</t>
  </si>
  <si>
    <t>Адрес (местоположение) недвижимого имущества</t>
  </si>
  <si>
    <t>Сведения о кадастровой стоимости недвижимого имущества</t>
  </si>
  <si>
    <t>Раздел № 1</t>
  </si>
  <si>
    <t>Наименование движимого имущества</t>
  </si>
  <si>
    <t>Реквизиты документов - оснований возникновения (прекращения) права муниципальной собственности на недвижимое имущество</t>
  </si>
  <si>
    <t>Сведения о балансовой стоимости недвижимого имущества</t>
  </si>
  <si>
    <t>Даты возникновения и прекращения права муниципальной собственности на недвижимое имущество</t>
  </si>
  <si>
    <t>Номинальная стоимость акций</t>
  </si>
  <si>
    <t>Сведения о балансовой стоимости движимого имущества</t>
  </si>
  <si>
    <t>Сведения о начисленной амортизации (износе)</t>
  </si>
  <si>
    <t>Реквизиты документов - оснований возникновения (прекращения) права муниципальной собственности на движимое имущество</t>
  </si>
  <si>
    <t>Даты возникновения и прекращения права муниципальной собственности на движимое имущество</t>
  </si>
  <si>
    <t>Сведения о правообладателе муниципального движимого имущества</t>
  </si>
  <si>
    <t>Раздел № 2</t>
  </si>
  <si>
    <t>Полное наименование и организационно-правовая форма юридического лица</t>
  </si>
  <si>
    <t>Адрес (местонахождение)</t>
  </si>
  <si>
    <t>Размер уставного фонда (для муниципальных унитарных предприятий)</t>
  </si>
  <si>
    <t>29,60/ 20,7</t>
  </si>
  <si>
    <t>Жилой дом, лит А, эт 1</t>
  </si>
  <si>
    <t>распоряжение ДГИ иЗО ЗК № 364/р от 08.02.2011, акт № 28-2011 от 18.04.2011</t>
  </si>
  <si>
    <t>с. Алханай, ул. Школьная, б/н</t>
  </si>
  <si>
    <t>Постановление Верхоаного Совета РФ № 3020-1 от 27.12.1991</t>
  </si>
  <si>
    <t>с. Бальзино, ул. Школьная, 1</t>
  </si>
  <si>
    <t>с. Токчин, ул. Центральная, 22</t>
  </si>
  <si>
    <t>с. Зуткулей, ул. Ленина, 38</t>
  </si>
  <si>
    <t>с. Ара-Иля, ул. Советская, 1</t>
  </si>
  <si>
    <t>с. Токчин, ул. Ленина, 17</t>
  </si>
  <si>
    <t>с. Чиндалей, ул. Б.Цыренова, б/н</t>
  </si>
  <si>
    <t>не зарегистрировано</t>
  </si>
  <si>
    <t>МБДОУ "Токчинский детский сад "Черемушки"</t>
  </si>
  <si>
    <t>МБДОУ "Алханайский детский сад "Малыш"</t>
  </si>
  <si>
    <t>с. Дульдурга, пер. Мелиоративный, 2</t>
  </si>
  <si>
    <t>распоряжение ДГИ иЗО ЗК № 6352/р от 19.12.2011, акт № 336-2011 от 26.12.2011</t>
  </si>
  <si>
    <t>МБДОУ "Дульдургинский детский сад "Теремок"</t>
  </si>
  <si>
    <t>Здание, назн нежилое здание, эт. 1</t>
  </si>
  <si>
    <t>МБДОУ "Ара-Илинский детский сад "Солнышко"</t>
  </si>
  <si>
    <t>с. Дульдурга, ул. Северная, 6</t>
  </si>
  <si>
    <t>МБДОУ "Дульдургинский детский сад "Ромашка"</t>
  </si>
  <si>
    <t>с. Дульдурга, ул. Партизанская, 6</t>
  </si>
  <si>
    <t>МБДОУ "Дульдургинский детский сад "Чебурашка"</t>
  </si>
  <si>
    <t>с. Дульдурга, ул. Партизанская, 19</t>
  </si>
  <si>
    <t>с. Дульдурга, ул. Партизанск ая, д.5</t>
  </si>
  <si>
    <t>Дульдургинский район, источник Алханай</t>
  </si>
  <si>
    <t xml:space="preserve">15.4 кв.м </t>
  </si>
  <si>
    <t>с. Алханай, ул. Далаева,19</t>
  </si>
  <si>
    <t>Дульдургинский район, источник "Алханай"</t>
  </si>
  <si>
    <t>Дульдургинский райин, источник Алханай</t>
  </si>
  <si>
    <t>259.3</t>
  </si>
  <si>
    <t>с.Иля, ул. Новая, 27</t>
  </si>
  <si>
    <t>65.5</t>
  </si>
  <si>
    <t>142.6</t>
  </si>
  <si>
    <t>с. Узон, ул. Советская,7</t>
  </si>
  <si>
    <t>271.8</t>
  </si>
  <si>
    <t>107.2</t>
  </si>
  <si>
    <t>Распоряжение и.о. Главы администрации Абао №р-165 от 29.02.2008</t>
  </si>
  <si>
    <t>104.2</t>
  </si>
  <si>
    <t>с. Краснояро во, ул. Школьная,7</t>
  </si>
  <si>
    <t>16.7 кв.м</t>
  </si>
  <si>
    <t>287.6</t>
  </si>
  <si>
    <t>с. Таптанай, ул. Калинина, 98а</t>
  </si>
  <si>
    <t>102.5</t>
  </si>
  <si>
    <t>с. Дульдурга, ул. Школьная, 1а</t>
  </si>
  <si>
    <t>с. Дульдурга, ул. Школьная, 1</t>
  </si>
  <si>
    <t>с. Дульдурга, ул. Школьная, 1в</t>
  </si>
  <si>
    <t>с. Дульдурга, ул. 8 Марта, 1а, пом.3</t>
  </si>
  <si>
    <t>с. Дульдурга, ул. 50 лет Октября,68</t>
  </si>
  <si>
    <t>727.7</t>
  </si>
  <si>
    <t>с. Алханай, ул. Далава, 21</t>
  </si>
  <si>
    <t>264.2</t>
  </si>
  <si>
    <t>487.3</t>
  </si>
  <si>
    <t>с. Дульдурга, ул. Советская, 7б</t>
  </si>
  <si>
    <t>72.56</t>
  </si>
  <si>
    <t>с. Дульдурга, ул. Юбилейная, 5а</t>
  </si>
  <si>
    <t>с. Дульдурга, ул. Лазо, 28а</t>
  </si>
  <si>
    <t>123.7</t>
  </si>
  <si>
    <t>с. Дульдурга, ул. Комсомольская, 30а</t>
  </si>
  <si>
    <t>346.7</t>
  </si>
  <si>
    <t>76.8</t>
  </si>
  <si>
    <t>с. Дульдурга, ул. Комсомольская, 45а</t>
  </si>
  <si>
    <t>с. Дульдурга, пер. Базарный, 1а</t>
  </si>
  <si>
    <t>21.9 кв.м</t>
  </si>
  <si>
    <t>с. Дульдурга, ул. Комсомольская, 47</t>
  </si>
  <si>
    <t>Здание, назн сервисное, лит. А, эт. 0</t>
  </si>
  <si>
    <t>с. Дульдурга, ул. Комсомольская, 36а</t>
  </si>
  <si>
    <t>206.02</t>
  </si>
  <si>
    <t>Распоряжение Департамента государственного имущества и земельных отношений Забайкальского края №2157/р от 17.03.2015</t>
  </si>
  <si>
    <t>80:03:110301:955</t>
  </si>
  <si>
    <t>Дульдургинский район</t>
  </si>
  <si>
    <t>с. Зуткулей</t>
  </si>
  <si>
    <t>80:03:110101:845</t>
  </si>
  <si>
    <t>80:03:130301:537</t>
  </si>
  <si>
    <t>80:03:130101:438</t>
  </si>
  <si>
    <t>с. Токчин</t>
  </si>
  <si>
    <t>13186.0000 м</t>
  </si>
  <si>
    <t>с. Дульдурга, ул. Кирова, 1</t>
  </si>
  <si>
    <t>с. Дульдурга, ул. Гагарина, 57а</t>
  </si>
  <si>
    <t>Договор купли-продажи нежилого помещения от 19.10.2001</t>
  </si>
  <si>
    <t>с. Таптанай, ул. Калинина, 56а</t>
  </si>
  <si>
    <t xml:space="preserve">Распоряжение Главы администрации Абао №р-165 от 29.02.2008 </t>
  </si>
  <si>
    <t>с. Токчин, ул. Школьная, 8</t>
  </si>
  <si>
    <t>с. Дульдурга, ул. Советская, 7а</t>
  </si>
  <si>
    <t>с. Дульдурга, ул. Комсомольская, 26</t>
  </si>
  <si>
    <t>с. Дульдурга, ул. Степная, 13</t>
  </si>
  <si>
    <t>с. Дульдурга, ул. 50 лет Октября,24</t>
  </si>
  <si>
    <t>Постановление Верхоаного Постановление И.о Губернатора Забайкальского края №241 от 04.07.2011</t>
  </si>
  <si>
    <t>Постановление Верховного Совета РФ №3020-1 от 27.12.1991г</t>
  </si>
  <si>
    <t>с. Дульдурга, ул. Советская, 28</t>
  </si>
  <si>
    <t>1221.57</t>
  </si>
  <si>
    <t>Постановление Руководителя администрации Дульдургинского района №101 от 19.06.2001 г.</t>
  </si>
  <si>
    <t>80:03:010009:0037:28:00:95</t>
  </si>
  <si>
    <t>Постановление руководителя администрации Дульдургинского района №101 от 19.06.2001 г.</t>
  </si>
  <si>
    <t>нежилое помещение, назн сервисное, лит. А.Г. Эт. 1</t>
  </si>
  <si>
    <t>с. Дульдурга, ул. Комсомольская, 43а</t>
  </si>
  <si>
    <t>166.64</t>
  </si>
  <si>
    <t>Постановление Агинской Бурятской окружной думы №235 от 22.11.2007г</t>
  </si>
  <si>
    <t>с. Дульдурга, ул. Комсомольская, 43</t>
  </si>
  <si>
    <t>с. Дульдурга, ул. Лазо, 18а</t>
  </si>
  <si>
    <t>302.53</t>
  </si>
  <si>
    <t>с. Дульдурга, ул. 8 Марта, 7</t>
  </si>
  <si>
    <t>с. Узон, ул. Октябрьская, 51</t>
  </si>
  <si>
    <t>606.1</t>
  </si>
  <si>
    <t>с. Иля, ул. Новая, 27</t>
  </si>
  <si>
    <t>Распоряжение Главы Администрации Абао №639 от 20.11.2006г</t>
  </si>
  <si>
    <t>с. Дульдурга, ул. Комсомольская, 34</t>
  </si>
  <si>
    <t>1698.08</t>
  </si>
  <si>
    <t>1261.95</t>
  </si>
  <si>
    <t>с. Узон, ул. Октябрьская, 56</t>
  </si>
  <si>
    <t>с. Алханай, ул. Далаева, 15</t>
  </si>
  <si>
    <t>2478.8</t>
  </si>
  <si>
    <t>724.1</t>
  </si>
  <si>
    <t>с. Ара-Иля, ул. Советская, 3</t>
  </si>
  <si>
    <t>94.4</t>
  </si>
  <si>
    <t>389.7</t>
  </si>
  <si>
    <t>106.8</t>
  </si>
  <si>
    <t>75-75-28/038/2009-202</t>
  </si>
  <si>
    <t>с. Узон, ул. Октябрьский, 56а</t>
  </si>
  <si>
    <t>с. Дульдурга, ул. Школьная, 3</t>
  </si>
  <si>
    <t>с. Зуткулей, ул. Ленина, 6б</t>
  </si>
  <si>
    <t>424.02</t>
  </si>
  <si>
    <t>с. Бальзино, ул. Стадионная, б/н</t>
  </si>
  <si>
    <t>Здание МДОУ "Василек", наз социальное, лит. А, эт.1</t>
  </si>
  <si>
    <t>с. Таптанай, ул. Ж. Тумунова, 48</t>
  </si>
  <si>
    <t>1483.6</t>
  </si>
  <si>
    <t>Здание МДОУ "Светлячок", наз социальное, лит. А, эт. 1</t>
  </si>
  <si>
    <t>с. Дульдурга, ул. Новая,5б</t>
  </si>
  <si>
    <t>904.2</t>
  </si>
  <si>
    <t>75-75-28/002/2009-390</t>
  </si>
  <si>
    <t>Здание МДОУ "Радуга", наз социальное, лит. А1, эт. 2</t>
  </si>
  <si>
    <t>с. Узон, ул. Советская,6</t>
  </si>
  <si>
    <t>МБДОУ "Одуванчик", наз учебно-научное, лит. А, эт.1</t>
  </si>
  <si>
    <t>Разрешение на ввод объекта в эксплуатацию №RU92507310-5 от 15.02.2012</t>
  </si>
  <si>
    <t>Здание МДОУ "Одуванчик", наз жилое, лит. А, эт.1</t>
  </si>
  <si>
    <t>с. Чиндалей, ул. Нагорная,1</t>
  </si>
  <si>
    <t>360.96</t>
  </si>
  <si>
    <t>Дацан "Даши Тубдэнлинг", наз культурно-зрелищное, лит. А, эт. 3</t>
  </si>
  <si>
    <t>с. Узон</t>
  </si>
  <si>
    <t>Земельный участок. Категория земли населеных пунктов- Под религиозные объекты</t>
  </si>
  <si>
    <t>с . Узон, дом б/н</t>
  </si>
  <si>
    <t>20151.71</t>
  </si>
  <si>
    <t>80:03:080101:0512</t>
  </si>
  <si>
    <t>Квартира, наз жилое, эт. 1</t>
  </si>
  <si>
    <t>с. Дульдурга, ул. Заводская, 5, кв. 2</t>
  </si>
  <si>
    <t>50.8</t>
  </si>
  <si>
    <t>Гараж типографии, наз гаражное</t>
  </si>
  <si>
    <t>с. Дульдурга, ул. Советская, 30</t>
  </si>
  <si>
    <t>Здание типографии, наз нежилое, лит. А</t>
  </si>
  <si>
    <t>381.35</t>
  </si>
  <si>
    <t>южный берег, оз. Бальзино</t>
  </si>
  <si>
    <t>Специализированный жилой дом, наз жилое, лит.А, эт.1</t>
  </si>
  <si>
    <t>52.7</t>
  </si>
  <si>
    <t>27.8 кв. м</t>
  </si>
  <si>
    <t>28.9 кв.м</t>
  </si>
  <si>
    <t>25.6 кв.м</t>
  </si>
  <si>
    <t>28.4 кв.м</t>
  </si>
  <si>
    <t>46.4 кв.м</t>
  </si>
  <si>
    <t>29.1 кв.м</t>
  </si>
  <si>
    <t>с. Узон, ул. Дылгыржапова, 10, кв.1</t>
  </si>
  <si>
    <t>с. Узон, ул. Октябрьская, 48, кв. 1</t>
  </si>
  <si>
    <t>с. Дульдурга, ул. Молодежная, 17</t>
  </si>
  <si>
    <t>Договор купли-продажи квартиры с земельным участком от 30.05.2008</t>
  </si>
  <si>
    <t>29.67</t>
  </si>
  <si>
    <t>с. Дульдурга, ул. Лазо, 14, кв. 1</t>
  </si>
  <si>
    <t>квартира в 2-х кв. жилом доме, наз жилое,  лит.А, эт 1</t>
  </si>
  <si>
    <t>Гараж, наз гаражное</t>
  </si>
  <si>
    <t>238.6</t>
  </si>
  <si>
    <t>Договор купли-продажи нежилого помещения от 25.01.2002</t>
  </si>
  <si>
    <t>земельный участок, наз -земли сельской застройки</t>
  </si>
  <si>
    <t>0.2873 га</t>
  </si>
  <si>
    <t>Кемпинг №3, наз сервисное,  лит. А, эт.1</t>
  </si>
  <si>
    <t>Кемпинг №4, наз сервисное, лит. А, эт.1</t>
  </si>
  <si>
    <t>Кемпинг №5, наз сервисное, лит. А, эт. 1</t>
  </si>
  <si>
    <t>Кемпинг №6, наз сервисное, лит. А, эт.1</t>
  </si>
  <si>
    <t>Кемпинг №7, наз сервисное, лит. А, эт.1</t>
  </si>
  <si>
    <t>Кемпинг №8, наз сервисное, лит. А,эт.1</t>
  </si>
  <si>
    <t>Кемпинг №9, наз сервисное, лит. А, эт.1</t>
  </si>
  <si>
    <t>Кемпинг №10, наз сервисное, лит. А, эт.1</t>
  </si>
  <si>
    <t>Кемпинг №11, наз сервисное, лит. А, эт.1</t>
  </si>
  <si>
    <t>Кемпинг №12,  наз сервисное, лит. А, эт.1</t>
  </si>
  <si>
    <t>Кемпинг №13, наз сервисное, лит. А, эт.1</t>
  </si>
  <si>
    <t>Кемпинг №14, наз сервисное, лит. А, эт.1</t>
  </si>
  <si>
    <t>Кемпинг №15, наз сервисное, лит. А, эт.1</t>
  </si>
  <si>
    <t>Кемпинг №16, наз сервисное,  лит. А, эт.1</t>
  </si>
  <si>
    <t>Кемпинг №17, наз сервисное, лит. А, эт.1</t>
  </si>
  <si>
    <t>Кемпинг №18,  наз сервисное, лит. А, эт.1</t>
  </si>
  <si>
    <t>Кемпинг №19, наз сервисное, лит. А, эт.1</t>
  </si>
  <si>
    <t>Кемпинг №20, наз сервисное, лит. А, эт. 1</t>
  </si>
  <si>
    <t>Кемпинг №21, наз сервисное, лит. А, эт.1</t>
  </si>
  <si>
    <t>Кемпинг №22, наз сервисное, лит. А, эт.1</t>
  </si>
  <si>
    <t>Кемпинг №23, рназ сервисное, лит. А, эт.1</t>
  </si>
  <si>
    <t>Кемпинг №24, наз сервисное, лит. А, эт.1</t>
  </si>
  <si>
    <t>Кемпинг №25, наз сервисное, лит. А, эт.1</t>
  </si>
  <si>
    <t>Кемпинг №26, наз сервисное, лит. А, эт.1</t>
  </si>
  <si>
    <t>Кемпинг №27, наз сервисное, лит. А, эт. 1</t>
  </si>
  <si>
    <t xml:space="preserve">Кемпинг №28, наз сервисное, лит. А, эт.1 </t>
  </si>
  <si>
    <t>Кемпинг №29, наз сервисное, лит. А, эт.1</t>
  </si>
  <si>
    <t>Кемпинг №30, наз сервисное, лит. А, эт.1</t>
  </si>
  <si>
    <t>Коттедж №1, наз жилое, лит. А, эт.1</t>
  </si>
  <si>
    <t>Коттедж №2, наз жилое, лит. А, эт.2</t>
  </si>
  <si>
    <t>Коттедж №3, наз жилое, лит. А, эт.2</t>
  </si>
  <si>
    <t>Коттедж №4, наз жилое, лит. А, эт.2</t>
  </si>
  <si>
    <t>Коттедж №5, наз жилое, лит. А, эт.2</t>
  </si>
  <si>
    <t>Коттедж №6, наз жилое, лит. А, эт.2</t>
  </si>
  <si>
    <t>Коттедж №7, наз жилое, лит. А, эт.1</t>
  </si>
  <si>
    <t>Спортивно-развлекательный комплекс, наз спортивное, лит. А, эт. 1</t>
  </si>
  <si>
    <t>Столовая №1, наз общественное питание, лит. А, эт. 1</t>
  </si>
  <si>
    <t>Столовая №2, наз общественное питание, лит. А, эт. 1</t>
  </si>
  <si>
    <t>Административное жилое помещение, наз жилое,  эт. 1</t>
  </si>
  <si>
    <t>Визитно-информационный центр,  наз административное, лит. А, эт.2</t>
  </si>
  <si>
    <t>Баня №1, наз сервисное, лит. А, эт.1</t>
  </si>
  <si>
    <t>Баня №2, наз сервисное, лит. А, эт. 1</t>
  </si>
  <si>
    <t>Прачечная, наз сервисное, лит. А, эт. 1</t>
  </si>
  <si>
    <t>Служебное помещение, наз вспомогательное, лит. А, эт. 1</t>
  </si>
  <si>
    <t>Контрольный пункт милиции,  наз правоохранительное, лит А, эт. 1</t>
  </si>
  <si>
    <t xml:space="preserve">Распоряжение Главы Администрации АБао №р-44 от 21.01.2008 </t>
  </si>
  <si>
    <t>Кемпинг №2 (для ветеранов), наз сервисное, лит А, эт. 1</t>
  </si>
  <si>
    <t>Кемпинг №3 (для ветеранов),  наз сервисное, лит А, эт.1</t>
  </si>
  <si>
    <t>Водонапорная башня, наз производственное, эт. 1</t>
  </si>
  <si>
    <t>Здание котельной, наз коммуникационное, лит. Г1, эт.1</t>
  </si>
  <si>
    <t>Здание котельной, наз коммуникационное, лит. Г, эт. 1</t>
  </si>
  <si>
    <t>Здание котельной, наз коммуникационное, лит. Г, эт.1</t>
  </si>
  <si>
    <t>Здание котельной, наз коммуникационное,лит. А, эт.1</t>
  </si>
  <si>
    <t>Здание котельной, наз коммуникационное, лит. ГЗ, эт. 1</t>
  </si>
  <si>
    <t>Здание котельной, наз коммуникационное, лит. А, эт.1</t>
  </si>
  <si>
    <t>Здание котельной, наз коммуникационное, лит. А</t>
  </si>
  <si>
    <t>Котельная, наз коммуникационное, лит. А, эт.1</t>
  </si>
  <si>
    <t>Здание котельной, наз нежилое здание, эт.1</t>
  </si>
  <si>
    <t>Водонапорная башня,наз сооружения водозаборные, эт. 1</t>
  </si>
  <si>
    <t>Помещение,наз  нежилое, эт.1</t>
  </si>
  <si>
    <t>Теплотрасса МУЗ "Дульдургинская центральная районная больница", наз коммуникационное</t>
  </si>
  <si>
    <t>Котельная, наз нежилое здание, эт.1</t>
  </si>
  <si>
    <t>Здание котельной, наз коммуникационное, эт. 1</t>
  </si>
  <si>
    <t>Здание котельной, наз коммуникационное,  эт. 1</t>
  </si>
  <si>
    <t>Котельная, наз коммуникационное, эт. 1</t>
  </si>
  <si>
    <t>Водонапорная башня, наз производственная, эт. 1</t>
  </si>
  <si>
    <t>Водонапорная башня, наз производственное,эт. 1</t>
  </si>
  <si>
    <t xml:space="preserve">Автогараж, наз нежилое здание, эт.1 </t>
  </si>
  <si>
    <t>Распоряжение и.о. Главы администрации АБао №р-165 от 29.02.2008</t>
  </si>
  <si>
    <t>Земельный участок. Категория земель: земли населенных пунктов- для содержания и эксплуатации автомобильной дороги Зуткулей-Токчин</t>
  </si>
  <si>
    <t>Земельный участок. Категория змель: земли населенных пунктов- для содержания и эксплуатации автомобильной дороги Зуткулей -Токчин.</t>
  </si>
  <si>
    <t>Сооружения, наз сооружения гидротехнические.</t>
  </si>
  <si>
    <t xml:space="preserve">Здание, наз нежилое здание, эт.1 </t>
  </si>
  <si>
    <t>Здание магазина, наз торговое, эт. 1</t>
  </si>
  <si>
    <t>Здание Дома спорта "Иля", наз спортивное,  эт.1</t>
  </si>
  <si>
    <t>Административное здание, наз конторское, лит. А, эт. 2</t>
  </si>
  <si>
    <t>Здание Центральной районной библиотеки, наз культурно-зрелищное, лит. А, эт. 2</t>
  </si>
  <si>
    <t>Административное здание, наз административное, лит. Г, эт. 1</t>
  </si>
  <si>
    <t>Муниципальное бюджетное учреждение культуры "Социально-культурный центр", наз культурно-зрелищное, лит. А, эт.2</t>
  </si>
  <si>
    <t>Культурный центр, наз культурно-зрелищное,  лит.А, эт.1</t>
  </si>
  <si>
    <t xml:space="preserve">Здание, наз нежилое здание, эт.4, подземная эт. 1 </t>
  </si>
  <si>
    <t>Здание  МОУ "Таптанайская средняя общеобразовательная школа",  наз учебно-научное, лит. А, эт.1</t>
  </si>
  <si>
    <t>Здание  МОУ "Таптанайская средняя общеобразовательная школа" (2-ой корпус), наз учебно-научное, лит. А, эт.1</t>
  </si>
  <si>
    <t>Здание МОУ "Узонская средняя общеобразовательня школа", наз учебно-научное, лит. А, эт. 1</t>
  </si>
  <si>
    <t>Здание МОУ "Алханайская средняя общеобразовательная школа", наз учебно-научное, лит. А, эт.1</t>
  </si>
  <si>
    <t>Здание пришкольного интерната, наз коммуникационное, лит. А, эт.2</t>
  </si>
  <si>
    <t>Здание МОУ "Ара-Илинская основная общеобразовательная школа", наз учебно-научное, лит. А, эт.1</t>
  </si>
  <si>
    <t>Здание каб. Машиноведения, наз учебно-научное, лит. Г2, эт.1</t>
  </si>
  <si>
    <t>Здание МОУ "Зуткулейская общеобразовательная средняя школа", наз учебно-научное, лит. А,эт.1</t>
  </si>
  <si>
    <t>Здание столовой интерната, наз общественное питание,  лит. Г, эт. 1</t>
  </si>
  <si>
    <t>Здание МОУ "Зуткулейская общеобразовательная средняя школа", наз учебно-научное,  лит. А,эт.1</t>
  </si>
  <si>
    <t>Здание МОУ "Зуткулейская средняя общеобразовательная школа" 1-й корпус, наз учебно-нучное, лит. А,эт.2</t>
  </si>
  <si>
    <t>Здание гаража, наз  гаражное, лит. Г1, эт. 1</t>
  </si>
  <si>
    <t>МОУ "Чиндалейская средняя общеобразовательная школа", наз учебно-научное, лит. А, эт.3 подземная эт.1</t>
  </si>
  <si>
    <t>Дульдургинская детская школа искусств, наз учебно-научное, лит. А, эт.1</t>
  </si>
  <si>
    <t>Здание, наз нежилое здание, лит. А, эт.1</t>
  </si>
  <si>
    <t>Распоряжение Главы администрации АБао №р-562 от 30.10.2007</t>
  </si>
  <si>
    <t>Земельный участок. Категория земель: земли населенных пунктов- для строительства здания нового детского сада.</t>
  </si>
  <si>
    <t>80:03:110101:1363</t>
  </si>
  <si>
    <t>80:03:050101:210</t>
  </si>
  <si>
    <t>Земельный участок. Категория земель: земли населенных пунктов- под общественную застройку.</t>
  </si>
  <si>
    <t>80:03:130101:436</t>
  </si>
  <si>
    <t>80:03:090101:155</t>
  </si>
  <si>
    <t>Постановлени Верховного Совета РФ №3020-1 от 27.12.1991</t>
  </si>
  <si>
    <t>Договор купли- продажи нежилого помещения от 19.10.2001</t>
  </si>
  <si>
    <t>Земельный участок. Категория земель: земли населенных пунктов- для размещения административных зданий объектов образования.</t>
  </si>
  <si>
    <t>80:03:010133:236</t>
  </si>
  <si>
    <t>80:03:010133:235</t>
  </si>
  <si>
    <t>с. Дульдурга, ул. Школьная, 1-а</t>
  </si>
  <si>
    <t>Земельный участок. Категория земель: земли нселенных пунктов-для размещения производственных зданий коммунального хозяйства.</t>
  </si>
  <si>
    <t>Земельный участок. Категория земель: земли населенных пунктов- для размещения производственных зданий коммунального хозяйства.</t>
  </si>
  <si>
    <t>с. Дульдурга, ул. Школьная, 1-в</t>
  </si>
  <si>
    <t>80:03:010133:237</t>
  </si>
  <si>
    <t>1688.36</t>
  </si>
  <si>
    <t>80:03:010113:130</t>
  </si>
  <si>
    <t>Земельный участок. Категория земель: земли населеных пунктов- под объекты культуры и искусства</t>
  </si>
  <si>
    <t>1506.28</t>
  </si>
  <si>
    <t>80:03:010109:179</t>
  </si>
  <si>
    <t>Земельный участок. Категория земель: земли населенных пунктов- для обслуживания общеобразовательного учреждения.</t>
  </si>
  <si>
    <t>с. Узон, ул. Советская, уч.6</t>
  </si>
  <si>
    <t>9401.86</t>
  </si>
  <si>
    <t>Постановление Главы муниципального района "Дульдургинский район" Абао №313 от 21.11.2008</t>
  </si>
  <si>
    <t>Постановление администрации муниципального района "Дульдургинский район" №609-п от 22.10.2013</t>
  </si>
  <si>
    <t>80:03:050101:182</t>
  </si>
  <si>
    <t>Земельный участок. Категория змель: земли населенных пунктов- для размещения административных зданий объектов образования.</t>
  </si>
  <si>
    <t>80:03:130101:441</t>
  </si>
  <si>
    <t>80:03:080101:529</t>
  </si>
  <si>
    <t>с. Узон, ул. Октябрьская, уч. 56</t>
  </si>
  <si>
    <t>Земельный участок. Катгория земель: земли населенных пунктов- для размещения административных хданий объектов образования.</t>
  </si>
  <si>
    <t xml:space="preserve">Земельный участок. Категория земель: земли нселенных пунктов-под административно-управленческие и общественные объекты. </t>
  </si>
  <si>
    <t>1548.00</t>
  </si>
  <si>
    <t>Постановление Главы администрации муниципального района "Дульдургинский район" №53 от 14.03.2011</t>
  </si>
  <si>
    <t>80:03:110101:850</t>
  </si>
  <si>
    <t>Земельный участок. Категория змель: земли населенных пунктов- для огородничества и садоводства</t>
  </si>
  <si>
    <t>с. Чиндалей, ул. Балдажабона, 2</t>
  </si>
  <si>
    <t>80:03:120101:411</t>
  </si>
  <si>
    <t>Постановление Главы администрации муниципального района "Дульдургинский район" №66 от 21.03.2011</t>
  </si>
  <si>
    <t>Постановление Главы администрации муниципального района "Дульдургинский район" №78 от 22.03.2011</t>
  </si>
  <si>
    <t>с. Дульдурга, ул. Гагарина, уч. 43</t>
  </si>
  <si>
    <t>Земельный участок. Категория земель: земли населенных пунктов- Под Объекты общественного питания и бытового обслуживания</t>
  </si>
  <si>
    <t>80:03:110101:849</t>
  </si>
  <si>
    <t>80:03:110101:848</t>
  </si>
  <si>
    <t>80:03:110101:851</t>
  </si>
  <si>
    <t>Постановление Верзовного Совета РФ №3020-1 от 27.12.1991</t>
  </si>
  <si>
    <t>80:03:060101:380</t>
  </si>
  <si>
    <t>Земельный участок. Категория земель: земли населенных пунктов - для общего пользования.</t>
  </si>
  <si>
    <t>с. Дульдурга, ул. Партизанская, уч. 19</t>
  </si>
  <si>
    <t>Земельный участок. Категория земель: земли нселенных пунктов- под общественную застройку.</t>
  </si>
  <si>
    <t xml:space="preserve"> Земельный участок. Категория земель: земли населенных пунктов- под административно управленческие и общественные объекты.</t>
  </si>
  <si>
    <t>80:03:010135:150</t>
  </si>
  <si>
    <t>Постановление Главы муниципального района "Дульдургинский район" №160 от 03.04.2009</t>
  </si>
  <si>
    <t>Постановление Главы муниципального района "Дульдургинский район" №117 от 16.03.2009</t>
  </si>
  <si>
    <t>80:03:100101:415</t>
  </si>
  <si>
    <t>с. Таптанай, ул. Калинина, уч. 56а</t>
  </si>
  <si>
    <t>Земельный участок. Категория земель: земли населенных пунктов- под административно управленческие и общественные объекты</t>
  </si>
  <si>
    <t>Земельный участок. Категория земель: земли населенных пунктов- Школа-сад "Ромашка" (основная территория).</t>
  </si>
  <si>
    <t>с. Дульдурга, ул. Северная, уч. 6</t>
  </si>
  <si>
    <t>Постановление Главы муниципального района "Дульдургинский район" №212 от 01.06.2009</t>
  </si>
  <si>
    <t>Земельный участок. Категория земель: земли населенных пунктов- школа-сад "Ромашка" (картофельное поле).</t>
  </si>
  <si>
    <t>Постановление Главы муниципального района "Дульдургинский район" №232 от 01.07.2009</t>
  </si>
  <si>
    <t>Постановление Главы муниципального района "Дульдургинский район" №325 от 22.10.2009</t>
  </si>
  <si>
    <t>80:03:100101:429</t>
  </si>
  <si>
    <t>с. Таптанай, ул. Ж. Тумунова, уч. 48</t>
  </si>
  <si>
    <t>Земельный участок. Категория земель: земли населенных пунктов- для селькохозяйственных целей</t>
  </si>
  <si>
    <t>с. Дульдурга, ул. Юннатская, уч. 12а</t>
  </si>
  <si>
    <t>80:03:010144:222</t>
  </si>
  <si>
    <t>Постановление Главы муниципального района "Дульдургинский район" №169 от 17.04.2009</t>
  </si>
  <si>
    <t>Постановление Главы муниципального района "Дульдургинский район" №75 от 19.02.2008</t>
  </si>
  <si>
    <t>с. Дульдурга, ул. Комсомольская, уч. 34</t>
  </si>
  <si>
    <t>Земельный участок. Категория земель: земли населенных пунктов- Для размещения объектов образования.</t>
  </si>
  <si>
    <t>с. Алханай, ул. Далаева, уч. 15</t>
  </si>
  <si>
    <t>80:03:070101:466</t>
  </si>
  <si>
    <t>Постановление Главы муниципального района "Дульдургинский район" №640 от 12.11.2010</t>
  </si>
  <si>
    <t>Земельный участок. Категория зеиель: земли населенных пунктов- для огородничества и садоводства.</t>
  </si>
  <si>
    <t>с. Узон, ул. Октябрьская, уч. б/н</t>
  </si>
  <si>
    <t>80:03:080101:528</t>
  </si>
  <si>
    <t>Постановление и.о. Главы муниципального района "Дульдургинский район" №370 от 07.09.2010</t>
  </si>
  <si>
    <t>Земельный участок. Категория земель: земли населенных пунктов - для сервисного обслуживания</t>
  </si>
  <si>
    <t>с. Дульдурга, ул. Советская, уч. 7а</t>
  </si>
  <si>
    <t>7853.28</t>
  </si>
  <si>
    <t>Постановление Главы муниципального района "Дульдургинский рйон" №119 от 02.06.2008</t>
  </si>
  <si>
    <t>Лесной участок. Категория земель: земли лесного фонда- осуществление рекреационной деятельности</t>
  </si>
  <si>
    <t>Дульдургинский лесхоз</t>
  </si>
  <si>
    <t>Постановление государственной лесной службы Забайкальского края №607 от 26.05.2009</t>
  </si>
  <si>
    <t>80:03:010115:46</t>
  </si>
  <si>
    <t>земельный участок. Категория земель: земли населенных пунктов- для размещения административных зданий объектов образования.</t>
  </si>
  <si>
    <t>80:03:060201:118</t>
  </si>
  <si>
    <t>3775.9</t>
  </si>
  <si>
    <t>80:03:0:0020</t>
  </si>
  <si>
    <t>земельный участок. Категория земель: земли населенных пунктов- под производственные помещения.</t>
  </si>
  <si>
    <t>с. Таптанай, ул. Калинина, 54б</t>
  </si>
  <si>
    <t>с. Таптанай, ул. Калинина, 54а</t>
  </si>
  <si>
    <t>Постановление Главы администрации муниципального района "Дульдургинский район" №58 от 16.03.2011</t>
  </si>
  <si>
    <t>Разрешение на ввод объекта в эксплуатацию №77 от 07.12.2007г. Орган выдачи: Администрация муниципального образования сельское поселение "Дульдурга".</t>
  </si>
  <si>
    <t>818.52</t>
  </si>
  <si>
    <t>земельный участок. Категория земель: земли населенных пунктов -Для общественно- деловых целей</t>
  </si>
  <si>
    <t>80:03:120101:406</t>
  </si>
  <si>
    <t>с. Чиндалей, ул. Нагорная, уч. 1</t>
  </si>
  <si>
    <t>Земельный участок. Категория земель: земли населенных пунктов - под административно управленческие и общественные объекты</t>
  </si>
  <si>
    <t>Разрешение на ввод объекта в эксплуатацию №RU92507308-03 от 28.02.2013</t>
  </si>
  <si>
    <t>80:03:130101:737</t>
  </si>
  <si>
    <t>Земельный участок. Категория земель: земли населенных пунктов- для размещения объектов образования, физической культуры и спорта.</t>
  </si>
  <si>
    <t>Земельный участок. Категория земель: земли населенных пунктов-Под административно управленческие и общественные объекты</t>
  </si>
  <si>
    <t>80:03:010133:169</t>
  </si>
  <si>
    <t>8164.72</t>
  </si>
  <si>
    <t>Постановление и.о. руководителя дминистрации муниципального района "Дульдургинский район" №68-п от 06.02.2013</t>
  </si>
  <si>
    <t>Земельный участок. Категория земель: земли населенных пунктов- Под объекты общего пользования</t>
  </si>
  <si>
    <t>Земельный участок. Категория земель: земли населенных пунктов- под объекты народного образования.</t>
  </si>
  <si>
    <t>3427.84</t>
  </si>
  <si>
    <t>80:03:010110:54</t>
  </si>
  <si>
    <t>80:03:010113:88</t>
  </si>
  <si>
    <t>687.89</t>
  </si>
  <si>
    <t>Разрешение на ввод объекта в эксплуатацию №RU 92507310-5 от 15.02.2012</t>
  </si>
  <si>
    <t>80:03:120101:640</t>
  </si>
  <si>
    <t>с. Чиндалей, ул. Балдажабона, 2б</t>
  </si>
  <si>
    <t>Договор купли-продажи жилого дома (квартиры) с земельным участком от 07.07.2004</t>
  </si>
  <si>
    <t>461.1</t>
  </si>
  <si>
    <t>80:03:010111:0072</t>
  </si>
  <si>
    <t>с. Дульдурга, ул Советская, 54/2</t>
  </si>
  <si>
    <t>Земельный участок. Категория земель: земли населенных пунктов- под жилую застройку.</t>
  </si>
  <si>
    <t>Постановление Главы администрации муниципального образования "Дульдурга" Дульдургинского района №560 от 01.12.2004</t>
  </si>
  <si>
    <t>земельный участок, наз земли населенных пунктов под производственные помещения</t>
  </si>
  <si>
    <t>с. Дульдурга, ул. Кирова, уч. 1</t>
  </si>
  <si>
    <t>земельный участок. Категория земель: земли нселенных пунктов- под индивидуальной жилой застройкой</t>
  </si>
  <si>
    <t>с. Узон, ул. Октябрьская, 54</t>
  </si>
  <si>
    <t>80:03:080101:0469</t>
  </si>
  <si>
    <t>3032.95</t>
  </si>
  <si>
    <t>2727.54</t>
  </si>
  <si>
    <t>80:03:100101:0262</t>
  </si>
  <si>
    <t>с. Таптанай, ул. Ж. Тумунова, 68</t>
  </si>
  <si>
    <t>земельный участок. Категория земель: земли населенных пунктов- под индивидуальной жилой застройкой.</t>
  </si>
  <si>
    <t>Договор купли-продажи земельного участка от 10.08.2009</t>
  </si>
  <si>
    <t>2044.65</t>
  </si>
  <si>
    <t>80:03:070101:0314</t>
  </si>
  <si>
    <t>с. Алханай, ул. Далаева, уч. 23</t>
  </si>
  <si>
    <t>земельный участок. Категория земель: земли населенных пунктов - для введения личного подсобного хозяйства</t>
  </si>
  <si>
    <t>земельный участок. Категория земель: земли населенных пунктов - под жилую застройку (индивидуальную)</t>
  </si>
  <si>
    <t>с. Алханай, ул. Далаева, уч. 21</t>
  </si>
  <si>
    <t>80:03:070101:0313</t>
  </si>
  <si>
    <t>2208.88</t>
  </si>
  <si>
    <t>80:03:070101:0312</t>
  </si>
  <si>
    <t>с. Алханай, ул. Далаева, уч. 19</t>
  </si>
  <si>
    <t>МБОУ "Токчинская СОШ"</t>
  </si>
  <si>
    <t>доска интерактивная</t>
  </si>
  <si>
    <t>мультимедийный проектор ОРТОМА на штативе</t>
  </si>
  <si>
    <t>доска интерактивная Hitachi Starboard FX-82W</t>
  </si>
  <si>
    <t>Принтер HP Color LaserJet 5225</t>
  </si>
  <si>
    <t>Комплект демонстрационного оборудования Солнце-Земля-Луна</t>
  </si>
  <si>
    <t>Система тестирования и сохранения знаний VOTUM26</t>
  </si>
  <si>
    <t>интеракт. доска смарт боард</t>
  </si>
  <si>
    <t>комплект мебели для руководителя</t>
  </si>
  <si>
    <t>Печь муфельная</t>
  </si>
  <si>
    <t>Иное</t>
  </si>
  <si>
    <t xml:space="preserve">Здание детского сада "Черемушки", наз учебно-образовательное, лит А, эт. 1 </t>
  </si>
  <si>
    <t>Здание, наз нежилое здание, эт.2, подземная эт.1 Бэлиг</t>
  </si>
  <si>
    <t>МБДОУ "Бэлиг"</t>
  </si>
  <si>
    <t>Администрация муниципального района "Дульдургинский район"</t>
  </si>
  <si>
    <t>687200, с. Дульдурга,ул. Советская, 28</t>
  </si>
  <si>
    <t>Котел пишеварочный 100 литров</t>
  </si>
  <si>
    <t>МБОУ "Зуткулейская СОШ"</t>
  </si>
  <si>
    <t>интерактивная доска</t>
  </si>
  <si>
    <t>Автобус КАВЗ</t>
  </si>
  <si>
    <t>ГАЗ-САЗ- 53Б</t>
  </si>
  <si>
    <t>LADA-210540</t>
  </si>
  <si>
    <t>МБОУ "Таптанайская СОШ"</t>
  </si>
  <si>
    <t>Душевая</t>
  </si>
  <si>
    <t>2-х квартирный жилой дом</t>
  </si>
  <si>
    <t xml:space="preserve">с. Таптанай, ул. Калинина, </t>
  </si>
  <si>
    <t>с. Таптанай, ул. Калинина</t>
  </si>
  <si>
    <t>электропита1</t>
  </si>
  <si>
    <t>интерактивная доска 2 шт.</t>
  </si>
  <si>
    <t>Оборудование кабинета физики</t>
  </si>
  <si>
    <t>плазменная панель</t>
  </si>
  <si>
    <t>ГАЗ 3102  Волга</t>
  </si>
  <si>
    <t>двигатель Волга</t>
  </si>
  <si>
    <t>интерактивная доска Smart Board 480 iv (комплект-1)2</t>
  </si>
  <si>
    <t>МБОУ "Чиндалейская СОШ"</t>
  </si>
  <si>
    <t>Здание мастерской</t>
  </si>
  <si>
    <t>Здание средней школы</t>
  </si>
  <si>
    <t>Здание столовой</t>
  </si>
  <si>
    <t>17.07.2009</t>
  </si>
  <si>
    <t>Интерактивная доска</t>
  </si>
  <si>
    <t>Котел паровар</t>
  </si>
  <si>
    <t>УАЗ 22069-04</t>
  </si>
  <si>
    <t>Лабораторное оборудование по физике</t>
  </si>
  <si>
    <t>Лабораторное обрудование</t>
  </si>
  <si>
    <t>Музыкальная аппаратура</t>
  </si>
  <si>
    <t>МБОУ "Дульдургинская СОШ"</t>
  </si>
  <si>
    <t>Копировальный аппарат</t>
  </si>
  <si>
    <t>Ноутбук Asus A6Q00Ja21 15.4</t>
  </si>
  <si>
    <t>Ноутбук Asus A6Q00Ja21 15.4/2</t>
  </si>
  <si>
    <t>Принтер лазерный Laser Jet 5200/2007</t>
  </si>
  <si>
    <t>Мультимедийный проектор ОРТОМА на штативе</t>
  </si>
  <si>
    <t>Пароконвектомат ПКА 10-1/1 ПМ//2012</t>
  </si>
  <si>
    <t>Базовое рабочее место обуч. (для обучающ. с мышечной артроф.КОМПЬЮТЕР/2012//2016.№5</t>
  </si>
  <si>
    <t>Базовое рабочее место обуч.ОУООО .СИКВ, УиЗВЕ.. КОМПЬЮТЕР/2012//2016.  №14</t>
  </si>
  <si>
    <t>Автомобиль ГАЗ-53</t>
  </si>
  <si>
    <t>Автомобиль LADA 21074</t>
  </si>
  <si>
    <t>автомобиль ГАЗ-32212</t>
  </si>
  <si>
    <t>Автотренажер</t>
  </si>
  <si>
    <t>Котел пароварочный</t>
  </si>
  <si>
    <t>Дидактика 3-2</t>
  </si>
  <si>
    <t>МБОУ "Бальзинская СОШ"</t>
  </si>
  <si>
    <t>Компьютер ученика</t>
  </si>
  <si>
    <t>Лабораторный комплект</t>
  </si>
  <si>
    <t>УАЗ  2206</t>
  </si>
  <si>
    <t>Робот-тренажер "Гоша" сердечно-легочной реанимации</t>
  </si>
  <si>
    <t>687200, с.Дульдурга, ул. Школьная</t>
  </si>
  <si>
    <t>Муниципальное бюджетное дошкольное образовательное учреждение "Дульдургинский детский сад "Бэлиг"</t>
  </si>
  <si>
    <t>Муниципальное бюджетное дошкольное образовательное учреждение "Таптанайский детский сад "Солнышко"</t>
  </si>
  <si>
    <t>Муниципальное бюджетное дошкольное образовательное учреждение "Алханайский детский сад "Малыш"</t>
  </si>
  <si>
    <r>
      <t>Муниципальное бюджетное учреждение культуры "Дульдургинский краеведческий музей</t>
    </r>
    <r>
      <rPr>
        <b/>
        <sz val="12"/>
        <color theme="1"/>
        <rFont val="Times New Roman"/>
        <family val="1"/>
        <charset val="204"/>
      </rPr>
      <t>"</t>
    </r>
  </si>
  <si>
    <t>687200, с.Дульдурга,ул. Комсомольская, 36а</t>
  </si>
  <si>
    <r>
      <t>Муниципальное бюджетное учреждение культуры "Социально-культурный центр</t>
    </r>
    <r>
      <rPr>
        <b/>
        <sz val="12"/>
        <color theme="1"/>
        <rFont val="Times New Roman"/>
        <family val="1"/>
        <charset val="204"/>
      </rPr>
      <t>"</t>
    </r>
  </si>
  <si>
    <t>687200, с.Дульдурга,ул.  8 Марта, 7</t>
  </si>
  <si>
    <t>с. Токчин, ул. Ленина, 18</t>
  </si>
  <si>
    <t>МБУ "Дом спорта "Иля"</t>
  </si>
  <si>
    <t>Автомобиль ИЖ 27175-030</t>
  </si>
  <si>
    <t>Инвентарь для стрельбы из лука (в комплекте)</t>
  </si>
  <si>
    <t>Инвентарь для стрельбы из лука (в комплекте) 2</t>
  </si>
  <si>
    <t>Инвентарь для стрельбы из лука (в комплекте) 3</t>
  </si>
  <si>
    <t>Инвентарь для стрельбы из лука (в комплекте) 4</t>
  </si>
  <si>
    <t>Стойка б\б склад.(пластющит, кольцо, сетка, защита) 2</t>
  </si>
  <si>
    <t>Стойка б\б склад.(пластющит, кольцо, сетка, защита)</t>
  </si>
  <si>
    <t>Табло для бокса</t>
  </si>
  <si>
    <t>Помост для ковра борцовский из 2-х секции</t>
  </si>
  <si>
    <t>Ковер борцовский 12х12х5см цветн.с имп.покрытием</t>
  </si>
  <si>
    <t>Стол бильярдный "COMPETITION" пул 9Ф (мат./чер.)</t>
  </si>
  <si>
    <t>Табло для борьбы на стойках</t>
  </si>
  <si>
    <t>Табло уневирсальное для игровых видов спорта</t>
  </si>
  <si>
    <t>Трибуна 3х рядная телескопическая на 164 мест</t>
  </si>
  <si>
    <t>Трибуна сборно-разборная 7ми рядная на 144 места</t>
  </si>
  <si>
    <t>Трибуна сборно-разборная 7ми рядная на 172 места</t>
  </si>
  <si>
    <t>Зона презимления 3х6х0,5</t>
  </si>
  <si>
    <t>Настил для ринга</t>
  </si>
  <si>
    <t>Подиум 6х6х0,5</t>
  </si>
  <si>
    <t>Ринг боксерский</t>
  </si>
  <si>
    <t>Муниципальное бюджетное общеобразовательное учреждение "Дом спорта "Иля"</t>
  </si>
  <si>
    <t>687218, с. Зуткулей, ул. Ленина, 8</t>
  </si>
  <si>
    <t xml:space="preserve"> 687214, с. Таптанай, ул.Калинина 54 «Б»</t>
  </si>
  <si>
    <t>687211, с. Алханай, ул. ул. Школьная, б/н</t>
  </si>
  <si>
    <t>687200, с. Дульдурга, ул. Советская, 7а</t>
  </si>
  <si>
    <t>с. Дульдурга, ул. Комсомольская,34</t>
  </si>
  <si>
    <t>687218, с. Зуткулей, ул. Ленина, 38</t>
  </si>
  <si>
    <t>687214, с. Таптанай, ул Калинина, 56</t>
  </si>
  <si>
    <t>687217, с.Токчин ул.Ленина,17</t>
  </si>
  <si>
    <t>687216 с. Чиндалей, ул. Балданжабона, 2</t>
  </si>
  <si>
    <t>Муниципальное бюджетное дошкольное образовательное учреждение "Бальзинский детский сад "Василек"</t>
  </si>
  <si>
    <t>687212, с. Бальзино, ул. Школьная,2</t>
  </si>
  <si>
    <t>Муниципальное бюджетное дошкольное образовательное учреждение "Дульдургинский детский сад "Ромашка"</t>
  </si>
  <si>
    <t>Муниципальное бюджетное дошкольное образовательное учреждение "Дульдургинский детский сад "Светлячок"</t>
  </si>
  <si>
    <t>с. Дульдурга, ул. Новая, 5б</t>
  </si>
  <si>
    <t>Муниципальное бюджетное дошкольное образовательное учреждение "Дульдургинский детский сад "Чебурашка"</t>
  </si>
  <si>
    <t>687200, с.Дульдурга, ул. Партизанская, 19</t>
  </si>
  <si>
    <t>Муниципальное бюджетное дошкольное образовательное учреждение "Узонский детский сад "Радуга"</t>
  </si>
  <si>
    <t>687215 с. Узон, ул. Советская, 6</t>
  </si>
  <si>
    <t>Муниципальное бюджетное дошкольное образовательное учреждение "Токчинский детский сад "Черемушки"</t>
  </si>
  <si>
    <t>687217, с. Токчин, ул. Центральная, 22</t>
  </si>
  <si>
    <t>Муниципальное бюджетное дошкольное образовательное учреждение "Чиндалейский детский сад "Одуванчик"</t>
  </si>
  <si>
    <t>МБОУ "Алханайская СОШ"</t>
  </si>
  <si>
    <t xml:space="preserve"> 01.01.1973 06.05.2010</t>
  </si>
  <si>
    <t>автомобиль Toyota Camry</t>
  </si>
  <si>
    <t>автомобиль UAZ PATRIOT</t>
  </si>
  <si>
    <t>автомобиль УАЗ-315195 (новый А008)</t>
  </si>
  <si>
    <t>копир WorkCentre PRO 128</t>
  </si>
  <si>
    <t>сервер  (Касперский)</t>
  </si>
  <si>
    <t>откатные автоматические ворота</t>
  </si>
  <si>
    <t>станок балансировочный</t>
  </si>
  <si>
    <t>комплект мебели (20 предметов) ЖКХ</t>
  </si>
  <si>
    <t>комплект офисной мебели (15 предметов) руковод</t>
  </si>
  <si>
    <t>ондиционер MITSUBISHI SRK/SRC 408 HENF-1</t>
  </si>
  <si>
    <t>комплект мебели 16предметов(Жапов 107)</t>
  </si>
  <si>
    <t>мебель Парма черная кожа 20109 6шт</t>
  </si>
  <si>
    <t>комплект офисной мебели (зам.руковод)</t>
  </si>
  <si>
    <t>стол бильярдный,2 кия,комплект шаровстол бильярдный,2 кия,комплект шаров</t>
  </si>
  <si>
    <t>компл.черный кож.зам  2*2х, 2*3х мест.коридор</t>
  </si>
  <si>
    <t>Комплект мебели 8предм.</t>
  </si>
  <si>
    <t>комплект мебели 10предметов (Ганжипов)</t>
  </si>
  <si>
    <t>комплект мебели 18предметов(Бухгалтерия104)</t>
  </si>
  <si>
    <t>комплект мебели 8предметов (Дашибалбаров)</t>
  </si>
  <si>
    <t>комплект мебели 8предметов (Мункуева)</t>
  </si>
  <si>
    <t>видеотелефон Tandberg E20</t>
  </si>
  <si>
    <t>Совет муниципального района "Дульдургинский район"</t>
  </si>
  <si>
    <t>Копировальный аппарат Canon 1605 (совет)</t>
  </si>
  <si>
    <t>комплект офисной мебели  (22 предмета) зам по экон</t>
  </si>
  <si>
    <t>Совет МР ДР</t>
  </si>
  <si>
    <t>КСП</t>
  </si>
  <si>
    <t>Комитет по финансам</t>
  </si>
  <si>
    <t>Комитет по соц политике</t>
  </si>
  <si>
    <t>Программный комплекс АИСТ</t>
  </si>
  <si>
    <t>Контрольно-счетная палата</t>
  </si>
  <si>
    <t>Комитет по социальной политике</t>
  </si>
  <si>
    <t>Управление сельского хозяйства</t>
  </si>
  <si>
    <t>Отдел экономики, управления имуществом и земельным отношениям</t>
  </si>
  <si>
    <t>Муниципальное бюджетное общеобразовательное учреждение "Алханайская средняя общебразовательная школа"</t>
  </si>
  <si>
    <t>Муниципальное бюджетное общеобразовательное учреждение "Узонская средняя общебразовательная школа"</t>
  </si>
  <si>
    <t>687200 с. Дульдурга, ул. Гагарина, 43</t>
  </si>
  <si>
    <t>687200 с. Дульдурга, ул. Комсомольская, 26</t>
  </si>
  <si>
    <t>687214, с.Таптанай, ул. Калинина, 56 а</t>
  </si>
  <si>
    <t>с. Дульдурга, ул. Гагарина, 57 а</t>
  </si>
  <si>
    <t xml:space="preserve">Муниципальное бюджетное образовательное учреждение дополнительного образования детей «Дульдургинская районная детско-юношеская спортивная школа» </t>
  </si>
  <si>
    <t>Муниципальное бюджетное образовательное учреждение дополнительного образования детей «Дульдургинская детская школа искусств»</t>
  </si>
  <si>
    <t>687200 с. Дульдурга, ул. Партизанская, 6</t>
  </si>
  <si>
    <t>687200, с.Дульдурга, ул. Комсомольская, 43</t>
  </si>
  <si>
    <t>Муниципальное автономное учреждение  "Информационно-издательский центр"</t>
  </si>
  <si>
    <t>687200, с. Дульдурга, ул. Советская, 30</t>
  </si>
  <si>
    <t>Муниципальное унитарное предприятие "Аптека № 15"</t>
  </si>
  <si>
    <t>Общество с ограниченной ответственностью "Универсал+"</t>
  </si>
  <si>
    <t>687200, с. Дульдурга, ул. Кирова, 1</t>
  </si>
  <si>
    <t>ООО "Жилищное ипотечное кредитование"</t>
  </si>
  <si>
    <t>687000, п. Агинское, ул. Базара Ринчино, 39</t>
  </si>
  <si>
    <t>1097580000363</t>
  </si>
  <si>
    <t>Всего:</t>
  </si>
  <si>
    <t>687211, с. Алханай, ул. Далаева, 15</t>
  </si>
  <si>
    <t>с. Дульдурга, ул.Школьная,1</t>
  </si>
  <si>
    <t>Муниципальное бюджетное образовательное учреждение дополнительного образования «Дульдургинский Дом детского творчества»</t>
  </si>
  <si>
    <t>Постановление Главы МР ДР от 29.12.2006 №212</t>
  </si>
  <si>
    <t>1068080022735</t>
  </si>
  <si>
    <t>Учредительный договор от 23.12.2008 г</t>
  </si>
  <si>
    <t>1028002321225</t>
  </si>
  <si>
    <t>Постановление главы администрации МР ДР от 06.11.2009 № 400</t>
  </si>
  <si>
    <t>1068080008556</t>
  </si>
  <si>
    <t>Протокол общего собрания от 14.01.2006 №1</t>
  </si>
  <si>
    <t>Протокол общего собрания ТК от 14.01.2006 №1</t>
  </si>
  <si>
    <t>1137580000051</t>
  </si>
  <si>
    <t>постановление администрации МР ДР от 12.02.2013 № 82-п</t>
  </si>
  <si>
    <t>Муниципальное бюджетное общеобразовательное учреждение "Дульдургинская средняя общебразовательная школа № 2"</t>
  </si>
  <si>
    <t>Постановление администрации МР ДР от 09.10.2012 № 429-п, в ред от 15.10.2015 № 595-п</t>
  </si>
  <si>
    <t>1127580000316</t>
  </si>
  <si>
    <t>Протокол общего собрания от 23.01.2006 №1</t>
  </si>
  <si>
    <t>1068080010437</t>
  </si>
  <si>
    <t>1028002322094</t>
  </si>
  <si>
    <t>Протокол общего собрания от 17.01.2006 №1, в ред от 15.10.2015 № 595-п</t>
  </si>
  <si>
    <t>постановление Главы адм МР ДР от 25.01.2006 № 12</t>
  </si>
  <si>
    <t>1068080002451</t>
  </si>
  <si>
    <t>1068080002429</t>
  </si>
  <si>
    <t>постановление Главы адм МР ДР от 25.01.2006 № 13</t>
  </si>
  <si>
    <t>Решение Совета МР ДР от 15.12.2005 № 10</t>
  </si>
  <si>
    <t>1056080068562</t>
  </si>
  <si>
    <t>Решение Совета МР ДР от 27.12.2005 № 18</t>
  </si>
  <si>
    <t>1058080072346</t>
  </si>
  <si>
    <t>1068080006026</t>
  </si>
  <si>
    <t>Протокол общего собрания ТК от 14.01.2006 №1 в ред от 25.11.2015 №689-п</t>
  </si>
  <si>
    <t>687215, с. Узон, ул.Октябрьская. 56</t>
  </si>
  <si>
    <t>Протокол общего собрания ТК от 14.01.2006 №1 в ред от .11.2015 №-п</t>
  </si>
  <si>
    <t>1068080006048</t>
  </si>
  <si>
    <t>1028002322996</t>
  </si>
  <si>
    <t>Протокол общего собрания ТК от 30.01.2006 №2 в ред от .11.2015 №-п</t>
  </si>
  <si>
    <t>Протокол общего собрания ТК от 06.02.2006 №1 в ред от 15.10.2015 №-595п</t>
  </si>
  <si>
    <t>1038080000837</t>
  </si>
  <si>
    <t>Постановление администрации МР ДР от 17.01.2012 № 8-п</t>
  </si>
  <si>
    <t>1127580000030</t>
  </si>
  <si>
    <t>Протокол общего собрания ТК от 17.01.2006 №1</t>
  </si>
  <si>
    <t>1068080008490</t>
  </si>
  <si>
    <t>1068080008105</t>
  </si>
  <si>
    <t>Протокол общего собрания от 10.02.2006 №1</t>
  </si>
  <si>
    <t>1068080008160</t>
  </si>
  <si>
    <t>687216, с.Чиндалей, ул. Балданжабона, 2 б</t>
  </si>
  <si>
    <t>Протокол общего собрания от 19.01.2006 №1</t>
  </si>
  <si>
    <t>1068080008138</t>
  </si>
  <si>
    <t>1068080008479</t>
  </si>
  <si>
    <t>1068080008150</t>
  </si>
  <si>
    <t>Протокол общего собрания ТК от 20.01.2006 №1 в ред от .11.2015 №-п</t>
  </si>
  <si>
    <t>1068080006884</t>
  </si>
  <si>
    <t>1068080008182</t>
  </si>
  <si>
    <t>Муниципальное бюджетное общеобразовательное учреждение "Илинская основная общебразовательная школа"</t>
  </si>
  <si>
    <t>687219, с Иля, ул. Новая, 27</t>
  </si>
  <si>
    <t>1068080010459</t>
  </si>
  <si>
    <t>687212, с. Бальзино, ул. Школьная, 1</t>
  </si>
  <si>
    <t>1068080005333</t>
  </si>
  <si>
    <t>Протокол общего собрания ТК от 01.02.2006 №1 в ред от .11.2015 №-п</t>
  </si>
  <si>
    <t>1087580001167</t>
  </si>
  <si>
    <t>1087580001156</t>
  </si>
  <si>
    <t>Протокол общего собрания от 02.12.2008 №1 в ред. от 18.12.2015 № 769-п</t>
  </si>
  <si>
    <t>Протокол общего собрания от 02.12.2008 №1 в ред. от 18.12.2015 № -п</t>
  </si>
  <si>
    <t>Протокол общего собрания от 18.12.2008 №1 в ред. от 18.12.2015 № -п</t>
  </si>
  <si>
    <t>1087580001145</t>
  </si>
  <si>
    <t>1087580000452</t>
  </si>
  <si>
    <t>1068080005971</t>
  </si>
  <si>
    <t>Протокол общего собрания ТК от 20.04.2009 №1 в ред от 12.11.2015 № 640-п</t>
  </si>
  <si>
    <t>Протокол общего собрания ТК от 05.02.2008 №1 в ред от .11.2015 № -п</t>
  </si>
  <si>
    <t>1068080005950</t>
  </si>
  <si>
    <t>Протокол общего собрания ТК от 05.05.2008 №1 в ред от .11.2015 № -п</t>
  </si>
  <si>
    <t>1088080000700</t>
  </si>
  <si>
    <t>Протокол общего собрания ТК от 25.01.2006 №1 в ред от .11.2015 №-п</t>
  </si>
  <si>
    <t>1068080006906</t>
  </si>
  <si>
    <t>1147580000028</t>
  </si>
  <si>
    <t>Постановление адм МР ДР от №</t>
  </si>
  <si>
    <t>Протокол общего собрания от28.10.2008 №3 в ред. от 06.06.2016 № 316-п</t>
  </si>
  <si>
    <t>1097580000594</t>
  </si>
  <si>
    <t>Решение Совета МР ДР от 06.02.2009 № 215 в ред от 04.02.2016 № 229</t>
  </si>
  <si>
    <t>1068080007489</t>
  </si>
  <si>
    <t>1117580000295</t>
  </si>
  <si>
    <t>Решение Совета МР ДР от 27.01.2011 № 384</t>
  </si>
  <si>
    <t>МБОУ "Ара-Илинская СОШ"</t>
  </si>
  <si>
    <t>30.12.2009 01.01.1987</t>
  </si>
  <si>
    <t>Распоряжение ДГИ и ЗО Забайкальского края №5851/р от 03.09.2013</t>
  </si>
  <si>
    <t>МБОУ "Узонская СОШ"</t>
  </si>
  <si>
    <t>МБДОУ "Таптанайский ДС "Солнышко"</t>
  </si>
  <si>
    <t>Здание, наз нежилое помещение, эт. 1</t>
  </si>
  <si>
    <t>МБДОУ "Дульдургинский детский сад "Светлячок"</t>
  </si>
  <si>
    <t>Здание наз нежилое здание, эт 1</t>
  </si>
  <si>
    <t>Распоряжение ДГИиЗО ЗК № 8212/р от 31.12.2015, акт № 1 от 31.12.2015</t>
  </si>
  <si>
    <t>МБДОУ "Зуткулейский детский сад "Родничок"</t>
  </si>
  <si>
    <t>Здание детского  сада "Малыш", наз учебно-образовательное, лит А, эт. 1</t>
  </si>
  <si>
    <t>МБДОУ "Чиндалейский детский сад "Одуванчик"</t>
  </si>
  <si>
    <t>земельный участок. Категория земель: земли нас пунктов - для введения ЛПХ</t>
  </si>
  <si>
    <t>Распоряжение Руководителя ДГИиЗО Забайкальского края "О передаче гос имущества Забайкальского края в собственность МР ДР" №364/р от 08.02.2011</t>
  </si>
  <si>
    <t>Распоряжение Руководителя ДГиЗО забайкальского края "О передаче гос имущества Забайкальского края в собственность МР ДР" №364/р от 08.02.2011</t>
  </si>
  <si>
    <t>Земельный участок. Категория земель: земли нас пунктов- для разрещения административных зданий объектов образования.</t>
  </si>
  <si>
    <t>Распоряжение руководителя ДГИиЗО Забайкальского края " О передаче гос имущества Забайкальского края в собственность МР ДР" №1534/р от 24.04.2009</t>
  </si>
  <si>
    <t>Распоряжение руководителя ДГИиЗО Забайкальского края №2947/р от 05.05.2012</t>
  </si>
  <si>
    <t>Распоряжение Главы администрации АБАО "Об утверждении перечня гос имущестыва АБАО безвозмездно передаваемого в собственность МР ДР" №712 от 30.12.2005</t>
  </si>
  <si>
    <t>Муниципальный контракт №6 купли-продажи жилого помещения или жилого помещения с зем участком для детей- сирот от 13.12.2012</t>
  </si>
  <si>
    <t>Здание МДОУ "Дульдургинский детский сад "Ромашака", наз социальное, лит А, эт.2, позем эт 1</t>
  </si>
  <si>
    <t>Распоряжение Об утверждении перечня гос имущества АБАО безвозмездно передаваемого в собственность МР ДР" №р-165 от 29.02.2008</t>
  </si>
  <si>
    <t>Распоряжение Руководителя ДГИиЗО  "О передаче гос имущества Забайкальского края в собственность МР ДР" №1534/р от 24.04.2009</t>
  </si>
  <si>
    <t>Распоряжение Руководителя ДГИиЗО  "О передаче го имущества Забайкальского края в собственность МР ДР" №1534/р от 24.04.2009</t>
  </si>
  <si>
    <t>Разрешение на ввод объекта в эксплуатацию № RU92507308-03 от 28.02.2013. Орган выдачи: Администрация СП "Токчин"</t>
  </si>
  <si>
    <t>Распоряжение ДГИиЗО Забайкальского края №3221/р от 26.07.2011</t>
  </si>
  <si>
    <t>Распоряжение ДГИиЗО Забайкальского края №5851/р от 03.09.2013</t>
  </si>
  <si>
    <t>Распоряжение ДГИиЗО Забайкальского края №2024/р от 05.04.2013</t>
  </si>
  <si>
    <t>Тепловые сети, наз сооружения топливо -энергетического, металлургического, хим или нефтехимического производства</t>
  </si>
  <si>
    <t>Земельный участок. Категория земель: земли нас пунктов- для размешения административных зданий объектов образования.</t>
  </si>
  <si>
    <t>Земельный участок. Категория земли нас пунктов- Для размещения административных зданий объектов образования.</t>
  </si>
  <si>
    <t>Распоряжение ДГИиЗО Забайкальского края № 5851/р от 03.09.2013</t>
  </si>
  <si>
    <t>Распоряжение ДГИиЗО Забайкальского края № 2024/р от 05.04.2013</t>
  </si>
  <si>
    <t>Распоряжение ДГИиЗО Забацкальского края № 5751/р от 21.09.2015</t>
  </si>
  <si>
    <t>Распоряжение ДГИиЗО Забайкальского края № 4817/р от 31.07.2015</t>
  </si>
  <si>
    <t>Распоряжение ДГИиЗО Забайкальского края № 7868/р от 18.12.2015</t>
  </si>
  <si>
    <t>Распоряжение ДГИиЗО Забайкальского кря № 4817/р от 31.07.2015</t>
  </si>
  <si>
    <t>Распоряжение ДГИиЗО Забайкальского края №5290/р от 26.08.2015</t>
  </si>
  <si>
    <t>Распоряжение ДГИиЗО Забайкальского края №2157/р от 17.03.2015</t>
  </si>
  <si>
    <t>Распоряжение ДГИиЗО Забайкальского края №2644/р от 13.04.2015</t>
  </si>
  <si>
    <t>Земельный участок. Кат земель: земли пром-сти, энерг, тран, связи, ради, телев, инф,  и земли иного спец назнач- для сод-я и экспл  автом-ой дороги Зуткулей Токчин</t>
  </si>
  <si>
    <t>Распоряжение ДГИиЗО Забайкальского края №7868/р от 18.12.2015</t>
  </si>
  <si>
    <t xml:space="preserve">Распоряжение Главы Администрации АБАО "О передачи гос имущества в собственность МР ДР №р-44 от 21.01.2008 </t>
  </si>
  <si>
    <t>Разрешение на ввод объекта в эксплуатацию №77 от 07.12.2007 выдан Адм МО СП "Дульдурга" ДР</t>
  </si>
  <si>
    <t>Распоряжение о пе редачи гос имущества Заб края в собственность МР "Дульдургинский район" №5022/р от 08.09.2010</t>
  </si>
  <si>
    <t>Распоряжение ДГИиЗО Забайкальского края №5157/р от 16.09.2010</t>
  </si>
  <si>
    <t xml:space="preserve"> Здание МОУ "Узонская средняя( общеобразовательня) школа", назн нежи, лит А1А2А3А4А5А6, эт. 2</t>
  </si>
  <si>
    <t xml:space="preserve"> МБДОУ "Узонский детский сад "Радуга"</t>
  </si>
  <si>
    <t>Здание, наз нежилое здание, эт.1 (ФОК)</t>
  </si>
  <si>
    <t>МБУК СКЦ</t>
  </si>
  <si>
    <t>Распоряжение и.о. Главы администрации АБАО №р-165 от 29.02.2008</t>
  </si>
  <si>
    <t>МБУК ЦРБ</t>
  </si>
  <si>
    <t>Общежитие</t>
  </si>
  <si>
    <t>Котельная</t>
  </si>
  <si>
    <t>28.12.2011 01.01.1932</t>
  </si>
  <si>
    <t>28.12.2011 01.01.1981</t>
  </si>
  <si>
    <t>Медицинский пункт, наз лечебно-санаторное, лит. А, эт. 1</t>
  </si>
  <si>
    <t>Пункт общественного питания № 1</t>
  </si>
  <si>
    <t>Пункт общественного питания № 2</t>
  </si>
  <si>
    <t>Пункт общественного питания № 3</t>
  </si>
  <si>
    <t>Пункт общественного питания № 4</t>
  </si>
  <si>
    <t>Туалет № 1</t>
  </si>
  <si>
    <t>Туалет № 2</t>
  </si>
  <si>
    <t>Туалет № 3</t>
  </si>
  <si>
    <t>Туалет № 4</t>
  </si>
  <si>
    <t>Туалет № 5</t>
  </si>
  <si>
    <t>Туалет № 6</t>
  </si>
  <si>
    <t>Туалет № 7</t>
  </si>
  <si>
    <t>Туалет № 8</t>
  </si>
  <si>
    <t>Беседка № 1</t>
  </si>
  <si>
    <t>Беседка № 2</t>
  </si>
  <si>
    <t>Трансформатор 600 кВа</t>
  </si>
  <si>
    <t>Трансформатор ТП25 кВа 1</t>
  </si>
  <si>
    <t>Трансформатор ТП25 кВа 2</t>
  </si>
  <si>
    <t>Спортивная площадка</t>
  </si>
  <si>
    <t>Подиум на колесах 1</t>
  </si>
  <si>
    <t>Подиум на колесах 2</t>
  </si>
  <si>
    <t>Водонапорная башня со скважиной</t>
  </si>
  <si>
    <t>Летний водопровод</t>
  </si>
  <si>
    <t>Наружное электроосвещение</t>
  </si>
  <si>
    <t>Пешеходные дороги, площадки из тротуарных плит</t>
  </si>
  <si>
    <t>Стелла</t>
  </si>
  <si>
    <t>Декоративная арка</t>
  </si>
  <si>
    <t>Административное здание, наз конторское, лит А, эт. 1</t>
  </si>
  <si>
    <t xml:space="preserve">80:03:070101:724 75-75-28/002/2010-187 </t>
  </si>
  <si>
    <t>80:03:070101:610 75-75-28/002/2010-323</t>
  </si>
  <si>
    <t>80:03:050101:160  75-75-28/038/2009-173</t>
  </si>
  <si>
    <t>80:03:050101:151  80-75-28/003/2006-350</t>
  </si>
  <si>
    <t xml:space="preserve"> 80:03:060101:570 75-75-28/002/2010-201</t>
  </si>
  <si>
    <t>80:03:010109:281 80-75-28/014/2007-047</t>
  </si>
  <si>
    <t>80:03:010109:273 75-75-28/021/2009-156</t>
  </si>
  <si>
    <t>80:03:010109:275 75-75-28/021/2009-158</t>
  </si>
  <si>
    <t>80:03:110101:1326 75-75-28/038/2009-205</t>
  </si>
  <si>
    <t>80:03:110101:1325 75-75-28/038/2009-204</t>
  </si>
  <si>
    <t>80:03:110101:1323 75-75-28/038/2009-201</t>
  </si>
  <si>
    <t>80:03:110101:1327 75-75-28/038/2009-206</t>
  </si>
  <si>
    <t>80:03:110101:1328 75-75-28/038/2009-247</t>
  </si>
  <si>
    <t>75-75-28/002/2011-293  от 23.03.2011 оперативное управление</t>
  </si>
  <si>
    <t>80:03:080101:884 75-75-28/038/2009-172</t>
  </si>
  <si>
    <t>80:03:080101:885 75-75-28/002/2010-350</t>
  </si>
  <si>
    <t>80:03:080101:916 75-75-28/038/2009-175</t>
  </si>
  <si>
    <t>80:03:080101:932 75-75-28/038/2009-147</t>
  </si>
  <si>
    <t>80:03:080101:848 75-75-28/021/2009-476</t>
  </si>
  <si>
    <t>80:03:130101:630 75-75-28/002/2010-331</t>
  </si>
  <si>
    <t>80:03:010109:278 75-75-28/002/2010-316</t>
  </si>
  <si>
    <t>75-75-28/038/2010-151  от 13.10.2010  (оперативное управление)</t>
  </si>
  <si>
    <t>75-75-28/002/2011-441  от 27.04.2011  оперативное управление</t>
  </si>
  <si>
    <t>75-75-28/038/2010-444  от 27.12.2010  оперативное управление</t>
  </si>
  <si>
    <t>75-75-28/021/2009-156  от 28.07.2009  оперативное управление</t>
  </si>
  <si>
    <t>75-75-29/018/2013-133  от 01.11.2013  (оперативное управление)</t>
  </si>
  <si>
    <t>80:03:010133:244 75-75-29/010/2013-284</t>
  </si>
  <si>
    <t>75-75-28/024/2010-367  от 01.09.2010  (оперативное управление)</t>
  </si>
  <si>
    <t>5-75-28/002/2011-288  от 23.03.2011  (оперативное управление</t>
  </si>
  <si>
    <t>75-75-28/002/2011-294  от 23.03.2011  (оперативное управление</t>
  </si>
  <si>
    <t xml:space="preserve">75-75-28/002/2011-290  от 23.03.2011 </t>
  </si>
  <si>
    <t>75-75-28/002/2011-295  от 23.03.2011  (оперативное управление</t>
  </si>
  <si>
    <t xml:space="preserve">75-75-28/002/2011-325  от 07.04.2011 </t>
  </si>
  <si>
    <t>75-75-28/038/2010-189  от 20.10.2010  (оперативное управление)</t>
  </si>
  <si>
    <t>75-75-28/002/2011-365  от 25.03.2011  (оперативное управление</t>
  </si>
  <si>
    <t>80:03:100101:672 75-75-28/038/2009-203</t>
  </si>
  <si>
    <t>75-75-28/002/2011-310  от 25.03.2011  (оперативное управление</t>
  </si>
  <si>
    <t>80:03:120101:617 75-75-29/009/2014-253</t>
  </si>
  <si>
    <t>80:03:070101:574 75-75-28/023/2008-311</t>
  </si>
  <si>
    <t>80:03:050101:143 75-75-29/016/2013-360</t>
  </si>
  <si>
    <t>75-75-28/024/2010-446  от 13.09.2010  (оперативное управление)</t>
  </si>
  <si>
    <t>80:03:060101:491 75-75-29/011/2014-487</t>
  </si>
  <si>
    <t>80:03:01 01 33:239 75-75-29/004/2013-063</t>
  </si>
  <si>
    <t>75-75-29/004/2013-096  от 14.02.2013  (оперативное управление)</t>
  </si>
  <si>
    <t>80:03:010104:186 75-75-28/021/2009-056</t>
  </si>
  <si>
    <t>75-75-28/021/2009-056  от 20.06.2009  (оперативное управление)</t>
  </si>
  <si>
    <t>80:03:010135:227 75-75-28/002/2009-390</t>
  </si>
  <si>
    <t>75-75-29/004/2013-113  от 25.02.2013  (оперативное управление)</t>
  </si>
  <si>
    <t>80:03:010101:349 75-75-28/037/2008-032</t>
  </si>
  <si>
    <t>80:03:010111:307 75-75-28/021/2009-004</t>
  </si>
  <si>
    <t>75-75-28/021/2009-004  от 03.06.2009  (оперативное управление)</t>
  </si>
  <si>
    <t>80:03:010111:308 75-75-28/021/2009-005</t>
  </si>
  <si>
    <t>75-75/029-75/029/001/2016-173/1  от 09.03.2016  (оперативное управление)</t>
  </si>
  <si>
    <t xml:space="preserve">80:03:110101:1389 75-75/029-75/029/001/2016-76/2 </t>
  </si>
  <si>
    <t>80:03:080101:906 75-75-28/002/2009-022</t>
  </si>
  <si>
    <t>75-75-28/021/2009-167  от 28.07.2009  (оперативное управление)</t>
  </si>
  <si>
    <t xml:space="preserve"> 80:03:130101:611 75-75-28/021/2009-266</t>
  </si>
  <si>
    <t>80:03:100101:674 75-75-28/038/2009-258</t>
  </si>
  <si>
    <t>80:03:120101:652 75-75-29/004/2013-064</t>
  </si>
  <si>
    <t>75-75-29/016/2013-126  от 17.06.2013  (оперативное управление)</t>
  </si>
  <si>
    <t>80:03:010115:111 75-75-29/011/2014-273</t>
  </si>
  <si>
    <t>80:03:010116:107 75-75-29/011/2014-477</t>
  </si>
  <si>
    <t>75-75-29/018/2013-38  от 18.10.2013  (оперативное управление)</t>
  </si>
  <si>
    <t>80:03:130101:725 75-75-29/016/2013-112</t>
  </si>
  <si>
    <t>80:03:100101:701 75-75-28/002/2009-259</t>
  </si>
  <si>
    <t>75-75-28/021/2009-013  от 08.06.2009  (оперативное управление)</t>
  </si>
  <si>
    <t>80:03:060201:154 75-75-29/009/2014-118</t>
  </si>
  <si>
    <t>75-75-28/024/2010-365  от 01.09.2010  (оперативное управление)</t>
  </si>
  <si>
    <t>80:03:010109:264 75-75-28/068/2012-382</t>
  </si>
  <si>
    <t>75-75-29/004/2013-444  от 15.04.2013  (оперативное управление)</t>
  </si>
  <si>
    <t>80:03:010109:239 75-75-29/011/2014-486</t>
  </si>
  <si>
    <t>75-75-28/033/2012-007  от 31.05.2012  (оперативное управление)</t>
  </si>
  <si>
    <t>80:03:010113:152 75-75-29/009/2014-254</t>
  </si>
  <si>
    <t>75-75-28/002/2010-191  от 24.03.2010  (оперативное управление)</t>
  </si>
  <si>
    <t>80:03:010113:252 75-75-29/009/2014-109</t>
  </si>
  <si>
    <t>80:03:010106:462 75-75-28/023/2008-362</t>
  </si>
  <si>
    <t>5-75-28/023/2008-363  от 09.12.2008  (оперативное управление)</t>
  </si>
  <si>
    <t>80:03:010128:171 80-75-28/014/2007-170</t>
  </si>
  <si>
    <t>80:03:010110:295 80-75-28/014/2007-043</t>
  </si>
  <si>
    <t>80:03:010110:185 75-75-28/037/2008-036</t>
  </si>
  <si>
    <t>75-75/029-75/029/014/2015-113/1  от 03.06.2015  (оперативное управление)</t>
  </si>
  <si>
    <t>МАУ ИИЦ</t>
  </si>
  <si>
    <t>80:03:010110:274 75-75-28/037/2008-029</t>
  </si>
  <si>
    <t>80:03:120101:648 75-75-28/038/2010-289</t>
  </si>
  <si>
    <t>ООО "Универсал+"</t>
  </si>
  <si>
    <t>75-75/029-75/029/008/2016-353/1  от 16.11.2016  (иные) КС</t>
  </si>
  <si>
    <t>80:03:120101:658 75-75-28/002/2009-170</t>
  </si>
  <si>
    <t>80:03:080101:654 75-75-28/057/2010-119</t>
  </si>
  <si>
    <t>450.2 658,6</t>
  </si>
  <si>
    <t>80:03:010101:261 80:03:0101 01:0003:13:00-2606</t>
  </si>
  <si>
    <t>80-03-1/2001-349  от 25.01.2002  (оперативное управление)</t>
  </si>
  <si>
    <t>80:03:010110:245 80-75-28/015/2008-349</t>
  </si>
  <si>
    <t>75-75-28/033/2012-145  от 15.06.2012  (аренда)</t>
  </si>
  <si>
    <t>80:03:080101:889 75-75-28/002/2011-435</t>
  </si>
  <si>
    <t>80:03:010110:289 75-75-28/002/2009-477</t>
  </si>
  <si>
    <t>казна МР ДР</t>
  </si>
  <si>
    <t>80:03:150101:19 75-75-28/002/2009-440</t>
  </si>
  <si>
    <t>80:03:150101:44 75-75-28/002/2009-441</t>
  </si>
  <si>
    <t>80:03:070101:718 75-75-28/002/2009-442</t>
  </si>
  <si>
    <t>80:03:150101:47 75-75-28/002/2009-443</t>
  </si>
  <si>
    <t>80:03:150101:22 75-75-28/002/2009-449</t>
  </si>
  <si>
    <t>80:03:150101:24 75-75-28/002/2009-450</t>
  </si>
  <si>
    <t>80:03:150101:49 75-75-28/002/2009-451</t>
  </si>
  <si>
    <t>80:03:150101:26 75-75-28/002/2009-452</t>
  </si>
  <si>
    <t>80:03:150101:50 75-75-28/002/2009-453</t>
  </si>
  <si>
    <t>80:03:150101:55 75-75-28/002/2009-454</t>
  </si>
  <si>
    <t>80:03:150101:40 75-75-28/002/2009-455</t>
  </si>
  <si>
    <t>80:03:150101:37 75-75-28/002/2009-456</t>
  </si>
  <si>
    <t>80:03:150101:59 75-75-28/002/2009-457</t>
  </si>
  <si>
    <t>80:03:150101:61 75-75-28/002/2009-458</t>
  </si>
  <si>
    <t>80:03:150101:56 75-75-28/002/2009-459</t>
  </si>
  <si>
    <t>80:03:150101:3475-75-28/002/2009-460</t>
  </si>
  <si>
    <t>80:03:150101:58 75-75-28/002/2009-461</t>
  </si>
  <si>
    <t>80:03:150101:64 75-75-28/002/2009-462</t>
  </si>
  <si>
    <t>75-75-28/002/2009-463 75-75-28/002/2009-463</t>
  </si>
  <si>
    <t>80:03:150101:57 75-75-28/002/2009-465</t>
  </si>
  <si>
    <t>80:03:150101:31 75-75-28/002/2009-466</t>
  </si>
  <si>
    <t>80:03:150101:30 75-75-28/002/2009-467</t>
  </si>
  <si>
    <t>80:03:150101:8 75-75-28/002/2009-468</t>
  </si>
  <si>
    <t>80:03:070101:719 75-75-28/002/2009-469</t>
  </si>
  <si>
    <t>80:03:150101:29 75-75-28/002/2009-470</t>
  </si>
  <si>
    <t>80:03:150101:28 75-75-28/002/2009-471</t>
  </si>
  <si>
    <t>80:03:150101:27 75-75-28/002/2009-472</t>
  </si>
  <si>
    <t>80:03:150101:15 75-75-28/002/2009-473</t>
  </si>
  <si>
    <t>80:03:150101:62 75-75-28/002/2009-474</t>
  </si>
  <si>
    <t>80:03:150101:43 75-75-28/002/2009-475</t>
  </si>
  <si>
    <t>80:03:150101:51 75-75-28/002/2009-280</t>
  </si>
  <si>
    <t>80:03:150101:52 75-75-28/002/2009-281</t>
  </si>
  <si>
    <t>80:03:150101:53 75-75-28/002/2009-282</t>
  </si>
  <si>
    <t>80:03:150101:53</t>
  </si>
  <si>
    <t>80:03:150101:54 75-75-28/002/2009-283</t>
  </si>
  <si>
    <t>80:03:150101:25 75-75-28/002/2009-284</t>
  </si>
  <si>
    <t>80:03:150101:23 75-75-28/002/2009-287</t>
  </si>
  <si>
    <t>80:03:150101:48 75-75-28/002/2009-288</t>
  </si>
  <si>
    <t>80:03:150101:42 75-75-28/002/2009-425</t>
  </si>
  <si>
    <t>80:03:150101:42 75-75-28/002/2009-402</t>
  </si>
  <si>
    <t>80:03:150101:36 75-75-28/002/2009-403</t>
  </si>
  <si>
    <t>80:03:150101:114 75-75-28/002/2009-404</t>
  </si>
  <si>
    <t>80:03:150101:17 75-75-28/002/2009-419</t>
  </si>
  <si>
    <t>80:03:150101:60 75-75-28/002/2009-412</t>
  </si>
  <si>
    <t>80:03:150101:18 75-75-28/002/2009-413</t>
  </si>
  <si>
    <t>80:03:150101:35 75-75-28/002/2009-426</t>
  </si>
  <si>
    <t>80:03:150101:39 75-75-28/002/2009-424</t>
  </si>
  <si>
    <t>80:03:150101:115 75-75-28/002/2009-423</t>
  </si>
  <si>
    <t>80:03:150101:10 75-75-28/021/2009-174</t>
  </si>
  <si>
    <t>80:03:150101:13 75-75-28/021/2009-179</t>
  </si>
  <si>
    <t>75-75-28/002/2010-383  от 21.05.2010  (оперативное управление)</t>
  </si>
  <si>
    <t>75-75-28/002/2010-3387  от 21.05.2010  (оперативное управление)</t>
  </si>
  <si>
    <t>80:03:150101:12 75-75-28/021/2009-178</t>
  </si>
  <si>
    <t>75-75-28/002/2010-384  от 21.05.2010  (оперативное управление)</t>
  </si>
  <si>
    <t>80:03:150101:33 75-75-28/021/2009-177</t>
  </si>
  <si>
    <t>75-75-28/002/2010-385  от 21.05.2010  (оперативное управление)</t>
  </si>
  <si>
    <t xml:space="preserve">80:03:070101:513 75-75/029-75/029/001/2016-34/2 </t>
  </si>
  <si>
    <t>80:03:110101:1329 75-75-28/002/2010-335</t>
  </si>
  <si>
    <t>75-75/029-75/029/008/2016-347/1  от 16.11.2016  (иные) кс</t>
  </si>
  <si>
    <t>80:03:090101:271 75-75-28/002/2010-328</t>
  </si>
  <si>
    <t>75-75/029-75/029/008/2016-348/1  от 16.11.2016  (иные)кс</t>
  </si>
  <si>
    <t>80:03:050101:161 75-75-28/002/2010-322</t>
  </si>
  <si>
    <t>75-75/029-75/029/008/2016-342/1  от 16.11.2016  (иные) КС</t>
  </si>
  <si>
    <t>80:03:130101:631 75-75-28/002/2010-329</t>
  </si>
  <si>
    <t>75-75/029-75/029/008/2016-350/1  от 16.11.2016  (иные) КС</t>
  </si>
  <si>
    <t>80:03:080101:919 75-75-28/038/2009-166</t>
  </si>
  <si>
    <t>75-75/029-75/029/008/2016-352/1  от 16.11.2016  (иные) КС</t>
  </si>
  <si>
    <t>80:03:070101:558 75-75-29/011/2014-488</t>
  </si>
  <si>
    <t>75-75/029-75/029/008/2016-340/1  от 16.11.2016  (иные)</t>
  </si>
  <si>
    <t>67.4 170,9</t>
  </si>
  <si>
    <t>80:03:060101:571 75-75-28/002/2010-330</t>
  </si>
  <si>
    <t>75-75/029-75/029/008/2016-343/1  от 16.11.2016  (иные) КС</t>
  </si>
  <si>
    <t>80:03:130101:610 75-75-28/021/2009-168</t>
  </si>
  <si>
    <t>75-75/029-75/029/008/2016-351/1  от 16.11.2016  (иные) КС</t>
  </si>
  <si>
    <t>75-75/029-75/029/008/2016-344/1  от 16.11.2016  (иные)</t>
  </si>
  <si>
    <t xml:space="preserve">80:03:100101:515 75-75/029-75/029/014/2015-190/1 </t>
  </si>
  <si>
    <t xml:space="preserve">75-75/029-75/029/008/2016-349/1  от 16.11.2016  (иные)
</t>
  </si>
  <si>
    <t>80:03:010133:238 75-75-29/008/2013-91</t>
  </si>
  <si>
    <t>5-75/029-75/029/008/2016-346/1  от 16.11.2016  (иные)</t>
  </si>
  <si>
    <t>80:03:010133:242 75-75-29/010/2013-285</t>
  </si>
  <si>
    <t xml:space="preserve">80:03:010133:240 75-75-29/008/2013-92  от 17.05.2013 </t>
  </si>
  <si>
    <t>75-75/029-75/029/008/2016-355/1  от 16.11.2016  (иные) КС</t>
  </si>
  <si>
    <t>ООО "Саханай"</t>
  </si>
  <si>
    <t xml:space="preserve">80:03:010138:186 75-75/029-75/029/016/2015-293/2 </t>
  </si>
  <si>
    <t>75-75/029-75/029/014/2015-358/1  от 20.07.2015  (оперативное управление)</t>
  </si>
  <si>
    <t xml:space="preserve">80:03:010109:321 75-75/029-75/029/018/2015-113/2 </t>
  </si>
  <si>
    <t xml:space="preserve">80:03:070101:776 75-75/029-75/029/001/2016-33/2 </t>
  </si>
  <si>
    <t>75-75/029-75/029/008/2016-341/1  от 16.11.2016  (иные)</t>
  </si>
  <si>
    <t xml:space="preserve">80:03:010138:191 75-75/029-75/029/016/2015-294/2 </t>
  </si>
  <si>
    <t>75-75/029-75/029/008/2016-345/1  от 16.11.2016  (иные) КС</t>
  </si>
  <si>
    <t xml:space="preserve">80:03:010106:338 75-75/029-75/029/016/2015-262/2 </t>
  </si>
  <si>
    <t>75-75/029-75/029/008/2016-360/1  от 17.11.2016  (иные) КС</t>
  </si>
  <si>
    <t xml:space="preserve">80:03:010104:202 75-75/029-75/029/016/2015-260/2 </t>
  </si>
  <si>
    <t>75-75/029-75/029/008/2016-359/1  от 17.11.2016  (иные)КС</t>
  </si>
  <si>
    <t>75-75/029-75/029/008/2016-356/1  от 17.11.2016  (иные) КС</t>
  </si>
  <si>
    <t xml:space="preserve">80:03:010113:268 75-75/029-75/029/016/2015-259/2 </t>
  </si>
  <si>
    <t xml:space="preserve">80:03:010109:240 75-75/029-75/029/016/2015-261/2 </t>
  </si>
  <si>
    <t>75-75/029-75/029/008/2016-358/1  от 17.11.2016  (иные)КС</t>
  </si>
  <si>
    <t xml:space="preserve">80:03:000000:172 75-75/029-75/029/016/2015-263/2 </t>
  </si>
  <si>
    <t>75-75/029-75/029/008/2016-357/1  от 17.11.2016  (иные)</t>
  </si>
  <si>
    <t xml:space="preserve">80:03:010110:246 75-75/029-75/029/016/2015-265/2 </t>
  </si>
  <si>
    <t xml:space="preserve">80:03:010109:241 75-75/029-75/029/016/2015-264/2 </t>
  </si>
  <si>
    <t>80:03:010129:345 75-75-29/018/2013-468</t>
  </si>
  <si>
    <t xml:space="preserve">80:03:000000:164 75-75/029-75/029/014/2015-429/2 </t>
  </si>
  <si>
    <t>80:03:010102:135 75-75-28/068/2012-350</t>
  </si>
  <si>
    <t>75-75/029-75/029/008/2016-354/1  от 16.11.2016  (иные)</t>
  </si>
  <si>
    <t>80-75-28/045/2005-330 80:03:010110:288</t>
  </si>
  <si>
    <t>80-75-28/014/2007-179  от 27.12.2007  (хозяйственное ведение)</t>
  </si>
  <si>
    <t>75-75-29/016/2013-435  от 09.09.2013  (оперативное управление)</t>
  </si>
  <si>
    <t>80:03:010113:192 75-75-28/041/2011-380</t>
  </si>
  <si>
    <t>80:03:060101:592 80:03:06 03 01:0001:00:00-122/А12</t>
  </si>
  <si>
    <t>80:03:060101:590 80:03:06 03 01:0001:00:00-122/А10</t>
  </si>
  <si>
    <t>80:03:060101:587 80:03:06 03 01:0001:00:00-122/А7</t>
  </si>
  <si>
    <t>80:03:060101:587 80:03:06 03 01:0001:00:00-122/А19</t>
  </si>
  <si>
    <t>80:03:060101:598 80:03:06 03 01:0001:00:00-122/А18</t>
  </si>
  <si>
    <t>80:03:060101:595 80:03:06 03 01:0001:00:00-122/А15</t>
  </si>
  <si>
    <t>80:03:000000:147 75-75-28/024/2010-027</t>
  </si>
  <si>
    <t>80:03:060101:585 80:03:06 03 01:0001:00:00-122/А5</t>
  </si>
  <si>
    <t xml:space="preserve">75-75/029-75/029/012/2015-60/1  от 11.02.2015  (оперативное управление)  </t>
  </si>
  <si>
    <t xml:space="preserve">75-75/029-75/029/012/2015-56/1  от 11.02.2015  (оперативное управление) </t>
  </si>
  <si>
    <t>80:03:060101:591 80:03:06 03 01:0001:00:00-122/А11</t>
  </si>
  <si>
    <t>80:03:060101:593 80:03:06 03 01:0001:00:00-122/А13</t>
  </si>
  <si>
    <t xml:space="preserve">75-75/029-75/029/012/2015-57/1  от 11.02.2015  (оперативное управление) </t>
  </si>
  <si>
    <t>80:03:060101:594 80:03:06 03 01:0001:00:00-122/А14</t>
  </si>
  <si>
    <t>80:03:060101:586 80:03:06 03 01:0001:00:00-122/А6</t>
  </si>
  <si>
    <t>80:03:060101:583 80:03:06 03 01:0001:00:00-122/А2</t>
  </si>
  <si>
    <t>80:03:060101:579 80:03:06 03 01:0001:00:00-122/А3</t>
  </si>
  <si>
    <t>80:03:060101:582 80:03:06 03 01:0001:00:00-122/А1</t>
  </si>
  <si>
    <t>80:03:060101:597 80:03:06 03 01:0001:00:00-122/А17</t>
  </si>
  <si>
    <t>80:03:060101:588 80:03:06 03 01:0001:00:00-122/А8</t>
  </si>
  <si>
    <t>75-75/029-75/029/001/2016-174/1  от 09.03.2016  (постоянное (бессрочное) пользование)</t>
  </si>
  <si>
    <t>75-75/029-75/029/016/2015-87/1  от 08.04.2015  (постоянное (бессрочное) пользование)</t>
  </si>
  <si>
    <t>75-75-28/021/2009-403  от 10.11.2009  (постоянное (бессрочное) пользование)</t>
  </si>
  <si>
    <t xml:space="preserve">75-75-28/002/2011-347  от 25.03.2011  (постоянное (бессрочное) пользование) </t>
  </si>
  <si>
    <t>75-75-29/016/2013-369  от 08.08.2013  (постоянное (бессрочное) пользование)</t>
  </si>
  <si>
    <t>80:03:010133:235-75/029/2017-2  от 11.01.2017  (аренда)</t>
  </si>
  <si>
    <t>75-75-28/002/2010-192  от 24.03.2010  (постоянное (бессрочное) пользование)</t>
  </si>
  <si>
    <t>75-75-28/021/2009-441  от 20.11.2009  (постоянное (бессрочное) пользование)</t>
  </si>
  <si>
    <t>75-75-28/002/2009-021  от 16.02.2009  (постоянное (бессрочное) пользование)</t>
  </si>
  <si>
    <t>75-75-29/018/2013-144  от 01.11.2013  (постоянное (бессрочное) пользование)</t>
  </si>
  <si>
    <t>75-75-28/002/2009-388  от 12.05.2009  (постоянное (бессрочное) пользование)</t>
  </si>
  <si>
    <t>75-75/029-75/029/011/2015-101/1  от 19.03.2015  (постоянное (бессрочное) пользование)</t>
  </si>
  <si>
    <t>75-75-28/002/2011-367  от 25.03.2011  (постоянное (бессрочное) пользование)</t>
  </si>
  <si>
    <t>75-75-28/038/2010-076  от 05.10.2010  (постоянное (бессрочное) пользование)</t>
  </si>
  <si>
    <t>75-75-28/002/2011-362  от 28.03.2011  (постоянное (бессрочное) пользование)</t>
  </si>
  <si>
    <t>75-75-28/002/2011-390  от 28.03.2011  (постоянное (бессрочное) пользование)</t>
  </si>
  <si>
    <t>75-75-28/023/2011-534  от 16.05.2011  (постоянное (бессрочное) пользование)</t>
  </si>
  <si>
    <t>75-75-28/002/2011-361  от 28.03.2011  (постоянное (бессрочное) пользование)</t>
  </si>
  <si>
    <t>75-75-28/002/2011-363  от 28.03.2011  (постоянное (бессрочное) пользование)</t>
  </si>
  <si>
    <t xml:space="preserve">75-75-28/002/2011-395  от 18.04.2011  (постоянное (бессрочное) пользование) </t>
  </si>
  <si>
    <t>75-75-28/038/2009-071  от 14.12.2009  (постоянное (бессрочное) пользование)</t>
  </si>
  <si>
    <t>75-75-28/038/2009-070  от 14.12.2009  (постоянное (бессрочное) пользование)</t>
  </si>
  <si>
    <t>80:03:080101:520</t>
  </si>
  <si>
    <t>75-75-28/021/2009-442  от 20.11.2010</t>
  </si>
  <si>
    <t>Данные отсутствуют</t>
  </si>
  <si>
    <t xml:space="preserve">75-75-28/038/2010-355  от 06.12.2010  (постоянное (бессрочное) пользование) </t>
  </si>
  <si>
    <t xml:space="preserve">75-75-28/038/2010-075  от 05.10.2010  (постоянное (бессрочное) пользование)  </t>
  </si>
  <si>
    <t>75-75-28/021/2009-265  от 31.08.2009  (постоянное (бессрочное) пользование)</t>
  </si>
  <si>
    <t>75-75-28/021/2009-270  от 03.09.2009  (постоянное (бессрочное) пользование)</t>
  </si>
  <si>
    <t>МУ "Алхана-тур"</t>
  </si>
  <si>
    <t xml:space="preserve">75-75-28/023/2011-535  от 16.05.2011  (постоянное (бессрочное) пользование) </t>
  </si>
  <si>
    <t xml:space="preserve"> (общая долевая собственность)</t>
  </si>
  <si>
    <t>75-75-28/002/2010-346  от 07.05.2010  (постоянное (бессрочное) пользование)</t>
  </si>
  <si>
    <t>75-75-29/018/2013-148  от 01.11.2013  (постоянное (бессрочное) пользование)</t>
  </si>
  <si>
    <t>75-75-29/004/2013-157  от 01.03.2013  (постоянное (бессрочное) пользование)</t>
  </si>
  <si>
    <t>75-75-28/068/2012-364  от 14.12.2012  (постоянное (бессрочное) пользование)</t>
  </si>
  <si>
    <t>75-75-29/004/2013-149  от 18.03.2013  (постоянное (бессрочное) пользование)</t>
  </si>
  <si>
    <t>75-75-28/002/2012-367  от 23.04.2012  (постоянное (бессрочное) пользование)</t>
  </si>
  <si>
    <t xml:space="preserve">75-75-29/016/2013-432  от 09.09.2013  (постоянное (бессрочное) пользование) </t>
  </si>
  <si>
    <t>80-01/03-2/2004-199  от 06.08.2004  (постоянное (бессрочное) пользование)</t>
  </si>
  <si>
    <t>75-75-29/006/2014-88  от 01.12.2014  (постоянное (бессрочное) пользование)</t>
  </si>
  <si>
    <t>80-03-1/2001-156  от 03.08.2001  (постоянное (бессрочное) пользование)</t>
  </si>
  <si>
    <t>Частью 10 ст. 4 Федерального закона от 30.12.2009 № 384-ФЗ «Технический регламент о безопасности зданий и сооружений» к зданиям и сооружениям пониженного уровня ответственности отнесены здания и сооружения временного (сезонного) назначения, а также здания и сооружения вспомогательного использования, связанные с осуществлением строительства или реконструкции здания, или сооружения, либо расположенные на земельных участках, предоставленных для индивидуального жилищного строительства.</t>
  </si>
  <si>
    <t>объект вспомогательного испо льзования</t>
  </si>
  <si>
    <t>Здание МБОУ ДВСОШ, наз учебно-научное , инв номер 3461/А, литер А, эт.1</t>
  </si>
  <si>
    <t>Постановление Главы МР ДР № 462 от 25.12.2006, перед акт № 18 от 25.12.2009</t>
  </si>
  <si>
    <t xml:space="preserve">80:03:010115:98 75-75/029-75/029/027/2015-89/1 </t>
  </si>
  <si>
    <t>75-75-28/023/2011-532  от 16.05.2011  (оперативное управление</t>
  </si>
  <si>
    <t>Тепловые сети</t>
  </si>
  <si>
    <t>242пог.м</t>
  </si>
  <si>
    <t>Постановление адм МР ДР</t>
  </si>
  <si>
    <t>с. Токчин, ул. Центральная,22</t>
  </si>
  <si>
    <t>231пог.м</t>
  </si>
  <si>
    <t>с. Узон, ул. Советская, 7</t>
  </si>
  <si>
    <t>574пог.м</t>
  </si>
  <si>
    <t>с.Чиндалей, ул. Б.Цыренова, б/н</t>
  </si>
  <si>
    <t>с.Бальзино, ул. Школьная, 1</t>
  </si>
  <si>
    <t>325пог.м</t>
  </si>
  <si>
    <t>с.Зуткулей, ул.Ленина, 38</t>
  </si>
  <si>
    <t>695пог.м</t>
  </si>
  <si>
    <t>с.Алханай, ул.Школьная, б/н</t>
  </si>
  <si>
    <t>402пог.м</t>
  </si>
  <si>
    <t>с.Ара-Иля, ул.Советская, 1</t>
  </si>
  <si>
    <t>174,5пог.м</t>
  </si>
  <si>
    <t>с.Таптанай, ул.Калинина, 98а</t>
  </si>
  <si>
    <t>442пог.м</t>
  </si>
  <si>
    <t>245пог.м</t>
  </si>
  <si>
    <t>с.Иля, ул.Новая, 27</t>
  </si>
  <si>
    <t xml:space="preserve">Насосная станция </t>
  </si>
  <si>
    <t>с. Дульдурга, ул.Кирова, 4</t>
  </si>
  <si>
    <t>Распоряжение ДГИиЗО Забайкальского края №5290/р от 26.08.2016</t>
  </si>
  <si>
    <t>с.Дульдурга, ул.Лазо, 28</t>
  </si>
  <si>
    <t>585пог.м</t>
  </si>
  <si>
    <t>689пог.м</t>
  </si>
  <si>
    <t>с.Дульдурга, ул. Юбилейная, 5а</t>
  </si>
  <si>
    <t>1360пог.м</t>
  </si>
  <si>
    <t>с.Дульдурга, ул.Комсомольская, 45а</t>
  </si>
  <si>
    <t>с.Дульдурга, ул.Комсомольская, 30а</t>
  </si>
  <si>
    <t>130пог.м</t>
  </si>
  <si>
    <t>Договор соц найма</t>
  </si>
  <si>
    <t>Жилой дом, наз жилое, эт. 1</t>
  </si>
  <si>
    <t xml:space="preserve">с. Зуткулей, ул. </t>
  </si>
  <si>
    <t xml:space="preserve">Спортивно- туристическй комплекс </t>
  </si>
  <si>
    <t>Агын наймн эсэгэ</t>
  </si>
  <si>
    <t>с. Дульдурга, ул. 8 Марта</t>
  </si>
  <si>
    <t>Въездной знак № 1</t>
  </si>
  <si>
    <t>Въездной знак № 2</t>
  </si>
  <si>
    <t>Въездной знак № 3</t>
  </si>
  <si>
    <t>Причал на реке Онон</t>
  </si>
  <si>
    <t>Металлическое ограждение</t>
  </si>
  <si>
    <t>Лестница через р. Онон</t>
  </si>
  <si>
    <t>Мост через канаву</t>
  </si>
  <si>
    <t>Дача, наз жилое, лит.А12, эт. 1 (Дача № 14 )</t>
  </si>
  <si>
    <t xml:space="preserve">Баня, наз. сервисное, лит. Б4, эт.1 </t>
  </si>
  <si>
    <t xml:space="preserve">Столовая, наз. общественное питание, лит.Г2, эт.1 </t>
  </si>
  <si>
    <t xml:space="preserve">Туалет № 1, наз. вспомогательное, лит.Г4, эт.1 </t>
  </si>
  <si>
    <t xml:space="preserve">Туалет № 2, наз. вспомогательное, лит.Г5, эт.1 </t>
  </si>
  <si>
    <t xml:space="preserve">Туалет № 3, наз. вспомогательное, лит.Г6, эт.1 </t>
  </si>
  <si>
    <t xml:space="preserve">Туалет № 4, наз. вспомогательное, лит.Г7, эт.1 </t>
  </si>
  <si>
    <t xml:space="preserve">Туалет № 5, наз. вспомогательное, лит.Г7, эт.1 </t>
  </si>
  <si>
    <t xml:space="preserve">Туалет № 6, наз. вспомогательное, лит.Г7, эт.1 </t>
  </si>
  <si>
    <t xml:space="preserve">Беседка № 1, наз. вспомогательное, лит.Г1, эт.1 </t>
  </si>
  <si>
    <t xml:space="preserve">Беседка № 3, наз. вспомогательное, лит.Г3, эт.1 </t>
  </si>
  <si>
    <t xml:space="preserve">Беседка № 2, наз. вспомогательное, лит.Г2, эт.1 </t>
  </si>
  <si>
    <t xml:space="preserve">Склады, наз. вспомогательное, лит.Г, эт.1 </t>
  </si>
  <si>
    <t xml:space="preserve">Павильон, наз. вспомогательное, лит.Г, эт.1 </t>
  </si>
  <si>
    <t>Лодочная пристань</t>
  </si>
  <si>
    <t>Ограждение</t>
  </si>
  <si>
    <t>Электроосвещение</t>
  </si>
  <si>
    <t>Бытовая</t>
  </si>
  <si>
    <t>Веранда</t>
  </si>
  <si>
    <t>Водонапорная башня</t>
  </si>
  <si>
    <t>Ворота</t>
  </si>
  <si>
    <t>Навес</t>
  </si>
  <si>
    <t>котел "Универсал" 5М</t>
  </si>
  <si>
    <t>Котел пищеварочный,60л</t>
  </si>
  <si>
    <t>Овощерезка</t>
  </si>
  <si>
    <t>Электроплита 4-х конфорочная с жарочным шкафом</t>
  </si>
  <si>
    <t>Пожарная сигнализация</t>
  </si>
  <si>
    <t>Муниципальное бюджетное дошкольное образовательное учреждение "Дульдургинский детский сад "Теремок"</t>
  </si>
  <si>
    <t>МБДОУ "Черемушки"</t>
  </si>
  <si>
    <t>Игровая молуль</t>
  </si>
  <si>
    <t>МБДОУ "Одуванчик"</t>
  </si>
  <si>
    <t>Автомашина ВАЗ-21041-30</t>
  </si>
  <si>
    <t>Ноутбук Lenovo, фотокамера, принтер Epson, факс, экран м\м проектор</t>
  </si>
  <si>
    <t>Карточный принтер</t>
  </si>
  <si>
    <t>Мультимедийный проектор</t>
  </si>
  <si>
    <t>Плазменная панель Samsung PS-50C91HR</t>
  </si>
  <si>
    <t>Рабочее место преподавателя лингафонного кабинета "НОРД-016"</t>
  </si>
  <si>
    <t>Радиоаппаратура (грант)</t>
  </si>
  <si>
    <t>Насос КМ 100-80-160</t>
  </si>
  <si>
    <t>а\а ВАЗ 21074</t>
  </si>
  <si>
    <t>Пароконвектомат</t>
  </si>
  <si>
    <t>Класс-комплект оборудования лингафонного кабинета(комплект на 16 учащихся</t>
  </si>
  <si>
    <t>Доска интерактивная (104000-ДЖБ Департ</t>
  </si>
  <si>
    <t>2012 Интерактивная доска-Smart Board 480</t>
  </si>
  <si>
    <t>Доска интерактивная (95000=ЦЦБ)</t>
  </si>
  <si>
    <t>Комплекс Активный Экран(Activ Board)78.1.99м диагональ</t>
  </si>
  <si>
    <t>Робот-тренажер "Гоша"сердечно-легочной реанимации,(модель 2008г)с ПО</t>
  </si>
  <si>
    <t>Здание МОУ "Токчинская средняя общеобразовательня школа", наз учебно-научное,  лит. А, эт. 2</t>
  </si>
  <si>
    <t>Квартира</t>
  </si>
  <si>
    <t>с. Дульдурга, ул. Заводская, 3а, кв. 4</t>
  </si>
  <si>
    <t>80:03:010113:0084</t>
  </si>
  <si>
    <t>Жилой дом</t>
  </si>
  <si>
    <t>Республика Бурятия,Баргузинский райн, с. Максимиха, ул. Байкальская, 75В</t>
  </si>
  <si>
    <t>03:01:000000:1091</t>
  </si>
  <si>
    <t>Разрешение на ввод объекта в эксплуатацию№ RU04501000-50 от 09.09.2010 г. Орган выдачи: Администрация МО "Баргузинский район" Беслублики Бурятия</t>
  </si>
  <si>
    <t>Земельный участок КЗ: Земли населенных пунктов - для строительства спортивно-туристической базы</t>
  </si>
  <si>
    <t>Респеблика Бурятия, Баргузинский район, с. Максимиха, ул. Байкальская, 69</t>
  </si>
  <si>
    <t>03:01:140102:45</t>
  </si>
  <si>
    <t>Постановление "О предоставлении земельного участка в собственнсть" № 380 от 19.06.2009 г. Оргн выдачи: МО "Баргузинский район" РБ</t>
  </si>
  <si>
    <t>75-75-28/002/2011-292  от 23.03.2011  (оперативное управление (муниципальная собственность)</t>
  </si>
  <si>
    <t>Машина ваккумная марки КО-503 В</t>
  </si>
  <si>
    <t>Совет муниципального района "Дульлургинский район"</t>
  </si>
  <si>
    <t>Ксерокс</t>
  </si>
  <si>
    <t>Сервер HewlettPackant</t>
  </si>
  <si>
    <t>Офисная мебель</t>
  </si>
  <si>
    <t>компьютер в сборе</t>
  </si>
  <si>
    <t>Ризограф "PISO"</t>
  </si>
  <si>
    <t>Муниципальное бюджетное общеобразовательное учреждение "Бальзинская средняя общеобразовательная школа"</t>
  </si>
  <si>
    <t>Муниципальное бюджетное общеобразовательное учреждение "Дульдургинская средняя общеобразовательная школа"</t>
  </si>
  <si>
    <t>Муниципальное бюджетное общеобразовательное учреждение "Ара-Илинская основная общеобразовательная школа"</t>
  </si>
  <si>
    <t>с. Ара-Иля, Пер. Партизанский, 6</t>
  </si>
  <si>
    <t>Цифровой измеритель комплект для начальной школы</t>
  </si>
  <si>
    <t>Система тестирования и сохранения качества знаний обучающихся VOTUM-26</t>
  </si>
  <si>
    <t>Автомобиль ГАЗ-32345</t>
  </si>
  <si>
    <t>Муниципальное бюджетное общеобразовательное учреждение "Зуткулейская средняя общеобразовательная школа"</t>
  </si>
  <si>
    <t>Муниципальное бюджетное общеобразовательное учреждение "Таптанайская средняя общеобразовательная школа"</t>
  </si>
  <si>
    <t>Муниципальное бюджетное общеобразовательное учреждение "Токчинская средняя общеобразовательная школа"</t>
  </si>
  <si>
    <t>Муниципальное бюджетное общеобразовательное учреждение "Чиндалейская средняя общеобразовательная школа"</t>
  </si>
  <si>
    <t>Муниципальное бюджетное дошкольное образовательное учреждение "Зуткулейский детский сад "Родничок"</t>
  </si>
  <si>
    <t>Муниципальное бюджетное учреждение культуры "Дульдургинская межпоселенческая центральная районная библиотека"</t>
  </si>
  <si>
    <t>Зднание, наз учебно-образовательное (2007 г.п.)</t>
  </si>
  <si>
    <t>Здание школы МОУ "Дульдургинская средняя общеобразовательная школа" (1-й корпус), наз сервисное,  лит. А, эт. 3 (1976 гп.)</t>
  </si>
  <si>
    <t>Здание школы МОУ "Дульдургинская средняя общеобразовательная школа" (3-й корпус), наз сервисное,  лит. А, эт. 2 (1984 г.п.)</t>
  </si>
  <si>
    <t>Здание сторожки пришкольного участка (1989 г.п.)</t>
  </si>
  <si>
    <t>Здание сторожки новое (2004 г.п.)</t>
  </si>
  <si>
    <t>Ограждение пришкольного участка (2004 г.п.)</t>
  </si>
  <si>
    <t>Котел пищеварочный КПЭМ 100л.</t>
  </si>
  <si>
    <t>Котел пищеварочный стационарный КПЭМ 160/9т</t>
  </si>
  <si>
    <t>Тестомес МТМ-65МНА</t>
  </si>
  <si>
    <t>МФУ  XEROX  WORK Centre  5020\D лазерная 2хстороняя печать, принтер\сканер\копир</t>
  </si>
  <si>
    <t>Комплект таблиц  по всему курсу геометрии (100 табл)</t>
  </si>
  <si>
    <t>26.08.2013</t>
  </si>
  <si>
    <t>25.12.2014</t>
  </si>
  <si>
    <t>30.08.2013</t>
  </si>
  <si>
    <t>27.08.2013</t>
  </si>
  <si>
    <t>Комплект лабораторного оборудования "Наблюдение за погодой"</t>
  </si>
  <si>
    <t>Комплекты штор</t>
  </si>
  <si>
    <t>Комплект штор</t>
  </si>
  <si>
    <t>13.12.2013</t>
  </si>
  <si>
    <t>07.10.2013</t>
  </si>
  <si>
    <t>Пароконвектомат ПКА 10-1/1 ПМ</t>
  </si>
  <si>
    <t>Хореографический станок</t>
  </si>
  <si>
    <t>Одежда сцены</t>
  </si>
  <si>
    <t>Муниципальное бюджетное общеобразовательное учреждение "Алханайская средняя общеобразовательная школа"</t>
  </si>
  <si>
    <t>Муниципальное бюджетное общеобразовательное учреждение "Дульдургинская средняя общеобразовательная школа № 2"</t>
  </si>
  <si>
    <t>МБОУ "ЗСОШ"</t>
  </si>
  <si>
    <t>Автомобиль ПАЗ-322121 (автобус)</t>
  </si>
  <si>
    <t>Автомобиль УАЗ 315195-035 Хантер</t>
  </si>
  <si>
    <t>10.09.2013</t>
  </si>
  <si>
    <t>12.11.2013</t>
  </si>
  <si>
    <t>МБОУ "ДСОШ № 2"</t>
  </si>
  <si>
    <t>Обеденная зона</t>
  </si>
  <si>
    <t>Муниципальное бюджетное общеобразовательное учреждение "Илинская основная общеобразовательная школа"</t>
  </si>
  <si>
    <t xml:space="preserve">Компьютер </t>
  </si>
  <si>
    <t>Лабораторный комплект по биологии</t>
  </si>
  <si>
    <t>МБОУ АСОШ</t>
  </si>
  <si>
    <t>МБОУ ДСОШ</t>
  </si>
  <si>
    <t>Автомашина ГАЗ-3307</t>
  </si>
  <si>
    <t>МБОУ ИООШ</t>
  </si>
  <si>
    <t>Муниципальное бюджетное общеобразовательное учреждение "Узонская средняя общеобразовательная школа"</t>
  </si>
  <si>
    <t>Автомобиль ГАЗ-322121</t>
  </si>
  <si>
    <t>МБОУ УСОШ</t>
  </si>
  <si>
    <t>Автомобиль спец.пассаж</t>
  </si>
  <si>
    <t>Автомобиль вакуумная</t>
  </si>
  <si>
    <t>Автомобиль ВАЗ-21074</t>
  </si>
  <si>
    <t>Автомобиль ВАЗ-2121</t>
  </si>
  <si>
    <t>МБОУ ТСОШ</t>
  </si>
  <si>
    <t>МБОУ ТоСОШ</t>
  </si>
  <si>
    <t>дымосос</t>
  </si>
  <si>
    <t>Котел пищеварочный от 16,12,2009</t>
  </si>
  <si>
    <t>Машинелия сцены актов. зала от 11,12,2009</t>
  </si>
  <si>
    <t>ПАРЗ от 10,12,2009</t>
  </si>
  <si>
    <t>Интерактивная доска (29,11,2006) БАЧ</t>
  </si>
  <si>
    <t>интерактивная доска Panasonic Panaboard</t>
  </si>
  <si>
    <t>Робот-тренажер "Гоша-01"</t>
  </si>
  <si>
    <t>ноутбук - 21346 - А, ноутбук - 28712 - Б</t>
  </si>
  <si>
    <t>Интеракт.доска (29,12,2006) ДЦЛх</t>
  </si>
  <si>
    <t xml:space="preserve"> ДО Пластиковый макет легковой автомашины 1*56000р (18,12,08)</t>
  </si>
  <si>
    <t>Плазменный телевизор (01,12,2006)</t>
  </si>
  <si>
    <t>Грант Автомобильный тренажер 140000р ТДБ (дек 08 г.)</t>
  </si>
  <si>
    <t>Станок комбинированный Цыриторов Бх.Д. от 14,12,2009 трансп. Расх</t>
  </si>
  <si>
    <t>Верстак слесарный Цыриторов Бх.Д. от 28,12,2009</t>
  </si>
  <si>
    <t>Верстак столярный Цыриторов Бх.Д. от 28,12,2009</t>
  </si>
  <si>
    <t>Настольно-сверлильн. станок от 14,12,2009 Цыриторов Бх.Д.+ тарнсп. Расх</t>
  </si>
  <si>
    <t xml:space="preserve">ДО и МП Система диагност кардиологическая </t>
  </si>
  <si>
    <t>Акустическая установка</t>
  </si>
  <si>
    <t>Лабор.копм. по физике</t>
  </si>
  <si>
    <t>Набор по электрич</t>
  </si>
  <si>
    <t xml:space="preserve">Иное </t>
  </si>
  <si>
    <t>Водокачка со скважиной</t>
  </si>
  <si>
    <t>МБОУ  ТСОШ</t>
  </si>
  <si>
    <t>Адм МР</t>
  </si>
  <si>
    <t>Адм МР ДР</t>
  </si>
  <si>
    <t>Компьютер</t>
  </si>
  <si>
    <t>Рабочееместо учителя</t>
  </si>
  <si>
    <t>МБДОУ Василек</t>
  </si>
  <si>
    <t>МБДОУ "Бальзинский ДС "Василек"</t>
  </si>
  <si>
    <t>МБДОУ Бэлиг</t>
  </si>
  <si>
    <t>Стол охлаждаемый 2 дверный</t>
  </si>
  <si>
    <t>Интерактивная доска SMART techlogies</t>
  </si>
  <si>
    <t>МБДОУ Ромашка</t>
  </si>
  <si>
    <t>Автомобиль УАЗ-390944</t>
  </si>
  <si>
    <t>Котел пишеварочныйКПЭМ 60 литров</t>
  </si>
  <si>
    <t>Кухонная плита</t>
  </si>
  <si>
    <t>Трансформаторная установка</t>
  </si>
  <si>
    <t>Комплект детской мебели</t>
  </si>
  <si>
    <t>МБДОУ Родничок</t>
  </si>
  <si>
    <t>Медицинское оборудование</t>
  </si>
  <si>
    <t>МБДОУ Светлячок</t>
  </si>
  <si>
    <t>Пристройка овощехранилища и прачечной</t>
  </si>
  <si>
    <t>687200, с. Дульдурга, пер. Меллиоративный, 2</t>
  </si>
  <si>
    <t>МБДОУ Теремок</t>
  </si>
  <si>
    <t>Комплект мебели для спальной</t>
  </si>
  <si>
    <t>Комплект мебели для игровой</t>
  </si>
  <si>
    <t>Комплект мебели для приемной</t>
  </si>
  <si>
    <t xml:space="preserve">Игровое оборудование </t>
  </si>
  <si>
    <t>Медицинский кабинет</t>
  </si>
  <si>
    <t>Комплект видеонаблюдения</t>
  </si>
  <si>
    <t>МБДОУ Чебурашка</t>
  </si>
  <si>
    <t>Котел пищеварочный КПЭ-100-1Б</t>
  </si>
  <si>
    <t>МБДОУ Радуга</t>
  </si>
  <si>
    <t>МБДОУ Солнышко</t>
  </si>
  <si>
    <t>Игровое обрудование</t>
  </si>
  <si>
    <t>Проектор</t>
  </si>
  <si>
    <t>Автомобиль УАЗ</t>
  </si>
  <si>
    <t>Автомобиль УАЗ - 220694-333</t>
  </si>
  <si>
    <t>Муниципальное бюджетное учреждение дополнительного образования "Дульдургинский Дом детского творчества"</t>
  </si>
  <si>
    <t>Муниципальное бюджетное учреждение дополнительного образования "Дульдургинская районная детско-юношеская спортивная школа"</t>
  </si>
  <si>
    <t>Муниципальное бюджетное учреждение дополнительного образования детей «Дворец спорта для детей и юношества по национальным видам спорта»</t>
  </si>
  <si>
    <t>ДС Таптанай</t>
  </si>
  <si>
    <t>Муниципальное бюджетное учреждение дополнительного образования "Дворец спорта для детей и юношества по национальным видам спорта"</t>
  </si>
  <si>
    <t>МБУ ДО ДС ДЮ НВС</t>
  </si>
  <si>
    <t>Муниципальное бюджетное учреждение культуры "Социально-культурный центр"</t>
  </si>
  <si>
    <t>Автобус ПАЗ</t>
  </si>
  <si>
    <t>Световое оборудование</t>
  </si>
  <si>
    <t>Световой пульт</t>
  </si>
  <si>
    <t>Синтезатор Фантон</t>
  </si>
  <si>
    <t>Усилительная аппаратура</t>
  </si>
  <si>
    <t>Юрта с комплектом мебели</t>
  </si>
  <si>
    <t>Комплект бурятского женского украшения</t>
  </si>
  <si>
    <t>Кресла театральные</t>
  </si>
  <si>
    <t>Мониторный усилитель</t>
  </si>
  <si>
    <t>Ymaha С1115 в сборе муз центр</t>
  </si>
  <si>
    <t>Муниципальное бюджетное учреждение культуры "Краеведческий музей"</t>
  </si>
  <si>
    <t>МБУК "К Музей"</t>
  </si>
  <si>
    <t>МБУК К Музей</t>
  </si>
  <si>
    <t>Исполнитель: __________________  Цыденова Б.Ц. 8(30256) 2-14-50</t>
  </si>
  <si>
    <t>Муниципальное бюджетное учреждение "Дом спорта "Иля"</t>
  </si>
  <si>
    <t>Муниципальное бюджетное учреждение культуры "Дульдургинская детская школа искусств"</t>
  </si>
  <si>
    <t>Рояль</t>
  </si>
  <si>
    <t>Муниципальное бюджетное учреждение культуры "Дульдургинская межпоселенческая центральная библиотека"</t>
  </si>
  <si>
    <t>Автомобиль КамАЗ с прицепом</t>
  </si>
  <si>
    <t>Распоряжение Главы администрации АБАО №712 от 30.12.2005</t>
  </si>
  <si>
    <t>Транспортные средства</t>
  </si>
  <si>
    <t>Автомобиль Нива</t>
  </si>
  <si>
    <t>Казна МР ДР</t>
  </si>
  <si>
    <t>Котел Братск  Комсом 30а, 01310028                      , Четвертая группа (свыше 5 лет до 7 лет включительно), , 14 2944168</t>
  </si>
  <si>
    <t>Котел Братск 1,33 Комсом 30а, 01310023                      , Четвертая группа (свыше 5 лет до 7 лет включительно), , 14 2944168</t>
  </si>
  <si>
    <t>Котел КВм-1,55 Комсом 30а, 01310081                      , Четвертая группа (свыше 5 лет до 7 лет включительно), , 14 2944168</t>
  </si>
  <si>
    <t>Котел КВм-1,55 с мех топкой Комс 30а, 01310082                      , Четвертая группа (свыше 5 лет до 7 лет включительно), , 14 2944168</t>
  </si>
  <si>
    <t>Котел КВм-1,55 с мех топкой Комсом 30а, 01310083                      , Четвертая группа (свыше 5 лет до 7 лет включительно), , 14 2944168</t>
  </si>
  <si>
    <t>Котел КВ-р 1,16 Лазо 28а, 01310032                      , Четвертая группа (свыше 5 лет до 7 лет включительно), , 14 2944168</t>
  </si>
  <si>
    <t>Котел КВ-р1,16 Лазо 28а, 01310033                      , Четвертая группа (свыше 5 лет до 7 лет включительно), , 14 2944168</t>
  </si>
  <si>
    <t>Котел КВ - р 1,16 Лазо 28а, 01310034                      , Четвертая группа (свыше 5 лет до 7 лет включительно), , 14 2944168</t>
  </si>
  <si>
    <t xml:space="preserve">Циклон Лазо 28а, 01310035 </t>
  </si>
  <si>
    <t xml:space="preserve">Блок котла Советская 7б, 01310040 </t>
  </si>
  <si>
    <t xml:space="preserve">Блок котла 2Советская 7б, 01310041 </t>
  </si>
  <si>
    <t xml:space="preserve">Блок котла 3Советская 7б, 01310042 </t>
  </si>
  <si>
    <t xml:space="preserve">Движ имущество СП Дульдурга, 0000000025  </t>
  </si>
  <si>
    <t>Движимое имущество оз Бальзино, 0007</t>
  </si>
  <si>
    <t>движ имущ црб, 0008</t>
  </si>
  <si>
    <t>движ им сп Алханай, 0010</t>
  </si>
  <si>
    <t>МКУ ЦАМТО</t>
  </si>
  <si>
    <t>Муниципальное казенное учреждение "Центр административного и материально-технического обеспечения" МР "Дульдургинский район"</t>
  </si>
  <si>
    <t>1177536006581</t>
  </si>
  <si>
    <t>13.11.2017</t>
  </si>
  <si>
    <t>Постановление администрации муниципального района "Дульдургинский район" от 07.11.2017 №  277-п</t>
  </si>
  <si>
    <t xml:space="preserve">687211, с. Ара-Иля, ул. Советская, 3  </t>
  </si>
  <si>
    <t>Автомобиль марки ГАЗ-322121, автобус специальный для перевозки детей</t>
  </si>
  <si>
    <t xml:space="preserve">Пост адм МР ДР 22.01.2018 №21-п             </t>
  </si>
  <si>
    <t>с. Алханай, ул. Школьная, 39</t>
  </si>
  <si>
    <t xml:space="preserve">Пост адм МР ДР 23.07.2018 №284-п             </t>
  </si>
  <si>
    <t>Автомобиль марки УАЗ-390995</t>
  </si>
  <si>
    <t xml:space="preserve">Пост адм МР ДР 06.03.2018 №80-п             </t>
  </si>
  <si>
    <t>трактор марки Беларус 82.1</t>
  </si>
  <si>
    <t xml:space="preserve">Пост адм МР ДР 26.01.2018 №28-п             </t>
  </si>
  <si>
    <t>Реестр муниципального имущества муниципального района "Дульдургинский район" на 01.01.2020 года</t>
  </si>
  <si>
    <t>Сведения о муниципальном недвижимом имуществе</t>
  </si>
  <si>
    <t>№ п/п</t>
  </si>
  <si>
    <t>Кадастровый номер муниципального недвижимого имущества</t>
  </si>
  <si>
    <t>Площадь, протяженность и (или) иные параметры, характеризующие физические свойства недвижимого имущества</t>
  </si>
  <si>
    <t>Сведения о правообладателе муниципального недвижимого имущества</t>
  </si>
  <si>
    <t>Сведения об установленных в отношении муниципального недвижимого имущества ограничениях (обременениях) с указанием основания и даты их возникновения и прекращени</t>
  </si>
  <si>
    <t>Сведения о муниципальном движимом и ином имуществе</t>
  </si>
  <si>
    <t>Сведения об установленных в отношении муниципального движимого имущества ограничениях (обременениях) с указанием основания и даты их возникновения и прекращения</t>
  </si>
  <si>
    <t>Иное имущество, не относящееся к недвижимым и движимым вещам</t>
  </si>
  <si>
    <t>Вид и наименование объекта имущественного права</t>
  </si>
  <si>
    <t>Реквизиты нормативного правового акта, договора или иного документа, на основании которого возникло право на указанное имущество, согласно выписке из соответствующего реестра (Государственный реестр изобретений Российской Федерации, Государственный реестр полезных моделей Российской Федерации, Государственный реестр товарных знаков и знаков обслуживания Российской Федерации и др.) или иному документу, подтверждающему указанные реквизиты, включая наименование документа, его серию и номер, дату выдачи и наименование государственного органа (организации), выдавшего документ</t>
  </si>
  <si>
    <t xml:space="preserve">Акции акционерных обществ </t>
  </si>
  <si>
    <t>Наименование акционерного общества-эмитента, его основной государственный регистрационный номер</t>
  </si>
  <si>
    <t>Количество акций, выпущенных акционерным обществом (с указанием количества привилегированных акций), и размер доли в уставном капитале, принадлежащей муниципальному образованию, в %</t>
  </si>
  <si>
    <t>Доли (вклады) в уставные (складочные) капиталы хозяйственных обществ и товариществ</t>
  </si>
  <si>
    <t>Наименование хозяйственного общества, товарищества, его основной государственный регистрационный номер</t>
  </si>
  <si>
    <t>Размер уставного (складочного) капитала хозяйственного общества, товарищества и доля муниципального образования в уставном (складочном) капитале, в %</t>
  </si>
  <si>
    <t>Раздел № 3</t>
  </si>
  <si>
    <t>Сведения о муниципальных унитарных предприятиях, муниципальных учреждениях, хозяйственных обществах, товариществах, акции, доли (вклады) в уставном (складочном) капитале которых принадлежат муниципальным образованиям, иных юридических лицах, в которых муниципальное образование является учредителем (участником)</t>
  </si>
  <si>
    <t>Основной государственный регистрационный номер и дата государственной регистрации</t>
  </si>
  <si>
    <t>Реквизиты документа - основания создания юридического лица (участия муниципального образования в создании (уставном капитале) юридического лица)</t>
  </si>
  <si>
    <t>Размер доли, принадлежащей муниципальному образованию в уставном (складочном) капитале, в % (для хозяйственных обществ и товариществ)</t>
  </si>
  <si>
    <t>Данные о балансовой стоимости основных средств (фондов) (для муниципальных учреждений и муниципальных унитарных предприятий)</t>
  </si>
  <si>
    <t>Данные о остаточной стоимости основных средств (фондов) (для муниципальных учреждений и муниципальных унитарных предприятий)</t>
  </si>
  <si>
    <t>Среднесписочная численность работников (для муниципальных учреждений и муниципальных унитарных предприятий)</t>
  </si>
  <si>
    <t>Лук спортивный</t>
  </si>
  <si>
    <t>Компрессор</t>
  </si>
  <si>
    <t>Ковер борц 12*2*5</t>
  </si>
  <si>
    <t>Ковры борцовские</t>
  </si>
  <si>
    <t>Мат пвв для настила ковров</t>
  </si>
  <si>
    <t>Мат ПВВ для настила ковров 100/50</t>
  </si>
  <si>
    <t>Шкаф 3 секц 1800*930*500</t>
  </si>
  <si>
    <t>Щиты</t>
  </si>
  <si>
    <t>Земельный участок</t>
  </si>
  <si>
    <t>с.Дульдурга, ул. Комсомольская, 36а</t>
  </si>
  <si>
    <t>с.Дульдурга, ул. Партизанская, 6</t>
  </si>
  <si>
    <t>Фортепиано "Чайковский"</t>
  </si>
  <si>
    <t>Пианино модель 3</t>
  </si>
  <si>
    <t>Южный берег оз. Бальзино</t>
  </si>
  <si>
    <t>Дача, наз жилое, лит. А29, эт.1 (дача № 1)</t>
  </si>
  <si>
    <t>Дача, наз жилое, лит. А8, эт.1 (дача № 10)</t>
  </si>
  <si>
    <t>Не зарегистрировано</t>
  </si>
  <si>
    <t>31,4 кв.м.</t>
  </si>
  <si>
    <t>Дача, наз жилое, лит. А9, эт.1 (дача № 11)</t>
  </si>
  <si>
    <t>Дача, наз жилое, лит.А10, эт. 1 (дача № 12)</t>
  </si>
  <si>
    <t>Дача, наз жилое, лит. А11, эт.1 (дача № 13)</t>
  </si>
  <si>
    <t>23,4 кв.м</t>
  </si>
  <si>
    <t xml:space="preserve">Баня 2, наз. сервисное, лит. Б5, эт.1 </t>
  </si>
  <si>
    <t>30 кв.м.</t>
  </si>
  <si>
    <t>10 кв.м.</t>
  </si>
  <si>
    <t>Дача, наз жилое, лит. А13, эт.1 (дача № 15)</t>
  </si>
  <si>
    <t>Дача, наз жилое, лит. А14, эт.1 (дача № 17)</t>
  </si>
  <si>
    <t>Дача, наз жилое, лит.А15, эт. 1 (дача № 18)</t>
  </si>
  <si>
    <t>Дача, наз жилое, лит. А16, эт.1 (дача № 19)</t>
  </si>
  <si>
    <t>25 кв.м.</t>
  </si>
  <si>
    <t>Дача, наз жилое, лит. А2, эт.1 (дача № 3)</t>
  </si>
  <si>
    <t>Дача, наз жилое, лит. А3, эт.1 (дача № 4)</t>
  </si>
  <si>
    <t>Дача, наз жилое, лит. А4, эт.1 (дача №5)</t>
  </si>
  <si>
    <t>Дача, наз жилое, лит. А5, эт.1 (дача № 6)</t>
  </si>
  <si>
    <t>Дача, наз жилое, лит. А6, эт.1 (дача № 7)</t>
  </si>
  <si>
    <t>Дача, наз жилое, лит. А7, эт.1 (дача № 8)</t>
  </si>
  <si>
    <t>Дача, наз жилое, лит. А1, эт.2 (дача № 2)</t>
  </si>
  <si>
    <t xml:space="preserve">Баня 34, наз. сервисное, лит. Б2, эт.1 </t>
  </si>
  <si>
    <t xml:space="preserve">Баня 35, наз. сервисное, лит. Б3, эт.1 </t>
  </si>
  <si>
    <t>44,96 кв.м.</t>
  </si>
  <si>
    <t>38,9 кв.м.</t>
  </si>
  <si>
    <t>Дача, наз жилое, лит. А17, эт.2 (дача № 20)</t>
  </si>
  <si>
    <t>40 кв.м</t>
  </si>
  <si>
    <t>Дача, наз жилое, лит. А11, эт.1 (дача № 23)</t>
  </si>
  <si>
    <t>Дача, наз жилое, лит. А13, эт.1 (дача № 24)</t>
  </si>
  <si>
    <t>Дача, наз жилое, лит. А25, эт.1 (дача № 28)</t>
  </si>
  <si>
    <t>Дача, наз жилое, лит. А27, эт.1 (дача № 30)</t>
  </si>
  <si>
    <t>57,15 кв.м.</t>
  </si>
  <si>
    <t>Дача, наз жилое, лит. А5, эт.1 (дача № 32)</t>
  </si>
  <si>
    <t>Дача, наз жилое, лит. А26, эт.1 (дача № 29)</t>
  </si>
  <si>
    <t>28,9 кв.м.</t>
  </si>
  <si>
    <t>Дача с печкой, наз жилое, лит. А18, эт. 1 (дача № 21)</t>
  </si>
  <si>
    <t>Дача с печкой, наз жилое, лит. А19, эт.1 (дача № 22)</t>
  </si>
  <si>
    <t>Дача с печкой, наз жилое, лит. А22, эт.1 (дача № 25)</t>
  </si>
  <si>
    <t>60,2 кв.м.</t>
  </si>
  <si>
    <t>Дача, наз жилое, лит. А23, эт.1 (дача № 26)</t>
  </si>
  <si>
    <t>Дача, наз жилое, лит. А24, эт.1 (дача № 27)</t>
  </si>
  <si>
    <t xml:space="preserve">Игротека №39, наз. Культурно-зрелищное, лит. Г10, эт.1 </t>
  </si>
  <si>
    <t xml:space="preserve">Игротека 9, наз. Культурно-зрелищное, лит. Г11, эт.1 </t>
  </si>
  <si>
    <t>307,8 кв.м.</t>
  </si>
  <si>
    <t>185,2 кв.м.</t>
  </si>
  <si>
    <t xml:space="preserve">Медпункт 16, наз. Лечебно-санаторное, лит.Б1, эт.1 </t>
  </si>
  <si>
    <t>44,09 кв.м.</t>
  </si>
  <si>
    <t xml:space="preserve">Прачечная 36, наз. сервисное, лит.Б6, эт.1 </t>
  </si>
  <si>
    <t>29,84 кв.м.</t>
  </si>
  <si>
    <t>Объект вспомогательного испо льзования</t>
  </si>
  <si>
    <t>ВЛ 10кВ КТПН-100 кв. ВЛ-038 кв</t>
  </si>
  <si>
    <t>161,8 кв.м.</t>
  </si>
  <si>
    <t xml:space="preserve">Столовая 130 мест №40, наз. Общественное питание, лит.ББ1Б2, эт.1 </t>
  </si>
  <si>
    <t>408,7 кв.м.</t>
  </si>
  <si>
    <t>1,44 кв.м.</t>
  </si>
  <si>
    <t xml:space="preserve">Уборная 2, наз. вспомогательное, лит.Г, эт.1 </t>
  </si>
  <si>
    <t>11,6 кв.м.</t>
  </si>
  <si>
    <t>МАУ "Алхана-тур"</t>
  </si>
  <si>
    <t>Кемпинг №1, наз. сервисное, лит. А, эт.1</t>
  </si>
  <si>
    <t>20,4 кв.м.</t>
  </si>
  <si>
    <t>Кемпинг №2, наз. сервисное, лит. А, эт.1</t>
  </si>
  <si>
    <t>19,45 кв.м.</t>
  </si>
  <si>
    <t>108,9 кв.м.</t>
  </si>
  <si>
    <t>78,26 кв.м.</t>
  </si>
  <si>
    <t>81,5 кв.м.</t>
  </si>
  <si>
    <t>36,6 кв.м.</t>
  </si>
  <si>
    <t>291 кв.м.</t>
  </si>
  <si>
    <t>68.5 кв.м.</t>
  </si>
  <si>
    <t>88.44 кв.м.</t>
  </si>
  <si>
    <t>31.6 кв.м.</t>
  </si>
  <si>
    <t>119.8 кв.м.</t>
  </si>
  <si>
    <t>12 кв.м.</t>
  </si>
  <si>
    <t>61.33 кв.м.</t>
  </si>
  <si>
    <t>53.9 кв.м.</t>
  </si>
  <si>
    <t>Воздушные линии ВЛ-0,4 кВ</t>
  </si>
  <si>
    <t>Воздушные линии ВЛ-10 кВ</t>
  </si>
  <si>
    <t>Воздушные линии ВЛ-10/04 кВ внутри КПП</t>
  </si>
  <si>
    <t>78,08 кв.м.</t>
  </si>
  <si>
    <t>Кемпинг №1 (для ветеранов), наз сервисное, лит А, эт. 1</t>
  </si>
  <si>
    <t xml:space="preserve">Распоряжение Главы Администрации АБАО №р-44 от 21.01.2008 </t>
  </si>
  <si>
    <t>21,4 кв.м.</t>
  </si>
  <si>
    <t>615.2 кв.м.</t>
  </si>
  <si>
    <t>414,1 кв.м.</t>
  </si>
  <si>
    <t>42934 кв.м.</t>
  </si>
  <si>
    <t>Граница</t>
  </si>
  <si>
    <t>с. Токчин, р. Онон</t>
  </si>
  <si>
    <t xml:space="preserve">Трактор ЛТЗ 60, 06000006                      </t>
  </si>
  <si>
    <t xml:space="preserve">Трактор ЛТЗ 60, 06000007                      </t>
  </si>
  <si>
    <t xml:space="preserve">Трактор ЛТЗ 60, 06000008                      </t>
  </si>
  <si>
    <t xml:space="preserve">Трактор ЛТЗ 60, 06000009                      </t>
  </si>
  <si>
    <t xml:space="preserve">Трактор ЛТЗ 60, 06000010   </t>
  </si>
  <si>
    <t>Трактор ЛТЗ 60, 06000011</t>
  </si>
  <si>
    <t xml:space="preserve">Трактор ЛТЗ 60, 06000012  </t>
  </si>
  <si>
    <t>Лесопильная рама, 06000013</t>
  </si>
  <si>
    <t xml:space="preserve">Лесопильная рама, 06000014             </t>
  </si>
  <si>
    <t xml:space="preserve">Лесопильная рама, 06000015    </t>
  </si>
  <si>
    <t xml:space="preserve">Лесопильная рама, 06000016           </t>
  </si>
  <si>
    <t xml:space="preserve">Лесопильная рама, 06000017           </t>
  </si>
  <si>
    <t xml:space="preserve">Трактор МТЗ, 06000020  </t>
  </si>
  <si>
    <t xml:space="preserve">Трактор МТЗ, 06000021                     </t>
  </si>
  <si>
    <t xml:space="preserve">Трактор МТЗ, 06000022                     </t>
  </si>
  <si>
    <t xml:space="preserve">Трактор МТЗ, 06000023                      </t>
  </si>
  <si>
    <t xml:space="preserve">Трактор МТЗ, 06000024                     </t>
  </si>
  <si>
    <t xml:space="preserve">Трактор МТЗ, 06000025                    </t>
  </si>
  <si>
    <t xml:space="preserve">Трактор МТЗ, 06000026                      </t>
  </si>
  <si>
    <t>Автомобиль КамАЗ с прицепом, 06000032</t>
  </si>
  <si>
    <t>Автомобиль КамАЗ с прицепом, 06000033</t>
  </si>
  <si>
    <t>Автомобиль КамАЗ с прицепом, 06000034</t>
  </si>
  <si>
    <t>Автомобиль КамАЗ с прицепом, 06000035</t>
  </si>
  <si>
    <t>Автомобиль КамАЗ с прицепом, 06000036</t>
  </si>
  <si>
    <t xml:space="preserve">Волоконно-оптическая линия связ на участке ст.Дарасун-Дульдурга, 06000062                   </t>
  </si>
  <si>
    <t xml:space="preserve">Насос, 06000005                     </t>
  </si>
  <si>
    <t xml:space="preserve">Дымосос, 06000004                      </t>
  </si>
  <si>
    <t>3659.59 кв.м.</t>
  </si>
  <si>
    <t>Объект временного (сезонного) назначения</t>
  </si>
  <si>
    <t>с. Дульдурга, мкр Шабартай</t>
  </si>
  <si>
    <t>Теплый туалет /воздушная линия (2005 г.п.)</t>
  </si>
  <si>
    <t>Металл.ограждение МОУ ДСОШ (2006 г.п.)</t>
  </si>
  <si>
    <t>Спортплощадка МОУ ДСОШ (2006 г.п.)</t>
  </si>
  <si>
    <t>Туалет</t>
  </si>
  <si>
    <t>2969.05 кв.м.</t>
  </si>
  <si>
    <t>Туалет на 12 мест</t>
  </si>
  <si>
    <t>26.12.2005</t>
  </si>
  <si>
    <t>818.08 кв.м.</t>
  </si>
  <si>
    <t>75-75-28/002/2009-022 от 16.02.2009  (оперативное управление)</t>
  </si>
  <si>
    <t>1345.2 кв.м.</t>
  </si>
  <si>
    <t>Жилой дом, наз жилое,  эт 1</t>
  </si>
  <si>
    <t>38 кв.м.</t>
  </si>
  <si>
    <t>Административно-бытовой корпус с.Дульдурга, ул.Леонтьева, 20а</t>
  </si>
  <si>
    <t>Проходная</t>
  </si>
  <si>
    <t>Трибуна</t>
  </si>
  <si>
    <t>Поле стадиона</t>
  </si>
  <si>
    <t>Беговая дорожка</t>
  </si>
  <si>
    <t>Уборная (туалет)</t>
  </si>
  <si>
    <t>Калитка</t>
  </si>
  <si>
    <t>Ограждение металлическое</t>
  </si>
  <si>
    <t>Ограждение деревянное</t>
  </si>
  <si>
    <t>с.Дульдурга, ул.Леонтьева, 20а</t>
  </si>
  <si>
    <t>2658.01 кв.м.</t>
  </si>
  <si>
    <t>Пристройка к столовой</t>
  </si>
  <si>
    <t>Здание склада</t>
  </si>
  <si>
    <t>4433.6 кв.м.</t>
  </si>
  <si>
    <t>887.12 кв.м.</t>
  </si>
  <si>
    <t>93.6 кв.м.</t>
  </si>
  <si>
    <t>9,36 кв.м.</t>
  </si>
  <si>
    <t>61.2 кв.м.</t>
  </si>
  <si>
    <t>40.6 кв.м.</t>
  </si>
  <si>
    <t>Здание МОУ "Илинская основная общеобразовательная школа", наз коммуникационное,  лит. А, эт. 1</t>
  </si>
  <si>
    <t>885.3 кв.м.</t>
  </si>
  <si>
    <t>МБОУ "Илинская ООШ"</t>
  </si>
  <si>
    <t>Жилой дом 1 кв.</t>
  </si>
  <si>
    <t>Здание МБОУ "Бальзинская средняя общеобразовательная школа", наз учебно-научно, лит. А, эт.2, подземная эт. 1</t>
  </si>
  <si>
    <t>3010.57 кв.м</t>
  </si>
  <si>
    <t>Красноярово школа</t>
  </si>
  <si>
    <t>451.9 кв.м.</t>
  </si>
  <si>
    <t>с. Чиндалей, ул. Балданжабона, 2б</t>
  </si>
  <si>
    <t>Электроплита 4-х комф</t>
  </si>
  <si>
    <t>с. Чиндалей, ул. Балданжабона</t>
  </si>
  <si>
    <t>1032.7 кв.м.</t>
  </si>
  <si>
    <t>с. Чиндалей, ул. Балданжабона, 2</t>
  </si>
  <si>
    <t>Интерактивная доска 660 (1)</t>
  </si>
  <si>
    <t>Интерактивная доска 660 (2)</t>
  </si>
  <si>
    <t>Станок токарно-винторезный 1</t>
  </si>
  <si>
    <t>Станок токарно-винторезный 2</t>
  </si>
  <si>
    <t>МБОУ "ЧСОШ"</t>
  </si>
  <si>
    <t>ГАЗ-322121</t>
  </si>
  <si>
    <t>26.02.2019</t>
  </si>
  <si>
    <t>Автомобиль марки КО-503В (вакуумная)</t>
  </si>
  <si>
    <t>1183.95 кв.м.</t>
  </si>
  <si>
    <t>183.3 кв.м.</t>
  </si>
  <si>
    <t>3210.8 кв.м.</t>
  </si>
  <si>
    <t>30.12.2019</t>
  </si>
  <si>
    <t>01.09.2007</t>
  </si>
  <si>
    <t>01.06.2003</t>
  </si>
  <si>
    <t>01.09.2006</t>
  </si>
  <si>
    <t>21.08.2006</t>
  </si>
  <si>
    <t>15.01.2007</t>
  </si>
  <si>
    <t>26.12.2006</t>
  </si>
  <si>
    <t>17.10.2006</t>
  </si>
  <si>
    <t>10.09.2006</t>
  </si>
  <si>
    <t>24.12.2012</t>
  </si>
  <si>
    <t>31.12.2004</t>
  </si>
  <si>
    <t>01.10.2007</t>
  </si>
  <si>
    <t>01.08.2004</t>
  </si>
  <si>
    <t>26.09.2008</t>
  </si>
  <si>
    <t>11.01.2008</t>
  </si>
  <si>
    <t>09.06.2006</t>
  </si>
  <si>
    <t>01.09.2004</t>
  </si>
  <si>
    <t>28.05.2005</t>
  </si>
  <si>
    <t>13.04.2006</t>
  </si>
  <si>
    <t>Интерактивная доска №2</t>
  </si>
  <si>
    <t>Телевизор ЖКИ 32 д</t>
  </si>
  <si>
    <t>Доска аудиторная 1000х3000</t>
  </si>
  <si>
    <t>Доска аудиторная одноэлементная</t>
  </si>
  <si>
    <t>Лабораторное оборудование по хим,физ,биологии</t>
  </si>
  <si>
    <t>Спортивный инвентарь фед</t>
  </si>
  <si>
    <t>Спортинвентарь для хоккеиста</t>
  </si>
  <si>
    <t>Стол обеденный</t>
  </si>
  <si>
    <t>Шкаф со стеклом Альфа</t>
  </si>
  <si>
    <t>Шкаф со стеклом Рубин</t>
  </si>
  <si>
    <t>Микролаборатория для хим.эксперимента</t>
  </si>
  <si>
    <t>Система тестир. и сохранения кач-ва знаний</t>
  </si>
  <si>
    <t>Устройство автон сбора и обр-ки данных</t>
  </si>
  <si>
    <t>Мебель школьная каб.химии и биол.</t>
  </si>
  <si>
    <t>Учебно-лабораторное оборудование по химии</t>
  </si>
  <si>
    <t>Учебно-наглядное оборудование  по математике об</t>
  </si>
  <si>
    <t>Учебно-наглядное оборудование  по ОБЖ об</t>
  </si>
  <si>
    <t>Стеллаж библиотечный двухсторонний</t>
  </si>
  <si>
    <t>Учебно-наглядное оборудование  по географии фб</t>
  </si>
  <si>
    <t>Учебно-наглядное пособие таблицы</t>
  </si>
  <si>
    <t>Библиотечный фонд 2400</t>
  </si>
  <si>
    <t>Библиотечный фонд 54994,15</t>
  </si>
  <si>
    <t>Библиотечный фонд 85678,0</t>
  </si>
  <si>
    <t>31.12.2014</t>
  </si>
  <si>
    <t>09.10.2009</t>
  </si>
  <si>
    <t>31.08.2010</t>
  </si>
  <si>
    <t>Книги</t>
  </si>
  <si>
    <t>30.11.2011</t>
  </si>
  <si>
    <t>745,88 кв.м.</t>
  </si>
  <si>
    <t>Компьютер в комплекте 2012 с программой "ИРБИС"</t>
  </si>
  <si>
    <t>библиотечный фонд1995г(1)</t>
  </si>
  <si>
    <t>Библиотечный фонд20166</t>
  </si>
  <si>
    <t>Библиотечный фонд декабрь 2015 Алханай</t>
  </si>
  <si>
    <t>01.01.1995</t>
  </si>
  <si>
    <t>28.12.2012</t>
  </si>
  <si>
    <t>30.06.2016</t>
  </si>
  <si>
    <t>31.12.2015</t>
  </si>
  <si>
    <t>МБУК "ДМЦБ"</t>
  </si>
  <si>
    <t>139.64 кв.м.</t>
  </si>
  <si>
    <t>МБУК "ДДШИ"</t>
  </si>
  <si>
    <t>10.06.2005</t>
  </si>
  <si>
    <t>05.04.2005</t>
  </si>
  <si>
    <t>24.12.2019</t>
  </si>
  <si>
    <t>МБУ ДО "ДШИ"</t>
  </si>
  <si>
    <t>Постановление Верховного Совета РФ №3020-1 от 27.12.1991 г.</t>
  </si>
  <si>
    <t>1089.7 кв.м</t>
  </si>
  <si>
    <t>Комплект компьютера</t>
  </si>
  <si>
    <t>МБДОУ "Малыш"</t>
  </si>
  <si>
    <t>9241,9 кв.м.</t>
  </si>
  <si>
    <t>Микроскоп учен 13</t>
  </si>
  <si>
    <t>Строительство второго источника электроснабжения школы</t>
  </si>
  <si>
    <t>30.12.2014</t>
  </si>
  <si>
    <t>19.09.2013</t>
  </si>
  <si>
    <t>Станок токарный по металлу  MML-03</t>
  </si>
  <si>
    <t>Учебники на сумму 162086 в количестве 207 шт ООО Книга через ТСОШ</t>
  </si>
  <si>
    <t>Проектор EPSON EH-TW1045ND</t>
  </si>
  <si>
    <t>19.12.2017</t>
  </si>
  <si>
    <t>Принтер Wanhao D6 Extended</t>
  </si>
  <si>
    <t>21.11.2019</t>
  </si>
  <si>
    <t>Квадрокоптер DJI Mavic 2 Pro</t>
  </si>
  <si>
    <t>Ноутбук MSI GL63</t>
  </si>
  <si>
    <t>Генератор</t>
  </si>
  <si>
    <t>Конструктор перворобот</t>
  </si>
  <si>
    <t>19.06.2013</t>
  </si>
  <si>
    <t>Комплект школьной мебели стол +2 стула</t>
  </si>
  <si>
    <t>14.08.2018</t>
  </si>
  <si>
    <t xml:space="preserve">Система видеонаблюдения </t>
  </si>
  <si>
    <t>Строительство второго источника электроснабжения школы 1</t>
  </si>
  <si>
    <t>Лампа на подст</t>
  </si>
  <si>
    <t>Станок деревообрабатывающий</t>
  </si>
  <si>
    <t>Лаборат комп по механике 5</t>
  </si>
  <si>
    <t>Лаборат комп по оптике 5</t>
  </si>
  <si>
    <t>Лаборат комп по электродинамике 5</t>
  </si>
  <si>
    <t>Машина посудомоечная МПК 700К-01</t>
  </si>
  <si>
    <t>Прилавок витрина холодильный  ПВВ(Н)-70КМ-С -НШ</t>
  </si>
  <si>
    <t>Набор по робототехн 4</t>
  </si>
  <si>
    <t>Тестомес</t>
  </si>
  <si>
    <t>Светильник ЛПО 2*36 над доской</t>
  </si>
  <si>
    <t>Шкаф холод двери метал.нержав. Полиар.</t>
  </si>
  <si>
    <t>МБОУ "ДСОШ 2"</t>
  </si>
  <si>
    <t>Проектор  Acer X 115H, DLP 800*600,3300 lm 2017 г.</t>
  </si>
  <si>
    <t>Интерактивная доска, 104000-00</t>
  </si>
  <si>
    <t>28.09.2007</t>
  </si>
  <si>
    <t>26.03.2007</t>
  </si>
  <si>
    <t>01.12.2004</t>
  </si>
  <si>
    <t>10.09.2004</t>
  </si>
  <si>
    <t>31.01.2007</t>
  </si>
  <si>
    <t>08.12.2011</t>
  </si>
  <si>
    <t>19.09.2015</t>
  </si>
  <si>
    <t>18.08.2008</t>
  </si>
  <si>
    <t>11.12.2012</t>
  </si>
  <si>
    <t>29.09.2009</t>
  </si>
  <si>
    <t>25.12.2017</t>
  </si>
  <si>
    <t>МБОУ "БСОШ"</t>
  </si>
  <si>
    <t>Интерактивная доска, 98200-00</t>
  </si>
  <si>
    <t>Комплект учебно-наглядного оборудования каб химии</t>
  </si>
  <si>
    <t>Цифровой измер компл-т для нач школы</t>
  </si>
  <si>
    <t>Комплект мебели для учебного процесса, 8428-00</t>
  </si>
  <si>
    <t>Комплект учебно-наглядного оборудования</t>
  </si>
  <si>
    <t>Учебники</t>
  </si>
  <si>
    <t>27.10.2007</t>
  </si>
  <si>
    <t>26.10.2007</t>
  </si>
  <si>
    <t>Шкаф для документов 800*400*750</t>
  </si>
  <si>
    <t>Шкаф для одежды 800*580*1910</t>
  </si>
  <si>
    <t>Шкаф для раздевалки 3 секц.186х900х500 см.</t>
  </si>
  <si>
    <t>Шкаф для раздевалки 6 секц.186х900х500 см.</t>
  </si>
  <si>
    <t>29.01.2007</t>
  </si>
  <si>
    <t>01.01.2008</t>
  </si>
  <si>
    <t>21.04.2007</t>
  </si>
  <si>
    <t>17.11.2006</t>
  </si>
  <si>
    <t>27.11.2006</t>
  </si>
  <si>
    <t>06.12.2006</t>
  </si>
  <si>
    <t>18.01.2007</t>
  </si>
  <si>
    <t>06.06.2007</t>
  </si>
  <si>
    <t>14.03.2008</t>
  </si>
  <si>
    <t>18.01.2008</t>
  </si>
  <si>
    <t>Жалюзи верт</t>
  </si>
  <si>
    <t>МБОУ "ДОСОШ"</t>
  </si>
  <si>
    <t>150,7 кв.м.</t>
  </si>
  <si>
    <t>31.12.2012</t>
  </si>
  <si>
    <t>01.01.2007</t>
  </si>
  <si>
    <t>16.05.2008</t>
  </si>
  <si>
    <t>20.01.2003</t>
  </si>
  <si>
    <t>23.09.2010</t>
  </si>
  <si>
    <t>МБУДО "ДЮСШ"</t>
  </si>
  <si>
    <t>Автомашина ВАЗ-210740</t>
  </si>
  <si>
    <t>Автобус марки КАВЗ 4235-31</t>
  </si>
  <si>
    <t>МБОУ ДО "ДЮСШ"</t>
  </si>
  <si>
    <t>345.2 кв.м.</t>
  </si>
  <si>
    <t>743.7 кв.м.</t>
  </si>
  <si>
    <t>465.2 кв.м.</t>
  </si>
  <si>
    <t>Маты гимнастич</t>
  </si>
  <si>
    <t>Скамейка универс</t>
  </si>
  <si>
    <t>17.04.2009</t>
  </si>
  <si>
    <t>Автомашина УАЗ-390945</t>
  </si>
  <si>
    <t>553.9 кв.м.</t>
  </si>
  <si>
    <t>181.3 кв.м.</t>
  </si>
  <si>
    <t>Аппаратно-программн.компл."БОСЛАБ-ЛОГО"(логопед.) для ОВЗ/2017</t>
  </si>
  <si>
    <t>Диагностико-коррекц.компл."Здоровье-Экспресс"для ОВЗ/2017</t>
  </si>
  <si>
    <t>Класс "Здоровье"на базе Прогр-аппаратн.компл."БОС ПУЛЬС" для ОВЗ/2017</t>
  </si>
  <si>
    <t>Гусеничный подъемник IDEAL X1\2018</t>
  </si>
  <si>
    <t>Ноутбук MSI GL63/2019</t>
  </si>
  <si>
    <t>Интерактивный комплекс Newline/2019</t>
  </si>
  <si>
    <t>Квадрокоптер DJI Mavic 2 Pro/2019</t>
  </si>
  <si>
    <t>16.11.2002</t>
  </si>
  <si>
    <t>13.03.2003</t>
  </si>
  <si>
    <t>04.07.2006</t>
  </si>
  <si>
    <t>23.11.2006</t>
  </si>
  <si>
    <t>18.06.2007</t>
  </si>
  <si>
    <t>03.09.2007</t>
  </si>
  <si>
    <t>28.01.2008</t>
  </si>
  <si>
    <t>29.12.2008</t>
  </si>
  <si>
    <t>31.12.2008</t>
  </si>
  <si>
    <t>10.12.2012</t>
  </si>
  <si>
    <t>18.09.2013</t>
  </si>
  <si>
    <t>27.12.2016</t>
  </si>
  <si>
    <t>29.12.2017</t>
  </si>
  <si>
    <t>05.09.2018</t>
  </si>
  <si>
    <t>07.09.2018</t>
  </si>
  <si>
    <t>13.09.2019</t>
  </si>
  <si>
    <t>04.10.2019</t>
  </si>
  <si>
    <t>06.11.2019</t>
  </si>
  <si>
    <t>12.12.1983</t>
  </si>
  <si>
    <t>19.09.2004</t>
  </si>
  <si>
    <t>29.06.2005</t>
  </si>
  <si>
    <t>10.04.2006</t>
  </si>
  <si>
    <t>20.03.2007</t>
  </si>
  <si>
    <t>21.06.2007</t>
  </si>
  <si>
    <t>13.08.2007</t>
  </si>
  <si>
    <t>01.11.2007</t>
  </si>
  <si>
    <t>19.12.2008</t>
  </si>
  <si>
    <t>14.09.2009</t>
  </si>
  <si>
    <t>30.12.2013</t>
  </si>
  <si>
    <t>Комплект 4-6 гр.роста-столы -12,стулья-24шт/учебная мебель /2018</t>
  </si>
  <si>
    <t>10.12.2018</t>
  </si>
  <si>
    <t>Котел пароварочный КПЭ 60-1Б</t>
  </si>
  <si>
    <t>Автотренажер /й1745.</t>
  </si>
  <si>
    <t>Плазменная панель 42 Panasonik TН-42PG 9W</t>
  </si>
  <si>
    <t>Плазменная панель Samsung PS-50 C91HR</t>
  </si>
  <si>
    <t>Станок токарный деревообрабатывающий СТД-120М/грант</t>
  </si>
  <si>
    <t>Интерактивный проектор EIKI LC-XIP2610/2012</t>
  </si>
  <si>
    <t>Мультимедийный образовательный интерактивный логопедический стол Logo25\2018</t>
  </si>
  <si>
    <t>Шлем виртуальной реальности HTC Vive/2019</t>
  </si>
  <si>
    <t>Принтер Wanhao D6 Extended(3D)/2019</t>
  </si>
  <si>
    <t>Котел пищеварочный 60л КПЭМ-60</t>
  </si>
  <si>
    <t>Интерактивн.доска /диаг82 дюйма Hitachi Board FX-82 W + F/FX/й1401</t>
  </si>
  <si>
    <t>Интерактивн.доска Hitachi Star Board F/FX/диаг82 дюйма/й1401</t>
  </si>
  <si>
    <t>Интерактивн.доска /диаг82 дюйма  Hitachi Board FX-82 W + F/FX/й1401</t>
  </si>
  <si>
    <t>Комплекс-тренажер КТНП-01/й1489</t>
  </si>
  <si>
    <t>Интерактивная доска GTCO  Interwrite  SchoolBoard 1077 1.1</t>
  </si>
  <si>
    <t>Универс.кухонная машина УКМ 06</t>
  </si>
  <si>
    <t>Интер.доска Interwrite Board 1077/08</t>
  </si>
  <si>
    <t>Пластиковый макет легковой автомашины</t>
  </si>
  <si>
    <t>Тренажер для комплексного выполнения упражнений/2/13</t>
  </si>
  <si>
    <t>Тренажер для комплексного выполнения упражнений/13</t>
  </si>
  <si>
    <t>Тренажер для комплексного выполнения упражнений/3/13</t>
  </si>
  <si>
    <t>Тренажер для комплексного выполнения упражнений/4/13</t>
  </si>
  <si>
    <t>МБОУ "ДСОШ"</t>
  </si>
  <si>
    <t>Дидактика3-2-рамка плакатная/компл.</t>
  </si>
  <si>
    <t>Котел пароварочный КПЭМ 60 (860*860*1090) 91 кг</t>
  </si>
  <si>
    <t>99,7 кв.м.</t>
  </si>
  <si>
    <t>Распоряжение Главы МР "Дульдургинский район"  №57 от 06.04.2009г, пердаточный акт №5 от 06.04.2009</t>
  </si>
  <si>
    <t>Распоряжение Главы МР "Дульдургинский район"   №57 от 06.04.2009г, пердаточный акт №5 от 06.04.2009</t>
  </si>
  <si>
    <t>80:03:060201:149 75-75-28/002/2010-202</t>
  </si>
  <si>
    <t>ноутбук для управл персон. HP 440G7</t>
  </si>
  <si>
    <t>ноутбук для управл персон. HP 440G8</t>
  </si>
  <si>
    <t>ноутбук для управл персон. HP 440G9</t>
  </si>
  <si>
    <t>ноутбук педагога HPх360</t>
  </si>
  <si>
    <t>интерактивн комплекс</t>
  </si>
  <si>
    <t>72,0 кв.м</t>
  </si>
  <si>
    <t>144,0 кв.м</t>
  </si>
  <si>
    <t>64,0 кв.м.</t>
  </si>
  <si>
    <t>Автом. ВАЗ лада 21140</t>
  </si>
  <si>
    <t>Газель ГАЗ 32212</t>
  </si>
  <si>
    <t>электрокотел</t>
  </si>
  <si>
    <t xml:space="preserve">иное движимое </t>
  </si>
  <si>
    <t>Здание МДОУ "Чебурашка", наз социальное, лит. А, эт. 2, подземная эт. 1 10.01.1979 г.постр.</t>
  </si>
  <si>
    <t>Здание МДОУ "Дульдургинский детский сад "Чебурашка", наз социальное, лит А, эт. 2 10.02.1947  год. постр.</t>
  </si>
  <si>
    <t>МБУДО "ДДТ"</t>
  </si>
  <si>
    <t>МБОУ ДО ДДТ</t>
  </si>
  <si>
    <t>Автомобиль ВАЗ лада</t>
  </si>
  <si>
    <t xml:space="preserve">пост адм. МРДР №126 </t>
  </si>
  <si>
    <t>МАУ "Алхана тур"</t>
  </si>
  <si>
    <t>1177536001851</t>
  </si>
  <si>
    <t>муниципальное автономное учреждение  "Алхана тур"</t>
  </si>
  <si>
    <t>687200, с. Дульдурга ул. Партизанская 5</t>
  </si>
  <si>
    <t>80:03:070201:760-Дульдургинский лесхоз</t>
  </si>
  <si>
    <t>608,7 га</t>
  </si>
  <si>
    <t>МАУ "Алхана-тур"  Пост Адм МР ДР 249-п от 28.06.2019</t>
  </si>
  <si>
    <t>МАУ "Алхана-тур"  Пост админ МР ДР №249-п от 28.06.2019г</t>
  </si>
  <si>
    <t>МАУ "Алхана-ур" Пост Админ МрДр " 249-п от 28.06.2019</t>
  </si>
  <si>
    <t>80:03:010111:167</t>
  </si>
  <si>
    <t>75 АА №612310 от 28.05.2014 пост бессрочное пользование</t>
  </si>
  <si>
    <t>МБДОУ "Чебурашка"</t>
  </si>
  <si>
    <t>Здание "Дворца спорта для детей и юношества", наз спортивное, лит. А, эт.2</t>
  </si>
  <si>
    <t>МБУК " кравеведческий музей"</t>
  </si>
  <si>
    <t>80:03:010109:699</t>
  </si>
  <si>
    <t>стеллажи</t>
  </si>
  <si>
    <t>Муниципальное бюджетное общеобразовательное учреждение " Ара-илинская общеобразовательная школа"</t>
  </si>
  <si>
    <t>комплект длякабинета географии</t>
  </si>
  <si>
    <t>МБОУ "АИСОШ"</t>
  </si>
  <si>
    <t>комплект для кабинета биологии</t>
  </si>
  <si>
    <t xml:space="preserve">иное </t>
  </si>
  <si>
    <t xml:space="preserve">Жилой дом </t>
  </si>
  <si>
    <t>с. Ара-Иля</t>
  </si>
  <si>
    <t>киноэкран</t>
  </si>
  <si>
    <t>оборудование кинозала</t>
  </si>
  <si>
    <t>кресла Баргузин</t>
  </si>
  <si>
    <t>ноутбук</t>
  </si>
  <si>
    <t>Газ 32345</t>
  </si>
  <si>
    <t>Здание дома культуры с. Зуткулей</t>
  </si>
  <si>
    <t xml:space="preserve">с.Зуткулей, </t>
  </si>
  <si>
    <t>земельный участок</t>
  </si>
  <si>
    <t>80:03:110101:1554</t>
  </si>
  <si>
    <t>МБУК "СКЦ"</t>
  </si>
  <si>
    <t>Муниципальное автономное учреждение " Дульдургинский информационно-издательскийц центр"</t>
  </si>
  <si>
    <t>принтер  LaserJet 5100 F3</t>
  </si>
  <si>
    <t>дупликатор Duplo DP-203</t>
  </si>
  <si>
    <t>ризограф riso SF-5350 ELL A3</t>
  </si>
  <si>
    <t>системный блок intel Pentium G5-5420</t>
  </si>
  <si>
    <t>МАУ "ДИИЦ"</t>
  </si>
  <si>
    <t>МАУ ДИИЦ</t>
  </si>
  <si>
    <t>легк автом УАЗ 39625</t>
  </si>
  <si>
    <t>автом. ХАНТЕР УАЗ 315194</t>
  </si>
  <si>
    <t>ДЮСШ</t>
  </si>
  <si>
    <t>МБУ ДО "ДЮСШ"</t>
  </si>
  <si>
    <t xml:space="preserve"> УАЗ-390994</t>
  </si>
  <si>
    <t xml:space="preserve">Пост адм МР ДР 16.04.2019 №             </t>
  </si>
  <si>
    <t>автомобиль LADA 219010 granta</t>
  </si>
  <si>
    <t>ВАЗ 21140-20-030 2006</t>
  </si>
  <si>
    <t xml:space="preserve">Пост адм МР ДР 24.12.2019 №473-п             </t>
  </si>
  <si>
    <t>Водокачка с. Иля</t>
  </si>
  <si>
    <t>80:03:090101:430</t>
  </si>
  <si>
    <t>Распоряжение департамента госуд. имущества и земельных отнош. Заб.края №1562/р от 08.05.2020</t>
  </si>
  <si>
    <t>с. Иля, ул. Нагорная 1а</t>
  </si>
  <si>
    <t>с. Иля,ул. Новая, 18а</t>
  </si>
  <si>
    <t>80:03:090101:321</t>
  </si>
  <si>
    <t>МКУ ЦАМТО постан админ.МР ДР от 10.11.2020 №</t>
  </si>
  <si>
    <t>МКУ ЦАМТО постан админ.МР ДР от 05.11.2020 №</t>
  </si>
  <si>
    <t xml:space="preserve">Водокачка №1 </t>
  </si>
  <si>
    <t>с. Таптанай, Ж.Тумунова 3а</t>
  </si>
  <si>
    <t>80:03:100101:767</t>
  </si>
  <si>
    <t>Распоряжение департамента госуд. имущества и земельных отнош. Заб.края №1567/р от 24.04.2020</t>
  </si>
  <si>
    <t>80:03:100101:768</t>
  </si>
  <si>
    <t>с. Таптанай, ул. Калинина, 50а</t>
  </si>
  <si>
    <t>80:03:100101:869</t>
  </si>
  <si>
    <t>водокачка №2</t>
  </si>
  <si>
    <t>водокачка №3</t>
  </si>
  <si>
    <t>водокачка №4</t>
  </si>
  <si>
    <t>с. Таптанай, ул. Набережная,62а</t>
  </si>
  <si>
    <t>80:03:100101:868</t>
  </si>
  <si>
    <t>с. Таптанай, ул. Калинина, 6а</t>
  </si>
  <si>
    <t>с. Алханай, ул. Нагорная 1-я д.9</t>
  </si>
  <si>
    <t>80:03:070101:814</t>
  </si>
  <si>
    <t>Распоряжение департамента госуд. имущества и земельных отнош. Заб.края №1468/р от 24.04.2020г</t>
  </si>
  <si>
    <t>Водонапорная башня №1</t>
  </si>
  <si>
    <t>Водонапорная башня №2</t>
  </si>
  <si>
    <t>80:03:070101:811</t>
  </si>
  <si>
    <t>Водонапорная башня №3</t>
  </si>
  <si>
    <t>Водонапорная башня №4</t>
  </si>
  <si>
    <t>с. Алханай, ул. Борсоева, 16</t>
  </si>
  <si>
    <t>с. Алханай, ул. Школьная,34а</t>
  </si>
  <si>
    <t>80:03:070101:810</t>
  </si>
  <si>
    <t>80:03:070101:809</t>
  </si>
  <si>
    <t>автобус марки ГАЗ-А66R специальный  для перевозки детей</t>
  </si>
  <si>
    <t>Пост.адм МР ДР №488-п от 30.12.2019г</t>
  </si>
  <si>
    <t>МБОУ ДСОШ2</t>
  </si>
  <si>
    <t xml:space="preserve">Пост адм МР ДР от 10.03.2020 № 104-п </t>
  </si>
  <si>
    <t>принтер ТР 107</t>
  </si>
  <si>
    <t>принтер ТР108</t>
  </si>
  <si>
    <t>ноутбук ТР125</t>
  </si>
  <si>
    <t>квадрокоптер DJI Mavic2 Pro</t>
  </si>
  <si>
    <t>Трактор мтз 80 6582</t>
  </si>
  <si>
    <t>Иное движ имущ.</t>
  </si>
  <si>
    <t>итого БСОШ</t>
  </si>
  <si>
    <t>АСОШ</t>
  </si>
  <si>
    <t>БСОШ</t>
  </si>
  <si>
    <t>итого асош</t>
  </si>
  <si>
    <t>МБДОУ Таптанай д/сад Солнышко</t>
  </si>
  <si>
    <t>с. Алханай ул. Школьная ,39</t>
  </si>
  <si>
    <t xml:space="preserve">80:03:070101:921 </t>
  </si>
  <si>
    <t>75/122/2018-1</t>
  </si>
  <si>
    <t>мбдоу  алханайский д/с малыш</t>
  </si>
  <si>
    <t>МБДОУ Узонский д/с Радуга</t>
  </si>
  <si>
    <t>75-75-28/021/2009-157 от 28.07.2009 оперативное  управление</t>
  </si>
  <si>
    <t>75-75-28/021/2009-158 от 28.07.2009 в оперативное управление</t>
  </si>
  <si>
    <t>№ 75-75-28/049/2012-103  от 23.08.2012  (постоянное (бессрочное) пользование)</t>
  </si>
  <si>
    <t>МБУ ДО "ДДШИ"</t>
  </si>
  <si>
    <t xml:space="preserve">80:03:010113:15 </t>
  </si>
  <si>
    <t>книжныйфонд апрель 2014</t>
  </si>
  <si>
    <t>ЗСОШ</t>
  </si>
  <si>
    <t>с. Иля, ул. Новая 27</t>
  </si>
  <si>
    <t>75-75-28/002/2010-327 (оперативное управление)</t>
  </si>
  <si>
    <t>75:32:030863:26</t>
  </si>
  <si>
    <t>80:03:100101:657  75-75-29/016/2013-263 от 11.07.2013</t>
  </si>
  <si>
    <t>автобус ГАЗ А66R33</t>
  </si>
  <si>
    <t>ВАЗ 21150</t>
  </si>
  <si>
    <t>стол 50</t>
  </si>
  <si>
    <t>плита эл. ЭП-4</t>
  </si>
  <si>
    <t>ноутбук для управл персон. HP 440G10</t>
  </si>
  <si>
    <t>80:03:120101:619 75-75-28/002/2011-309</t>
  </si>
  <si>
    <t>№ 75-75-28/002/2011-309  от 25.03.2011  (оперативное управление )</t>
  </si>
  <si>
    <t>80:03:120101:650 75-75-28/002/2011-307</t>
  </si>
  <si>
    <t>№ 75-75-28/002/2011-307  от 25.03.2011  (оперативное управление</t>
  </si>
  <si>
    <t>МБОУ ЧСОШ</t>
  </si>
  <si>
    <t>\</t>
  </si>
  <si>
    <t>80:03:070201:760</t>
  </si>
  <si>
    <t>постановление администрации МР ДР от 22.03.2017 №175-П</t>
  </si>
  <si>
    <t>КВ трансивер</t>
  </si>
  <si>
    <t>,</t>
  </si>
  <si>
    <t xml:space="preserve">земельный участок </t>
  </si>
  <si>
    <t>с. Бальзино территория юж. Берег оз. Бальзино</t>
  </si>
  <si>
    <t>80:03:060301:1</t>
  </si>
  <si>
    <t>МБУ ДО ДДДТ</t>
  </si>
  <si>
    <t>№ 75-75-29/009/2014-472  от 15.04.2014  (постоянное (бессрочное) пользование)</t>
  </si>
  <si>
    <t>МБДОУ " Дульдургинский д/сад Светлячок"</t>
  </si>
  <si>
    <t>детская игровая мебель</t>
  </si>
  <si>
    <t>детская мебель</t>
  </si>
  <si>
    <t>детская мебель 2005</t>
  </si>
  <si>
    <t>кабинка для раздевания</t>
  </si>
  <si>
    <t>МБДОУ Токчинчинский д/с Черемушки"</t>
  </si>
  <si>
    <t>Здание Врач Амбулат</t>
  </si>
  <si>
    <t>ВАЗ 21074 LADA 2107</t>
  </si>
  <si>
    <t>аварийное сост</t>
  </si>
  <si>
    <t>01,01,2006</t>
  </si>
  <si>
    <t>казна МР ДР дтт</t>
  </si>
  <si>
    <t>Библ. Ж. тумунова</t>
  </si>
  <si>
    <t xml:space="preserve">80:03:010109:58  № 75-75-29/009/2014-255  от 06.03.2014 </t>
  </si>
  <si>
    <t>№ 80:03:010109:58-75/029/2017-1  от 29.09.2017  (постоянное (бессрочное) пользование)</t>
  </si>
  <si>
    <t>ДСОШ</t>
  </si>
  <si>
    <t xml:space="preserve">80:03:080101:539 № 75-75-28/052/2011-051  от 16.11.2011 </t>
  </si>
  <si>
    <t>снят с учета</t>
  </si>
  <si>
    <t>80:03:010115:66   75-75-28/059/2011-170  от 29.12.2011</t>
  </si>
  <si>
    <t xml:space="preserve">Вечерняя школа </t>
  </si>
  <si>
    <t xml:space="preserve">котельная ЗСОШ Универсал + </t>
  </si>
  <si>
    <t>№ 80:03:110101:848-75/029/2017-3  от 19.09.2017  (аренда)</t>
  </si>
  <si>
    <t>80:03:100101:420  75-75-28/059/2011-130  от 27.12.2011</t>
  </si>
  <si>
    <t>МБУ ДО "дворец спорта</t>
  </si>
  <si>
    <t>Д/С Ромашка</t>
  </si>
  <si>
    <t>д/с Ромашка</t>
  </si>
  <si>
    <t>ДС "Иля"</t>
  </si>
  <si>
    <t>80:03:010106:277 75-75-29/004/2013-279  от 18.03.201</t>
  </si>
  <si>
    <t>80:03:010101:0003</t>
  </si>
  <si>
    <t xml:space="preserve">80:03:010110:164  75-75-29/016/2013-295  от 18.07.2013 </t>
  </si>
  <si>
    <t>Казна МР ДР  РСХБ</t>
  </si>
  <si>
    <t>Админ МР ДР</t>
  </si>
  <si>
    <t xml:space="preserve">80:03:010109:0037 75-75-28/059/2011-266  от 24.01.2012  </t>
  </si>
  <si>
    <t>80:03:010109:73 75-75-29/004/2013-183  от 04.03.2013</t>
  </si>
  <si>
    <t>МБУК ДМСКЦ</t>
  </si>
  <si>
    <t>пост. Адм МР ДР 11.11.2020 №406-па</t>
  </si>
  <si>
    <t>облучатель рециркулятор рб 06я-фп</t>
  </si>
  <si>
    <t>музыкальная аппаратура 2018 токчин</t>
  </si>
  <si>
    <t>палатка шатер</t>
  </si>
  <si>
    <t>с. Дульдурга, ул.Байкальская 11</t>
  </si>
  <si>
    <t>13641+-41</t>
  </si>
  <si>
    <t>80:03:010144:338</t>
  </si>
  <si>
    <t>75/029/2018-1  от 04.06.2018  (постоянное (бессрочное) пользование)</t>
  </si>
  <si>
    <t>ВАЗ 2107, 2013 гв серосиний</t>
  </si>
  <si>
    <t>№ 75-75-28/021/2009-265  от 31.08.2009  (постоянное (бессрочное) пользование)</t>
  </si>
  <si>
    <t>с.Дульдурга ул. Советская, 7а</t>
  </si>
  <si>
    <t xml:space="preserve">80:03:010106:277 75-75-29/004/2013-279  </t>
  </si>
  <si>
    <t>ДС " Иля"</t>
  </si>
  <si>
    <t>80:03:010129:442</t>
  </si>
  <si>
    <t>с. Дульудурга ул Леонтьева 20а</t>
  </si>
  <si>
    <t>№ 75-75-28/002/2012-356  от 18.04.2012  (постоянное (бессрочное) пользование)</t>
  </si>
  <si>
    <t>списана 2017 от 30.12.2017 139-р</t>
  </si>
  <si>
    <t>Здание гаража, наз гаражное лит. Г3, эт. 1 1967г.постр</t>
  </si>
  <si>
    <t>списаны но не сняты с учета в росреестре</t>
  </si>
  <si>
    <t>Лазерный тир " Рубин"</t>
  </si>
  <si>
    <t>постановл.  459-п от 25.12.2020</t>
  </si>
  <si>
    <t>пост 460-п от 25.12.2020</t>
  </si>
  <si>
    <t xml:space="preserve">уличный тренажерный комплекс </t>
  </si>
  <si>
    <t>выяснить</t>
  </si>
  <si>
    <t>Класс парикмахерского дела,2020 веч шк.</t>
  </si>
  <si>
    <t>ноутбук ASUS vivoBook/2020</t>
  </si>
  <si>
    <t xml:space="preserve"> ноутбук Honor MagicBooK/2020</t>
  </si>
  <si>
    <t>игровой ноутбук HP Pavilion 17/2020</t>
  </si>
  <si>
    <t>Гараж (литер Б)</t>
  </si>
  <si>
    <t>с. Дульдурга, пер. Мелиоративный, 2а</t>
  </si>
  <si>
    <t>Здание №2 для детей от 1,5 до 3-х строение 1</t>
  </si>
  <si>
    <t>80:03:010101:488</t>
  </si>
  <si>
    <t>Муниципальный контракт ИКЗ 193800200257680020100100130016810406 №15 от 16.12.2019</t>
  </si>
  <si>
    <t>муниципальный контракт №14 от 16.12.2019</t>
  </si>
  <si>
    <t>здание для детей от 1,5 до 3-х лет Здание 6 строение 1</t>
  </si>
  <si>
    <t>с. Дульдурга ул. Северная, 6</t>
  </si>
  <si>
    <t>Распоряжение руководителя ДГИиЗО Забайкальского края №2947/р от 05.05.2013</t>
  </si>
  <si>
    <t>80:03:010101:487</t>
  </si>
  <si>
    <t xml:space="preserve">80:03:010101:56 75-75-28/011/2012-467  </t>
  </si>
  <si>
    <t>с. Дульдурга, пер. Мелиоративный,2а</t>
  </si>
  <si>
    <t>Исполнитель: __________________  Ракшаева Н.Д. 8(30256) 2-14-50</t>
  </si>
  <si>
    <t>плита эл. 4-х комфорочная с жарочным шкафом  ПК-47ж</t>
  </si>
  <si>
    <t>стиральная машина (13кг)</t>
  </si>
  <si>
    <t>ковровое покрытие 3м</t>
  </si>
  <si>
    <t>иное</t>
  </si>
  <si>
    <t>МБОУ ДСОШ 2</t>
  </si>
  <si>
    <t>жилой дом</t>
  </si>
  <si>
    <t xml:space="preserve">ГАЗ 322121 автобус специализ </t>
  </si>
  <si>
    <t>КАМАЗавтоцисцерна АЦ-10.1 (синий)</t>
  </si>
  <si>
    <t>Пост. Адм МР ДР 28.12.2020 №465-па</t>
  </si>
  <si>
    <t xml:space="preserve">Пост адм МР ДР 21.12.2020 № 452-п            </t>
  </si>
  <si>
    <t>соц.найм</t>
  </si>
  <si>
    <t>с. Таптанай,ул. Ж.Тумунова, 21а</t>
  </si>
  <si>
    <t>80:03:100101:880</t>
  </si>
  <si>
    <t>с.Таптанай, ул. Лесная, 34а</t>
  </si>
  <si>
    <t>80:03:100101:881</t>
  </si>
  <si>
    <t>LADA VESTA, 2020</t>
  </si>
  <si>
    <t>передвижной Спец Автоклуб (Зуткулей)</t>
  </si>
  <si>
    <t>Автомобиль ГАЗ-3102, 2008</t>
  </si>
  <si>
    <t>TOYOTA CAMRY, 2020 черный</t>
  </si>
  <si>
    <t>с. Дульдурга, ул.Партизанская, 5</t>
  </si>
  <si>
    <t>80:03:010110:427-75/116/2020-1</t>
  </si>
  <si>
    <t>земельный участок (водокачки)</t>
  </si>
  <si>
    <t>с. Дульдурга, ул Комсомолшьская, 47а</t>
  </si>
  <si>
    <t>80:03:010116:260-75/072/2020-1</t>
  </si>
  <si>
    <t>земельный участок (вгодокачки)</t>
  </si>
  <si>
    <t>с. Таптанай, л. Ж.Тумунова, 3а</t>
  </si>
  <si>
    <t>80:03:100101:754-75/122/2020-5</t>
  </si>
  <si>
    <t>распор.деп.гос. Имущ. №1467/р от 24.04.2020 и акт№004 от 24.04.2020</t>
  </si>
  <si>
    <t>постан ВСВ РФ "О разгран. Гос. Сбств "№3020-1 от 27.12.1991</t>
  </si>
  <si>
    <t>ст.3.1 ФЗ №137-ФЗ от 25.10.2001</t>
  </si>
  <si>
    <t>земельный участок(водокачки)</t>
  </si>
  <si>
    <t>с. Алханай, ул. Нагорная1-я 9</t>
  </si>
  <si>
    <t>80:03:070101:801-75/072/2020-2</t>
  </si>
  <si>
    <t>Распор. Департ. Гос.имущ №1468/р от 24.04.2020 г. ч.3 ст3.1 ФЗ №137-ФЗ от 25.10.2001</t>
  </si>
  <si>
    <t>80:03:070101:799-75/116/2020-2</t>
  </si>
  <si>
    <t>ст 3.1 ФЗ №137-ФЗ от 25.10.2000</t>
  </si>
  <si>
    <t>80:03:070101:799-75/028/2017-1 (пост. бессрочное пользование) 07.06.2017</t>
  </si>
  <si>
    <t>ст 3.1 ФЗ №137-ФЗ от 25.10.2001</t>
  </si>
  <si>
    <t>с. Алханай, ул. Школьная,34</t>
  </si>
  <si>
    <t>80:03:070101:804-75/062/2020-3</t>
  </si>
  <si>
    <t>п.3 ст 3.1 ФЗ №137-ФЗ от 25.10.2001</t>
  </si>
  <si>
    <t>с. Алханай, ул. Школьная,43</t>
  </si>
  <si>
    <t>80:03:070101:800-75/117/2020-2</t>
  </si>
  <si>
    <t>с. Иля, ул. Новая, 18а</t>
  </si>
  <si>
    <t>с. Иля, ул. Нагорная, 1а</t>
  </si>
  <si>
    <t>80:03:090101:318-75/116/2020-2</t>
  </si>
  <si>
    <t>80:03:090101:318-75/029/2017-1 (пост. бессрочное пользование) 30.08/.2017</t>
  </si>
  <si>
    <t>80:03:090101:319-75/116/2020-2</t>
  </si>
  <si>
    <t>80:03:090101:319-75/029/2017-1 (пост. бессрочное пользование) 06.09.2018</t>
  </si>
  <si>
    <t>80:03:010101:367-75/116/2020-3</t>
  </si>
  <si>
    <t>п.3 ст 3.1 ФЗ №137-ФЗ от 25.10.2003</t>
  </si>
  <si>
    <t>с. Дульдурга, ул. Лазо, 28</t>
  </si>
  <si>
    <t>Распор. Департ гос.имущ. №5290/р от 26.08.2015Акт передачи мун имущ Сп Дульдурга №01-2015 от 03.09.2015 п.2 ст.3,1 ФЗ №137-ФЗ от 25.10.2001</t>
  </si>
  <si>
    <t>80:03:010101:396-75/066/2020-1</t>
  </si>
  <si>
    <t>земельный участок (дляразмещ объектов транспорта)</t>
  </si>
  <si>
    <t>80:03:000000:364</t>
  </si>
  <si>
    <t>автомобиль LADA 111830, 2011</t>
  </si>
  <si>
    <t xml:space="preserve">Пост адм МР ДР 10.06.2018 №237-п             </t>
  </si>
  <si>
    <t xml:space="preserve">Кемпинги 2-4 местные </t>
  </si>
  <si>
    <t>димчиг дуган</t>
  </si>
  <si>
    <t>места паломничества</t>
  </si>
  <si>
    <t>кордон в Ара-Илинском лесничестве</t>
  </si>
  <si>
    <t>Пост Админ МР ДР №177-па от 29.04.2020</t>
  </si>
  <si>
    <t>С. Таптанай, ул. Калинина, 109</t>
  </si>
  <si>
    <t>80:03:100101:874-75/065/2020-2</t>
  </si>
  <si>
    <t>Пост Адм Мр ДР №45-п от 10.02.2020 Техн план здания от09.04.2020 п.2ст.3.1 ФЗ № 137-ФЗ от 25.10.2001</t>
  </si>
  <si>
    <t>80:03:100101:874-75/120/2020-1 (пост. Бессрочн.пользов) от 20.02.2020</t>
  </si>
  <si>
    <t>с.Таптанай,ул Калинина, 109</t>
  </si>
  <si>
    <t>80:03:100101:879</t>
  </si>
  <si>
    <t>Автомобиль ГАЗ-3102, 2007</t>
  </si>
  <si>
    <t>пост адм. МРДР №144-п от 09.11.2021</t>
  </si>
  <si>
    <t>ГУСО "НАРАН"</t>
  </si>
  <si>
    <t>Детская  площадка</t>
  </si>
  <si>
    <t>Пост Адм Мр ДР №481-П</t>
  </si>
  <si>
    <t>Детская  площ</t>
  </si>
  <si>
    <t>Детская  спортивно игров. площадка</t>
  </si>
  <si>
    <t>Диз.электр.станция, 2020</t>
  </si>
  <si>
    <t>Пост Адм Мр ДР №480-П</t>
  </si>
  <si>
    <t>Насос К80-50-200а</t>
  </si>
  <si>
    <t>Пост Адм Мр ДР №479-П</t>
  </si>
  <si>
    <t>Насос К 100-65-200а</t>
  </si>
  <si>
    <t>Дымосос2 ДН-6,3</t>
  </si>
  <si>
    <t>Компрессор С416М</t>
  </si>
  <si>
    <t>Корпус лебедки</t>
  </si>
  <si>
    <t>Котел Неделька КО-110</t>
  </si>
  <si>
    <t>НасосК 100-85-260а 18,5/3000</t>
  </si>
  <si>
    <t>НасосКМ, дымососДН-6,3,труба</t>
  </si>
  <si>
    <t>НасосКМ, 2дымососДН-6,3,труба</t>
  </si>
  <si>
    <t>Тросс лебедки</t>
  </si>
  <si>
    <t>Я8140 Дымосос ДН-6,3 Пр90 5,5/1500 У2</t>
  </si>
  <si>
    <t>32854 Дымосос3 ДН-6,3 Л90 5,5/1500 У2</t>
  </si>
  <si>
    <t>Водонагреватель ATLANTIC INDIRECT DS VS 200</t>
  </si>
  <si>
    <t>Пост Адм Мр ДР №478-П</t>
  </si>
  <si>
    <t>Строит Кот с. Узон Дацан</t>
  </si>
  <si>
    <t>Платформа металлич</t>
  </si>
  <si>
    <t>Пост Адм Мр ДР №477-П</t>
  </si>
  <si>
    <t>Мост СП Алханай</t>
  </si>
  <si>
    <t xml:space="preserve">котел КВр-0,7 Б/К, 2020 </t>
  </si>
  <si>
    <t>Пост Адм Мр ДР №475-П</t>
  </si>
  <si>
    <t>котел КВр-0,7 Б/К, 2021</t>
  </si>
  <si>
    <t>шлем виртуальной реальности HTC Vive</t>
  </si>
  <si>
    <t>Реестр муниципального имущества муниципального района "Дульдургинский район" на 01.01.2021 года</t>
  </si>
  <si>
    <t>выяснить в кане в 1с есть</t>
  </si>
  <si>
    <t>80:03:010104:366-75/071/2020-3</t>
  </si>
  <si>
    <t>80:03:010104:365</t>
  </si>
  <si>
    <t>-</t>
  </si>
  <si>
    <t>80:03:010104:140   80:03:010104:363</t>
  </si>
  <si>
    <t>80:03:010104:364</t>
  </si>
  <si>
    <t>с. Зуткулей ул Ленина, 21</t>
  </si>
  <si>
    <t>распоряжение Департ153/р от 21.01.2019 акт 1 от 22.01.2019 от СП зуткулей</t>
  </si>
  <si>
    <t>выяснить сняли с баланса без разрешения усчредителя</t>
  </si>
  <si>
    <t>универсал</t>
  </si>
  <si>
    <t>стоит во дворе у водителя аптеки 15</t>
  </si>
  <si>
    <t>Аптека 15</t>
  </si>
  <si>
    <t>687200, с. Дульдурга, ул. Комсомольская, 43 а</t>
  </si>
  <si>
    <t>1028002324161</t>
  </si>
  <si>
    <t>Постановление главы администрации МР ДР от 04.05.2008 № 74</t>
  </si>
  <si>
    <t>МБДОУ АраИлинская СОШ</t>
  </si>
  <si>
    <t>МБДОУ " Ара Илинский д сад (АИСОШ)</t>
  </si>
  <si>
    <t>УТВЕРЖДАЮ                                                                                                          глава муниципального района "Дульдургинский район"                                                                              _______________ Б.С. Дугаржапов</t>
  </si>
  <si>
    <t>80:03:100101:656</t>
  </si>
  <si>
    <t>Постановление администрации муниципального района "Дульдургинский район",№511-11 Выдан 17.12.2018</t>
  </si>
  <si>
    <t>75-75-28/002/2010-323 от 05.05.2010(оперативное управление)</t>
  </si>
  <si>
    <t>Постановление Главы муниципального района"Дульдургинский район"№79-п от 17.02.2016</t>
  </si>
  <si>
    <t>МБДОУ Зуткулейский Д\С "Родничок"</t>
  </si>
  <si>
    <t>с. Таптанай, ул. Калинина, 56б</t>
  </si>
  <si>
    <t>75-75-28/002/2011-238 от 11.03.2011 г</t>
  </si>
  <si>
    <t>11,8 кв.м.</t>
  </si>
  <si>
    <t xml:space="preserve">Административное здание ( Лидер) А </t>
  </si>
  <si>
    <t>с.Таптанай ул.Калинина,56а</t>
  </si>
  <si>
    <t>553,9 ,2эт</t>
  </si>
  <si>
    <t>10464490/2888048,48</t>
  </si>
  <si>
    <t>с.Токчин,ул. Школьная 8</t>
  </si>
  <si>
    <t>26673160,0/15648254,06</t>
  </si>
  <si>
    <t>Оперативное управление, постановление №147-п от 27.03.2013г/ свидетельство о государственной регистрации права</t>
  </si>
  <si>
    <t>Постановление главы муниципального района "Дульдургинский район"№249-п от 28.06.2019г.</t>
  </si>
  <si>
    <t>Постановление главы муниципального района "Дульдургинский район"№249-п от 28.06.2019г</t>
  </si>
  <si>
    <t xml:space="preserve"> Постановление главы муниципального района "Дульдургинский район"№249-п от 28.06.2019г.</t>
  </si>
  <si>
    <t>Шале 1</t>
  </si>
  <si>
    <t>Росиия,Забайкальский край,Дульдургинский район,база отдыха МАУ"Алханай-тур"</t>
  </si>
  <si>
    <t>МАУ "Алханай тур"</t>
  </si>
  <si>
    <t>Шале 2</t>
  </si>
  <si>
    <t>Шале 3</t>
  </si>
  <si>
    <t>Шале 4</t>
  </si>
  <si>
    <t>312500.00</t>
  </si>
  <si>
    <t>Шале 6</t>
  </si>
  <si>
    <t>Шале 5</t>
  </si>
  <si>
    <t>Шале 8</t>
  </si>
  <si>
    <t>Шале 7</t>
  </si>
  <si>
    <t>Шале 9</t>
  </si>
  <si>
    <t>Шале 10</t>
  </si>
  <si>
    <t xml:space="preserve">Шале 11 </t>
  </si>
  <si>
    <t>Шале 12</t>
  </si>
  <si>
    <t>Шале 13</t>
  </si>
  <si>
    <t>Шале 14</t>
  </si>
  <si>
    <t>Шале 15</t>
  </si>
  <si>
    <t xml:space="preserve">Шале !5 </t>
  </si>
  <si>
    <t>Шале 16</t>
  </si>
  <si>
    <t>Шале17</t>
  </si>
  <si>
    <t xml:space="preserve">Шале 18 </t>
  </si>
  <si>
    <t>Шале19</t>
  </si>
  <si>
    <t>Шале 20</t>
  </si>
  <si>
    <t>Шале 21</t>
  </si>
  <si>
    <t>Шале 22</t>
  </si>
  <si>
    <t>Шале 23</t>
  </si>
  <si>
    <t>Шале 24</t>
  </si>
  <si>
    <t xml:space="preserve">Щале 25 </t>
  </si>
  <si>
    <t xml:space="preserve">Щале 26 </t>
  </si>
  <si>
    <t>Шале27</t>
  </si>
  <si>
    <t xml:space="preserve">Шале 28 </t>
  </si>
  <si>
    <t xml:space="preserve">Шале 29 </t>
  </si>
  <si>
    <t>Шале 30</t>
  </si>
  <si>
    <t>Шале 31</t>
  </si>
  <si>
    <t>Шале 32</t>
  </si>
  <si>
    <t>Шале 33</t>
  </si>
  <si>
    <t xml:space="preserve">Шале 34 </t>
  </si>
  <si>
    <t>Шале 35</t>
  </si>
  <si>
    <t>Шале 36</t>
  </si>
  <si>
    <t>Шале 37</t>
  </si>
  <si>
    <t>Шале 38</t>
  </si>
  <si>
    <t>Шале 39</t>
  </si>
  <si>
    <t>Шале 40</t>
  </si>
  <si>
    <t xml:space="preserve">киоск </t>
  </si>
  <si>
    <t>175000.00</t>
  </si>
  <si>
    <t>39812.49</t>
  </si>
  <si>
    <t xml:space="preserve">Беседка </t>
  </si>
  <si>
    <t>45000.00</t>
  </si>
  <si>
    <t>10237.56</t>
  </si>
  <si>
    <t xml:space="preserve">Столовая </t>
  </si>
  <si>
    <t>200000.00</t>
  </si>
  <si>
    <t>45500.11</t>
  </si>
  <si>
    <t>Спортивный центр "Туя"</t>
  </si>
  <si>
    <t>75-75/029-75/029/016/2015-306/1  от 19.10.2015свидетельство о гос.рег.права.(оперативное управление 18.09.2015)</t>
  </si>
  <si>
    <t>Оперативное управление передаточный акт №4 от 20 апреля 2009г.,свидетельство о гос.регистрации права от 12.10.2015г., 75АА №736353</t>
  </si>
  <si>
    <t>вид права:постоянное (бессрочное) пользование серии 75АА,№394342 от 10.08.2009        (75-75-28/002/2009-262  от 21.04.2009  (постоянное (бессрочное) пользование)</t>
  </si>
  <si>
    <t>271,3/0,00</t>
  </si>
  <si>
    <t xml:space="preserve">здание </t>
  </si>
  <si>
    <t>с.Дульдурга ул. Советская, 30</t>
  </si>
  <si>
    <t>80:03:010110:185</t>
  </si>
  <si>
    <t>381,4/1</t>
  </si>
  <si>
    <t xml:space="preserve">общежитие </t>
  </si>
  <si>
    <t>88,2/1</t>
  </si>
  <si>
    <t>80:03:010110:282</t>
  </si>
  <si>
    <t>53,9/0,00</t>
  </si>
  <si>
    <t>Гараж</t>
  </si>
  <si>
    <t>152,1/1</t>
  </si>
  <si>
    <t>175,5/0,00</t>
  </si>
  <si>
    <t>Оперативное управление,передаточный акт №2 от 25.11.2011г.</t>
  </si>
  <si>
    <t>Оперативное управление,предаточный акт №2 от 25.11.2011/ свидетельство о государстевенной регистрации права от 03.03.2015г.</t>
  </si>
  <si>
    <t>Постановление И.о рукодителя администрации муниципального района "Дульдургинский район" №43-п от 30.01.2013г.</t>
  </si>
  <si>
    <t>Свидетельство о гос.регистрации права 75АА 394122 от 32.08.2012г</t>
  </si>
  <si>
    <t>Свидетельство о гос.регистрации права 75-75-28/002/2011-238 от 11.03.2011г.</t>
  </si>
  <si>
    <r>
      <t xml:space="preserve">Здание МБУК "Краеведческий музей" муниципального района </t>
    </r>
    <r>
      <rPr>
        <b/>
        <sz val="8"/>
        <color theme="1"/>
        <rFont val="Times New Roman"/>
        <family val="1"/>
        <charset val="204"/>
      </rPr>
      <t>"Дульдургинский район"</t>
    </r>
  </si>
  <si>
    <t>с.Дульдурга ,ул.Комсомольская д.36.</t>
  </si>
  <si>
    <t>75-75-28/002/2011-238</t>
  </si>
  <si>
    <t>МБУК "Краеведческий музей" муниципального района "Дульдургинский район"</t>
  </si>
  <si>
    <t>Оперативное управление 75-75-28/002/2011-238 от 11.09.2011г.</t>
  </si>
  <si>
    <t>Постановление Главы администрции муниципального района "Дульдургинский район" №58 от 16.03.2011 (Свидетельство на право постоянного бессрочного пользования 75АА023351</t>
  </si>
  <si>
    <r>
      <t xml:space="preserve">Постановление о передаче мкниципального имущество в оперативное управление </t>
    </r>
    <r>
      <rPr>
        <b/>
        <sz val="10"/>
        <rFont val="Times New Roman"/>
        <family val="1"/>
        <charset val="204"/>
      </rPr>
      <t>Алхана-тур"</t>
    </r>
    <r>
      <rPr>
        <sz val="10"/>
        <rFont val="Times New Roman"/>
        <family val="1"/>
        <charset val="204"/>
      </rPr>
      <t xml:space="preserve">  </t>
    </r>
    <r>
      <rPr>
        <i/>
        <sz val="10"/>
        <rFont val="Times New Roman"/>
        <family val="1"/>
        <charset val="204"/>
      </rPr>
      <t>№449-п,</t>
    </r>
    <r>
      <rPr>
        <sz val="10"/>
        <rFont val="Times New Roman"/>
        <family val="1"/>
        <charset val="204"/>
      </rPr>
      <t xml:space="preserve">14.10.2021г.     </t>
    </r>
  </si>
  <si>
    <r>
      <t xml:space="preserve">Постановление о передаче мкниципального имущество в оперативное управление "Алхана-тур" </t>
    </r>
    <r>
      <rPr>
        <i/>
        <sz val="10"/>
        <color theme="1"/>
        <rFont val="Times New Roman"/>
        <family val="1"/>
        <charset val="204"/>
      </rPr>
      <t>№</t>
    </r>
    <r>
      <rPr>
        <sz val="10"/>
        <color theme="1"/>
        <rFont val="Times New Roman"/>
        <family val="1"/>
        <charset val="204"/>
      </rPr>
      <t xml:space="preserve">448-П, 14.10.2021г.       </t>
    </r>
  </si>
  <si>
    <t>Постановление о передаче муниципального имущества в оперативное управление "Алхана-тур" №126-п,16.01.2020г.</t>
  </si>
  <si>
    <t xml:space="preserve">Буфет мойка        000000000000087 </t>
  </si>
  <si>
    <t xml:space="preserve">Видеопроектор           000000000000014  </t>
  </si>
  <si>
    <t>Комплект ПЭВМ 000000000000380</t>
  </si>
  <si>
    <t>Компьютер р-4  000000000000003</t>
  </si>
  <si>
    <t>Плантограф для определения плоскостопияа  000000000000058</t>
  </si>
  <si>
    <t xml:space="preserve">Рациркулятор РБ-06 а000000000000057 </t>
  </si>
  <si>
    <t>Динамометр ДК-25   а000000000000056</t>
  </si>
  <si>
    <t xml:space="preserve">DVD AKIRA2404 BA 0000000004 </t>
  </si>
  <si>
    <t xml:space="preserve">Аппарат мини Ротта </t>
  </si>
  <si>
    <t xml:space="preserve">Буфет мойка        000000000000013 </t>
  </si>
  <si>
    <t>Весы до 150 мг 000000000000018</t>
  </si>
  <si>
    <t>Горка со скатом высокая   000000000000007</t>
  </si>
  <si>
    <t>Дом.Базовый 000000000000366</t>
  </si>
  <si>
    <t>АЛ216 Сухой бассейн диам.135см., вы. 40см., шары 540 000000000000372</t>
  </si>
  <si>
    <t>Компьютер с-3  000000000000005</t>
  </si>
  <si>
    <t>Стенки детские для тгрушек  а00000000000019</t>
  </si>
  <si>
    <t>Стиральная машина EVGO 000000000000362</t>
  </si>
  <si>
    <t>Стол двухтумбовый  000000000000154</t>
  </si>
  <si>
    <t>МБДОУ " Малыш"</t>
  </si>
  <si>
    <t>МБДОУ"Малыш"</t>
  </si>
  <si>
    <t>Доска передвижная  000000000000020</t>
  </si>
  <si>
    <t>Комплект мебели МДОУ 000000000000023</t>
  </si>
  <si>
    <t>Кушетка медицинская а00000000000002</t>
  </si>
  <si>
    <t>Монитор Самсцнг на 17 дюймов 000000000000032</t>
  </si>
  <si>
    <t>морозильник бытовой 000000000000011</t>
  </si>
  <si>
    <t xml:space="preserve">Мягкая мебель </t>
  </si>
  <si>
    <t>ОблучательОУФ (кварц тубусный)</t>
  </si>
  <si>
    <t>Принтер струйный</t>
  </si>
  <si>
    <t>Пылесос</t>
  </si>
  <si>
    <t>Сейф мебельный VALBERG ASM 90Т/2</t>
  </si>
  <si>
    <t>Плита эл.ПЭ-0,51 ШП 3-к</t>
  </si>
  <si>
    <t>Принтер лазерный</t>
  </si>
  <si>
    <t>Сканер</t>
  </si>
  <si>
    <t>Стеллаж 9000х300х1700</t>
  </si>
  <si>
    <t>Стеллаж для уголка природы</t>
  </si>
  <si>
    <t>Стеллаж производственный СПС 2</t>
  </si>
  <si>
    <t>Стеллаж производственный СПС 3</t>
  </si>
  <si>
    <t>Стеллаж производственный СПС 4</t>
  </si>
  <si>
    <t>Стеллаж производственный СПС 5</t>
  </si>
  <si>
    <t>Стеллаж производственный СПС 6</t>
  </si>
  <si>
    <t xml:space="preserve">Стенка кухонная игровая </t>
  </si>
  <si>
    <t>Стеллаж производственный СПС</t>
  </si>
  <si>
    <t>Стол инструментальный</t>
  </si>
  <si>
    <t xml:space="preserve">Стол производственный </t>
  </si>
  <si>
    <t>Холодильник Daewoo FR-360</t>
  </si>
  <si>
    <t>Холодильник Evgo ER-2501М</t>
  </si>
  <si>
    <t xml:space="preserve">Шкаф для белья </t>
  </si>
  <si>
    <t xml:space="preserve">Шкаф для одежды с подсушкой </t>
  </si>
  <si>
    <t>Шкаф для чистого белья</t>
  </si>
  <si>
    <t>Шкаф канцелярский</t>
  </si>
  <si>
    <t>Шкаф канцелярский 2х- дверный с глухими дверками</t>
  </si>
  <si>
    <t xml:space="preserve">Шкаф концелярский 2х-дверный со стеклом </t>
  </si>
  <si>
    <t>Шкаф медицинский одностворчатый</t>
  </si>
  <si>
    <t>Шкаф металлический</t>
  </si>
  <si>
    <t>Экран мобильный на треноге</t>
  </si>
  <si>
    <t>Мягкая мебель 1</t>
  </si>
  <si>
    <t>Стенка кухонная игровая 1</t>
  </si>
  <si>
    <t>Стенки детские для игрушек 2</t>
  </si>
  <si>
    <t>Стенки детские для игрушек 3</t>
  </si>
  <si>
    <t>Стол ванна для игры с водой и песком 1</t>
  </si>
  <si>
    <t>Стенки детские для игрушек 1</t>
  </si>
  <si>
    <t>Стол инструментальный 1</t>
  </si>
  <si>
    <t>Стол инструментальный 2</t>
  </si>
  <si>
    <t>Стол производственный 1</t>
  </si>
  <si>
    <t xml:space="preserve">Стол производственный 2 </t>
  </si>
  <si>
    <t>Стол производственный 3</t>
  </si>
  <si>
    <t>Шкаф для белья 1</t>
  </si>
  <si>
    <t>Шкаф концелярский 1</t>
  </si>
  <si>
    <t>Шкаф мед. ШМ-1 (1)</t>
  </si>
  <si>
    <t>Шкаф концелярский 2х- дверный с глухими дверками 1</t>
  </si>
  <si>
    <t xml:space="preserve">Шкаф концелярский 2х- дверный со стеклом 1 </t>
  </si>
  <si>
    <t>Шкаф для одежды с подсушкой1</t>
  </si>
  <si>
    <t xml:space="preserve">Шкаф для одежды с подсушкой 2 </t>
  </si>
  <si>
    <t>Шкаф для одежды с подсушкой 3</t>
  </si>
  <si>
    <t>Шкаф для одежды с подсушкой 4</t>
  </si>
  <si>
    <t>Шкаф для одежды с подсушкой 5</t>
  </si>
  <si>
    <t>Шкаф для одежды с подсушкой 6</t>
  </si>
  <si>
    <t xml:space="preserve">Шкаф для одежды с подсушкой 7 </t>
  </si>
  <si>
    <t xml:space="preserve">Шкаф для одежды с подсушкой 8 </t>
  </si>
  <si>
    <t xml:space="preserve">Шкаф для одежды с подсушкой  9 </t>
  </si>
  <si>
    <t>Шкаф для одежды с подсушкой 10</t>
  </si>
  <si>
    <t>Шкаф для одежды с подсушкой 12</t>
  </si>
  <si>
    <t>Шкаф для одежды с подсушкой 11</t>
  </si>
  <si>
    <t>Холодильник "Бирюса 8ЕК"</t>
  </si>
  <si>
    <t>Шкаф-кабинка</t>
  </si>
  <si>
    <t>8GS USB флеш диск АDATA черн АС 906-8g-rbk</t>
  </si>
  <si>
    <t>Носитель информации USB 2.0 Silicon Power 4 GB HELIOS 101 Green</t>
  </si>
  <si>
    <t xml:space="preserve">стол журнальный </t>
  </si>
  <si>
    <t>"Бурят-монгольские сказки и веселые повести Д.Гармаа"</t>
  </si>
  <si>
    <t>Книга энциклопедия Забайкалья "Птицы Даурии"</t>
  </si>
  <si>
    <t xml:space="preserve">Ноутбук Lenovo </t>
  </si>
  <si>
    <t>Ноутбук ACER</t>
  </si>
  <si>
    <t xml:space="preserve">Принтер лазерный </t>
  </si>
  <si>
    <t xml:space="preserve">Радиатор маслянной </t>
  </si>
  <si>
    <t>Цифровой фотоаппарат Samsung EC-DV 150FPB</t>
  </si>
  <si>
    <t xml:space="preserve">Стол иследователь </t>
  </si>
  <si>
    <t>Обеденная зона для игрушек ОЗ-1</t>
  </si>
  <si>
    <t>Уголок доктора УД-1</t>
  </si>
  <si>
    <t xml:space="preserve">Набор мебели спальня НМ-2 </t>
  </si>
  <si>
    <t>стиральная машина beko WKB - 610001Y</t>
  </si>
  <si>
    <t>стеллаж производственный СПС6</t>
  </si>
  <si>
    <t>стеллаж900*300*1700(1)</t>
  </si>
  <si>
    <t xml:space="preserve">Ноутбук Acer </t>
  </si>
  <si>
    <t xml:space="preserve">принтер лазерный </t>
  </si>
  <si>
    <t>видеопроектор 1</t>
  </si>
  <si>
    <t xml:space="preserve">рециркулятор </t>
  </si>
  <si>
    <t>стол производственный пристенный СПП15/7 оц</t>
  </si>
  <si>
    <t>Стеллаж для уголка природы(1)</t>
  </si>
  <si>
    <t>итого</t>
  </si>
  <si>
    <t>всего</t>
  </si>
  <si>
    <t xml:space="preserve">Кабинка детская </t>
  </si>
  <si>
    <t>Комплект мебели "Смешарики"</t>
  </si>
  <si>
    <t>Диван "Смешарики"</t>
  </si>
  <si>
    <t>МФУ лазерное цветная печать ,А4,600*600 dpi</t>
  </si>
  <si>
    <t>Ноутбук черный Intel Celeron 3350</t>
  </si>
  <si>
    <t>Wi-Fi роутер</t>
  </si>
  <si>
    <t>Стенд 1,09*1,1 с кармашками А5</t>
  </si>
  <si>
    <t>Стенд 1,09*1,01 с кармашками А4</t>
  </si>
  <si>
    <t>ПК Acer Aspire XC-830</t>
  </si>
  <si>
    <t>Портативная аудиосистема Telefunken TF-PS1276B</t>
  </si>
  <si>
    <t>Карнавальный костюм «Баба-Яга»</t>
  </si>
  <si>
    <t>Карнавальный костюм «Клоун»</t>
  </si>
  <si>
    <t>Карнавальный костюм «Дед Мороз»</t>
  </si>
  <si>
    <t>Карнавальный костюм «Лазурная Снегурочка»</t>
  </si>
  <si>
    <t>Карнавальный костюм «Масленица красная»</t>
  </si>
  <si>
    <t>Мольберт детский, двустронний «Растущий»</t>
  </si>
  <si>
    <t>Подвижная развивающая игра VAY TOY (Слоги на дороге)</t>
  </si>
  <si>
    <t>Подвижная развивающая игра VAY TOY (ФЦР)</t>
  </si>
  <si>
    <t>Итого</t>
  </si>
  <si>
    <t xml:space="preserve">качалка балансирование </t>
  </si>
  <si>
    <t>Качели одинарные</t>
  </si>
  <si>
    <t>Карусель</t>
  </si>
  <si>
    <t>Горка</t>
  </si>
  <si>
    <t>Рукоход</t>
  </si>
  <si>
    <t>МАУ</t>
  </si>
  <si>
    <t>"Алхана-тур"</t>
  </si>
  <si>
    <t>Шведская стенка с турником</t>
  </si>
  <si>
    <t xml:space="preserve">Лиана </t>
  </si>
  <si>
    <t>Лавочка</t>
  </si>
  <si>
    <t>МБУДО"Дворец спорта для детей" с.Таптанай</t>
  </si>
  <si>
    <t>Брусья -турник на шведскую стену 4 шт</t>
  </si>
  <si>
    <t>Велотренажер магнитный 2 шт</t>
  </si>
  <si>
    <t xml:space="preserve">Весы электронные </t>
  </si>
  <si>
    <t xml:space="preserve">Диван </t>
  </si>
  <si>
    <t>Дорожка беговая</t>
  </si>
  <si>
    <t>Пресс+брусья+турник вертик</t>
  </si>
  <si>
    <t>Кресло мираж</t>
  </si>
  <si>
    <t xml:space="preserve">Лук спортивный </t>
  </si>
  <si>
    <t xml:space="preserve">Стенка гимнастическая </t>
  </si>
  <si>
    <t xml:space="preserve">Гардероб однодверный </t>
  </si>
  <si>
    <t>Стеллаж угловой</t>
  </si>
  <si>
    <t>Степ- платформа</t>
  </si>
  <si>
    <t>Степлер складн</t>
  </si>
  <si>
    <t>Стойки в/б зала бадм</t>
  </si>
  <si>
    <t>Стойки для дисков</t>
  </si>
  <si>
    <t xml:space="preserve">Стол теннис с зел сеткой </t>
  </si>
  <si>
    <t>Стул серна т-11</t>
  </si>
  <si>
    <t>Телевизор эриссон</t>
  </si>
  <si>
    <t>Тележка для мячей</t>
  </si>
  <si>
    <t>Тент</t>
  </si>
  <si>
    <t>Тренажеры манекены</t>
  </si>
  <si>
    <t>Шкаф 1 секкц 1800*310*500</t>
  </si>
  <si>
    <t>Шкаф 2 секц 1800*620*500</t>
  </si>
  <si>
    <t>Шкаф 5 секц</t>
  </si>
  <si>
    <t>Шкаф кб-011 сейф</t>
  </si>
  <si>
    <t>Штанка 120 кг</t>
  </si>
  <si>
    <t>Лук спортивный 2</t>
  </si>
  <si>
    <t xml:space="preserve">Рециркулятор </t>
  </si>
  <si>
    <t>ИТОГО</t>
  </si>
  <si>
    <t>Ковер для вольной и грекоримской борьбы 12*12 двухцветный</t>
  </si>
  <si>
    <t xml:space="preserve">Табло для грекоримской борьбы </t>
  </si>
  <si>
    <t>Ноутбук Lenovo</t>
  </si>
  <si>
    <t>Принтер 2014</t>
  </si>
  <si>
    <t xml:space="preserve"> Лук спортивный в сборе </t>
  </si>
  <si>
    <t>Принтер hp laser jet</t>
  </si>
  <si>
    <t>31/31/2010</t>
  </si>
  <si>
    <t xml:space="preserve">Батскетбольный щит </t>
  </si>
  <si>
    <t xml:space="preserve">Кольцо массовое </t>
  </si>
  <si>
    <t>Стенка гимн</t>
  </si>
  <si>
    <t xml:space="preserve">мини футбольные ворота </t>
  </si>
  <si>
    <t>гири24кг</t>
  </si>
  <si>
    <t>гири24 кг</t>
  </si>
  <si>
    <t>гири16 кг</t>
  </si>
  <si>
    <t>гири 16 кг</t>
  </si>
  <si>
    <t>Скамья под штангу ( со стойками)</t>
  </si>
  <si>
    <t xml:space="preserve">Гимнастическая перекладина </t>
  </si>
  <si>
    <t xml:space="preserve">Вешалка напольная на 5 крючков </t>
  </si>
  <si>
    <t xml:space="preserve">Вешалки открытые гардиробные </t>
  </si>
  <si>
    <t xml:space="preserve">Щкаф для хранения одежны </t>
  </si>
  <si>
    <t xml:space="preserve">Скамья для раздевалки </t>
  </si>
  <si>
    <t>Шкаф для медпрепоратов скорой помощи</t>
  </si>
  <si>
    <t>Стойки волейбольные со стаканом без тросса и сетки</t>
  </si>
  <si>
    <t>Аппатар копипровальный</t>
  </si>
  <si>
    <t xml:space="preserve">Видеокамера </t>
  </si>
  <si>
    <t>мебель мягкая</t>
  </si>
  <si>
    <t>стол письменный 1</t>
  </si>
  <si>
    <t xml:space="preserve">Шкаф </t>
  </si>
  <si>
    <t>шкаф для одежды шрм-33 90*186*50</t>
  </si>
  <si>
    <t>Рециркулятор</t>
  </si>
  <si>
    <t xml:space="preserve">Процессор </t>
  </si>
  <si>
    <t>Монитор</t>
  </si>
  <si>
    <t xml:space="preserve">Умывальник </t>
  </si>
  <si>
    <t>Мебель школьная стол</t>
  </si>
  <si>
    <t>Мешок бокс 150см 75 кг кожа</t>
  </si>
  <si>
    <t>Форма бокс синяя</t>
  </si>
  <si>
    <t>Мяч н/т</t>
  </si>
  <si>
    <t>Манекен борц.рост 120см</t>
  </si>
  <si>
    <t>Гантели в кейсе Profi-Fit 20кг</t>
  </si>
  <si>
    <t xml:space="preserve">Рукоятка МК Корея </t>
  </si>
  <si>
    <t>Рукоятка КАР</t>
  </si>
  <si>
    <t>Рукоятка WNS</t>
  </si>
  <si>
    <t>Плечи к луку Samick</t>
  </si>
  <si>
    <t>Комплект стабилдизаторов WNS</t>
  </si>
  <si>
    <t>Плечи к луку WNS</t>
  </si>
  <si>
    <t>Плечи к луку Winners</t>
  </si>
  <si>
    <t>Плечи к луку  Sanlida</t>
  </si>
  <si>
    <t>Прицел WNS</t>
  </si>
  <si>
    <t>Плунжер КАР</t>
  </si>
  <si>
    <t>Плунжер WNS</t>
  </si>
  <si>
    <t>Кликер Decut</t>
  </si>
  <si>
    <t>Тетива Dyneema</t>
  </si>
  <si>
    <t>Палочка Avalon</t>
  </si>
  <si>
    <t>Стрелы Easton Х7</t>
  </si>
  <si>
    <t>Хвостовики Avalon</t>
  </si>
  <si>
    <t>Колчан Avalon</t>
  </si>
  <si>
    <t>Крага Cartel</t>
  </si>
  <si>
    <t>Нагрудник Avalon</t>
  </si>
  <si>
    <t>Напальчник Decut</t>
  </si>
  <si>
    <t>Оперенье ААЕ</t>
  </si>
  <si>
    <t>Стрелы Easton Х10</t>
  </si>
  <si>
    <t>Стрелы Easton Х11</t>
  </si>
  <si>
    <t>Штанга 75 кг</t>
  </si>
  <si>
    <t>Шкаф для бумаг</t>
  </si>
  <si>
    <t>шкаф для одежды</t>
  </si>
  <si>
    <t xml:space="preserve">Стол письменный </t>
  </si>
  <si>
    <t xml:space="preserve">Тумба выкатная </t>
  </si>
  <si>
    <t xml:space="preserve">Стол письменный 1 </t>
  </si>
  <si>
    <t>Стул изо черный</t>
  </si>
  <si>
    <t xml:space="preserve">Шкаф для ключей </t>
  </si>
  <si>
    <t>компьютер</t>
  </si>
  <si>
    <t>Копировальный аппарат canon IR231811</t>
  </si>
  <si>
    <t>Мобильный телеф</t>
  </si>
  <si>
    <t>4273.80</t>
  </si>
  <si>
    <t>Музыкальный центр LQ</t>
  </si>
  <si>
    <t>Принтер</t>
  </si>
  <si>
    <t xml:space="preserve">Цветной НР принтер </t>
  </si>
  <si>
    <t>Проигрователь samsung DVD-480 KD/XER</t>
  </si>
  <si>
    <t>сканерEPSON</t>
  </si>
  <si>
    <t>сотовый телефон NOKIA61 03</t>
  </si>
  <si>
    <t>телевизор SHARP 21</t>
  </si>
  <si>
    <t>транспортер на колесиках</t>
  </si>
  <si>
    <t>Цифровая камера CANON Diqital IXUS 110Blue</t>
  </si>
  <si>
    <t xml:space="preserve">Бурятский лук со стрелами </t>
  </si>
  <si>
    <t>Бурятский нац.дэгэл</t>
  </si>
  <si>
    <t>Бурятский нац.дэгэл Алтаргана</t>
  </si>
  <si>
    <t>Бурятский нац.дэгэл Алтаргана 2010</t>
  </si>
  <si>
    <t xml:space="preserve">Витрина </t>
  </si>
  <si>
    <t>Витрин белая</t>
  </si>
  <si>
    <t>Витрина чя/чф</t>
  </si>
  <si>
    <t>диван-Сонато</t>
  </si>
  <si>
    <t xml:space="preserve">Женское украшение из серебра </t>
  </si>
  <si>
    <t xml:space="preserve">Зеркало на колесиках </t>
  </si>
  <si>
    <t>Картины из цветнфх минералов</t>
  </si>
  <si>
    <t>Комплект из серебра"серебряный лебедь"</t>
  </si>
  <si>
    <t>комплект"женсктй бур"</t>
  </si>
  <si>
    <t>Комплект"мужской бурятский"</t>
  </si>
  <si>
    <t>кресло-балеро</t>
  </si>
  <si>
    <t xml:space="preserve">кукла-парная сувенирная </t>
  </si>
  <si>
    <t xml:space="preserve">посуда для кумыса </t>
  </si>
  <si>
    <t>седло</t>
  </si>
  <si>
    <t>Серебряный нож</t>
  </si>
  <si>
    <t>Стеллажи</t>
  </si>
  <si>
    <t>Стенд</t>
  </si>
  <si>
    <t xml:space="preserve">Стол компьютерный </t>
  </si>
  <si>
    <t>Стол"Макс"</t>
  </si>
  <si>
    <t xml:space="preserve">Стол с изгибом </t>
  </si>
  <si>
    <t xml:space="preserve">Тумба под телевизор </t>
  </si>
  <si>
    <t xml:space="preserve">Шкаф для документов </t>
  </si>
  <si>
    <t>Шкаф К-4 (сейф)</t>
  </si>
  <si>
    <t>Шкаф колонка(вишневый)</t>
  </si>
  <si>
    <t xml:space="preserve">Шкаф офисный </t>
  </si>
  <si>
    <t>Юрта сувенирная с мебелью и с домашними животными</t>
  </si>
  <si>
    <t>Шкаф для документов</t>
  </si>
  <si>
    <t>Шкаф колонка вишневый</t>
  </si>
  <si>
    <t>с-7 мультимедеийный аудиогид с ручным запуском, память 2гб.в комплекте</t>
  </si>
  <si>
    <t>Телевизор LED32SAMSUNGUE32 H4000</t>
  </si>
  <si>
    <t xml:space="preserve">Смартфон </t>
  </si>
  <si>
    <t>Процессор 2013</t>
  </si>
  <si>
    <t>ком.оборудование комплекте (3000 добрых дел)</t>
  </si>
  <si>
    <t>31.05.20147</t>
  </si>
  <si>
    <t>астомобиль УАЗ-315194</t>
  </si>
  <si>
    <t xml:space="preserve">дупликатор </t>
  </si>
  <si>
    <t>Зернк.фотоаппарат</t>
  </si>
  <si>
    <t>Ризограф</t>
  </si>
  <si>
    <t>монитор</t>
  </si>
  <si>
    <t>Клавиатура</t>
  </si>
  <si>
    <t>Мышь</t>
  </si>
  <si>
    <t>сканер</t>
  </si>
  <si>
    <t xml:space="preserve">Кресло </t>
  </si>
  <si>
    <t>кресло</t>
  </si>
  <si>
    <t xml:space="preserve">Пенал для одежды </t>
  </si>
  <si>
    <t>Подставка под системный блок</t>
  </si>
  <si>
    <t xml:space="preserve">Стол компьютерный правый </t>
  </si>
  <si>
    <t xml:space="preserve">Стол комп.угловой </t>
  </si>
  <si>
    <t>стол письменный</t>
  </si>
  <si>
    <t xml:space="preserve">стол-прист.для совещаний </t>
  </si>
  <si>
    <t>стол-приствка</t>
  </si>
  <si>
    <t>стол-приставка</t>
  </si>
  <si>
    <t>стул</t>
  </si>
  <si>
    <t xml:space="preserve">тумба выкатная с 3-мя ящиками </t>
  </si>
  <si>
    <t xml:space="preserve">тумба с 3-мя ящиками </t>
  </si>
  <si>
    <t xml:space="preserve">тумба выкатная с дверками на роликах </t>
  </si>
  <si>
    <t>тумба шкаф для бумагс комб.двер</t>
  </si>
  <si>
    <t>шкаф для одежды двухдверный</t>
  </si>
  <si>
    <t xml:space="preserve">Щкаф для одежды двухдверный </t>
  </si>
  <si>
    <t>шкаф для одежды однодверный</t>
  </si>
  <si>
    <t xml:space="preserve">шкаф комбинированный открытый </t>
  </si>
  <si>
    <t>шкаф комбинированный со стекл. Дверями</t>
  </si>
  <si>
    <t>шкаф для одежды ШО к2</t>
  </si>
  <si>
    <t>стол письменный эргономич.прав</t>
  </si>
  <si>
    <t>стол письменный  СП-120 милан орех3</t>
  </si>
  <si>
    <t>Постановление адм МР ДР 21.05.2021 №188-па</t>
  </si>
  <si>
    <t>Газ AR 65R33</t>
  </si>
  <si>
    <t>МБОУ"Ара-Илинская СОШ"</t>
  </si>
  <si>
    <t>Постановление адм МР ДР от 19.02.2021г</t>
  </si>
  <si>
    <t xml:space="preserve">75-75-28/021/2009-005  от 03.06.2009  </t>
  </si>
  <si>
    <t>КАЗНА МР ДР</t>
  </si>
  <si>
    <t>Постановление адм  МР ДР от 02.04.2021г №144-па</t>
  </si>
  <si>
    <t>Постановление адм МР ДР от 21.05.2021г № 189-п</t>
  </si>
  <si>
    <t>Постановление адм МР ДР от 03.08.2021г №323-п</t>
  </si>
  <si>
    <t>пост адм. МРДР №334-п от 12.08.2021</t>
  </si>
  <si>
    <t>Постановление адм МР ДР №503-п от 17.11.2021</t>
  </si>
  <si>
    <t xml:space="preserve">Пост адм МР ДР 19.11.2021 №508-п             </t>
  </si>
  <si>
    <t>Юрта 6-степная №3</t>
  </si>
  <si>
    <t>Постановление адм МР ДР от 03.12.2021 №527-па</t>
  </si>
  <si>
    <t>ВАЗ-21213</t>
  </si>
  <si>
    <t>УАЗ-396259,2004г</t>
  </si>
  <si>
    <t>Пост адм МР ДР 126-п от 08.04.2022</t>
  </si>
  <si>
    <t>УАЗ 31512, 1989</t>
  </si>
  <si>
    <t>Пост 101-п от 30.03.2022</t>
  </si>
  <si>
    <t>Пост. 63-п от 03.03.2022 МАУ Алхана-тур</t>
  </si>
  <si>
    <t>Гараж 50 лет октября, 12</t>
  </si>
  <si>
    <t>с. Дульдурга</t>
  </si>
  <si>
    <t>Росимущество  распор 75-304-р от 11.04.2022 об утв акт приемки,  распор 75-2002-р от 11.03.2022</t>
  </si>
  <si>
    <t>80:03:010129:458</t>
  </si>
  <si>
    <t>жилой дом  Молодежная, 17</t>
  </si>
  <si>
    <t>договор соц найма 7/2021 от 19.10.2021</t>
  </si>
  <si>
    <t>Борисовой тамаре Семеновне</t>
  </si>
  <si>
    <t xml:space="preserve">80:03:130:101:2 </t>
  </si>
  <si>
    <t>казна мр др</t>
  </si>
  <si>
    <t>здание баклаборатории</t>
  </si>
  <si>
    <t>дульдурга ул 50 лет октября 12</t>
  </si>
  <si>
    <t xml:space="preserve">росимущество  распор38-782-р от 31.10.2019 </t>
  </si>
  <si>
    <t>Реестр муниципального имущества муниципального района "Дульдургинский район" на 01.01.2023 года</t>
  </si>
  <si>
    <t>лиаз автобус</t>
  </si>
  <si>
    <t>ПОСТ. 45-п от 16.02.2022</t>
  </si>
  <si>
    <t>Постановление адм МР ДР от 48-п от 18.02.2022</t>
  </si>
  <si>
    <t>Здание МДОУ "Чебурашка", наз социальное, лит. А,</t>
  </si>
  <si>
    <t>80:03:010111:452</t>
  </si>
  <si>
    <t>с. Дульдурга, ул. Партизанская, 19а</t>
  </si>
  <si>
    <t>постановление Адм. МР ДР от 06.09.2022. №309-п</t>
  </si>
  <si>
    <t xml:space="preserve">Пост адм МР ДР 30.03.2022 № 101-п       </t>
  </si>
  <si>
    <t>на продаже</t>
  </si>
  <si>
    <t>пост. Адм МР ДР от 24.05.2022 № 170-п</t>
  </si>
  <si>
    <t>с. Дульдурга, ул. Кирова, уч. 4в</t>
  </si>
  <si>
    <t>80:03:010104:373</t>
  </si>
  <si>
    <t>Пост Админ МР ДР от 09.06.2022г</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</si>
</sst>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sz val="12"/>
      <name val="Times New Roman"/>
      <family val="1"/>
      <charset val="204"/>
    </font>
    <font>
      <b/>
      <sz val="12"/>
      <color theme="1"/>
      <name val="Times New Roman"/>
      <family val="1"/>
      <charset val="204"/>
    </font>
    <font>
      <sz val="12"/>
      <color indexed="8"/>
      <name val="Times New Roman"/>
      <family val="1"/>
      <charset val="204"/>
    </font>
    <font>
      <b/>
      <sz val="11"/>
      <color theme="1"/>
      <name val="Times New Roman"/>
      <family val="1"/>
      <charset val="204"/>
    </font>
    <font>
      <sz val="10"/>
      <color theme="1"/>
      <name val="Times New Roman"/>
      <family val="1"/>
      <charset val="204"/>
    </font>
    <font>
      <sz val="8"/>
      <color theme="1"/>
      <name val="Calibri"/>
      <family val="2"/>
      <charset val="204"/>
      <scheme val="minor"/>
    </font>
    <font>
      <sz val="8"/>
      <color theme="1"/>
      <name val="Times New Roman"/>
      <family val="1"/>
      <charset val="204"/>
    </font>
    <font>
      <sz val="9"/>
      <color theme="1"/>
      <name val="Times New Roman"/>
      <family val="1"/>
      <charset val="204"/>
    </font>
    <font>
      <sz val="8"/>
      <color rgb="FF343434"/>
      <name val="Times New Roman"/>
      <family val="1"/>
      <charset val="204"/>
    </font>
    <font>
      <b/>
      <sz val="8"/>
      <color theme="1"/>
      <name val="Calibri"/>
      <family val="2"/>
      <charset val="204"/>
      <scheme val="minor"/>
    </font>
    <font>
      <b/>
      <sz val="8"/>
      <color theme="1"/>
      <name val="Times New Roman"/>
      <family val="1"/>
      <charset val="204"/>
    </font>
    <font>
      <sz val="10"/>
      <name val="Times New Roman"/>
      <family val="1"/>
      <charset val="204"/>
    </font>
    <font>
      <b/>
      <sz val="10"/>
      <color theme="1"/>
      <name val="Times New Roman"/>
      <family val="1"/>
      <charset val="204"/>
    </font>
    <font>
      <sz val="12"/>
      <color theme="1"/>
      <name val="Calibri"/>
      <family val="2"/>
      <charset val="204"/>
      <scheme val="minor"/>
    </font>
    <font>
      <sz val="8"/>
      <name val="Times New Roman"/>
      <family val="1"/>
      <charset val="204"/>
    </font>
    <font>
      <sz val="8"/>
      <name val="Calibri"/>
      <family val="2"/>
      <charset val="204"/>
      <scheme val="minor"/>
    </font>
    <font>
      <sz val="11"/>
      <color rgb="FF9C0006"/>
      <name val="Calibri"/>
      <family val="2"/>
      <charset val="204"/>
      <scheme val="minor"/>
    </font>
    <font>
      <b/>
      <sz val="12"/>
      <name val="Times New Roman"/>
      <family val="1"/>
      <charset val="204"/>
    </font>
    <font>
      <sz val="8"/>
      <color rgb="FFC00000"/>
      <name val="Times New Roman"/>
      <family val="1"/>
      <charset val="204"/>
    </font>
    <font>
      <sz val="8"/>
      <color rgb="FFC00000"/>
      <name val="Calibri"/>
      <family val="2"/>
      <charset val="204"/>
      <scheme val="minor"/>
    </font>
    <font>
      <sz val="8"/>
      <color rgb="FFFF0000"/>
      <name val="Times New Roman"/>
      <family val="1"/>
      <charset val="204"/>
    </font>
    <font>
      <b/>
      <sz val="10"/>
      <name val="Times New Roman"/>
      <family val="1"/>
      <charset val="204"/>
    </font>
    <font>
      <i/>
      <sz val="10"/>
      <name val="Times New Roman"/>
      <family val="1"/>
      <charset val="204"/>
    </font>
    <font>
      <i/>
      <sz val="10"/>
      <color theme="1"/>
      <name val="Times New Roman"/>
      <family val="1"/>
      <charset val="204"/>
    </font>
    <font>
      <sz val="9"/>
      <color theme="1"/>
      <name val="Calibri"/>
      <family val="2"/>
      <charset val="204"/>
      <scheme val="minor"/>
    </font>
  </fonts>
  <fills count="3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C7CE"/>
      </patternFill>
    </fill>
    <fill>
      <patternFill patternType="solid">
        <fgColor theme="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bgColor indexed="64"/>
      </patternFill>
    </fill>
    <fill>
      <patternFill patternType="solid">
        <fgColor theme="7"/>
        <bgColor indexed="64"/>
      </patternFill>
    </fill>
    <fill>
      <patternFill patternType="solid">
        <fgColor theme="2" tint="-0.499984740745262"/>
        <bgColor indexed="64"/>
      </patternFill>
    </fill>
    <fill>
      <patternFill patternType="solid">
        <fgColor theme="6" tint="0.59999389629810485"/>
        <bgColor indexed="64"/>
      </patternFill>
    </fill>
    <fill>
      <patternFill patternType="solid">
        <fgColor rgb="FFFF33CC"/>
        <bgColor indexed="64"/>
      </patternFill>
    </fill>
    <fill>
      <patternFill patternType="solid">
        <fgColor rgb="FFFFC000"/>
        <bgColor indexed="64"/>
      </patternFill>
    </fill>
    <fill>
      <patternFill patternType="solid">
        <fgColor theme="3" tint="0.59999389629810485"/>
        <bgColor indexed="64"/>
      </patternFill>
    </fill>
    <fill>
      <patternFill patternType="solid">
        <fgColor theme="8" tint="-0.249977111117893"/>
        <bgColor indexed="64"/>
      </patternFill>
    </fill>
    <fill>
      <patternFill patternType="solid">
        <fgColor rgb="FFFF99FF"/>
        <bgColor indexed="64"/>
      </patternFill>
    </fill>
    <fill>
      <patternFill patternType="solid">
        <fgColor rgb="FFCCFF66"/>
        <bgColor indexed="64"/>
      </patternFill>
    </fill>
    <fill>
      <patternFill patternType="solid">
        <fgColor rgb="FFFF990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66CC"/>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0" tint="-0.499984740745262"/>
        <bgColor indexed="64"/>
      </patternFill>
    </fill>
    <fill>
      <patternFill patternType="solid">
        <fgColor theme="8"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29"/>
      </left>
      <right style="thin">
        <color indexed="29"/>
      </right>
      <top style="thin">
        <color indexed="29"/>
      </top>
      <bottom style="thin">
        <color indexed="29"/>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rgb="FFACC8BD"/>
      </left>
      <right style="thin">
        <color rgb="FFACC8BD"/>
      </right>
      <top style="thin">
        <color rgb="FFACC8BD"/>
      </top>
      <bottom style="thin">
        <color rgb="FFACC8BD"/>
      </bottom>
      <diagonal/>
    </border>
    <border>
      <left style="thin">
        <color rgb="FFACC8BD"/>
      </left>
      <right style="thin">
        <color rgb="FFACC8BD"/>
      </right>
      <top style="thin">
        <color rgb="FFACC8BD"/>
      </top>
      <bottom/>
      <diagonal/>
    </border>
    <border>
      <left style="thin">
        <color rgb="FFACC8BD"/>
      </left>
      <right/>
      <top style="thin">
        <color rgb="FFACC8BD"/>
      </top>
      <bottom style="thin">
        <color rgb="FFACC8BD"/>
      </bottom>
      <diagonal/>
    </border>
    <border>
      <left style="thin">
        <color indexed="64"/>
      </left>
      <right style="thin">
        <color indexed="64"/>
      </right>
      <top/>
      <bottom style="thin">
        <color indexed="64"/>
      </bottom>
      <diagonal/>
    </border>
    <border>
      <left style="thin">
        <color rgb="FFACC8BD"/>
      </left>
      <right style="thin">
        <color rgb="FFACC8BD"/>
      </right>
      <top/>
      <bottom style="thin">
        <color rgb="FFACC8BD"/>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9" fillId="6" borderId="0" applyNumberFormat="0" applyBorder="0" applyAlignment="0" applyProtection="0"/>
  </cellStyleXfs>
  <cellXfs count="1360">
    <xf numFmtId="0" fontId="0" fillId="0" borderId="0" xfId="0"/>
    <xf numFmtId="0" fontId="1" fillId="0" borderId="0" xfId="0" applyFont="1"/>
    <xf numFmtId="0" fontId="1" fillId="0" borderId="0" xfId="0" applyFont="1" applyAlignment="1">
      <alignment horizontal="justify" vertical="top"/>
    </xf>
    <xf numFmtId="0" fontId="2" fillId="0" borderId="0" xfId="0" applyFont="1"/>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horizontal="center" vertical="top"/>
    </xf>
    <xf numFmtId="0" fontId="2" fillId="0" borderId="0" xfId="0" applyFont="1" applyAlignment="1">
      <alignment horizontal="justify" vertical="top"/>
    </xf>
    <xf numFmtId="0" fontId="1" fillId="0" borderId="1" xfId="0" applyFont="1" applyBorder="1" applyAlignment="1">
      <alignment horizontal="justify" vertical="top"/>
    </xf>
    <xf numFmtId="14" fontId="1" fillId="0" borderId="1" xfId="0" applyNumberFormat="1" applyFont="1" applyBorder="1"/>
    <xf numFmtId="14" fontId="1" fillId="0" borderId="1" xfId="0" applyNumberFormat="1" applyFont="1" applyBorder="1" applyAlignment="1">
      <alignment horizontal="center"/>
    </xf>
    <xf numFmtId="0" fontId="1" fillId="2" borderId="1" xfId="0" applyFont="1" applyFill="1" applyBorder="1"/>
    <xf numFmtId="0" fontId="1" fillId="2" borderId="1" xfId="0" applyFont="1" applyFill="1" applyBorder="1" applyAlignment="1">
      <alignment horizontal="justify" vertical="top"/>
    </xf>
    <xf numFmtId="2" fontId="1" fillId="2" borderId="1" xfId="0" applyNumberFormat="1" applyFont="1" applyFill="1" applyBorder="1"/>
    <xf numFmtId="0" fontId="0" fillId="2" borderId="1" xfId="0" applyFill="1" applyBorder="1"/>
    <xf numFmtId="0" fontId="1" fillId="0" borderId="0" xfId="0" applyFont="1" applyAlignment="1">
      <alignment horizontal="center" vertical="top"/>
    </xf>
    <xf numFmtId="2" fontId="1" fillId="0" borderId="0" xfId="0" applyNumberFormat="1" applyFont="1"/>
    <xf numFmtId="0" fontId="1" fillId="0" borderId="1" xfId="0" applyFont="1" applyBorder="1" applyAlignment="1">
      <alignment horizontal="justify" vertical="top"/>
    </xf>
    <xf numFmtId="0" fontId="1" fillId="0" borderId="1" xfId="0" applyFont="1" applyBorder="1" applyAlignment="1">
      <alignment horizontal="justify" vertical="top"/>
    </xf>
    <xf numFmtId="0" fontId="1" fillId="0" borderId="1" xfId="0" applyFont="1" applyBorder="1" applyAlignment="1">
      <alignment horizontal="justify" vertical="top"/>
    </xf>
    <xf numFmtId="49" fontId="1" fillId="0" borderId="1" xfId="0" applyNumberFormat="1" applyFont="1" applyBorder="1" applyAlignment="1">
      <alignment horizontal="justify" vertical="top"/>
    </xf>
    <xf numFmtId="0" fontId="1" fillId="0" borderId="1" xfId="0" applyFont="1" applyBorder="1" applyAlignment="1">
      <alignment horizontal="justify" vertical="top"/>
    </xf>
    <xf numFmtId="0" fontId="1" fillId="0" borderId="1" xfId="0" applyFont="1" applyBorder="1" applyAlignment="1">
      <alignment horizontal="justify" vertical="top"/>
    </xf>
    <xf numFmtId="0" fontId="1" fillId="0" borderId="1" xfId="0" applyFont="1" applyBorder="1" applyAlignment="1">
      <alignment vertical="top"/>
    </xf>
    <xf numFmtId="0" fontId="1" fillId="0" borderId="1" xfId="0" applyFont="1" applyFill="1" applyBorder="1" applyAlignment="1">
      <alignment horizontal="justify" vertical="top"/>
    </xf>
    <xf numFmtId="0" fontId="1" fillId="0" borderId="1" xfId="0" applyFont="1" applyBorder="1" applyAlignment="1">
      <alignment horizontal="justify" vertical="top"/>
    </xf>
    <xf numFmtId="0" fontId="1" fillId="0" borderId="1" xfId="0" applyFont="1" applyBorder="1" applyAlignment="1">
      <alignment horizontal="justify" vertical="top"/>
    </xf>
    <xf numFmtId="0" fontId="1" fillId="0" borderId="1" xfId="0" applyFont="1" applyBorder="1" applyAlignment="1">
      <alignment horizontal="justify" vertical="top"/>
    </xf>
    <xf numFmtId="0" fontId="8" fillId="0" borderId="0" xfId="0" applyFont="1" applyAlignment="1">
      <alignment horizontal="center"/>
    </xf>
    <xf numFmtId="0" fontId="8" fillId="0" borderId="0" xfId="0" applyFont="1" applyAlignment="1">
      <alignment horizontal="justify" vertical="top"/>
    </xf>
    <xf numFmtId="0" fontId="9" fillId="0" borderId="0" xfId="0" applyFont="1" applyAlignment="1">
      <alignment horizontal="justify" vertical="top"/>
    </xf>
    <xf numFmtId="0" fontId="8" fillId="0" borderId="0" xfId="0" applyFont="1"/>
    <xf numFmtId="0" fontId="10" fillId="0" borderId="0" xfId="0" applyFont="1" applyAlignment="1">
      <alignment horizontal="justify" vertical="top"/>
    </xf>
    <xf numFmtId="0" fontId="9" fillId="0" borderId="0" xfId="0" applyFont="1"/>
    <xf numFmtId="0" fontId="9" fillId="0" borderId="1" xfId="0" applyFont="1" applyBorder="1" applyAlignment="1">
      <alignment horizontal="center" vertical="top"/>
    </xf>
    <xf numFmtId="0" fontId="9" fillId="0" borderId="1" xfId="0" applyFont="1" applyBorder="1" applyAlignment="1">
      <alignment horizontal="justify" vertical="top"/>
    </xf>
    <xf numFmtId="0" fontId="8" fillId="0" borderId="1" xfId="0" applyFont="1" applyBorder="1" applyAlignment="1">
      <alignment horizontal="justify" vertical="top"/>
    </xf>
    <xf numFmtId="0" fontId="9" fillId="0" borderId="1" xfId="0" applyFont="1" applyBorder="1" applyAlignment="1">
      <alignment vertical="top"/>
    </xf>
    <xf numFmtId="0" fontId="9" fillId="0" borderId="1" xfId="0" applyNumberFormat="1" applyFont="1" applyBorder="1" applyAlignment="1">
      <alignment horizontal="justify" vertical="top"/>
    </xf>
    <xf numFmtId="0" fontId="9" fillId="0" borderId="1" xfId="0" applyFont="1" applyBorder="1" applyAlignment="1">
      <alignment horizontal="justify" vertical="top" wrapText="1"/>
    </xf>
    <xf numFmtId="0" fontId="9" fillId="0" borderId="0" xfId="0" applyFont="1" applyFill="1" applyBorder="1" applyAlignment="1">
      <alignment horizontal="justify" vertical="top"/>
    </xf>
    <xf numFmtId="0" fontId="1" fillId="0" borderId="1" xfId="0" applyFont="1" applyBorder="1" applyAlignment="1">
      <alignment horizontal="justify" vertical="top"/>
    </xf>
    <xf numFmtId="0" fontId="1" fillId="0" borderId="1" xfId="0" applyFont="1" applyFill="1" applyBorder="1"/>
    <xf numFmtId="0" fontId="9" fillId="0" borderId="0" xfId="0" applyFont="1" applyBorder="1" applyAlignment="1">
      <alignment horizontal="center" vertical="top"/>
    </xf>
    <xf numFmtId="0" fontId="12" fillId="0" borderId="0" xfId="0" applyFont="1" applyBorder="1" applyAlignment="1">
      <alignment horizontal="center"/>
    </xf>
    <xf numFmtId="0" fontId="1" fillId="0" borderId="1" xfId="0" applyFont="1" applyBorder="1" applyAlignment="1">
      <alignment horizontal="justify" vertical="top"/>
    </xf>
    <xf numFmtId="2" fontId="1" fillId="0" borderId="1" xfId="0" applyNumberFormat="1" applyFont="1" applyFill="1" applyBorder="1"/>
    <xf numFmtId="0" fontId="11" fillId="0" borderId="1" xfId="0" applyFont="1" applyBorder="1" applyAlignment="1">
      <alignment horizontal="center" vertical="top"/>
    </xf>
    <xf numFmtId="14" fontId="9" fillId="0" borderId="1" xfId="0" applyNumberFormat="1" applyFont="1" applyBorder="1" applyAlignment="1">
      <alignment horizontal="center" vertical="top"/>
    </xf>
    <xf numFmtId="0" fontId="9" fillId="0" borderId="1" xfId="0" applyFont="1" applyFill="1" applyBorder="1" applyAlignment="1">
      <alignment horizontal="center" vertical="top"/>
    </xf>
    <xf numFmtId="14" fontId="1" fillId="0" borderId="1" xfId="0" applyNumberFormat="1" applyFont="1" applyBorder="1" applyAlignment="1">
      <alignment horizontal="center" vertical="top"/>
    </xf>
    <xf numFmtId="0" fontId="1" fillId="2" borderId="1" xfId="0" applyFont="1" applyFill="1" applyBorder="1" applyAlignment="1">
      <alignment horizontal="center" vertical="top"/>
    </xf>
    <xf numFmtId="0" fontId="4" fillId="0" borderId="8" xfId="0" applyFont="1" applyBorder="1"/>
    <xf numFmtId="0" fontId="4" fillId="0" borderId="9" xfId="0" applyFont="1" applyBorder="1" applyAlignment="1">
      <alignment horizontal="justify" vertical="top"/>
    </xf>
    <xf numFmtId="0" fontId="4" fillId="0" borderId="10" xfId="0" applyFont="1" applyBorder="1"/>
    <xf numFmtId="0" fontId="4" fillId="0" borderId="10" xfId="0" applyFont="1" applyBorder="1" applyAlignment="1">
      <alignment horizontal="justify" vertical="top"/>
    </xf>
    <xf numFmtId="0" fontId="1" fillId="0" borderId="11" xfId="0" applyFont="1" applyBorder="1"/>
    <xf numFmtId="0" fontId="5" fillId="0" borderId="7" xfId="0" applyFont="1" applyBorder="1" applyAlignment="1">
      <alignment horizontal="justify" vertical="top"/>
    </xf>
    <xf numFmtId="49" fontId="1" fillId="0" borderId="7" xfId="0" applyNumberFormat="1" applyFont="1" applyBorder="1" applyAlignment="1">
      <alignment horizontal="justify" vertical="top"/>
    </xf>
    <xf numFmtId="0" fontId="1" fillId="0" borderId="7" xfId="0" applyFont="1" applyBorder="1" applyAlignment="1">
      <alignment horizontal="justify" vertical="top"/>
    </xf>
    <xf numFmtId="0" fontId="1" fillId="0" borderId="7" xfId="0" applyFont="1" applyBorder="1" applyAlignment="1">
      <alignment vertical="top"/>
    </xf>
    <xf numFmtId="10" fontId="1" fillId="0" borderId="7" xfId="0" applyNumberFormat="1" applyFont="1" applyBorder="1" applyAlignment="1">
      <alignment vertical="top"/>
    </xf>
    <xf numFmtId="0" fontId="4" fillId="0" borderId="8" xfId="0" applyFont="1" applyBorder="1" applyAlignment="1">
      <alignment horizontal="justify" vertical="top"/>
    </xf>
    <xf numFmtId="2" fontId="6" fillId="0" borderId="8" xfId="0" applyNumberFormat="1" applyFont="1" applyBorder="1" applyAlignment="1">
      <alignment vertical="top"/>
    </xf>
    <xf numFmtId="2" fontId="6" fillId="0" borderId="9" xfId="0" applyNumberFormat="1" applyFont="1" applyBorder="1" applyAlignment="1">
      <alignment vertical="top"/>
    </xf>
    <xf numFmtId="0" fontId="1" fillId="0" borderId="8" xfId="0" applyFont="1" applyBorder="1"/>
    <xf numFmtId="0" fontId="1" fillId="0" borderId="8" xfId="0" applyFont="1" applyBorder="1" applyAlignment="1">
      <alignment horizontal="center" vertical="top"/>
    </xf>
    <xf numFmtId="0" fontId="9" fillId="0" borderId="7" xfId="0" applyFont="1" applyBorder="1" applyAlignment="1">
      <alignment horizontal="center" vertical="top"/>
    </xf>
    <xf numFmtId="0" fontId="9" fillId="0" borderId="7" xfId="0" applyFont="1" applyBorder="1" applyAlignment="1">
      <alignment horizontal="justify" vertical="top"/>
    </xf>
    <xf numFmtId="14" fontId="9" fillId="0" borderId="7" xfId="0" applyNumberFormat="1" applyFont="1" applyBorder="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justify" vertical="top"/>
    </xf>
    <xf numFmtId="0" fontId="1" fillId="0" borderId="1" xfId="0" applyFont="1" applyFill="1" applyBorder="1" applyAlignment="1">
      <alignment vertical="top"/>
    </xf>
    <xf numFmtId="2" fontId="1" fillId="0" borderId="1" xfId="0" applyNumberFormat="1" applyFont="1" applyFill="1" applyBorder="1" applyAlignment="1">
      <alignment vertical="top"/>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0" fontId="14" fillId="0" borderId="1" xfId="0" applyFont="1" applyBorder="1" applyAlignment="1">
      <alignment horizontal="justify" vertical="top"/>
    </xf>
    <xf numFmtId="0" fontId="7" fillId="0" borderId="0" xfId="0" applyFont="1" applyAlignment="1">
      <alignment horizontal="justify" vertical="top"/>
    </xf>
    <xf numFmtId="0" fontId="7" fillId="0" borderId="1" xfId="0" applyFont="1" applyBorder="1" applyAlignment="1">
      <alignment horizontal="justify" vertical="top"/>
    </xf>
    <xf numFmtId="0" fontId="7" fillId="2" borderId="1" xfId="0" applyFont="1" applyFill="1" applyBorder="1" applyAlignment="1">
      <alignment horizontal="justify" vertical="top"/>
    </xf>
    <xf numFmtId="0" fontId="15" fillId="0" borderId="10" xfId="0" applyFont="1" applyBorder="1" applyAlignment="1">
      <alignment horizontal="justify" vertical="top"/>
    </xf>
    <xf numFmtId="49" fontId="1" fillId="0" borderId="1" xfId="0" applyNumberFormat="1" applyFont="1" applyFill="1" applyBorder="1" applyAlignment="1">
      <alignment horizontal="justify" vertical="top"/>
    </xf>
    <xf numFmtId="0" fontId="7" fillId="0" borderId="0" xfId="0" applyFont="1" applyAlignment="1">
      <alignment horizontal="center" vertical="top"/>
    </xf>
    <xf numFmtId="0" fontId="10" fillId="0" borderId="0" xfId="0" applyFont="1" applyAlignment="1">
      <alignment horizontal="center"/>
    </xf>
    <xf numFmtId="0" fontId="1" fillId="0" borderId="1" xfId="0" applyFont="1" applyBorder="1" applyAlignment="1">
      <alignment horizontal="justify" vertical="top"/>
    </xf>
    <xf numFmtId="0" fontId="10" fillId="0" borderId="0" xfId="0" applyFont="1" applyAlignment="1">
      <alignment horizontal="center" vertical="center"/>
    </xf>
    <xf numFmtId="0" fontId="10" fillId="3" borderId="1" xfId="0" applyFont="1" applyFill="1" applyBorder="1" applyAlignment="1">
      <alignment horizontal="center" vertical="center" wrapText="1"/>
    </xf>
    <xf numFmtId="0" fontId="9" fillId="3" borderId="1" xfId="0" applyFont="1" applyFill="1" applyBorder="1" applyAlignment="1">
      <alignment horizontal="center"/>
    </xf>
    <xf numFmtId="0" fontId="9" fillId="3" borderId="1" xfId="0" applyFont="1" applyFill="1" applyBorder="1" applyAlignment="1">
      <alignment horizontal="center" vertical="top"/>
    </xf>
    <xf numFmtId="0" fontId="1"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1" fillId="3" borderId="1" xfId="0" applyFont="1" applyFill="1" applyBorder="1" applyAlignment="1">
      <alignment horizontal="center" vertical="center"/>
    </xf>
    <xf numFmtId="0" fontId="9" fillId="3" borderId="1" xfId="0" applyFont="1" applyFill="1" applyBorder="1" applyAlignment="1">
      <alignment horizontal="justify" vertical="top"/>
    </xf>
    <xf numFmtId="14" fontId="9" fillId="3" borderId="1" xfId="0" applyNumberFormat="1" applyFont="1" applyFill="1" applyBorder="1" applyAlignment="1">
      <alignment horizontal="center" vertical="top"/>
    </xf>
    <xf numFmtId="0" fontId="8" fillId="3" borderId="0" xfId="0" applyFont="1" applyFill="1"/>
    <xf numFmtId="0" fontId="1" fillId="3" borderId="1" xfId="0" applyFont="1" applyFill="1" applyBorder="1" applyAlignment="1">
      <alignment horizontal="justify" vertical="top"/>
    </xf>
    <xf numFmtId="0" fontId="1" fillId="3" borderId="0" xfId="0" applyFont="1" applyFill="1"/>
    <xf numFmtId="0" fontId="12" fillId="0" borderId="12" xfId="0" applyFont="1" applyBorder="1" applyAlignment="1">
      <alignment horizontal="justify" vertical="top"/>
    </xf>
    <xf numFmtId="0" fontId="12" fillId="0" borderId="13" xfId="0" applyFont="1" applyBorder="1" applyAlignment="1">
      <alignment horizontal="justify" vertical="top"/>
    </xf>
    <xf numFmtId="0" fontId="9" fillId="5" borderId="1" xfId="0" applyFont="1" applyFill="1" applyBorder="1" applyAlignment="1">
      <alignment horizontal="center" vertical="center"/>
    </xf>
    <xf numFmtId="0" fontId="9" fillId="5" borderId="1" xfId="0" applyFont="1" applyFill="1" applyBorder="1" applyAlignment="1">
      <alignment horizontal="justify" vertical="center"/>
    </xf>
    <xf numFmtId="14" fontId="9" fillId="5" borderId="1" xfId="0" applyNumberFormat="1" applyFont="1" applyFill="1" applyBorder="1" applyAlignment="1">
      <alignment horizontal="center" vertical="center"/>
    </xf>
    <xf numFmtId="0" fontId="8"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horizontal="center" vertical="center"/>
    </xf>
    <xf numFmtId="0" fontId="9" fillId="5" borderId="0" xfId="0" applyFont="1" applyFill="1"/>
    <xf numFmtId="0" fontId="9" fillId="4" borderId="1" xfId="0" applyNumberFormat="1" applyFont="1" applyFill="1" applyBorder="1" applyAlignment="1">
      <alignment horizontal="center" vertical="center"/>
    </xf>
    <xf numFmtId="16"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 xfId="0" applyNumberFormat="1" applyFont="1" applyFill="1" applyBorder="1" applyAlignment="1">
      <alignment horizontal="justify" vertical="center"/>
    </xf>
    <xf numFmtId="16" fontId="9" fillId="4" borderId="1" xfId="0" applyNumberFormat="1" applyFont="1" applyFill="1" applyBorder="1" applyAlignment="1">
      <alignment horizontal="justify" vertical="center"/>
    </xf>
    <xf numFmtId="16" fontId="9" fillId="4" borderId="1" xfId="0" applyNumberFormat="1" applyFont="1" applyFill="1" applyBorder="1" applyAlignment="1">
      <alignment horizontal="center" vertical="center"/>
    </xf>
    <xf numFmtId="0" fontId="9" fillId="4" borderId="1" xfId="0" applyFont="1" applyFill="1" applyBorder="1" applyAlignment="1">
      <alignment horizontal="justify" vertical="center"/>
    </xf>
    <xf numFmtId="0" fontId="17" fillId="5" borderId="1" xfId="0" applyFont="1" applyFill="1" applyBorder="1" applyAlignment="1">
      <alignment horizontal="justify" vertical="center"/>
    </xf>
    <xf numFmtId="0" fontId="17" fillId="4" borderId="1" xfId="0" applyNumberFormat="1" applyFont="1" applyFill="1" applyBorder="1" applyAlignment="1">
      <alignment horizontal="justify" vertical="center"/>
    </xf>
    <xf numFmtId="0" fontId="9" fillId="4" borderId="1" xfId="0" applyNumberFormat="1" applyFont="1" applyFill="1" applyBorder="1" applyAlignment="1">
      <alignment horizontal="center" vertical="center" wrapText="1"/>
    </xf>
    <xf numFmtId="14" fontId="9" fillId="4" borderId="1" xfId="0" applyNumberFormat="1" applyFont="1" applyFill="1" applyBorder="1" applyAlignment="1">
      <alignment horizontal="justify" vertical="center"/>
    </xf>
    <xf numFmtId="0" fontId="1" fillId="5" borderId="1" xfId="0" applyFont="1" applyFill="1" applyBorder="1" applyAlignment="1">
      <alignment horizontal="center"/>
    </xf>
    <xf numFmtId="0" fontId="2" fillId="5" borderId="1" xfId="0" applyFont="1" applyFill="1" applyBorder="1" applyAlignment="1">
      <alignment horizontal="left" vertical="top" wrapText="1"/>
    </xf>
    <xf numFmtId="0" fontId="1" fillId="5" borderId="1" xfId="0" applyFont="1" applyFill="1" applyBorder="1" applyAlignment="1">
      <alignment horizontal="justify" vertical="top"/>
    </xf>
    <xf numFmtId="0" fontId="1" fillId="5" borderId="0" xfId="0" applyFont="1" applyFill="1"/>
    <xf numFmtId="0" fontId="1" fillId="5" borderId="1" xfId="0" applyFont="1" applyFill="1" applyBorder="1" applyAlignment="1">
      <alignment horizontal="center" vertical="center"/>
    </xf>
    <xf numFmtId="0" fontId="2" fillId="5" borderId="1" xfId="0" applyFont="1" applyFill="1" applyBorder="1" applyAlignment="1">
      <alignment horizontal="left" vertical="center" wrapText="1"/>
    </xf>
    <xf numFmtId="0" fontId="1" fillId="5" borderId="1" xfId="0" applyFont="1" applyFill="1" applyBorder="1" applyAlignment="1">
      <alignment horizontal="justify" vertical="center"/>
    </xf>
    <xf numFmtId="0" fontId="1" fillId="5" borderId="0" xfId="0" applyFont="1" applyFill="1" applyAlignment="1">
      <alignment vertical="center"/>
    </xf>
    <xf numFmtId="0" fontId="2" fillId="5" borderId="1" xfId="0" applyFont="1" applyFill="1" applyBorder="1" applyAlignment="1">
      <alignment horizontal="center" vertical="center"/>
    </xf>
    <xf numFmtId="14" fontId="2" fillId="5" borderId="1" xfId="0" applyNumberFormat="1" applyFont="1" applyFill="1" applyBorder="1" applyAlignment="1">
      <alignment horizontal="center" vertical="center"/>
    </xf>
    <xf numFmtId="0" fontId="2" fillId="5" borderId="1" xfId="0" applyFont="1" applyFill="1" applyBorder="1" applyAlignment="1">
      <alignment horizontal="justify" vertical="center"/>
    </xf>
    <xf numFmtId="0" fontId="2" fillId="5" borderId="0" xfId="0" applyFont="1" applyFill="1" applyAlignment="1">
      <alignment vertical="center"/>
    </xf>
    <xf numFmtId="0" fontId="1" fillId="5" borderId="1" xfId="0" applyFont="1" applyFill="1" applyBorder="1" applyAlignment="1">
      <alignment vertical="center"/>
    </xf>
    <xf numFmtId="0" fontId="2" fillId="5" borderId="1" xfId="0" applyFont="1" applyFill="1" applyBorder="1" applyAlignment="1">
      <alignment horizontal="center"/>
    </xf>
    <xf numFmtId="14" fontId="2" fillId="5" borderId="1" xfId="0" applyNumberFormat="1" applyFont="1" applyFill="1" applyBorder="1" applyAlignment="1">
      <alignment horizontal="center"/>
    </xf>
    <xf numFmtId="0" fontId="2" fillId="5" borderId="1" xfId="0" applyFont="1" applyFill="1" applyBorder="1" applyAlignment="1">
      <alignment horizontal="justify" vertical="top"/>
    </xf>
    <xf numFmtId="0" fontId="2" fillId="5" borderId="1" xfId="0" applyFont="1" applyFill="1" applyBorder="1" applyAlignment="1">
      <alignment vertical="center"/>
    </xf>
    <xf numFmtId="0" fontId="7" fillId="0" borderId="0" xfId="0" applyFont="1" applyAlignment="1">
      <alignment horizontal="center" vertical="top"/>
    </xf>
    <xf numFmtId="0" fontId="1" fillId="0" borderId="5" xfId="0" applyFont="1" applyBorder="1" applyAlignment="1">
      <alignment horizontal="center" vertical="top"/>
    </xf>
    <xf numFmtId="0" fontId="1" fillId="0" borderId="6" xfId="0" applyFont="1" applyBorder="1" applyAlignment="1">
      <alignment horizontal="center" vertical="top"/>
    </xf>
    <xf numFmtId="0" fontId="1" fillId="0" borderId="0" xfId="0" applyFont="1" applyAlignment="1">
      <alignment horizontal="center" vertical="top"/>
    </xf>
    <xf numFmtId="0" fontId="9" fillId="5" borderId="1" xfId="0" applyNumberFormat="1" applyFont="1" applyFill="1" applyBorder="1" applyAlignment="1">
      <alignment horizontal="center" vertical="center" wrapText="1"/>
    </xf>
    <xf numFmtId="2" fontId="9" fillId="5" borderId="1" xfId="0" applyNumberFormat="1" applyFont="1" applyFill="1" applyBorder="1" applyAlignment="1">
      <alignment horizontal="center" vertical="center"/>
    </xf>
    <xf numFmtId="0" fontId="9" fillId="0" borderId="1" xfId="0" applyFont="1" applyBorder="1" applyAlignment="1">
      <alignment horizontal="center"/>
    </xf>
    <xf numFmtId="0" fontId="9" fillId="5" borderId="1" xfId="0" applyNumberFormat="1" applyFont="1" applyFill="1" applyBorder="1" applyAlignment="1">
      <alignment horizontal="left" vertical="center" wrapText="1"/>
    </xf>
    <xf numFmtId="0" fontId="9" fillId="5" borderId="5" xfId="0" applyFont="1" applyFill="1" applyBorder="1" applyAlignment="1">
      <alignment horizontal="center" vertical="top"/>
    </xf>
    <xf numFmtId="0" fontId="9" fillId="5" borderId="6" xfId="0" applyFont="1" applyFill="1" applyBorder="1" applyAlignment="1">
      <alignment horizontal="center" vertical="top"/>
    </xf>
    <xf numFmtId="0" fontId="1" fillId="0" borderId="5" xfId="0" applyFont="1" applyBorder="1" applyAlignment="1">
      <alignment horizontal="center" vertical="top"/>
    </xf>
    <xf numFmtId="0" fontId="1" fillId="0" borderId="6" xfId="0" applyFont="1" applyBorder="1" applyAlignment="1">
      <alignment horizontal="center" vertical="top"/>
    </xf>
    <xf numFmtId="14" fontId="1" fillId="0" borderId="1" xfId="0" applyNumberFormat="1" applyFont="1" applyBorder="1" applyAlignment="1">
      <alignment horizontal="center" vertical="center"/>
    </xf>
    <xf numFmtId="0" fontId="1" fillId="7" borderId="1" xfId="0" applyFont="1" applyFill="1" applyBorder="1"/>
    <xf numFmtId="0" fontId="1" fillId="9" borderId="1" xfId="0" applyFont="1" applyFill="1" applyBorder="1"/>
    <xf numFmtId="0" fontId="1" fillId="9" borderId="1" xfId="0" applyFont="1" applyFill="1" applyBorder="1" applyAlignment="1">
      <alignment horizontal="center" vertical="top"/>
    </xf>
    <xf numFmtId="2" fontId="1" fillId="0" borderId="1" xfId="0" applyNumberFormat="1" applyFont="1" applyBorder="1" applyAlignment="1">
      <alignment horizontal="center" vertical="center"/>
    </xf>
    <xf numFmtId="2" fontId="1" fillId="0" borderId="1" xfId="0" applyNumberFormat="1" applyFont="1" applyFill="1" applyBorder="1" applyAlignment="1">
      <alignment horizontal="center" vertical="center"/>
    </xf>
    <xf numFmtId="2" fontId="1" fillId="2" borderId="1" xfId="0" applyNumberFormat="1" applyFont="1" applyFill="1" applyBorder="1" applyAlignment="1">
      <alignment vertical="center"/>
    </xf>
    <xf numFmtId="0" fontId="1" fillId="2" borderId="1" xfId="0" applyFont="1" applyFill="1" applyBorder="1" applyAlignment="1">
      <alignment horizontal="justify" vertical="center"/>
    </xf>
    <xf numFmtId="0" fontId="0" fillId="7" borderId="1" xfId="0" applyFill="1" applyBorder="1"/>
    <xf numFmtId="14" fontId="9" fillId="8" borderId="1" xfId="0" applyNumberFormat="1" applyFont="1" applyFill="1" applyBorder="1" applyAlignment="1">
      <alignment horizontal="center" vertical="top"/>
    </xf>
    <xf numFmtId="0" fontId="9" fillId="8" borderId="1" xfId="0" applyFont="1" applyFill="1" applyBorder="1" applyAlignment="1">
      <alignment horizontal="justify" vertical="top"/>
    </xf>
    <xf numFmtId="0" fontId="9" fillId="8" borderId="1" xfId="0" applyFont="1" applyFill="1" applyBorder="1" applyAlignment="1">
      <alignment horizontal="center" vertical="center"/>
    </xf>
    <xf numFmtId="0" fontId="9" fillId="8" borderId="1" xfId="0" applyFont="1" applyFill="1" applyBorder="1" applyAlignment="1">
      <alignment horizontal="justify" vertical="center"/>
    </xf>
    <xf numFmtId="14" fontId="9" fillId="8" borderId="1" xfId="0" applyNumberFormat="1" applyFont="1" applyFill="1" applyBorder="1" applyAlignment="1">
      <alignment horizontal="center" vertical="center"/>
    </xf>
    <xf numFmtId="0" fontId="9" fillId="7" borderId="1" xfId="0" applyFont="1" applyFill="1" applyBorder="1" applyAlignment="1">
      <alignment horizontal="justify" vertical="top"/>
    </xf>
    <xf numFmtId="0" fontId="13" fillId="0" borderId="13" xfId="0" applyFont="1" applyBorder="1" applyAlignment="1">
      <alignment horizontal="justify" vertical="top"/>
    </xf>
    <xf numFmtId="0" fontId="7" fillId="0" borderId="0" xfId="0" applyFont="1" applyAlignment="1">
      <alignment wrapText="1"/>
    </xf>
    <xf numFmtId="14" fontId="1" fillId="0" borderId="1" xfId="0" applyNumberFormat="1" applyFont="1" applyBorder="1" applyAlignment="1">
      <alignment vertical="top"/>
    </xf>
    <xf numFmtId="0" fontId="9" fillId="0" borderId="0" xfId="0" applyFont="1" applyAlignment="1">
      <alignment vertical="top"/>
    </xf>
    <xf numFmtId="14" fontId="9" fillId="0" borderId="1" xfId="0" applyNumberFormat="1" applyFont="1" applyBorder="1" applyAlignment="1">
      <alignment horizontal="center" vertical="top" wrapText="1"/>
    </xf>
    <xf numFmtId="2" fontId="2" fillId="0" borderId="0" xfId="0" applyNumberFormat="1" applyFont="1"/>
    <xf numFmtId="2" fontId="1" fillId="3" borderId="1" xfId="0" applyNumberFormat="1" applyFont="1" applyFill="1" applyBorder="1" applyAlignment="1">
      <alignment horizontal="center" vertical="center"/>
    </xf>
    <xf numFmtId="2" fontId="1" fillId="0" borderId="1" xfId="0" applyNumberFormat="1" applyFont="1" applyBorder="1" applyAlignment="1">
      <alignment horizontal="center"/>
    </xf>
    <xf numFmtId="2" fontId="1" fillId="0" borderId="1" xfId="0" applyNumberFormat="1" applyFont="1" applyFill="1" applyBorder="1" applyAlignment="1">
      <alignment horizontal="center"/>
    </xf>
    <xf numFmtId="2" fontId="1" fillId="0" borderId="1" xfId="0" applyNumberFormat="1" applyFont="1" applyBorder="1" applyAlignment="1">
      <alignment horizontal="center" vertical="top"/>
    </xf>
    <xf numFmtId="2" fontId="1" fillId="0" borderId="1" xfId="0" applyNumberFormat="1" applyFont="1" applyFill="1" applyBorder="1" applyAlignment="1">
      <alignment horizontal="center" vertical="top"/>
    </xf>
    <xf numFmtId="2" fontId="1" fillId="0" borderId="1" xfId="0" applyNumberFormat="1" applyFont="1" applyBorder="1" applyAlignment="1">
      <alignment vertical="top"/>
    </xf>
    <xf numFmtId="2" fontId="2" fillId="5" borderId="1" xfId="0" applyNumberFormat="1" applyFont="1" applyFill="1" applyBorder="1" applyAlignment="1">
      <alignment horizontal="center" vertical="center"/>
    </xf>
    <xf numFmtId="2" fontId="1" fillId="0" borderId="1" xfId="0" applyNumberFormat="1" applyFont="1" applyBorder="1"/>
    <xf numFmtId="2" fontId="1" fillId="0" borderId="1" xfId="0" applyNumberFormat="1" applyFont="1" applyBorder="1" applyAlignment="1">
      <alignment horizontal="right" vertical="top"/>
    </xf>
    <xf numFmtId="2" fontId="2" fillId="5" borderId="1" xfId="0" applyNumberFormat="1" applyFont="1" applyFill="1" applyBorder="1" applyAlignment="1">
      <alignment horizontal="right" vertical="center"/>
    </xf>
    <xf numFmtId="2" fontId="2" fillId="5" borderId="1" xfId="0" applyNumberFormat="1" applyFont="1" applyFill="1" applyBorder="1" applyAlignment="1">
      <alignment horizontal="right" vertical="top"/>
    </xf>
    <xf numFmtId="2" fontId="2" fillId="5" borderId="1" xfId="0" applyNumberFormat="1" applyFont="1" applyFill="1" applyBorder="1" applyAlignment="1">
      <alignment horizontal="center"/>
    </xf>
    <xf numFmtId="2" fontId="2" fillId="0" borderId="1" xfId="0" applyNumberFormat="1" applyFont="1" applyBorder="1" applyAlignment="1">
      <alignment horizontal="right" vertical="top"/>
    </xf>
    <xf numFmtId="2" fontId="1" fillId="2" borderId="1" xfId="0" applyNumberFormat="1" applyFont="1" applyFill="1" applyBorder="1" applyAlignment="1">
      <alignment horizontal="center" vertical="center"/>
    </xf>
    <xf numFmtId="2" fontId="4" fillId="0" borderId="10" xfId="0" applyNumberFormat="1" applyFont="1" applyBorder="1"/>
    <xf numFmtId="2" fontId="7" fillId="0" borderId="0" xfId="0" applyNumberFormat="1" applyFont="1" applyAlignment="1">
      <alignment horizontal="center" vertical="top"/>
    </xf>
    <xf numFmtId="2" fontId="1" fillId="0" borderId="0" xfId="0" applyNumberFormat="1" applyFont="1" applyAlignment="1">
      <alignment horizontal="center" vertical="top"/>
    </xf>
    <xf numFmtId="0" fontId="9" fillId="10" borderId="1" xfId="0" applyFont="1" applyFill="1" applyBorder="1" applyAlignment="1">
      <alignment horizontal="justify" vertical="top"/>
    </xf>
    <xf numFmtId="2" fontId="9" fillId="8" borderId="1" xfId="0" applyNumberFormat="1" applyFont="1" applyFill="1" applyBorder="1" applyAlignment="1">
      <alignment horizontal="center" vertical="center"/>
    </xf>
    <xf numFmtId="0" fontId="9" fillId="8" borderId="0" xfId="0" applyFont="1" applyFill="1" applyAlignment="1">
      <alignment vertical="center"/>
    </xf>
    <xf numFmtId="0" fontId="9" fillId="8" borderId="1" xfId="0" applyFont="1" applyFill="1" applyBorder="1" applyAlignment="1">
      <alignment horizontal="center"/>
    </xf>
    <xf numFmtId="2" fontId="9" fillId="8" borderId="1" xfId="0" applyNumberFormat="1" applyFont="1" applyFill="1" applyBorder="1" applyAlignment="1">
      <alignment horizontal="center"/>
    </xf>
    <xf numFmtId="14" fontId="9" fillId="8" borderId="1" xfId="0" applyNumberFormat="1" applyFont="1" applyFill="1" applyBorder="1" applyAlignment="1">
      <alignment horizontal="center"/>
    </xf>
    <xf numFmtId="0" fontId="9" fillId="8" borderId="0" xfId="0" applyFont="1" applyFill="1"/>
    <xf numFmtId="0" fontId="9" fillId="8" borderId="1" xfId="0" applyFont="1" applyFill="1" applyBorder="1" applyAlignment="1">
      <alignment horizontal="left" vertical="top" wrapText="1"/>
    </xf>
    <xf numFmtId="0" fontId="9" fillId="8" borderId="1" xfId="0" applyFont="1" applyFill="1" applyBorder="1" applyAlignment="1">
      <alignment horizontal="center" vertical="center" wrapText="1"/>
    </xf>
    <xf numFmtId="0" fontId="9" fillId="8" borderId="1" xfId="0" applyFont="1" applyFill="1" applyBorder="1" applyAlignment="1">
      <alignment horizontal="center" vertical="top"/>
    </xf>
    <xf numFmtId="0" fontId="9" fillId="8" borderId="1" xfId="0" applyFont="1" applyFill="1" applyBorder="1"/>
    <xf numFmtId="0" fontId="13" fillId="8" borderId="1" xfId="0" applyFont="1" applyFill="1" applyBorder="1" applyAlignment="1">
      <alignment horizontal="center" vertical="center"/>
    </xf>
    <xf numFmtId="2" fontId="13" fillId="8" borderId="1" xfId="0" applyNumberFormat="1" applyFont="1" applyFill="1" applyBorder="1" applyAlignment="1">
      <alignment horizontal="center" vertical="center"/>
    </xf>
    <xf numFmtId="2" fontId="9" fillId="8" borderId="1" xfId="0" applyNumberFormat="1" applyFont="1" applyFill="1" applyBorder="1" applyAlignment="1">
      <alignment horizontal="justify" vertical="top"/>
    </xf>
    <xf numFmtId="2" fontId="9" fillId="8" borderId="1" xfId="0" applyNumberFormat="1" applyFont="1" applyFill="1" applyBorder="1" applyAlignment="1">
      <alignment horizontal="justify" vertical="center"/>
    </xf>
    <xf numFmtId="0" fontId="8" fillId="8" borderId="0" xfId="0" applyFont="1" applyFill="1" applyAlignment="1">
      <alignment vertical="center"/>
    </xf>
    <xf numFmtId="0" fontId="1" fillId="8" borderId="1" xfId="0" applyFont="1" applyFill="1" applyBorder="1" applyAlignment="1">
      <alignment horizontal="center" vertical="top"/>
    </xf>
    <xf numFmtId="0" fontId="1" fillId="8" borderId="1" xfId="0" applyFont="1" applyFill="1" applyBorder="1" applyAlignment="1">
      <alignment horizontal="justify" vertical="top"/>
    </xf>
    <xf numFmtId="49" fontId="1" fillId="8" borderId="1" xfId="0" applyNumberFormat="1" applyFont="1" applyFill="1" applyBorder="1" applyAlignment="1">
      <alignment horizontal="justify" vertical="top"/>
    </xf>
    <xf numFmtId="0" fontId="1" fillId="8" borderId="1" xfId="0" applyFont="1" applyFill="1" applyBorder="1" applyAlignment="1">
      <alignment vertical="top"/>
    </xf>
    <xf numFmtId="0" fontId="1" fillId="8" borderId="0" xfId="0" applyFont="1" applyFill="1"/>
    <xf numFmtId="0" fontId="1" fillId="8" borderId="0" xfId="0" applyFont="1" applyFill="1" applyAlignment="1">
      <alignment horizontal="justify" vertical="top"/>
    </xf>
    <xf numFmtId="0" fontId="9" fillId="7" borderId="1" xfId="0" applyFont="1" applyFill="1" applyBorder="1" applyAlignment="1">
      <alignment horizontal="center" vertical="center"/>
    </xf>
    <xf numFmtId="0" fontId="9" fillId="7" borderId="1" xfId="0" applyFont="1" applyFill="1" applyBorder="1" applyAlignment="1">
      <alignment horizontal="justify" vertical="center"/>
    </xf>
    <xf numFmtId="14" fontId="9" fillId="7" borderId="1" xfId="0" applyNumberFormat="1" applyFont="1" applyFill="1" applyBorder="1" applyAlignment="1">
      <alignment horizontal="center" vertical="center"/>
    </xf>
    <xf numFmtId="0" fontId="8" fillId="7" borderId="0" xfId="0" applyFont="1" applyFill="1" applyAlignment="1">
      <alignment vertical="center"/>
    </xf>
    <xf numFmtId="0" fontId="9" fillId="7" borderId="1" xfId="0" applyFont="1" applyFill="1" applyBorder="1" applyAlignment="1">
      <alignment horizontal="center" vertical="top"/>
    </xf>
    <xf numFmtId="14" fontId="9" fillId="7" borderId="1" xfId="0" applyNumberFormat="1" applyFont="1" applyFill="1" applyBorder="1" applyAlignment="1">
      <alignment horizontal="center" vertical="top"/>
    </xf>
    <xf numFmtId="0" fontId="8" fillId="7" borderId="0" xfId="0" applyFont="1" applyFill="1"/>
    <xf numFmtId="2" fontId="9" fillId="7" borderId="1" xfId="0" applyNumberFormat="1" applyFont="1" applyFill="1" applyBorder="1" applyAlignment="1">
      <alignment horizontal="center" vertical="center"/>
    </xf>
    <xf numFmtId="0" fontId="9" fillId="7" borderId="1" xfId="0" applyNumberFormat="1" applyFont="1" applyFill="1" applyBorder="1" applyAlignment="1">
      <alignment horizontal="justify" vertical="center"/>
    </xf>
    <xf numFmtId="0" fontId="9" fillId="8" borderId="0" xfId="0" applyFont="1" applyFill="1" applyBorder="1" applyAlignment="1">
      <alignment horizontal="center"/>
    </xf>
    <xf numFmtId="0" fontId="1" fillId="10" borderId="1" xfId="0" applyFont="1" applyFill="1" applyBorder="1"/>
    <xf numFmtId="0" fontId="10" fillId="10" borderId="1" xfId="0" applyFont="1" applyFill="1" applyBorder="1" applyAlignment="1">
      <alignment horizontal="justify" vertical="top"/>
    </xf>
    <xf numFmtId="2" fontId="1" fillId="10" borderId="1" xfId="0" applyNumberFormat="1" applyFont="1" applyFill="1" applyBorder="1"/>
    <xf numFmtId="14" fontId="1" fillId="10" borderId="1" xfId="0" applyNumberFormat="1" applyFont="1" applyFill="1" applyBorder="1"/>
    <xf numFmtId="0" fontId="7" fillId="10" borderId="1" xfId="0" applyFont="1" applyFill="1" applyBorder="1" applyAlignment="1">
      <alignment horizontal="justify" vertical="top"/>
    </xf>
    <xf numFmtId="0" fontId="1" fillId="10" borderId="1" xfId="0" applyFont="1" applyFill="1" applyBorder="1" applyAlignment="1">
      <alignment horizontal="justify" vertical="top"/>
    </xf>
    <xf numFmtId="0" fontId="1" fillId="10" borderId="0" xfId="0" applyFont="1" applyFill="1"/>
    <xf numFmtId="0" fontId="1" fillId="10" borderId="0" xfId="0" applyFont="1" applyFill="1" applyBorder="1"/>
    <xf numFmtId="0" fontId="0" fillId="10" borderId="1" xfId="0" applyFill="1" applyBorder="1"/>
    <xf numFmtId="0" fontId="9" fillId="10" borderId="1" xfId="0" applyFont="1" applyFill="1" applyBorder="1" applyAlignment="1">
      <alignment horizontal="center" vertical="top"/>
    </xf>
    <xf numFmtId="14" fontId="9" fillId="10" borderId="1" xfId="0" applyNumberFormat="1" applyFont="1" applyFill="1" applyBorder="1" applyAlignment="1">
      <alignment horizontal="center" vertical="top"/>
    </xf>
    <xf numFmtId="0" fontId="8" fillId="10" borderId="0" xfId="0" applyFont="1" applyFill="1"/>
    <xf numFmtId="46" fontId="9" fillId="10" borderId="1" xfId="0" applyNumberFormat="1" applyFont="1" applyFill="1" applyBorder="1" applyAlignment="1">
      <alignment horizontal="justify" vertical="top"/>
    </xf>
    <xf numFmtId="0" fontId="8" fillId="8" borderId="0" xfId="0" applyFont="1" applyFill="1"/>
    <xf numFmtId="2" fontId="1" fillId="10" borderId="1" xfId="0" applyNumberFormat="1" applyFont="1" applyFill="1" applyBorder="1" applyAlignment="1">
      <alignment horizontal="justify" vertical="top"/>
    </xf>
    <xf numFmtId="2" fontId="7" fillId="10" borderId="1" xfId="0" applyNumberFormat="1" applyFont="1" applyFill="1" applyBorder="1" applyAlignment="1">
      <alignment horizontal="right" vertical="top"/>
    </xf>
    <xf numFmtId="0" fontId="1" fillId="10" borderId="1" xfId="0" applyFont="1" applyFill="1" applyBorder="1" applyAlignment="1">
      <alignment horizontal="center"/>
    </xf>
    <xf numFmtId="2" fontId="1" fillId="10" borderId="1" xfId="0" applyNumberFormat="1" applyFont="1" applyFill="1" applyBorder="1" applyAlignment="1">
      <alignment horizontal="center"/>
    </xf>
    <xf numFmtId="14" fontId="1" fillId="10" borderId="1" xfId="0" applyNumberFormat="1" applyFont="1" applyFill="1" applyBorder="1" applyAlignment="1">
      <alignment horizontal="center"/>
    </xf>
    <xf numFmtId="0" fontId="2" fillId="10" borderId="1" xfId="0" applyFont="1" applyFill="1" applyBorder="1" applyAlignment="1">
      <alignment horizontal="left" vertical="top" wrapText="1"/>
    </xf>
    <xf numFmtId="2" fontId="0" fillId="10" borderId="1" xfId="0" applyNumberFormat="1" applyFill="1" applyBorder="1" applyAlignment="1">
      <alignment horizontal="center" vertical="center" wrapText="1"/>
    </xf>
    <xf numFmtId="14" fontId="0" fillId="10" borderId="1" xfId="0" applyNumberFormat="1" applyFill="1" applyBorder="1" applyAlignment="1">
      <alignment horizontal="left" vertical="center" wrapText="1"/>
    </xf>
    <xf numFmtId="0" fontId="7" fillId="10" borderId="0" xfId="0" applyFont="1" applyFill="1" applyAlignment="1">
      <alignment vertical="center" wrapText="1"/>
    </xf>
    <xf numFmtId="2" fontId="1" fillId="10" borderId="1" xfId="0" applyNumberFormat="1" applyFont="1" applyFill="1" applyBorder="1" applyAlignment="1">
      <alignment horizontal="right" vertical="top"/>
    </xf>
    <xf numFmtId="2" fontId="0" fillId="0" borderId="0" xfId="0" applyNumberFormat="1"/>
    <xf numFmtId="0" fontId="1" fillId="10" borderId="1" xfId="0" applyFont="1" applyFill="1" applyBorder="1" applyAlignment="1">
      <alignment horizontal="center" vertical="top"/>
    </xf>
    <xf numFmtId="49" fontId="1" fillId="10" borderId="1" xfId="0" applyNumberFormat="1" applyFont="1" applyFill="1" applyBorder="1" applyAlignment="1">
      <alignment horizontal="justify" vertical="top"/>
    </xf>
    <xf numFmtId="0" fontId="1" fillId="10" borderId="1" xfId="0" applyFont="1" applyFill="1" applyBorder="1" applyAlignment="1">
      <alignment vertical="top"/>
    </xf>
    <xf numFmtId="0" fontId="1" fillId="10" borderId="0" xfId="0" applyFont="1" applyFill="1" applyAlignment="1">
      <alignment horizontal="justify" vertical="top"/>
    </xf>
    <xf numFmtId="0" fontId="1" fillId="10" borderId="5" xfId="0" applyFont="1" applyFill="1" applyBorder="1"/>
    <xf numFmtId="0" fontId="1" fillId="10" borderId="5" xfId="0" applyFont="1" applyFill="1" applyBorder="1" applyAlignment="1">
      <alignment horizontal="justify" vertical="top"/>
    </xf>
    <xf numFmtId="2" fontId="1" fillId="10" borderId="5" xfId="0" applyNumberFormat="1" applyFont="1" applyFill="1" applyBorder="1" applyAlignment="1">
      <alignment horizontal="justify" vertical="top"/>
    </xf>
    <xf numFmtId="0" fontId="0" fillId="10" borderId="6" xfId="0" applyFill="1" applyBorder="1"/>
    <xf numFmtId="0" fontId="1" fillId="10" borderId="1" xfId="0" applyFont="1" applyFill="1" applyBorder="1" applyAlignment="1">
      <alignment horizontal="center" vertical="center"/>
    </xf>
    <xf numFmtId="2" fontId="1" fillId="10" borderId="1" xfId="0" applyNumberFormat="1" applyFont="1" applyFill="1" applyBorder="1" applyAlignment="1">
      <alignment vertical="center"/>
    </xf>
    <xf numFmtId="0" fontId="1" fillId="10" borderId="1" xfId="0" applyFont="1" applyFill="1" applyBorder="1" applyAlignment="1">
      <alignment vertical="center"/>
    </xf>
    <xf numFmtId="0" fontId="7" fillId="10" borderId="1" xfId="0" applyFont="1" applyFill="1" applyBorder="1" applyAlignment="1">
      <alignment horizontal="justify" vertical="center"/>
    </xf>
    <xf numFmtId="0" fontId="1" fillId="10" borderId="1" xfId="0" applyFont="1" applyFill="1" applyBorder="1" applyAlignment="1">
      <alignment horizontal="justify" vertical="center"/>
    </xf>
    <xf numFmtId="0" fontId="1" fillId="11" borderId="1" xfId="0" applyFont="1" applyFill="1" applyBorder="1" applyAlignment="1">
      <alignment horizontal="center" vertical="top"/>
    </xf>
    <xf numFmtId="0" fontId="1" fillId="11" borderId="1" xfId="0" applyFont="1" applyFill="1" applyBorder="1" applyAlignment="1">
      <alignment horizontal="justify" vertical="top"/>
    </xf>
    <xf numFmtId="49" fontId="1" fillId="11" borderId="1" xfId="0" applyNumberFormat="1" applyFont="1" applyFill="1" applyBorder="1" applyAlignment="1">
      <alignment horizontal="justify" vertical="top"/>
    </xf>
    <xf numFmtId="0" fontId="1" fillId="11" borderId="1" xfId="0" applyFont="1" applyFill="1" applyBorder="1" applyAlignment="1">
      <alignment vertical="top"/>
    </xf>
    <xf numFmtId="0" fontId="1" fillId="11" borderId="0" xfId="0" applyFont="1" applyFill="1"/>
    <xf numFmtId="0" fontId="1" fillId="11" borderId="0" xfId="0" applyFont="1" applyFill="1" applyAlignment="1">
      <alignment horizontal="justify" vertical="top"/>
    </xf>
    <xf numFmtId="0" fontId="9" fillId="11" borderId="1" xfId="0" applyFont="1" applyFill="1" applyBorder="1" applyAlignment="1">
      <alignment horizontal="center" vertical="top"/>
    </xf>
    <xf numFmtId="0" fontId="9" fillId="11" borderId="1" xfId="0" applyFont="1" applyFill="1" applyBorder="1" applyAlignment="1">
      <alignment horizontal="justify" vertical="top"/>
    </xf>
    <xf numFmtId="14" fontId="9" fillId="11" borderId="1" xfId="0" applyNumberFormat="1" applyFont="1" applyFill="1" applyBorder="1" applyAlignment="1">
      <alignment horizontal="center" vertical="top"/>
    </xf>
    <xf numFmtId="0" fontId="8" fillId="11" borderId="0" xfId="0" applyFont="1" applyFill="1"/>
    <xf numFmtId="2" fontId="9" fillId="11" borderId="1" xfId="0" applyNumberFormat="1" applyFont="1" applyFill="1" applyBorder="1" applyAlignment="1">
      <alignment horizontal="center" vertical="top"/>
    </xf>
    <xf numFmtId="2" fontId="9" fillId="11" borderId="1" xfId="0" applyNumberFormat="1" applyFont="1" applyFill="1" applyBorder="1" applyAlignment="1">
      <alignment horizontal="justify" vertical="top"/>
    </xf>
    <xf numFmtId="0" fontId="1" fillId="11" borderId="1" xfId="0" applyFont="1" applyFill="1" applyBorder="1"/>
    <xf numFmtId="2" fontId="1" fillId="11" borderId="1" xfId="0" applyNumberFormat="1" applyFont="1" applyFill="1" applyBorder="1" applyAlignment="1">
      <alignment horizontal="center" vertical="center"/>
    </xf>
    <xf numFmtId="14" fontId="1" fillId="11" borderId="1" xfId="0" applyNumberFormat="1" applyFont="1" applyFill="1" applyBorder="1" applyAlignment="1">
      <alignment horizontal="center" vertical="top"/>
    </xf>
    <xf numFmtId="0" fontId="7" fillId="11" borderId="1" xfId="0" applyFont="1" applyFill="1" applyBorder="1" applyAlignment="1">
      <alignment horizontal="justify" vertical="top"/>
    </xf>
    <xf numFmtId="14" fontId="1" fillId="11" borderId="1" xfId="0" applyNumberFormat="1" applyFont="1" applyFill="1" applyBorder="1"/>
    <xf numFmtId="2" fontId="1" fillId="11" borderId="1" xfId="0" applyNumberFormat="1" applyFont="1" applyFill="1" applyBorder="1"/>
    <xf numFmtId="0" fontId="1" fillId="11" borderId="1" xfId="0" applyFont="1" applyFill="1" applyBorder="1" applyAlignment="1">
      <alignment horizontal="center"/>
    </xf>
    <xf numFmtId="0" fontId="1" fillId="11" borderId="5" xfId="0" applyFont="1" applyFill="1" applyBorder="1" applyAlignment="1">
      <alignment horizontal="center"/>
    </xf>
    <xf numFmtId="0" fontId="1" fillId="11" borderId="6" xfId="0" applyFont="1" applyFill="1" applyBorder="1" applyAlignment="1">
      <alignment horizontal="center"/>
    </xf>
    <xf numFmtId="2" fontId="7" fillId="11" borderId="1" xfId="0" applyNumberFormat="1" applyFont="1" applyFill="1" applyBorder="1" applyAlignment="1">
      <alignment horizontal="right" vertical="top"/>
    </xf>
    <xf numFmtId="0" fontId="9" fillId="12" borderId="1" xfId="0" applyFont="1" applyFill="1" applyBorder="1" applyAlignment="1">
      <alignment horizontal="center" vertical="center"/>
    </xf>
    <xf numFmtId="0" fontId="8" fillId="12" borderId="0" xfId="0" applyFont="1" applyFill="1" applyAlignment="1">
      <alignment vertical="center"/>
    </xf>
    <xf numFmtId="0" fontId="9" fillId="12" borderId="5" xfId="0" applyFont="1" applyFill="1" applyBorder="1" applyAlignment="1">
      <alignment vertical="center"/>
    </xf>
    <xf numFmtId="0" fontId="9" fillId="12" borderId="6" xfId="0" applyFont="1" applyFill="1" applyBorder="1" applyAlignment="1">
      <alignment vertical="center"/>
    </xf>
    <xf numFmtId="0" fontId="9" fillId="12" borderId="0" xfId="0" applyFont="1" applyFill="1"/>
    <xf numFmtId="0" fontId="9" fillId="12" borderId="0" xfId="0" applyFont="1" applyFill="1" applyAlignment="1">
      <alignment horizontal="center" vertical="center"/>
    </xf>
    <xf numFmtId="0" fontId="1" fillId="12" borderId="1" xfId="0" applyFont="1" applyFill="1" applyBorder="1" applyAlignment="1">
      <alignment horizontal="center" vertical="center"/>
    </xf>
    <xf numFmtId="0" fontId="1" fillId="12" borderId="4" xfId="0" applyFont="1" applyFill="1" applyBorder="1" applyAlignment="1">
      <alignment horizontal="center" vertical="center" wrapText="1"/>
    </xf>
    <xf numFmtId="2" fontId="1" fillId="12" borderId="1" xfId="0" applyNumberFormat="1" applyFont="1" applyFill="1" applyBorder="1" applyAlignment="1">
      <alignment horizontal="center" vertical="center"/>
    </xf>
    <xf numFmtId="14" fontId="1" fillId="12" borderId="1" xfId="0" applyNumberFormat="1" applyFont="1" applyFill="1" applyBorder="1" applyAlignment="1">
      <alignment horizontal="center" vertical="center"/>
    </xf>
    <xf numFmtId="0" fontId="9" fillId="7" borderId="7" xfId="0" applyFont="1" applyFill="1" applyBorder="1" applyAlignment="1">
      <alignment horizontal="justify" vertical="top"/>
    </xf>
    <xf numFmtId="0" fontId="14" fillId="7" borderId="7" xfId="0" applyFont="1" applyFill="1" applyBorder="1" applyAlignment="1">
      <alignment vertical="center"/>
    </xf>
    <xf numFmtId="14" fontId="9" fillId="0" borderId="7" xfId="0" applyNumberFormat="1" applyFont="1" applyBorder="1" applyAlignment="1">
      <alignment horizontal="justify" vertical="top"/>
    </xf>
    <xf numFmtId="0" fontId="9" fillId="0" borderId="12" xfId="0" applyFont="1" applyBorder="1" applyAlignment="1">
      <alignment horizontal="center" vertical="top"/>
    </xf>
    <xf numFmtId="0" fontId="1" fillId="12" borderId="1" xfId="0" applyFont="1" applyFill="1" applyBorder="1" applyAlignment="1">
      <alignment horizontal="center" vertical="top"/>
    </xf>
    <xf numFmtId="0" fontId="1" fillId="12" borderId="1" xfId="0" applyFont="1" applyFill="1" applyBorder="1" applyAlignment="1">
      <alignment horizontal="justify" vertical="top"/>
    </xf>
    <xf numFmtId="49" fontId="1" fillId="12" borderId="1" xfId="0" applyNumberFormat="1" applyFont="1" applyFill="1" applyBorder="1" applyAlignment="1">
      <alignment horizontal="justify" vertical="top"/>
    </xf>
    <xf numFmtId="0" fontId="1" fillId="12" borderId="1" xfId="0" applyFont="1" applyFill="1" applyBorder="1" applyAlignment="1">
      <alignment vertical="top"/>
    </xf>
    <xf numFmtId="0" fontId="1" fillId="12" borderId="0" xfId="0" applyFont="1" applyFill="1"/>
    <xf numFmtId="0" fontId="1" fillId="12" borderId="0" xfId="0" applyFont="1" applyFill="1" applyAlignment="1">
      <alignment horizontal="justify" vertical="top"/>
    </xf>
    <xf numFmtId="2" fontId="1" fillId="12" borderId="1" xfId="0" applyNumberFormat="1" applyFont="1" applyFill="1" applyBorder="1" applyAlignment="1">
      <alignment vertical="top"/>
    </xf>
    <xf numFmtId="0" fontId="9" fillId="13" borderId="1" xfId="0" applyFont="1" applyFill="1" applyBorder="1" applyAlignment="1">
      <alignment horizontal="center" vertical="top"/>
    </xf>
    <xf numFmtId="0" fontId="9" fillId="13" borderId="1" xfId="0" applyFont="1" applyFill="1" applyBorder="1" applyAlignment="1">
      <alignment horizontal="justify" vertical="top"/>
    </xf>
    <xf numFmtId="14" fontId="9" fillId="13" borderId="1" xfId="0" applyNumberFormat="1" applyFont="1" applyFill="1" applyBorder="1" applyAlignment="1">
      <alignment horizontal="center" vertical="top"/>
    </xf>
    <xf numFmtId="0" fontId="8" fillId="13" borderId="0" xfId="0" applyFont="1" applyFill="1"/>
    <xf numFmtId="0" fontId="1" fillId="13" borderId="5" xfId="0" applyFont="1" applyFill="1" applyBorder="1" applyAlignment="1">
      <alignment horizontal="center" vertical="top"/>
    </xf>
    <xf numFmtId="0" fontId="1" fillId="13" borderId="6" xfId="0" applyFont="1" applyFill="1" applyBorder="1" applyAlignment="1">
      <alignment horizontal="center" vertical="top"/>
    </xf>
    <xf numFmtId="0" fontId="1" fillId="13" borderId="0" xfId="0" applyFont="1" applyFill="1"/>
    <xf numFmtId="0" fontId="1" fillId="13" borderId="1" xfId="0" applyFont="1" applyFill="1" applyBorder="1"/>
    <xf numFmtId="2" fontId="1" fillId="13" borderId="5" xfId="0" applyNumberFormat="1" applyFont="1" applyFill="1" applyBorder="1" applyAlignment="1">
      <alignment horizontal="center" vertical="top"/>
    </xf>
    <xf numFmtId="2" fontId="1" fillId="13" borderId="1" xfId="0" applyNumberFormat="1" applyFont="1" applyFill="1" applyBorder="1"/>
    <xf numFmtId="14" fontId="1" fillId="13" borderId="1" xfId="0" applyNumberFormat="1" applyFont="1" applyFill="1" applyBorder="1"/>
    <xf numFmtId="0" fontId="7" fillId="13" borderId="1" xfId="0" applyFont="1" applyFill="1" applyBorder="1" applyAlignment="1">
      <alignment horizontal="justify" vertical="top"/>
    </xf>
    <xf numFmtId="0" fontId="1" fillId="13" borderId="1" xfId="0" applyFont="1" applyFill="1" applyBorder="1" applyAlignment="1">
      <alignment horizontal="justify" vertical="top"/>
    </xf>
    <xf numFmtId="0" fontId="0" fillId="13" borderId="1" xfId="0" applyFill="1" applyBorder="1"/>
    <xf numFmtId="2" fontId="9" fillId="13" borderId="1" xfId="0" applyNumberFormat="1" applyFont="1" applyFill="1" applyBorder="1" applyAlignment="1">
      <alignment horizontal="right" vertical="top"/>
    </xf>
    <xf numFmtId="0" fontId="1" fillId="13" borderId="1" xfId="0" applyFont="1" applyFill="1" applyBorder="1" applyAlignment="1">
      <alignment horizontal="center" vertical="top"/>
    </xf>
    <xf numFmtId="49" fontId="1" fillId="13" borderId="1" xfId="0" applyNumberFormat="1" applyFont="1" applyFill="1" applyBorder="1" applyAlignment="1">
      <alignment horizontal="justify" vertical="top"/>
    </xf>
    <xf numFmtId="0" fontId="1" fillId="13" borderId="1" xfId="0" applyFont="1" applyFill="1" applyBorder="1" applyAlignment="1">
      <alignment vertical="top"/>
    </xf>
    <xf numFmtId="0" fontId="1" fillId="13" borderId="0" xfId="0" applyFont="1" applyFill="1" applyAlignment="1">
      <alignment horizontal="justify" vertical="top"/>
    </xf>
    <xf numFmtId="0" fontId="9" fillId="14" borderId="1" xfId="0" applyFont="1" applyFill="1" applyBorder="1" applyAlignment="1">
      <alignment horizontal="center" vertical="center"/>
    </xf>
    <xf numFmtId="0" fontId="9" fillId="14" borderId="1" xfId="0" applyFont="1" applyFill="1" applyBorder="1" applyAlignment="1">
      <alignment horizontal="justify" vertical="center"/>
    </xf>
    <xf numFmtId="14" fontId="9" fillId="14" borderId="1" xfId="0" applyNumberFormat="1" applyFont="1" applyFill="1" applyBorder="1" applyAlignment="1">
      <alignment horizontal="center" vertical="center"/>
    </xf>
    <xf numFmtId="0" fontId="8" fillId="14" borderId="0" xfId="0" applyFont="1" applyFill="1" applyAlignment="1">
      <alignment vertical="center"/>
    </xf>
    <xf numFmtId="0" fontId="9" fillId="14" borderId="1" xfId="0" applyFont="1" applyFill="1" applyBorder="1" applyAlignment="1">
      <alignment horizontal="center" vertical="top"/>
    </xf>
    <xf numFmtId="0" fontId="9" fillId="14" borderId="1" xfId="0" applyFont="1" applyFill="1" applyBorder="1" applyAlignment="1">
      <alignment horizontal="justify" vertical="top"/>
    </xf>
    <xf numFmtId="14" fontId="9" fillId="14" borderId="1" xfId="0" applyNumberFormat="1" applyFont="1" applyFill="1" applyBorder="1" applyAlignment="1">
      <alignment horizontal="center" vertical="top"/>
    </xf>
    <xf numFmtId="0" fontId="8" fillId="14" borderId="0" xfId="0" applyFont="1" applyFill="1"/>
    <xf numFmtId="0" fontId="1" fillId="14" borderId="1" xfId="0" applyFont="1" applyFill="1" applyBorder="1" applyAlignment="1">
      <alignment horizontal="justify" vertical="top"/>
    </xf>
    <xf numFmtId="0" fontId="1" fillId="14" borderId="1" xfId="0" applyFont="1" applyFill="1" applyBorder="1"/>
    <xf numFmtId="0" fontId="0" fillId="14" borderId="1" xfId="0" applyFill="1" applyBorder="1"/>
    <xf numFmtId="0" fontId="1" fillId="14" borderId="0" xfId="0" applyFont="1" applyFill="1"/>
    <xf numFmtId="2" fontId="1" fillId="14" borderId="1" xfId="0" applyNumberFormat="1" applyFont="1" applyFill="1" applyBorder="1"/>
    <xf numFmtId="14" fontId="1" fillId="14" borderId="1" xfId="0" applyNumberFormat="1" applyFont="1" applyFill="1" applyBorder="1"/>
    <xf numFmtId="0" fontId="7" fillId="14" borderId="1" xfId="0" applyFont="1" applyFill="1" applyBorder="1" applyAlignment="1">
      <alignment horizontal="justify" vertical="top"/>
    </xf>
    <xf numFmtId="0" fontId="1" fillId="14" borderId="5" xfId="0" applyFont="1" applyFill="1" applyBorder="1" applyAlignment="1">
      <alignment horizontal="center" vertical="top"/>
    </xf>
    <xf numFmtId="0" fontId="1" fillId="14" borderId="1" xfId="0" applyFont="1" applyFill="1" applyBorder="1" applyAlignment="1">
      <alignment horizontal="center" vertical="top"/>
    </xf>
    <xf numFmtId="0" fontId="1" fillId="14" borderId="6" xfId="0" applyFont="1" applyFill="1" applyBorder="1" applyAlignment="1">
      <alignment horizontal="center" vertical="top"/>
    </xf>
    <xf numFmtId="49" fontId="1" fillId="14" borderId="1" xfId="0" applyNumberFormat="1" applyFont="1" applyFill="1" applyBorder="1" applyAlignment="1">
      <alignment horizontal="justify" vertical="top"/>
    </xf>
    <xf numFmtId="0" fontId="1" fillId="14" borderId="1" xfId="0" applyFont="1" applyFill="1" applyBorder="1" applyAlignment="1">
      <alignment vertical="top"/>
    </xf>
    <xf numFmtId="0" fontId="1" fillId="14" borderId="0" xfId="0" applyFont="1" applyFill="1" applyAlignment="1">
      <alignment horizontal="justify" vertical="top"/>
    </xf>
    <xf numFmtId="0" fontId="9" fillId="15" borderId="1" xfId="0" applyFont="1" applyFill="1" applyBorder="1" applyAlignment="1">
      <alignment horizontal="center" vertical="center"/>
    </xf>
    <xf numFmtId="0" fontId="9" fillId="15" borderId="1" xfId="0" applyFont="1" applyFill="1" applyBorder="1" applyAlignment="1">
      <alignment horizontal="justify" vertical="center"/>
    </xf>
    <xf numFmtId="0" fontId="9" fillId="15" borderId="1" xfId="0" applyFont="1" applyFill="1" applyBorder="1" applyAlignment="1">
      <alignment horizontal="center" vertical="center" wrapText="1"/>
    </xf>
    <xf numFmtId="14" fontId="9" fillId="15" borderId="1" xfId="0" applyNumberFormat="1" applyFont="1" applyFill="1" applyBorder="1" applyAlignment="1">
      <alignment horizontal="center" vertical="center"/>
    </xf>
    <xf numFmtId="0" fontId="8" fillId="15" borderId="0" xfId="0" applyFont="1" applyFill="1" applyAlignment="1">
      <alignment vertical="center"/>
    </xf>
    <xf numFmtId="0" fontId="9" fillId="15" borderId="1" xfId="0" applyFont="1" applyFill="1" applyBorder="1" applyAlignment="1">
      <alignment horizontal="center" vertical="top"/>
    </xf>
    <xf numFmtId="0" fontId="9" fillId="15" borderId="1" xfId="0" applyFont="1" applyFill="1" applyBorder="1" applyAlignment="1">
      <alignment horizontal="justify" vertical="top"/>
    </xf>
    <xf numFmtId="14" fontId="9" fillId="15" borderId="1" xfId="0" applyNumberFormat="1" applyFont="1" applyFill="1" applyBorder="1" applyAlignment="1">
      <alignment horizontal="center" vertical="top"/>
    </xf>
    <xf numFmtId="0" fontId="8" fillId="15" borderId="0" xfId="0" applyFont="1" applyFill="1"/>
    <xf numFmtId="0" fontId="9" fillId="15" borderId="0" xfId="0" applyFont="1" applyFill="1" applyAlignment="1">
      <alignment vertical="center"/>
    </xf>
    <xf numFmtId="0" fontId="9" fillId="15" borderId="14" xfId="0" applyFont="1" applyFill="1" applyBorder="1" applyAlignment="1">
      <alignment horizontal="center" vertical="center" wrapText="1"/>
    </xf>
    <xf numFmtId="2" fontId="9" fillId="15" borderId="1" xfId="0" applyNumberFormat="1" applyFont="1" applyFill="1" applyBorder="1" applyAlignment="1">
      <alignment horizontal="center" vertical="center"/>
    </xf>
    <xf numFmtId="2" fontId="9" fillId="15" borderId="14" xfId="0" applyNumberFormat="1" applyFont="1" applyFill="1" applyBorder="1" applyAlignment="1">
      <alignment horizontal="center" vertical="center"/>
    </xf>
    <xf numFmtId="2" fontId="9" fillId="15" borderId="1" xfId="0" applyNumberFormat="1" applyFont="1" applyFill="1" applyBorder="1" applyAlignment="1">
      <alignment horizontal="justify" vertical="top"/>
    </xf>
    <xf numFmtId="2" fontId="9" fillId="15" borderId="1" xfId="0" applyNumberFormat="1" applyFont="1" applyFill="1" applyBorder="1" applyAlignment="1">
      <alignment horizontal="center" vertical="top"/>
    </xf>
    <xf numFmtId="2" fontId="9" fillId="15" borderId="0" xfId="0" applyNumberFormat="1" applyFont="1" applyFill="1" applyAlignment="1">
      <alignment vertical="center"/>
    </xf>
    <xf numFmtId="2" fontId="9" fillId="7" borderId="0" xfId="0" applyNumberFormat="1" applyFont="1" applyFill="1" applyAlignment="1">
      <alignment vertical="center"/>
    </xf>
    <xf numFmtId="2" fontId="8" fillId="15" borderId="0" xfId="0" applyNumberFormat="1" applyFont="1" applyFill="1" applyAlignment="1">
      <alignment vertical="center"/>
    </xf>
    <xf numFmtId="2" fontId="9" fillId="15" borderId="1" xfId="0" applyNumberFormat="1" applyFont="1" applyFill="1" applyBorder="1" applyAlignment="1">
      <alignment horizontal="right" vertical="top"/>
    </xf>
    <xf numFmtId="2" fontId="9" fillId="15" borderId="1" xfId="0" applyNumberFormat="1" applyFont="1" applyFill="1" applyBorder="1" applyAlignment="1">
      <alignment horizontal="right" vertical="center"/>
    </xf>
    <xf numFmtId="2" fontId="9" fillId="15" borderId="15" xfId="0" applyNumberFormat="1" applyFont="1" applyFill="1" applyBorder="1" applyAlignment="1">
      <alignment horizontal="right" vertical="center"/>
    </xf>
    <xf numFmtId="2" fontId="8" fillId="15" borderId="0" xfId="0" applyNumberFormat="1" applyFont="1" applyFill="1"/>
    <xf numFmtId="0" fontId="1" fillId="15" borderId="1" xfId="0" applyFont="1" applyFill="1" applyBorder="1" applyAlignment="1">
      <alignment horizontal="center"/>
    </xf>
    <xf numFmtId="0" fontId="1" fillId="15" borderId="1" xfId="0" applyFont="1" applyFill="1" applyBorder="1" applyAlignment="1">
      <alignment horizontal="justify" vertical="top"/>
    </xf>
    <xf numFmtId="2" fontId="1" fillId="15" borderId="1" xfId="0" applyNumberFormat="1" applyFont="1" applyFill="1" applyBorder="1"/>
    <xf numFmtId="14" fontId="1" fillId="15" borderId="1" xfId="0" applyNumberFormat="1" applyFont="1" applyFill="1" applyBorder="1"/>
    <xf numFmtId="0" fontId="7" fillId="15" borderId="1" xfId="0" applyFont="1" applyFill="1" applyBorder="1" applyAlignment="1">
      <alignment horizontal="justify" vertical="top"/>
    </xf>
    <xf numFmtId="0" fontId="1" fillId="15" borderId="0" xfId="0" applyFont="1" applyFill="1"/>
    <xf numFmtId="2" fontId="1" fillId="15" borderId="1" xfId="0" applyNumberFormat="1" applyFont="1" applyFill="1" applyBorder="1" applyAlignment="1">
      <alignment horizontal="center"/>
    </xf>
    <xf numFmtId="14" fontId="1" fillId="15" borderId="1" xfId="0" applyNumberFormat="1" applyFont="1" applyFill="1" applyBorder="1" applyAlignment="1">
      <alignment horizontal="center"/>
    </xf>
    <xf numFmtId="0" fontId="9" fillId="16" borderId="1" xfId="0" applyFont="1" applyFill="1" applyBorder="1" applyAlignment="1">
      <alignment horizontal="center" vertical="center"/>
    </xf>
    <xf numFmtId="0" fontId="9" fillId="16" borderId="1" xfId="0" applyFont="1" applyFill="1" applyBorder="1" applyAlignment="1">
      <alignment horizontal="justify" vertical="center"/>
    </xf>
    <xf numFmtId="14" fontId="9" fillId="16" borderId="1" xfId="0" applyNumberFormat="1" applyFont="1" applyFill="1" applyBorder="1" applyAlignment="1">
      <alignment horizontal="center" vertical="center"/>
    </xf>
    <xf numFmtId="0" fontId="9" fillId="16" borderId="0" xfId="0" applyFont="1" applyFill="1" applyAlignment="1">
      <alignment vertical="center"/>
    </xf>
    <xf numFmtId="0" fontId="9" fillId="17" borderId="1" xfId="0" applyFont="1" applyFill="1" applyBorder="1" applyAlignment="1">
      <alignment horizontal="center" vertical="center"/>
    </xf>
    <xf numFmtId="0" fontId="9" fillId="17" borderId="1" xfId="0" applyFont="1" applyFill="1" applyBorder="1" applyAlignment="1">
      <alignment horizontal="justify" vertical="center"/>
    </xf>
    <xf numFmtId="14" fontId="9" fillId="17" borderId="1" xfId="0" applyNumberFormat="1" applyFont="1" applyFill="1" applyBorder="1" applyAlignment="1">
      <alignment horizontal="center" vertical="center"/>
    </xf>
    <xf numFmtId="0" fontId="9" fillId="17" borderId="0" xfId="0" applyFont="1" applyFill="1" applyAlignment="1">
      <alignment vertical="center"/>
    </xf>
    <xf numFmtId="4" fontId="9" fillId="17" borderId="0" xfId="0" applyNumberFormat="1" applyFont="1" applyFill="1" applyAlignment="1">
      <alignment vertical="center"/>
    </xf>
    <xf numFmtId="2" fontId="9" fillId="17" borderId="1" xfId="0" applyNumberFormat="1" applyFont="1" applyFill="1" applyBorder="1" applyAlignment="1">
      <alignment horizontal="center" vertical="center"/>
    </xf>
    <xf numFmtId="0" fontId="9" fillId="17" borderId="1" xfId="0" applyFont="1" applyFill="1" applyBorder="1" applyAlignment="1">
      <alignment horizontal="center" vertical="top"/>
    </xf>
    <xf numFmtId="0" fontId="9" fillId="17" borderId="1" xfId="0" applyFont="1" applyFill="1" applyBorder="1" applyAlignment="1">
      <alignment horizontal="justify" vertical="top"/>
    </xf>
    <xf numFmtId="14" fontId="9" fillId="17" borderId="1" xfId="0" applyNumberFormat="1" applyFont="1" applyFill="1" applyBorder="1" applyAlignment="1">
      <alignment horizontal="center" vertical="top"/>
    </xf>
    <xf numFmtId="0" fontId="8" fillId="17" borderId="0" xfId="0" applyFont="1" applyFill="1"/>
    <xf numFmtId="0" fontId="9" fillId="17" borderId="5" xfId="0" applyFont="1" applyFill="1" applyBorder="1" applyAlignment="1">
      <alignment horizontal="center" vertical="center"/>
    </xf>
    <xf numFmtId="0" fontId="9" fillId="17" borderId="6" xfId="0" applyFont="1" applyFill="1" applyBorder="1" applyAlignment="1">
      <alignment horizontal="center" vertical="center"/>
    </xf>
    <xf numFmtId="0" fontId="2" fillId="17" borderId="1" xfId="0" applyFont="1" applyFill="1" applyBorder="1" applyAlignment="1">
      <alignment vertical="center"/>
    </xf>
    <xf numFmtId="0" fontId="2" fillId="17" borderId="1" xfId="0" applyFont="1" applyFill="1" applyBorder="1" applyAlignment="1">
      <alignment horizontal="justify" vertical="center"/>
    </xf>
    <xf numFmtId="2" fontId="2" fillId="17" borderId="1" xfId="0" applyNumberFormat="1" applyFont="1" applyFill="1" applyBorder="1" applyAlignment="1">
      <alignment horizontal="center" vertical="center"/>
    </xf>
    <xf numFmtId="0" fontId="2" fillId="17" borderId="1" xfId="0" applyNumberFormat="1" applyFont="1" applyFill="1" applyBorder="1" applyAlignment="1">
      <alignment horizontal="center" vertical="center" wrapText="1"/>
    </xf>
    <xf numFmtId="0" fontId="2" fillId="17" borderId="0" xfId="0" applyFont="1" applyFill="1" applyAlignment="1">
      <alignment vertical="center"/>
    </xf>
    <xf numFmtId="0" fontId="2" fillId="17" borderId="1" xfId="0" applyFont="1" applyFill="1" applyBorder="1" applyAlignment="1">
      <alignment horizontal="center" vertical="center"/>
    </xf>
    <xf numFmtId="2" fontId="10" fillId="0" borderId="8" xfId="0" applyNumberFormat="1" applyFont="1" applyBorder="1" applyAlignment="1">
      <alignment vertical="center" wrapText="1"/>
    </xf>
    <xf numFmtId="2" fontId="10" fillId="0" borderId="12" xfId="0" applyNumberFormat="1" applyFont="1" applyBorder="1" applyAlignment="1">
      <alignment vertical="center" wrapText="1"/>
    </xf>
    <xf numFmtId="2" fontId="9" fillId="17" borderId="1" xfId="0" applyNumberFormat="1" applyFont="1" applyFill="1" applyBorder="1" applyAlignment="1">
      <alignment horizontal="right" vertical="center"/>
    </xf>
    <xf numFmtId="0" fontId="1" fillId="17" borderId="1" xfId="0" applyFont="1" applyFill="1" applyBorder="1" applyAlignment="1">
      <alignment horizontal="center" vertical="top"/>
    </xf>
    <xf numFmtId="0" fontId="1" fillId="17" borderId="1" xfId="0" applyFont="1" applyFill="1" applyBorder="1" applyAlignment="1">
      <alignment horizontal="justify" vertical="top"/>
    </xf>
    <xf numFmtId="49" fontId="1" fillId="17" borderId="1" xfId="0" applyNumberFormat="1" applyFont="1" applyFill="1" applyBorder="1" applyAlignment="1">
      <alignment horizontal="justify" vertical="top"/>
    </xf>
    <xf numFmtId="0" fontId="1" fillId="17" borderId="1" xfId="0" applyFont="1" applyFill="1" applyBorder="1" applyAlignment="1">
      <alignment vertical="top"/>
    </xf>
    <xf numFmtId="0" fontId="1" fillId="17" borderId="0" xfId="0" applyFont="1" applyFill="1"/>
    <xf numFmtId="0" fontId="1" fillId="17" borderId="0" xfId="0" applyFont="1" applyFill="1" applyAlignment="1">
      <alignment horizontal="justify" vertical="top"/>
    </xf>
    <xf numFmtId="2" fontId="9" fillId="16" borderId="1" xfId="0" applyNumberFormat="1" applyFont="1" applyFill="1" applyBorder="1" applyAlignment="1">
      <alignment horizontal="center" vertical="center"/>
    </xf>
    <xf numFmtId="0" fontId="9" fillId="16" borderId="5" xfId="0" applyFont="1" applyFill="1" applyBorder="1" applyAlignment="1">
      <alignment horizontal="center"/>
    </xf>
    <xf numFmtId="0" fontId="9" fillId="16" borderId="6" xfId="0" applyFont="1" applyFill="1" applyBorder="1" applyAlignment="1">
      <alignment horizontal="center"/>
    </xf>
    <xf numFmtId="0" fontId="1" fillId="16" borderId="0" xfId="0" applyFont="1" applyFill="1"/>
    <xf numFmtId="0" fontId="9" fillId="16" borderId="1" xfId="0" applyFont="1" applyFill="1" applyBorder="1"/>
    <xf numFmtId="0" fontId="9" fillId="16" borderId="1" xfId="0" applyFont="1" applyFill="1" applyBorder="1" applyAlignment="1">
      <alignment horizontal="justify" vertical="top"/>
    </xf>
    <xf numFmtId="0" fontId="9" fillId="16" borderId="1" xfId="0" applyNumberFormat="1" applyFont="1" applyFill="1" applyBorder="1" applyAlignment="1">
      <alignment horizontal="center" vertical="center" wrapText="1"/>
    </xf>
    <xf numFmtId="0" fontId="9" fillId="16" borderId="6" xfId="0" applyFont="1" applyFill="1" applyBorder="1" applyAlignment="1">
      <alignment horizontal="justify" vertical="top"/>
    </xf>
    <xf numFmtId="0" fontId="9" fillId="16" borderId="0" xfId="0" applyFont="1" applyFill="1"/>
    <xf numFmtId="0" fontId="9" fillId="16" borderId="1" xfId="0" applyNumberFormat="1" applyFont="1" applyFill="1" applyBorder="1" applyAlignment="1">
      <alignment horizontal="left" vertical="top" wrapText="1"/>
    </xf>
    <xf numFmtId="0" fontId="13" fillId="16" borderId="1" xfId="0" applyFont="1" applyFill="1" applyBorder="1" applyAlignment="1">
      <alignment horizontal="justify" vertical="top"/>
    </xf>
    <xf numFmtId="2" fontId="13" fillId="16" borderId="1" xfId="0" applyNumberFormat="1" applyFont="1" applyFill="1" applyBorder="1" applyAlignment="1">
      <alignment horizontal="center" vertical="center"/>
    </xf>
    <xf numFmtId="2" fontId="13" fillId="16" borderId="5" xfId="0" applyNumberFormat="1" applyFont="1" applyFill="1" applyBorder="1" applyAlignment="1">
      <alignment horizontal="center" vertical="center"/>
    </xf>
    <xf numFmtId="0" fontId="9" fillId="16" borderId="5" xfId="0" applyFont="1" applyFill="1" applyBorder="1" applyAlignment="1">
      <alignment horizontal="center" vertical="top"/>
    </xf>
    <xf numFmtId="0" fontId="9" fillId="16" borderId="6" xfId="0" applyFont="1" applyFill="1" applyBorder="1" applyAlignment="1">
      <alignment horizontal="center" vertical="top"/>
    </xf>
    <xf numFmtId="2" fontId="9" fillId="16" borderId="1" xfId="0" applyNumberFormat="1" applyFont="1" applyFill="1" applyBorder="1" applyAlignment="1">
      <alignment horizontal="right" vertical="top"/>
    </xf>
    <xf numFmtId="2" fontId="3" fillId="0" borderId="1" xfId="0" applyNumberFormat="1" applyFont="1" applyBorder="1" applyAlignment="1">
      <alignment vertical="center" wrapText="1"/>
    </xf>
    <xf numFmtId="2" fontId="20" fillId="0" borderId="1" xfId="0" applyNumberFormat="1" applyFont="1" applyBorder="1" applyAlignment="1">
      <alignment vertical="center" wrapText="1"/>
    </xf>
    <xf numFmtId="0" fontId="1" fillId="16" borderId="1" xfId="0" applyFont="1" applyFill="1" applyBorder="1" applyAlignment="1">
      <alignment horizontal="center" vertical="top"/>
    </xf>
    <xf numFmtId="0" fontId="1" fillId="16" borderId="1" xfId="0" applyFont="1" applyFill="1" applyBorder="1" applyAlignment="1">
      <alignment horizontal="justify" vertical="top"/>
    </xf>
    <xf numFmtId="49" fontId="1" fillId="16" borderId="1" xfId="0" applyNumberFormat="1" applyFont="1" applyFill="1" applyBorder="1" applyAlignment="1">
      <alignment horizontal="justify" vertical="top"/>
    </xf>
    <xf numFmtId="0" fontId="1" fillId="16" borderId="1" xfId="0" applyFont="1" applyFill="1" applyBorder="1" applyAlignment="1">
      <alignment vertical="top"/>
    </xf>
    <xf numFmtId="0" fontId="1" fillId="16" borderId="0" xfId="0" applyFont="1" applyFill="1" applyAlignment="1">
      <alignment horizontal="justify" vertical="top"/>
    </xf>
    <xf numFmtId="14" fontId="9" fillId="16" borderId="1" xfId="0" applyNumberFormat="1" applyFont="1" applyFill="1" applyBorder="1" applyAlignment="1">
      <alignment horizontal="center" vertical="center" wrapText="1"/>
    </xf>
    <xf numFmtId="2" fontId="9" fillId="16" borderId="5" xfId="0" applyNumberFormat="1" applyFont="1" applyFill="1" applyBorder="1" applyAlignment="1">
      <alignment horizontal="center" vertical="top"/>
    </xf>
    <xf numFmtId="2" fontId="9" fillId="16" borderId="1" xfId="0" applyNumberFormat="1" applyFont="1" applyFill="1" applyBorder="1" applyAlignment="1">
      <alignment horizontal="justify" vertical="top"/>
    </xf>
    <xf numFmtId="2" fontId="9" fillId="16" borderId="0" xfId="0" applyNumberFormat="1" applyFont="1" applyFill="1" applyAlignment="1">
      <alignment vertical="center"/>
    </xf>
    <xf numFmtId="0" fontId="8" fillId="16" borderId="0" xfId="0" applyFont="1" applyFill="1" applyAlignment="1">
      <alignment vertical="center"/>
    </xf>
    <xf numFmtId="0" fontId="9" fillId="18" borderId="1" xfId="0" applyFont="1" applyFill="1" applyBorder="1" applyAlignment="1">
      <alignment horizontal="center" vertical="center"/>
    </xf>
    <xf numFmtId="0" fontId="9" fillId="18" borderId="1" xfId="0" applyFont="1" applyFill="1" applyBorder="1" applyAlignment="1">
      <alignment horizontal="justify" vertical="center"/>
    </xf>
    <xf numFmtId="14" fontId="9" fillId="18" borderId="1" xfId="0" applyNumberFormat="1" applyFont="1" applyFill="1" applyBorder="1" applyAlignment="1">
      <alignment horizontal="center" vertical="center"/>
    </xf>
    <xf numFmtId="0" fontId="8" fillId="18" borderId="0" xfId="0" applyFont="1" applyFill="1" applyAlignment="1">
      <alignment vertical="center"/>
    </xf>
    <xf numFmtId="4" fontId="9" fillId="18" borderId="14" xfId="0" applyNumberFormat="1" applyFont="1" applyFill="1" applyBorder="1" applyAlignment="1">
      <alignment horizontal="center" vertical="center"/>
    </xf>
    <xf numFmtId="0" fontId="9" fillId="18" borderId="0" xfId="0" applyFont="1" applyFill="1" applyAlignment="1">
      <alignment vertical="center"/>
    </xf>
    <xf numFmtId="4" fontId="9" fillId="18" borderId="0" xfId="0" applyNumberFormat="1" applyFont="1" applyFill="1" applyAlignment="1">
      <alignment vertical="center"/>
    </xf>
    <xf numFmtId="0" fontId="9" fillId="18" borderId="1" xfId="0" applyFont="1" applyFill="1" applyBorder="1" applyAlignment="1">
      <alignment horizontal="center"/>
    </xf>
    <xf numFmtId="0" fontId="9" fillId="18" borderId="0" xfId="0" applyFont="1" applyFill="1"/>
    <xf numFmtId="0" fontId="9" fillId="18" borderId="1" xfId="0" applyFont="1" applyFill="1" applyBorder="1" applyAlignment="1">
      <alignment vertical="top" wrapText="1"/>
    </xf>
    <xf numFmtId="2" fontId="9" fillId="18" borderId="1" xfId="0" applyNumberFormat="1" applyFont="1" applyFill="1" applyBorder="1" applyAlignment="1">
      <alignment horizontal="center" vertical="center"/>
    </xf>
    <xf numFmtId="0" fontId="9" fillId="18" borderId="1" xfId="0" applyFont="1" applyFill="1" applyBorder="1" applyAlignment="1">
      <alignment horizontal="center" vertical="top" wrapText="1"/>
    </xf>
    <xf numFmtId="0" fontId="9" fillId="18" borderId="1" xfId="0" applyFont="1" applyFill="1" applyBorder="1" applyAlignment="1">
      <alignment horizontal="justify" vertical="top"/>
    </xf>
    <xf numFmtId="0" fontId="13" fillId="18" borderId="1" xfId="0" applyFont="1" applyFill="1" applyBorder="1" applyAlignment="1">
      <alignment horizontal="center" vertical="center"/>
    </xf>
    <xf numFmtId="0" fontId="13" fillId="18" borderId="17" xfId="0" applyFont="1" applyFill="1" applyBorder="1" applyAlignment="1">
      <alignment horizontal="center" vertical="center"/>
    </xf>
    <xf numFmtId="2" fontId="13" fillId="18" borderId="0" xfId="0" applyNumberFormat="1" applyFont="1" applyFill="1" applyAlignment="1">
      <alignment horizontal="center" vertical="center"/>
    </xf>
    <xf numFmtId="0" fontId="13" fillId="18" borderId="0" xfId="0" applyFont="1" applyFill="1" applyAlignment="1">
      <alignment horizontal="center" vertical="center"/>
    </xf>
    <xf numFmtId="0" fontId="9" fillId="18" borderId="1" xfId="0" applyFont="1" applyFill="1" applyBorder="1" applyAlignment="1">
      <alignment horizontal="center" vertical="top"/>
    </xf>
    <xf numFmtId="14" fontId="9" fillId="18" borderId="1" xfId="0" applyNumberFormat="1" applyFont="1" applyFill="1" applyBorder="1" applyAlignment="1">
      <alignment horizontal="center" vertical="top"/>
    </xf>
    <xf numFmtId="0" fontId="8" fillId="18" borderId="0" xfId="0" applyFont="1" applyFill="1"/>
    <xf numFmtId="2" fontId="9" fillId="18" borderId="14" xfId="0" applyNumberFormat="1" applyFont="1" applyFill="1" applyBorder="1" applyAlignment="1">
      <alignment horizontal="center" vertical="center"/>
    </xf>
    <xf numFmtId="0" fontId="17" fillId="18" borderId="1" xfId="0" applyFont="1" applyFill="1" applyBorder="1" applyAlignment="1">
      <alignment horizontal="justify" vertical="center"/>
    </xf>
    <xf numFmtId="0" fontId="1" fillId="18" borderId="1" xfId="0" applyFont="1" applyFill="1" applyBorder="1" applyAlignment="1">
      <alignment horizontal="justify" vertical="center"/>
    </xf>
    <xf numFmtId="2" fontId="17" fillId="18" borderId="1" xfId="0" applyNumberFormat="1" applyFont="1" applyFill="1" applyBorder="1" applyAlignment="1">
      <alignment horizontal="right" vertical="center"/>
    </xf>
    <xf numFmtId="2" fontId="9" fillId="18" borderId="1" xfId="0" applyNumberFormat="1" applyFont="1" applyFill="1" applyBorder="1" applyAlignment="1">
      <alignment horizontal="right" vertical="top"/>
    </xf>
    <xf numFmtId="2" fontId="13" fillId="18" borderId="1" xfId="0" applyNumberFormat="1" applyFont="1" applyFill="1" applyBorder="1" applyAlignment="1">
      <alignment horizontal="center" vertical="center"/>
    </xf>
    <xf numFmtId="2" fontId="13" fillId="18" borderId="1" xfId="0" applyNumberFormat="1" applyFont="1" applyFill="1" applyBorder="1" applyAlignment="1">
      <alignment horizontal="right" vertical="center"/>
    </xf>
    <xf numFmtId="0" fontId="1" fillId="18" borderId="1" xfId="0" applyFont="1" applyFill="1" applyBorder="1" applyAlignment="1">
      <alignment horizontal="center" vertical="top"/>
    </xf>
    <xf numFmtId="0" fontId="1" fillId="18" borderId="1" xfId="0" applyFont="1" applyFill="1" applyBorder="1" applyAlignment="1">
      <alignment horizontal="justify" vertical="top"/>
    </xf>
    <xf numFmtId="49" fontId="1" fillId="18" borderId="1" xfId="0" applyNumberFormat="1" applyFont="1" applyFill="1" applyBorder="1" applyAlignment="1">
      <alignment horizontal="justify" vertical="top"/>
    </xf>
    <xf numFmtId="0" fontId="1" fillId="18" borderId="1" xfId="0" applyFont="1" applyFill="1" applyBorder="1" applyAlignment="1">
      <alignment vertical="top"/>
    </xf>
    <xf numFmtId="0" fontId="1" fillId="18" borderId="0" xfId="0" applyFont="1" applyFill="1"/>
    <xf numFmtId="0" fontId="1" fillId="18" borderId="0" xfId="0" applyFont="1" applyFill="1" applyAlignment="1">
      <alignment horizontal="justify" vertical="top"/>
    </xf>
    <xf numFmtId="0" fontId="9" fillId="9" borderId="1" xfId="0" applyFont="1" applyFill="1" applyBorder="1" applyAlignment="1">
      <alignment horizontal="center" vertical="center"/>
    </xf>
    <xf numFmtId="0" fontId="9" fillId="9" borderId="1" xfId="0" applyFont="1" applyFill="1" applyBorder="1" applyAlignment="1">
      <alignment horizontal="justify" vertical="center"/>
    </xf>
    <xf numFmtId="14" fontId="9" fillId="9" borderId="1" xfId="0" applyNumberFormat="1" applyFont="1" applyFill="1" applyBorder="1" applyAlignment="1">
      <alignment horizontal="center" vertical="center"/>
    </xf>
    <xf numFmtId="0" fontId="8" fillId="9" borderId="0" xfId="0" applyFont="1" applyFill="1" applyAlignment="1">
      <alignment vertical="center"/>
    </xf>
    <xf numFmtId="0" fontId="8" fillId="9" borderId="1" xfId="0" applyFont="1" applyFill="1" applyBorder="1" applyAlignment="1">
      <alignment horizontal="justify" vertical="center"/>
    </xf>
    <xf numFmtId="0" fontId="1" fillId="10" borderId="1" xfId="0" applyFont="1" applyFill="1" applyBorder="1" applyAlignment="1">
      <alignment horizontal="center" vertical="top"/>
    </xf>
    <xf numFmtId="0" fontId="1" fillId="9" borderId="0" xfId="0" applyFont="1" applyFill="1"/>
    <xf numFmtId="0" fontId="1" fillId="9" borderId="1" xfId="0" applyFont="1" applyFill="1" applyBorder="1" applyAlignment="1">
      <alignment horizontal="justify" vertical="top"/>
    </xf>
    <xf numFmtId="2" fontId="1" fillId="9" borderId="1" xfId="0" applyNumberFormat="1" applyFont="1" applyFill="1" applyBorder="1"/>
    <xf numFmtId="14" fontId="1" fillId="9" borderId="1" xfId="0" applyNumberFormat="1" applyFont="1" applyFill="1" applyBorder="1"/>
    <xf numFmtId="0" fontId="7" fillId="9" borderId="1" xfId="0" applyFont="1" applyFill="1" applyBorder="1" applyAlignment="1">
      <alignment horizontal="justify" vertical="top"/>
    </xf>
    <xf numFmtId="0" fontId="0" fillId="9" borderId="1" xfId="0" applyFill="1" applyBorder="1"/>
    <xf numFmtId="0" fontId="1" fillId="9" borderId="1" xfId="0" applyFont="1" applyFill="1" applyBorder="1" applyAlignment="1">
      <alignment horizontal="center"/>
    </xf>
    <xf numFmtId="2" fontId="1" fillId="9" borderId="1" xfId="0" applyNumberFormat="1" applyFont="1" applyFill="1" applyBorder="1" applyAlignment="1">
      <alignment horizontal="center"/>
    </xf>
    <xf numFmtId="14" fontId="1" fillId="9" borderId="1" xfId="0" applyNumberFormat="1" applyFont="1" applyFill="1" applyBorder="1" applyAlignment="1">
      <alignment horizontal="center"/>
    </xf>
    <xf numFmtId="2" fontId="9" fillId="9" borderId="1" xfId="0" applyNumberFormat="1" applyFont="1" applyFill="1" applyBorder="1" applyAlignment="1">
      <alignment horizontal="right" vertical="center"/>
    </xf>
    <xf numFmtId="49" fontId="1" fillId="9" borderId="1" xfId="0" applyNumberFormat="1" applyFont="1" applyFill="1" applyBorder="1" applyAlignment="1">
      <alignment horizontal="justify" vertical="top"/>
    </xf>
    <xf numFmtId="0" fontId="1" fillId="9" borderId="1" xfId="0" applyFont="1" applyFill="1" applyBorder="1" applyAlignment="1">
      <alignment vertical="top"/>
    </xf>
    <xf numFmtId="0" fontId="1" fillId="9" borderId="0" xfId="0" applyFont="1" applyFill="1" applyAlignment="1">
      <alignment horizontal="justify" vertical="top"/>
    </xf>
    <xf numFmtId="0" fontId="9" fillId="19" borderId="1" xfId="0" applyFont="1" applyFill="1" applyBorder="1" applyAlignment="1">
      <alignment horizontal="center" vertical="center"/>
    </xf>
    <xf numFmtId="0" fontId="9" fillId="19" borderId="1" xfId="0" applyFont="1" applyFill="1" applyBorder="1" applyAlignment="1">
      <alignment horizontal="justify" vertical="center"/>
    </xf>
    <xf numFmtId="14" fontId="9" fillId="19" borderId="1" xfId="0" applyNumberFormat="1" applyFont="1" applyFill="1" applyBorder="1" applyAlignment="1">
      <alignment horizontal="center" vertical="center"/>
    </xf>
    <xf numFmtId="0" fontId="8" fillId="19" borderId="0" xfId="0" applyFont="1" applyFill="1" applyAlignment="1">
      <alignment vertical="center"/>
    </xf>
    <xf numFmtId="0" fontId="9" fillId="19" borderId="0" xfId="0" applyFont="1" applyFill="1" applyAlignment="1">
      <alignment vertical="center"/>
    </xf>
    <xf numFmtId="0" fontId="1" fillId="19" borderId="1" xfId="0" applyFont="1" applyFill="1" applyBorder="1"/>
    <xf numFmtId="0" fontId="1" fillId="19" borderId="0" xfId="0" applyFont="1" applyFill="1"/>
    <xf numFmtId="0" fontId="1" fillId="19" borderId="1" xfId="0" applyFont="1" applyFill="1" applyBorder="1" applyAlignment="1">
      <alignment horizontal="justify" vertical="top"/>
    </xf>
    <xf numFmtId="2" fontId="1" fillId="19" borderId="1" xfId="0" applyNumberFormat="1" applyFont="1" applyFill="1" applyBorder="1" applyAlignment="1">
      <alignment horizontal="center"/>
    </xf>
    <xf numFmtId="14" fontId="1" fillId="19" borderId="1" xfId="0" applyNumberFormat="1" applyFont="1" applyFill="1" applyBorder="1" applyAlignment="1">
      <alignment horizontal="center"/>
    </xf>
    <xf numFmtId="0" fontId="7" fillId="19" borderId="4" xfId="0" applyFont="1" applyFill="1" applyBorder="1" applyAlignment="1">
      <alignment horizontal="justify" vertical="top"/>
    </xf>
    <xf numFmtId="0" fontId="1" fillId="19" borderId="6" xfId="0" applyFont="1" applyFill="1" applyBorder="1" applyAlignment="1">
      <alignment horizontal="justify" vertical="top"/>
    </xf>
    <xf numFmtId="0" fontId="1" fillId="19" borderId="1" xfId="0" applyFont="1" applyFill="1" applyBorder="1" applyAlignment="1">
      <alignment horizontal="center" vertical="top"/>
    </xf>
    <xf numFmtId="0" fontId="7" fillId="19" borderId="1" xfId="0" applyFont="1" applyFill="1" applyBorder="1" applyAlignment="1">
      <alignment horizontal="justify" vertical="top"/>
    </xf>
    <xf numFmtId="0" fontId="0" fillId="19" borderId="1" xfId="0" applyFill="1" applyBorder="1"/>
    <xf numFmtId="2" fontId="1" fillId="19" borderId="1" xfId="0" applyNumberFormat="1" applyFont="1" applyFill="1" applyBorder="1"/>
    <xf numFmtId="0" fontId="1" fillId="19" borderId="1" xfId="0" applyFont="1" applyFill="1" applyBorder="1" applyAlignment="1">
      <alignment horizontal="center"/>
    </xf>
    <xf numFmtId="2" fontId="9" fillId="19" borderId="1" xfId="0" applyNumberFormat="1" applyFont="1" applyFill="1" applyBorder="1" applyAlignment="1">
      <alignment horizontal="right" vertical="top"/>
    </xf>
    <xf numFmtId="49" fontId="1" fillId="19" borderId="1" xfId="0" applyNumberFormat="1" applyFont="1" applyFill="1" applyBorder="1" applyAlignment="1">
      <alignment horizontal="justify" vertical="top"/>
    </xf>
    <xf numFmtId="0" fontId="1" fillId="19" borderId="1" xfId="0" applyFont="1" applyFill="1" applyBorder="1" applyAlignment="1">
      <alignment vertical="top"/>
    </xf>
    <xf numFmtId="2" fontId="1" fillId="19" borderId="1" xfId="0" applyNumberFormat="1" applyFont="1" applyFill="1" applyBorder="1" applyAlignment="1">
      <alignment vertical="top"/>
    </xf>
    <xf numFmtId="0" fontId="1" fillId="19" borderId="0" xfId="0" applyFont="1" applyFill="1" applyAlignment="1">
      <alignment horizontal="justify" vertical="top"/>
    </xf>
    <xf numFmtId="0" fontId="9" fillId="19" borderId="1" xfId="0" applyFont="1" applyFill="1" applyBorder="1" applyAlignment="1">
      <alignment horizontal="center" vertical="top"/>
    </xf>
    <xf numFmtId="0" fontId="9" fillId="19" borderId="1" xfId="0" applyFont="1" applyFill="1" applyBorder="1" applyAlignment="1">
      <alignment horizontal="justify" vertical="top"/>
    </xf>
    <xf numFmtId="14" fontId="9" fillId="19" borderId="1" xfId="0" applyNumberFormat="1" applyFont="1" applyFill="1" applyBorder="1" applyAlignment="1">
      <alignment horizontal="center" vertical="top"/>
    </xf>
    <xf numFmtId="0" fontId="8" fillId="19" borderId="0" xfId="0" applyFont="1" applyFill="1"/>
    <xf numFmtId="0" fontId="9" fillId="20" borderId="1" xfId="0" applyFont="1" applyFill="1" applyBorder="1" applyAlignment="1">
      <alignment horizontal="center" vertical="top"/>
    </xf>
    <xf numFmtId="0" fontId="9" fillId="20" borderId="1" xfId="0" applyFont="1" applyFill="1" applyBorder="1" applyAlignment="1">
      <alignment horizontal="justify" vertical="top"/>
    </xf>
    <xf numFmtId="14" fontId="9" fillId="20" borderId="1" xfId="0" applyNumberFormat="1" applyFont="1" applyFill="1" applyBorder="1" applyAlignment="1">
      <alignment horizontal="center" vertical="top"/>
    </xf>
    <xf numFmtId="0" fontId="8" fillId="20" borderId="0" xfId="0" applyFont="1" applyFill="1"/>
    <xf numFmtId="2" fontId="9" fillId="20" borderId="1" xfId="0" applyNumberFormat="1" applyFont="1" applyFill="1" applyBorder="1" applyAlignment="1">
      <alignment horizontal="justify" vertical="top"/>
    </xf>
    <xf numFmtId="2" fontId="9" fillId="20" borderId="1" xfId="0" applyNumberFormat="1" applyFont="1" applyFill="1" applyBorder="1" applyAlignment="1">
      <alignment horizontal="center" vertical="top"/>
    </xf>
    <xf numFmtId="0" fontId="1" fillId="20" borderId="1" xfId="0" applyFont="1" applyFill="1" applyBorder="1"/>
    <xf numFmtId="0" fontId="1" fillId="20" borderId="0" xfId="0" applyFont="1" applyFill="1"/>
    <xf numFmtId="0" fontId="1" fillId="20" borderId="1" xfId="0" applyFont="1" applyFill="1" applyBorder="1" applyAlignment="1">
      <alignment horizontal="center"/>
    </xf>
    <xf numFmtId="0" fontId="1" fillId="20" borderId="1" xfId="0" applyFont="1" applyFill="1" applyBorder="1" applyAlignment="1">
      <alignment horizontal="justify" vertical="top"/>
    </xf>
    <xf numFmtId="2" fontId="1" fillId="20" borderId="1" xfId="0" applyNumberFormat="1" applyFont="1" applyFill="1" applyBorder="1" applyAlignment="1">
      <alignment horizontal="center"/>
    </xf>
    <xf numFmtId="14" fontId="1" fillId="20" borderId="1" xfId="0" applyNumberFormat="1" applyFont="1" applyFill="1" applyBorder="1" applyAlignment="1">
      <alignment horizontal="center"/>
    </xf>
    <xf numFmtId="0" fontId="7" fillId="20" borderId="1" xfId="0" applyFont="1" applyFill="1" applyBorder="1" applyAlignment="1">
      <alignment horizontal="justify" vertical="top"/>
    </xf>
    <xf numFmtId="0" fontId="7" fillId="20" borderId="0" xfId="0" applyFont="1" applyFill="1" applyAlignment="1">
      <alignment horizontal="justify" vertical="top"/>
    </xf>
    <xf numFmtId="2" fontId="1" fillId="20" borderId="1" xfId="0" applyNumberFormat="1" applyFont="1" applyFill="1" applyBorder="1"/>
    <xf numFmtId="0" fontId="0" fillId="20" borderId="1" xfId="0" applyFill="1" applyBorder="1"/>
    <xf numFmtId="2" fontId="9" fillId="20" borderId="1" xfId="0" applyNumberFormat="1" applyFont="1" applyFill="1" applyBorder="1" applyAlignment="1">
      <alignment horizontal="right" vertical="top"/>
    </xf>
    <xf numFmtId="0" fontId="9" fillId="20" borderId="1" xfId="0" applyFont="1" applyFill="1" applyBorder="1" applyAlignment="1">
      <alignment horizontal="right" vertical="top"/>
    </xf>
    <xf numFmtId="2" fontId="9" fillId="20" borderId="1" xfId="0" applyNumberFormat="1" applyFont="1" applyFill="1" applyBorder="1" applyAlignment="1">
      <alignment horizontal="center"/>
    </xf>
    <xf numFmtId="0" fontId="1" fillId="20" borderId="1" xfId="0" applyFont="1" applyFill="1" applyBorder="1" applyAlignment="1">
      <alignment horizontal="center" vertical="top"/>
    </xf>
    <xf numFmtId="49" fontId="1" fillId="20" borderId="1" xfId="0" applyNumberFormat="1" applyFont="1" applyFill="1" applyBorder="1" applyAlignment="1">
      <alignment horizontal="justify" vertical="top"/>
    </xf>
    <xf numFmtId="0" fontId="1" fillId="20" borderId="1" xfId="0" applyFont="1" applyFill="1" applyBorder="1" applyAlignment="1">
      <alignment vertical="top"/>
    </xf>
    <xf numFmtId="0" fontId="1" fillId="20" borderId="0" xfId="0" applyFont="1" applyFill="1" applyAlignment="1">
      <alignment horizontal="justify" vertical="top"/>
    </xf>
    <xf numFmtId="0" fontId="17" fillId="21" borderId="1" xfId="0" applyFont="1" applyFill="1" applyBorder="1" applyAlignment="1">
      <alignment horizontal="center" vertical="center"/>
    </xf>
    <xf numFmtId="0" fontId="17" fillId="21" borderId="1" xfId="0" applyFont="1" applyFill="1" applyBorder="1" applyAlignment="1">
      <alignment horizontal="justify" vertical="center"/>
    </xf>
    <xf numFmtId="14" fontId="17" fillId="21" borderId="1" xfId="0" applyNumberFormat="1" applyFont="1" applyFill="1" applyBorder="1" applyAlignment="1">
      <alignment horizontal="center" vertical="center"/>
    </xf>
    <xf numFmtId="0" fontId="18" fillId="21" borderId="0" xfId="0" applyFont="1" applyFill="1" applyAlignment="1">
      <alignment vertical="center"/>
    </xf>
    <xf numFmtId="0" fontId="9" fillId="21" borderId="1" xfId="0" applyFont="1" applyFill="1" applyBorder="1" applyAlignment="1">
      <alignment horizontal="center" vertical="center"/>
    </xf>
    <xf numFmtId="0" fontId="9" fillId="21" borderId="1" xfId="0" applyFont="1" applyFill="1" applyBorder="1" applyAlignment="1">
      <alignment horizontal="justify" vertical="center"/>
    </xf>
    <xf numFmtId="14" fontId="9" fillId="21" borderId="1" xfId="0" applyNumberFormat="1" applyFont="1" applyFill="1" applyBorder="1" applyAlignment="1">
      <alignment horizontal="center" vertical="center"/>
    </xf>
    <xf numFmtId="0" fontId="8" fillId="21" borderId="0" xfId="0" applyFont="1" applyFill="1" applyAlignment="1">
      <alignment vertical="center"/>
    </xf>
    <xf numFmtId="0" fontId="19" fillId="21" borderId="1" xfId="1" applyFill="1" applyBorder="1" applyAlignment="1">
      <alignment horizontal="justify" vertical="center"/>
    </xf>
    <xf numFmtId="4" fontId="8" fillId="21" borderId="0" xfId="0" applyNumberFormat="1" applyFont="1" applyFill="1" applyAlignment="1">
      <alignment horizontal="right" vertical="center"/>
    </xf>
    <xf numFmtId="2" fontId="17" fillId="21" borderId="1" xfId="0" applyNumberFormat="1" applyFont="1" applyFill="1" applyBorder="1" applyAlignment="1">
      <alignment horizontal="right" vertical="center"/>
    </xf>
    <xf numFmtId="2" fontId="17" fillId="21" borderId="1" xfId="0" applyNumberFormat="1" applyFont="1" applyFill="1" applyBorder="1" applyAlignment="1">
      <alignment horizontal="center" vertical="center"/>
    </xf>
    <xf numFmtId="2" fontId="9" fillId="21" borderId="1" xfId="0" applyNumberFormat="1" applyFont="1" applyFill="1" applyBorder="1" applyAlignment="1">
      <alignment horizontal="center" vertical="center"/>
    </xf>
    <xf numFmtId="2" fontId="8" fillId="21" borderId="0" xfId="0" applyNumberFormat="1" applyFont="1" applyFill="1" applyAlignment="1">
      <alignment vertical="center"/>
    </xf>
    <xf numFmtId="4" fontId="8" fillId="21" borderId="0" xfId="0" applyNumberFormat="1" applyFont="1" applyFill="1" applyAlignment="1">
      <alignment vertical="center"/>
    </xf>
    <xf numFmtId="0" fontId="9" fillId="21" borderId="1" xfId="0" applyFont="1" applyFill="1" applyBorder="1" applyAlignment="1">
      <alignment horizontal="center" vertical="top"/>
    </xf>
    <xf numFmtId="0" fontId="9" fillId="21" borderId="1" xfId="0" applyFont="1" applyFill="1" applyBorder="1" applyAlignment="1">
      <alignment horizontal="justify" vertical="top"/>
    </xf>
    <xf numFmtId="14" fontId="9" fillId="21" borderId="1" xfId="0" applyNumberFormat="1" applyFont="1" applyFill="1" applyBorder="1" applyAlignment="1">
      <alignment horizontal="center" vertical="top"/>
    </xf>
    <xf numFmtId="0" fontId="8" fillId="21" borderId="0" xfId="0" applyFont="1" applyFill="1"/>
    <xf numFmtId="0" fontId="1" fillId="21" borderId="1" xfId="0" applyFont="1" applyFill="1" applyBorder="1"/>
    <xf numFmtId="0" fontId="1" fillId="21" borderId="0" xfId="0" applyFont="1" applyFill="1"/>
    <xf numFmtId="0" fontId="1" fillId="21" borderId="1" xfId="0" applyFont="1" applyFill="1" applyBorder="1" applyAlignment="1">
      <alignment horizontal="justify" vertical="top"/>
    </xf>
    <xf numFmtId="2" fontId="1" fillId="21" borderId="1" xfId="0" applyNumberFormat="1" applyFont="1" applyFill="1" applyBorder="1"/>
    <xf numFmtId="14" fontId="1" fillId="21" borderId="1" xfId="0" applyNumberFormat="1" applyFont="1" applyFill="1" applyBorder="1"/>
    <xf numFmtId="0" fontId="7" fillId="21" borderId="1" xfId="0" applyFont="1" applyFill="1" applyBorder="1" applyAlignment="1">
      <alignment horizontal="justify" vertical="top"/>
    </xf>
    <xf numFmtId="2" fontId="1" fillId="21" borderId="0" xfId="0" applyNumberFormat="1" applyFont="1" applyFill="1"/>
    <xf numFmtId="0" fontId="0" fillId="21" borderId="1" xfId="0" applyFill="1" applyBorder="1"/>
    <xf numFmtId="2" fontId="1" fillId="21" borderId="2" xfId="0" applyNumberFormat="1" applyFont="1" applyFill="1" applyBorder="1" applyAlignment="1">
      <alignment horizontal="right" vertical="center"/>
    </xf>
    <xf numFmtId="0" fontId="1" fillId="21" borderId="1" xfId="0" applyFont="1" applyFill="1" applyBorder="1" applyAlignment="1">
      <alignment horizontal="right" vertical="top"/>
    </xf>
    <xf numFmtId="2" fontId="9" fillId="21" borderId="1" xfId="0" applyNumberFormat="1" applyFont="1" applyFill="1" applyBorder="1" applyAlignment="1">
      <alignment horizontal="right" vertical="top"/>
    </xf>
    <xf numFmtId="2" fontId="1" fillId="21" borderId="1" xfId="0" applyNumberFormat="1" applyFont="1" applyFill="1" applyBorder="1" applyAlignment="1">
      <alignment horizontal="justify" vertical="top"/>
    </xf>
    <xf numFmtId="0" fontId="1" fillId="21" borderId="1" xfId="0" applyFont="1" applyFill="1" applyBorder="1" applyAlignment="1">
      <alignment horizontal="center"/>
    </xf>
    <xf numFmtId="2" fontId="1" fillId="21" borderId="1" xfId="0" applyNumberFormat="1" applyFont="1" applyFill="1" applyBorder="1" applyAlignment="1">
      <alignment horizontal="center" vertical="center"/>
    </xf>
    <xf numFmtId="14" fontId="1" fillId="21" borderId="1" xfId="0" applyNumberFormat="1" applyFont="1" applyFill="1" applyBorder="1" applyAlignment="1">
      <alignment horizontal="center" vertical="center"/>
    </xf>
    <xf numFmtId="2" fontId="1" fillId="21" borderId="1" xfId="0" applyNumberFormat="1" applyFont="1" applyFill="1" applyBorder="1" applyAlignment="1">
      <alignment horizontal="right" vertical="top"/>
    </xf>
    <xf numFmtId="14" fontId="1" fillId="21" borderId="1" xfId="0" applyNumberFormat="1" applyFont="1" applyFill="1" applyBorder="1" applyAlignment="1">
      <alignment horizontal="center" vertical="top" wrapText="1"/>
    </xf>
    <xf numFmtId="0" fontId="1" fillId="21" borderId="1" xfId="0" applyFont="1" applyFill="1" applyBorder="1" applyAlignment="1">
      <alignment horizontal="center" vertical="top"/>
    </xf>
    <xf numFmtId="49" fontId="1" fillId="21" borderId="1" xfId="0" applyNumberFormat="1" applyFont="1" applyFill="1" applyBorder="1" applyAlignment="1">
      <alignment horizontal="justify" vertical="top"/>
    </xf>
    <xf numFmtId="0" fontId="1" fillId="21" borderId="1" xfId="0" applyFont="1" applyFill="1" applyBorder="1" applyAlignment="1">
      <alignment vertical="top"/>
    </xf>
    <xf numFmtId="0" fontId="1" fillId="21" borderId="0" xfId="0" applyFont="1" applyFill="1" applyAlignment="1">
      <alignment horizontal="justify" vertical="top"/>
    </xf>
    <xf numFmtId="0" fontId="9" fillId="22" borderId="1" xfId="0" applyFont="1" applyFill="1" applyBorder="1" applyAlignment="1">
      <alignment horizontal="center" vertical="center"/>
    </xf>
    <xf numFmtId="0" fontId="9" fillId="22" borderId="1" xfId="0" applyFont="1" applyFill="1" applyBorder="1" applyAlignment="1">
      <alignment horizontal="justify" vertical="center"/>
    </xf>
    <xf numFmtId="0" fontId="9" fillId="22" borderId="1" xfId="0" applyFont="1" applyFill="1" applyBorder="1" applyAlignment="1">
      <alignment horizontal="center" vertical="center" wrapText="1"/>
    </xf>
    <xf numFmtId="4" fontId="9" fillId="22" borderId="2" xfId="0" applyNumberFormat="1" applyFont="1" applyFill="1" applyBorder="1" applyAlignment="1">
      <alignment horizontal="center" vertical="center"/>
    </xf>
    <xf numFmtId="14" fontId="9" fillId="22" borderId="1" xfId="0" applyNumberFormat="1" applyFont="1" applyFill="1" applyBorder="1" applyAlignment="1">
      <alignment horizontal="center" vertical="center"/>
    </xf>
    <xf numFmtId="0" fontId="9" fillId="22" borderId="0" xfId="0" applyFont="1" applyFill="1" applyAlignment="1">
      <alignment vertical="center"/>
    </xf>
    <xf numFmtId="0" fontId="8" fillId="22" borderId="0" xfId="0" applyFont="1" applyFill="1" applyAlignment="1">
      <alignment vertical="center"/>
    </xf>
    <xf numFmtId="4" fontId="8" fillId="22" borderId="0" xfId="0" applyNumberFormat="1" applyFont="1" applyFill="1" applyAlignment="1">
      <alignment vertical="center"/>
    </xf>
    <xf numFmtId="0" fontId="8" fillId="22" borderId="1" xfId="0" applyFont="1" applyFill="1" applyBorder="1" applyAlignment="1">
      <alignment vertical="top" wrapText="1"/>
    </xf>
    <xf numFmtId="0" fontId="9" fillId="22" borderId="1" xfId="0" applyFont="1" applyFill="1" applyBorder="1" applyAlignment="1">
      <alignment vertical="center" wrapText="1"/>
    </xf>
    <xf numFmtId="0" fontId="9" fillId="22" borderId="1" xfId="0" applyFont="1" applyFill="1" applyBorder="1" applyAlignment="1">
      <alignment horizontal="center" vertical="top"/>
    </xf>
    <xf numFmtId="0" fontId="9" fillId="22" borderId="1" xfId="0" applyFont="1" applyFill="1" applyBorder="1" applyAlignment="1">
      <alignment horizontal="justify" vertical="top"/>
    </xf>
    <xf numFmtId="14" fontId="9" fillId="22" borderId="1" xfId="0" applyNumberFormat="1" applyFont="1" applyFill="1" applyBorder="1" applyAlignment="1">
      <alignment horizontal="center" vertical="top"/>
    </xf>
    <xf numFmtId="0" fontId="8" fillId="22" borderId="0" xfId="0" applyFont="1" applyFill="1"/>
    <xf numFmtId="0" fontId="9" fillId="22" borderId="1" xfId="0" applyFont="1" applyFill="1" applyBorder="1"/>
    <xf numFmtId="0" fontId="9" fillId="22" borderId="0" xfId="0" applyFont="1" applyFill="1"/>
    <xf numFmtId="0" fontId="9" fillId="22" borderId="1" xfId="0" applyFont="1" applyFill="1" applyBorder="1" applyAlignment="1">
      <alignment vertical="center"/>
    </xf>
    <xf numFmtId="2" fontId="9" fillId="22" borderId="1" xfId="0" applyNumberFormat="1" applyFont="1" applyFill="1" applyBorder="1" applyAlignment="1">
      <alignment horizontal="center" vertical="center"/>
    </xf>
    <xf numFmtId="0" fontId="9" fillId="22" borderId="1" xfId="0" applyNumberFormat="1" applyFont="1" applyFill="1" applyBorder="1" applyAlignment="1">
      <alignment horizontal="center" vertical="center" wrapText="1"/>
    </xf>
    <xf numFmtId="2" fontId="9" fillId="22" borderId="2" xfId="0" applyNumberFormat="1" applyFont="1" applyFill="1" applyBorder="1" applyAlignment="1">
      <alignment horizontal="center" vertical="center"/>
    </xf>
    <xf numFmtId="0" fontId="9" fillId="22" borderId="1" xfId="0" applyNumberFormat="1" applyFont="1" applyFill="1" applyBorder="1" applyAlignment="1">
      <alignment vertical="top" wrapText="1"/>
    </xf>
    <xf numFmtId="2" fontId="9" fillId="22" borderId="1" xfId="0" applyNumberFormat="1" applyFont="1" applyFill="1" applyBorder="1" applyAlignment="1">
      <alignment horizontal="center" vertical="top"/>
    </xf>
    <xf numFmtId="0" fontId="9" fillId="22" borderId="1" xfId="0" applyNumberFormat="1" applyFont="1" applyFill="1" applyBorder="1" applyAlignment="1">
      <alignment horizontal="center" vertical="top" wrapText="1"/>
    </xf>
    <xf numFmtId="0" fontId="13" fillId="22" borderId="1" xfId="0" applyFont="1" applyFill="1" applyBorder="1" applyAlignment="1">
      <alignment horizontal="justify" vertical="top"/>
    </xf>
    <xf numFmtId="2" fontId="13" fillId="22" borderId="1" xfId="0" applyNumberFormat="1" applyFont="1" applyFill="1" applyBorder="1" applyAlignment="1">
      <alignment horizontal="center" vertical="center"/>
    </xf>
    <xf numFmtId="0" fontId="9" fillId="22" borderId="5" xfId="0" applyFont="1" applyFill="1" applyBorder="1" applyAlignment="1">
      <alignment horizontal="center" vertical="top"/>
    </xf>
    <xf numFmtId="0" fontId="9" fillId="22" borderId="6" xfId="0" applyFont="1" applyFill="1" applyBorder="1" applyAlignment="1">
      <alignment horizontal="center" vertical="top"/>
    </xf>
    <xf numFmtId="0" fontId="9" fillId="22" borderId="2" xfId="0" applyNumberFormat="1" applyFont="1" applyFill="1" applyBorder="1" applyAlignment="1">
      <alignment horizontal="center" vertical="center" wrapText="1"/>
    </xf>
    <xf numFmtId="0" fontId="9" fillId="22" borderId="0" xfId="0" applyFont="1" applyFill="1" applyAlignment="1">
      <alignment horizontal="center" vertical="center"/>
    </xf>
    <xf numFmtId="2" fontId="9" fillId="22" borderId="1" xfId="0" applyNumberFormat="1" applyFont="1" applyFill="1" applyBorder="1" applyAlignment="1">
      <alignment horizontal="right" vertical="center"/>
    </xf>
    <xf numFmtId="2" fontId="9" fillId="22" borderId="1" xfId="0" applyNumberFormat="1" applyFont="1" applyFill="1" applyBorder="1" applyAlignment="1">
      <alignment horizontal="right" vertical="top"/>
    </xf>
    <xf numFmtId="2" fontId="9" fillId="22" borderId="5" xfId="0" applyNumberFormat="1" applyFont="1" applyFill="1" applyBorder="1" applyAlignment="1">
      <alignment horizontal="center" vertical="top"/>
    </xf>
    <xf numFmtId="0" fontId="1" fillId="22" borderId="1" xfId="0" applyFont="1" applyFill="1" applyBorder="1" applyAlignment="1">
      <alignment horizontal="center" vertical="top"/>
    </xf>
    <xf numFmtId="0" fontId="1" fillId="22" borderId="1" xfId="0" applyFont="1" applyFill="1" applyBorder="1" applyAlignment="1">
      <alignment horizontal="justify" vertical="top"/>
    </xf>
    <xf numFmtId="49" fontId="1" fillId="22" borderId="1" xfId="0" applyNumberFormat="1" applyFont="1" applyFill="1" applyBorder="1" applyAlignment="1">
      <alignment horizontal="justify" vertical="top"/>
    </xf>
    <xf numFmtId="0" fontId="1" fillId="22" borderId="1" xfId="0" applyFont="1" applyFill="1" applyBorder="1" applyAlignment="1">
      <alignment vertical="top"/>
    </xf>
    <xf numFmtId="0" fontId="1" fillId="22" borderId="0" xfId="0" applyFont="1" applyFill="1"/>
    <xf numFmtId="0" fontId="1" fillId="22" borderId="0" xfId="0" applyFont="1" applyFill="1" applyAlignment="1">
      <alignment horizontal="justify" vertical="top"/>
    </xf>
    <xf numFmtId="0" fontId="9" fillId="23" borderId="1" xfId="0" applyFont="1" applyFill="1" applyBorder="1" applyAlignment="1">
      <alignment horizontal="center" vertical="top"/>
    </xf>
    <xf numFmtId="0" fontId="9" fillId="23" borderId="1" xfId="0" applyFont="1" applyFill="1" applyBorder="1" applyAlignment="1">
      <alignment horizontal="justify" vertical="top"/>
    </xf>
    <xf numFmtId="0" fontId="9" fillId="23" borderId="1" xfId="0" applyFont="1" applyFill="1" applyBorder="1" applyAlignment="1">
      <alignment horizontal="center" vertical="center"/>
    </xf>
    <xf numFmtId="14" fontId="9" fillId="23" borderId="1" xfId="0" applyNumberFormat="1" applyFont="1" applyFill="1" applyBorder="1" applyAlignment="1">
      <alignment horizontal="center" vertical="center"/>
    </xf>
    <xf numFmtId="0" fontId="8" fillId="23" borderId="0" xfId="0" applyFont="1" applyFill="1"/>
    <xf numFmtId="0" fontId="17" fillId="23" borderId="1" xfId="0" applyFont="1" applyFill="1" applyBorder="1" applyAlignment="1">
      <alignment horizontal="center" vertical="center"/>
    </xf>
    <xf numFmtId="0" fontId="17" fillId="23" borderId="1" xfId="0" applyFont="1" applyFill="1" applyBorder="1" applyAlignment="1">
      <alignment horizontal="justify" vertical="center"/>
    </xf>
    <xf numFmtId="14" fontId="17" fillId="23" borderId="1" xfId="0" applyNumberFormat="1" applyFont="1" applyFill="1" applyBorder="1" applyAlignment="1">
      <alignment horizontal="center" vertical="center"/>
    </xf>
    <xf numFmtId="0" fontId="18" fillId="23" borderId="0" xfId="0" applyFont="1" applyFill="1" applyAlignment="1">
      <alignment vertical="center"/>
    </xf>
    <xf numFmtId="0" fontId="9" fillId="23" borderId="1" xfId="0" applyFont="1" applyFill="1" applyBorder="1" applyAlignment="1">
      <alignment horizontal="justify" vertical="center"/>
    </xf>
    <xf numFmtId="0" fontId="8" fillId="23" borderId="0" xfId="0" applyFont="1" applyFill="1" applyAlignment="1">
      <alignment vertical="center"/>
    </xf>
    <xf numFmtId="14" fontId="9" fillId="23" borderId="1" xfId="0" applyNumberFormat="1" applyFont="1" applyFill="1" applyBorder="1" applyAlignment="1">
      <alignment horizontal="center" vertical="top"/>
    </xf>
    <xf numFmtId="0" fontId="9" fillId="23" borderId="1" xfId="0" applyFont="1" applyFill="1" applyBorder="1" applyAlignment="1">
      <alignment vertical="center" wrapText="1"/>
    </xf>
    <xf numFmtId="0" fontId="8" fillId="23" borderId="0" xfId="0" applyFont="1" applyFill="1" applyAlignment="1">
      <alignment horizontal="right" vertical="center"/>
    </xf>
    <xf numFmtId="2" fontId="9" fillId="0" borderId="1" xfId="0" applyNumberFormat="1" applyFont="1" applyBorder="1" applyAlignment="1">
      <alignment horizontal="justify" vertical="top"/>
    </xf>
    <xf numFmtId="2" fontId="9" fillId="0" borderId="1" xfId="0" applyNumberFormat="1" applyFont="1" applyBorder="1" applyAlignment="1">
      <alignment horizontal="center" vertical="top"/>
    </xf>
    <xf numFmtId="2" fontId="9" fillId="23" borderId="1" xfId="0" applyNumberFormat="1" applyFont="1" applyFill="1" applyBorder="1" applyAlignment="1">
      <alignment horizontal="justify" vertical="top"/>
    </xf>
    <xf numFmtId="2" fontId="9" fillId="23" borderId="1" xfId="0" applyNumberFormat="1" applyFont="1" applyFill="1" applyBorder="1" applyAlignment="1">
      <alignment horizontal="center" vertical="top"/>
    </xf>
    <xf numFmtId="2" fontId="9" fillId="23" borderId="1" xfId="0" applyNumberFormat="1" applyFont="1" applyFill="1" applyBorder="1" applyAlignment="1">
      <alignment horizontal="center" vertical="center"/>
    </xf>
    <xf numFmtId="2" fontId="17" fillId="23" borderId="1" xfId="0" applyNumberFormat="1" applyFont="1" applyFill="1" applyBorder="1" applyAlignment="1">
      <alignment horizontal="center" vertical="center"/>
    </xf>
    <xf numFmtId="2" fontId="9" fillId="23" borderId="1" xfId="0" applyNumberFormat="1" applyFont="1" applyFill="1" applyBorder="1" applyAlignment="1">
      <alignment horizontal="justify" vertical="center"/>
    </xf>
    <xf numFmtId="2" fontId="17" fillId="23" borderId="1" xfId="0" applyNumberFormat="1" applyFont="1" applyFill="1" applyBorder="1" applyAlignment="1">
      <alignment horizontal="justify" vertical="center"/>
    </xf>
    <xf numFmtId="2" fontId="9" fillId="23" borderId="1" xfId="0" applyNumberFormat="1" applyFont="1" applyFill="1" applyBorder="1" applyAlignment="1">
      <alignment horizontal="justify" vertical="center" wrapText="1"/>
    </xf>
    <xf numFmtId="0" fontId="1" fillId="23" borderId="1" xfId="0" applyFont="1" applyFill="1" applyBorder="1" applyAlignment="1">
      <alignment horizontal="center"/>
    </xf>
    <xf numFmtId="0" fontId="2" fillId="23" borderId="1" xfId="0" applyFont="1" applyFill="1" applyBorder="1" applyAlignment="1">
      <alignment horizontal="justify" vertical="top"/>
    </xf>
    <xf numFmtId="2" fontId="2" fillId="23" borderId="1" xfId="0" applyNumberFormat="1" applyFont="1" applyFill="1" applyBorder="1" applyAlignment="1">
      <alignment horizontal="center"/>
    </xf>
    <xf numFmtId="14" fontId="2" fillId="23" borderId="1" xfId="0" applyNumberFormat="1" applyFont="1" applyFill="1" applyBorder="1" applyAlignment="1">
      <alignment horizontal="center"/>
    </xf>
    <xf numFmtId="0" fontId="1" fillId="23" borderId="1" xfId="0" applyFont="1" applyFill="1" applyBorder="1" applyAlignment="1">
      <alignment horizontal="justify" vertical="top"/>
    </xf>
    <xf numFmtId="0" fontId="1" fillId="23" borderId="0" xfId="0" applyFont="1" applyFill="1"/>
    <xf numFmtId="0" fontId="1" fillId="23" borderId="1" xfId="0" applyFont="1" applyFill="1" applyBorder="1" applyAlignment="1">
      <alignment horizontal="center" vertical="top"/>
    </xf>
    <xf numFmtId="49" fontId="1" fillId="23" borderId="1" xfId="0" applyNumberFormat="1" applyFont="1" applyFill="1" applyBorder="1" applyAlignment="1">
      <alignment horizontal="justify" vertical="top"/>
    </xf>
    <xf numFmtId="0" fontId="1" fillId="23" borderId="1" xfId="0" applyFont="1" applyFill="1" applyBorder="1" applyAlignment="1">
      <alignment vertical="top"/>
    </xf>
    <xf numFmtId="0" fontId="1" fillId="23" borderId="0" xfId="0" applyFont="1" applyFill="1" applyAlignment="1">
      <alignment horizontal="justify" vertical="top"/>
    </xf>
    <xf numFmtId="0" fontId="1" fillId="24" borderId="1" xfId="0" applyFont="1" applyFill="1" applyBorder="1" applyAlignment="1">
      <alignment horizontal="center"/>
    </xf>
    <xf numFmtId="0" fontId="1" fillId="24" borderId="0" xfId="0" applyFont="1" applyFill="1"/>
    <xf numFmtId="0" fontId="1" fillId="24" borderId="1" xfId="0" applyFont="1" applyFill="1" applyBorder="1" applyAlignment="1">
      <alignment horizontal="justify" vertical="top"/>
    </xf>
    <xf numFmtId="2" fontId="1" fillId="24" borderId="1" xfId="0" applyNumberFormat="1" applyFont="1" applyFill="1" applyBorder="1" applyAlignment="1">
      <alignment horizontal="center"/>
    </xf>
    <xf numFmtId="14" fontId="1" fillId="24" borderId="1" xfId="0" applyNumberFormat="1" applyFont="1" applyFill="1" applyBorder="1" applyAlignment="1">
      <alignment horizontal="center"/>
    </xf>
    <xf numFmtId="0" fontId="7" fillId="24" borderId="1" xfId="0" applyFont="1" applyFill="1" applyBorder="1" applyAlignment="1">
      <alignment horizontal="justify" vertical="top"/>
    </xf>
    <xf numFmtId="0" fontId="1" fillId="24" borderId="1" xfId="0" applyFont="1" applyFill="1" applyBorder="1"/>
    <xf numFmtId="2" fontId="1" fillId="24" borderId="1" xfId="0" applyNumberFormat="1" applyFont="1" applyFill="1" applyBorder="1"/>
    <xf numFmtId="0" fontId="0" fillId="24" borderId="1" xfId="0" applyFill="1" applyBorder="1"/>
    <xf numFmtId="0" fontId="1" fillId="25" borderId="1" xfId="0" applyFont="1" applyFill="1" applyBorder="1" applyAlignment="1">
      <alignment horizontal="center"/>
    </xf>
    <xf numFmtId="0" fontId="1" fillId="25" borderId="0" xfId="0" applyFont="1" applyFill="1"/>
    <xf numFmtId="0" fontId="1" fillId="25" borderId="1" xfId="0" applyFont="1" applyFill="1" applyBorder="1" applyAlignment="1">
      <alignment horizontal="justify" vertical="top"/>
    </xf>
    <xf numFmtId="2" fontId="1" fillId="25" borderId="1" xfId="0" applyNumberFormat="1" applyFont="1" applyFill="1" applyBorder="1" applyAlignment="1">
      <alignment horizontal="center"/>
    </xf>
    <xf numFmtId="14" fontId="1" fillId="25" borderId="1" xfId="0" applyNumberFormat="1" applyFont="1" applyFill="1" applyBorder="1" applyAlignment="1">
      <alignment horizontal="center"/>
    </xf>
    <xf numFmtId="0" fontId="7" fillId="25" borderId="1" xfId="0" applyFont="1" applyFill="1" applyBorder="1" applyAlignment="1">
      <alignment horizontal="justify" vertical="top"/>
    </xf>
    <xf numFmtId="0" fontId="1" fillId="25" borderId="1" xfId="0" applyFont="1" applyFill="1" applyBorder="1"/>
    <xf numFmtId="2" fontId="1" fillId="25" borderId="1" xfId="0" applyNumberFormat="1" applyFont="1" applyFill="1" applyBorder="1"/>
    <xf numFmtId="0" fontId="0" fillId="25" borderId="1" xfId="0" applyFill="1" applyBorder="1"/>
    <xf numFmtId="2" fontId="10" fillId="25" borderId="1" xfId="0" applyNumberFormat="1" applyFont="1" applyFill="1" applyBorder="1" applyAlignment="1">
      <alignment horizontal="right" vertical="top"/>
    </xf>
    <xf numFmtId="0" fontId="1" fillId="26" borderId="1" xfId="0" applyFont="1" applyFill="1" applyBorder="1"/>
    <xf numFmtId="0" fontId="1" fillId="26" borderId="0" xfId="0" applyFont="1" applyFill="1"/>
    <xf numFmtId="0" fontId="1" fillId="26" borderId="1" xfId="0" applyFont="1" applyFill="1" applyBorder="1" applyAlignment="1">
      <alignment horizontal="center"/>
    </xf>
    <xf numFmtId="0" fontId="1" fillId="26" borderId="1" xfId="0" applyFont="1" applyFill="1" applyBorder="1" applyAlignment="1">
      <alignment horizontal="justify" vertical="top"/>
    </xf>
    <xf numFmtId="2" fontId="1" fillId="26" borderId="1" xfId="0" applyNumberFormat="1" applyFont="1" applyFill="1" applyBorder="1" applyAlignment="1">
      <alignment horizontal="center"/>
    </xf>
    <xf numFmtId="14" fontId="1" fillId="26" borderId="1" xfId="0" applyNumberFormat="1" applyFont="1" applyFill="1" applyBorder="1" applyAlignment="1">
      <alignment horizontal="center"/>
    </xf>
    <xf numFmtId="0" fontId="7" fillId="26" borderId="1" xfId="0" applyFont="1" applyFill="1" applyBorder="1" applyAlignment="1">
      <alignment horizontal="justify" vertical="top"/>
    </xf>
    <xf numFmtId="0" fontId="1" fillId="26" borderId="1" xfId="0" applyFont="1" applyFill="1" applyBorder="1" applyAlignment="1">
      <alignment horizontal="justify" vertical="center"/>
    </xf>
    <xf numFmtId="2" fontId="1" fillId="26" borderId="1" xfId="0" applyNumberFormat="1" applyFont="1" applyFill="1" applyBorder="1" applyAlignment="1">
      <alignment vertical="center"/>
    </xf>
    <xf numFmtId="0" fontId="0" fillId="26" borderId="1" xfId="0" applyFill="1" applyBorder="1"/>
    <xf numFmtId="0" fontId="1" fillId="26" borderId="5" xfId="0" applyFont="1" applyFill="1" applyBorder="1" applyAlignment="1">
      <alignment vertical="top"/>
    </xf>
    <xf numFmtId="0" fontId="1" fillId="26" borderId="6" xfId="0" applyFont="1" applyFill="1" applyBorder="1" applyAlignment="1">
      <alignment vertical="top"/>
    </xf>
    <xf numFmtId="2" fontId="1" fillId="26" borderId="1" xfId="0" applyNumberFormat="1" applyFont="1" applyFill="1" applyBorder="1" applyAlignment="1">
      <alignment horizontal="justify" vertical="top"/>
    </xf>
    <xf numFmtId="2" fontId="9" fillId="26" borderId="1" xfId="0" applyNumberFormat="1" applyFont="1" applyFill="1" applyBorder="1" applyAlignment="1">
      <alignment horizontal="right" vertical="top"/>
    </xf>
    <xf numFmtId="0" fontId="9" fillId="26" borderId="1" xfId="0" applyFont="1" applyFill="1" applyBorder="1" applyAlignment="1">
      <alignment horizontal="right" vertical="top"/>
    </xf>
    <xf numFmtId="0" fontId="1" fillId="26" borderId="1" xfId="0" applyFont="1" applyFill="1" applyBorder="1" applyAlignment="1">
      <alignment horizontal="center" vertical="top"/>
    </xf>
    <xf numFmtId="49" fontId="1" fillId="26" borderId="1" xfId="0" applyNumberFormat="1" applyFont="1" applyFill="1" applyBorder="1" applyAlignment="1">
      <alignment horizontal="justify" vertical="top"/>
    </xf>
    <xf numFmtId="0" fontId="1" fillId="26" borderId="1" xfId="0" applyFont="1" applyFill="1" applyBorder="1" applyAlignment="1">
      <alignment vertical="top"/>
    </xf>
    <xf numFmtId="0" fontId="1" fillId="26" borderId="0" xfId="0" applyFont="1" applyFill="1" applyAlignment="1">
      <alignment horizontal="justify" vertical="top"/>
    </xf>
    <xf numFmtId="2" fontId="9" fillId="21" borderId="1" xfId="0" applyNumberFormat="1" applyFont="1" applyFill="1" applyBorder="1" applyAlignment="1">
      <alignment horizontal="justify" vertical="top"/>
    </xf>
    <xf numFmtId="2" fontId="9" fillId="21" borderId="1" xfId="0" applyNumberFormat="1" applyFont="1" applyFill="1" applyBorder="1" applyAlignment="1">
      <alignment horizontal="center" vertical="top"/>
    </xf>
    <xf numFmtId="2" fontId="8" fillId="21" borderId="0" xfId="0" applyNumberFormat="1" applyFont="1" applyFill="1"/>
    <xf numFmtId="0" fontId="1" fillId="21" borderId="5" xfId="0" applyFont="1" applyFill="1" applyBorder="1" applyAlignment="1">
      <alignment horizontal="center" vertical="top"/>
    </xf>
    <xf numFmtId="0" fontId="1" fillId="21" borderId="6" xfId="0" applyFont="1" applyFill="1" applyBorder="1" applyAlignment="1">
      <alignment horizontal="center" vertical="top"/>
    </xf>
    <xf numFmtId="0" fontId="1" fillId="21" borderId="1" xfId="0" applyFont="1" applyFill="1" applyBorder="1" applyAlignment="1">
      <alignment horizontal="justify"/>
    </xf>
    <xf numFmtId="2" fontId="10" fillId="21" borderId="1" xfId="0" applyNumberFormat="1" applyFont="1" applyFill="1" applyBorder="1" applyAlignment="1">
      <alignment horizontal="right" vertical="top"/>
    </xf>
    <xf numFmtId="2" fontId="1" fillId="21" borderId="1" xfId="0" applyNumberFormat="1" applyFont="1" applyFill="1" applyBorder="1" applyAlignment="1">
      <alignment horizontal="center" vertical="top"/>
    </xf>
    <xf numFmtId="2" fontId="1" fillId="21" borderId="1" xfId="0" applyNumberFormat="1" applyFont="1" applyFill="1" applyBorder="1" applyAlignment="1">
      <alignment vertical="top"/>
    </xf>
    <xf numFmtId="0" fontId="1" fillId="27" borderId="1" xfId="0" applyFont="1" applyFill="1" applyBorder="1" applyAlignment="1">
      <alignment horizontal="center" vertical="top"/>
    </xf>
    <xf numFmtId="0" fontId="1" fillId="27" borderId="1" xfId="0" applyFont="1" applyFill="1" applyBorder="1" applyAlignment="1">
      <alignment horizontal="justify" vertical="top"/>
    </xf>
    <xf numFmtId="49" fontId="1" fillId="27" borderId="1" xfId="0" applyNumberFormat="1" applyFont="1" applyFill="1" applyBorder="1" applyAlignment="1">
      <alignment horizontal="justify" vertical="top"/>
    </xf>
    <xf numFmtId="0" fontId="1" fillId="27" borderId="1" xfId="0" applyFont="1" applyFill="1" applyBorder="1" applyAlignment="1">
      <alignment vertical="top"/>
    </xf>
    <xf numFmtId="0" fontId="1" fillId="27" borderId="0" xfId="0" applyFont="1" applyFill="1"/>
    <xf numFmtId="0" fontId="1" fillId="27" borderId="0" xfId="0" applyFont="1" applyFill="1" applyAlignment="1">
      <alignment horizontal="justify" vertical="top"/>
    </xf>
    <xf numFmtId="0" fontId="1" fillId="27" borderId="1" xfId="0" applyFont="1" applyFill="1" applyBorder="1"/>
    <xf numFmtId="0" fontId="1" fillId="27" borderId="1" xfId="0" applyFont="1" applyFill="1" applyBorder="1" applyAlignment="1">
      <alignment horizontal="justify" vertical="center"/>
    </xf>
    <xf numFmtId="2" fontId="1" fillId="27" borderId="1" xfId="0" applyNumberFormat="1" applyFont="1" applyFill="1" applyBorder="1" applyAlignment="1">
      <alignment vertical="center"/>
    </xf>
    <xf numFmtId="0" fontId="1" fillId="27" borderId="1" xfId="0" applyFont="1" applyFill="1" applyBorder="1" applyAlignment="1">
      <alignment vertical="center"/>
    </xf>
    <xf numFmtId="0" fontId="7" fillId="27" borderId="1" xfId="0" applyFont="1" applyFill="1" applyBorder="1" applyAlignment="1">
      <alignment horizontal="justify" vertical="center"/>
    </xf>
    <xf numFmtId="2" fontId="1" fillId="27" borderId="1" xfId="0" applyNumberFormat="1" applyFont="1" applyFill="1" applyBorder="1" applyAlignment="1">
      <alignment horizontal="justify" vertical="top"/>
    </xf>
    <xf numFmtId="0" fontId="1" fillId="27" borderId="1" xfId="0" applyFont="1" applyFill="1" applyBorder="1" applyAlignment="1">
      <alignment horizontal="center"/>
    </xf>
    <xf numFmtId="0" fontId="8" fillId="10" borderId="1" xfId="0" applyFont="1" applyFill="1" applyBorder="1" applyAlignment="1">
      <alignment horizontal="justify" vertical="top"/>
    </xf>
    <xf numFmtId="0" fontId="8" fillId="10" borderId="1" xfId="0" applyFont="1" applyFill="1" applyBorder="1" applyAlignment="1">
      <alignment horizontal="center" vertical="top"/>
    </xf>
    <xf numFmtId="0" fontId="14" fillId="7" borderId="7" xfId="0" applyFont="1" applyFill="1" applyBorder="1" applyAlignment="1">
      <alignment vertical="center" wrapText="1"/>
    </xf>
    <xf numFmtId="0" fontId="14" fillId="10" borderId="1" xfId="0" applyFont="1" applyFill="1" applyBorder="1" applyAlignment="1">
      <alignment vertical="center" wrapText="1"/>
    </xf>
    <xf numFmtId="14" fontId="9" fillId="10" borderId="1" xfId="0" applyNumberFormat="1" applyFont="1" applyFill="1" applyBorder="1" applyAlignment="1">
      <alignment horizontal="justify" vertical="top"/>
    </xf>
    <xf numFmtId="0" fontId="8" fillId="10" borderId="0" xfId="0" applyFont="1" applyFill="1" applyBorder="1"/>
    <xf numFmtId="0" fontId="1" fillId="10" borderId="5" xfId="0" applyFont="1" applyFill="1" applyBorder="1" applyAlignment="1">
      <alignment horizontal="center" vertical="top"/>
    </xf>
    <xf numFmtId="0" fontId="1" fillId="10" borderId="6" xfId="0" applyFont="1" applyFill="1" applyBorder="1" applyAlignment="1">
      <alignment horizontal="center" vertical="top"/>
    </xf>
    <xf numFmtId="2" fontId="1" fillId="10" borderId="1" xfId="0" applyNumberFormat="1" applyFont="1" applyFill="1" applyBorder="1" applyAlignment="1">
      <alignment horizontal="center" vertical="center"/>
    </xf>
    <xf numFmtId="0" fontId="1" fillId="15" borderId="1" xfId="0" applyFont="1" applyFill="1" applyBorder="1" applyAlignment="1">
      <alignment horizontal="center" vertical="top"/>
    </xf>
    <xf numFmtId="49" fontId="1" fillId="15" borderId="1" xfId="0" applyNumberFormat="1" applyFont="1" applyFill="1" applyBorder="1" applyAlignment="1">
      <alignment horizontal="justify" vertical="top"/>
    </xf>
    <xf numFmtId="0" fontId="1" fillId="15" borderId="1" xfId="0" applyFont="1" applyFill="1" applyBorder="1" applyAlignment="1">
      <alignment vertical="top"/>
    </xf>
    <xf numFmtId="0" fontId="1" fillId="15" borderId="0" xfId="0" applyFont="1" applyFill="1" applyAlignment="1">
      <alignment horizontal="justify" vertical="top"/>
    </xf>
    <xf numFmtId="0" fontId="1" fillId="15" borderId="1" xfId="0" applyFont="1" applyFill="1" applyBorder="1"/>
    <xf numFmtId="2" fontId="1" fillId="15" borderId="1" xfId="0" applyNumberFormat="1" applyFont="1" applyFill="1" applyBorder="1" applyAlignment="1">
      <alignment horizontal="center" vertical="top"/>
    </xf>
    <xf numFmtId="14" fontId="1" fillId="15" borderId="1" xfId="0" applyNumberFormat="1" applyFont="1" applyFill="1" applyBorder="1" applyAlignment="1">
      <alignment horizontal="center" vertical="top"/>
    </xf>
    <xf numFmtId="0" fontId="1" fillId="15" borderId="1" xfId="0" applyFont="1" applyFill="1" applyBorder="1" applyAlignment="1">
      <alignment horizontal="left" vertical="top"/>
    </xf>
    <xf numFmtId="0" fontId="1" fillId="15" borderId="5" xfId="0" applyFont="1" applyFill="1" applyBorder="1" applyAlignment="1">
      <alignment horizontal="center" vertical="top"/>
    </xf>
    <xf numFmtId="0" fontId="1" fillId="15" borderId="6" xfId="0" applyFont="1" applyFill="1" applyBorder="1" applyAlignment="1">
      <alignment horizontal="center" vertical="top"/>
    </xf>
    <xf numFmtId="2" fontId="10" fillId="15" borderId="1" xfId="0" applyNumberFormat="1" applyFont="1" applyFill="1" applyBorder="1" applyAlignment="1">
      <alignment horizontal="right" vertical="top"/>
    </xf>
    <xf numFmtId="2" fontId="1" fillId="15" borderId="5" xfId="0" applyNumberFormat="1" applyFont="1" applyFill="1" applyBorder="1" applyAlignment="1">
      <alignment horizontal="center" vertical="top"/>
    </xf>
    <xf numFmtId="0" fontId="1" fillId="22" borderId="1" xfId="0" applyFont="1" applyFill="1" applyBorder="1"/>
    <xf numFmtId="2" fontId="1" fillId="22" borderId="1" xfId="0" applyNumberFormat="1" applyFont="1" applyFill="1" applyBorder="1"/>
    <xf numFmtId="14" fontId="1" fillId="22" borderId="1" xfId="0" applyNumberFormat="1" applyFont="1" applyFill="1" applyBorder="1"/>
    <xf numFmtId="0" fontId="7" fillId="22" borderId="1" xfId="0" applyFont="1" applyFill="1" applyBorder="1" applyAlignment="1">
      <alignment horizontal="justify" vertical="top"/>
    </xf>
    <xf numFmtId="0" fontId="0" fillId="22" borderId="1" xfId="0" applyFill="1" applyBorder="1"/>
    <xf numFmtId="0" fontId="9" fillId="28" borderId="1" xfId="0" applyFont="1" applyFill="1" applyBorder="1" applyAlignment="1">
      <alignment horizontal="center" vertical="top"/>
    </xf>
    <xf numFmtId="0" fontId="9" fillId="28" borderId="1" xfId="0" applyFont="1" applyFill="1" applyBorder="1" applyAlignment="1">
      <alignment horizontal="justify" vertical="top"/>
    </xf>
    <xf numFmtId="14" fontId="9" fillId="28" borderId="1" xfId="0" applyNumberFormat="1" applyFont="1" applyFill="1" applyBorder="1" applyAlignment="1">
      <alignment horizontal="center" vertical="top"/>
    </xf>
    <xf numFmtId="0" fontId="8" fillId="28" borderId="0" xfId="0" applyFont="1" applyFill="1"/>
    <xf numFmtId="0" fontId="9" fillId="28" borderId="1" xfId="0" applyFont="1" applyFill="1" applyBorder="1" applyAlignment="1">
      <alignment horizontal="center" vertical="center"/>
    </xf>
    <xf numFmtId="0" fontId="9" fillId="28" borderId="1" xfId="0" applyFont="1" applyFill="1" applyBorder="1" applyAlignment="1">
      <alignment horizontal="justify" vertical="center"/>
    </xf>
    <xf numFmtId="14" fontId="9" fillId="28" borderId="1" xfId="0" applyNumberFormat="1" applyFont="1" applyFill="1" applyBorder="1" applyAlignment="1">
      <alignment horizontal="center" vertical="center"/>
    </xf>
    <xf numFmtId="0" fontId="8" fillId="28" borderId="0" xfId="0" applyFont="1" applyFill="1" applyAlignment="1">
      <alignment vertical="center"/>
    </xf>
    <xf numFmtId="0" fontId="9" fillId="28" borderId="5" xfId="0" applyFont="1" applyFill="1" applyBorder="1" applyAlignment="1">
      <alignment horizontal="center"/>
    </xf>
    <xf numFmtId="0" fontId="9" fillId="28" borderId="6" xfId="0" applyFont="1" applyFill="1" applyBorder="1" applyAlignment="1">
      <alignment horizontal="center"/>
    </xf>
    <xf numFmtId="0" fontId="9" fillId="28" borderId="0" xfId="0" applyFont="1" applyFill="1"/>
    <xf numFmtId="0" fontId="9" fillId="28" borderId="16" xfId="0" applyFont="1" applyFill="1" applyBorder="1" applyAlignment="1">
      <alignment horizontal="left" vertical="center" wrapText="1"/>
    </xf>
    <xf numFmtId="2" fontId="9" fillId="28" borderId="1" xfId="0" applyNumberFormat="1" applyFont="1" applyFill="1" applyBorder="1" applyAlignment="1">
      <alignment horizontal="center" vertical="center"/>
    </xf>
    <xf numFmtId="0" fontId="9" fillId="28" borderId="1" xfId="0" applyFont="1" applyFill="1" applyBorder="1" applyAlignment="1">
      <alignment horizontal="center" vertical="center" wrapText="1"/>
    </xf>
    <xf numFmtId="0" fontId="9" fillId="28" borderId="0" xfId="0" applyFont="1" applyFill="1" applyAlignment="1">
      <alignment horizontal="center" vertical="center"/>
    </xf>
    <xf numFmtId="0" fontId="9" fillId="28" borderId="4" xfId="0" applyFont="1" applyFill="1" applyBorder="1" applyAlignment="1">
      <alignment horizontal="left" vertical="center" wrapText="1"/>
    </xf>
    <xf numFmtId="2" fontId="9" fillId="28" borderId="1" xfId="0" applyNumberFormat="1" applyFont="1" applyFill="1" applyBorder="1" applyAlignment="1">
      <alignment horizontal="center" vertical="top"/>
    </xf>
    <xf numFmtId="0" fontId="9" fillId="28" borderId="14" xfId="0" applyFont="1" applyFill="1" applyBorder="1" applyAlignment="1">
      <alignment horizontal="center" vertical="top" wrapText="1"/>
    </xf>
    <xf numFmtId="2" fontId="9" fillId="28" borderId="1" xfId="0" applyNumberFormat="1" applyFont="1" applyFill="1" applyBorder="1" applyAlignment="1">
      <alignment horizontal="right" vertical="center"/>
    </xf>
    <xf numFmtId="0" fontId="13" fillId="28" borderId="1" xfId="0" applyFont="1" applyFill="1" applyBorder="1" applyAlignment="1">
      <alignment horizontal="center" vertical="top"/>
    </xf>
    <xf numFmtId="2" fontId="13" fillId="28" borderId="1" xfId="0" applyNumberFormat="1" applyFont="1" applyFill="1" applyBorder="1" applyAlignment="1">
      <alignment horizontal="center"/>
    </xf>
    <xf numFmtId="0" fontId="9" fillId="28" borderId="1" xfId="0" applyFont="1" applyFill="1" applyBorder="1"/>
    <xf numFmtId="2" fontId="9" fillId="28" borderId="1" xfId="0" applyNumberFormat="1" applyFont="1" applyFill="1" applyBorder="1" applyAlignment="1">
      <alignment horizontal="right" vertical="top"/>
    </xf>
    <xf numFmtId="0" fontId="1" fillId="28" borderId="1" xfId="0" applyFont="1" applyFill="1" applyBorder="1" applyAlignment="1">
      <alignment horizontal="center" vertical="center"/>
    </xf>
    <xf numFmtId="0" fontId="1" fillId="28" borderId="1" xfId="0" applyFont="1" applyFill="1" applyBorder="1" applyAlignment="1">
      <alignment horizontal="justify" vertical="center"/>
    </xf>
    <xf numFmtId="2" fontId="1" fillId="28" borderId="1" xfId="0" applyNumberFormat="1" applyFont="1" applyFill="1" applyBorder="1" applyAlignment="1">
      <alignment horizontal="center" vertical="center"/>
    </xf>
    <xf numFmtId="14" fontId="1" fillId="28" borderId="1" xfId="0" applyNumberFormat="1" applyFont="1" applyFill="1" applyBorder="1" applyAlignment="1">
      <alignment horizontal="center" vertical="center"/>
    </xf>
    <xf numFmtId="0" fontId="1" fillId="28" borderId="0" xfId="0" applyFont="1" applyFill="1" applyAlignment="1">
      <alignment vertical="center"/>
    </xf>
    <xf numFmtId="0" fontId="1" fillId="28" borderId="1" xfId="0" applyFont="1" applyFill="1" applyBorder="1" applyAlignment="1">
      <alignment horizontal="center" vertical="top"/>
    </xf>
    <xf numFmtId="0" fontId="1" fillId="28" borderId="1" xfId="0" applyFont="1" applyFill="1" applyBorder="1" applyAlignment="1">
      <alignment horizontal="justify" vertical="top"/>
    </xf>
    <xf numFmtId="49" fontId="1" fillId="28" borderId="1" xfId="0" applyNumberFormat="1" applyFont="1" applyFill="1" applyBorder="1" applyAlignment="1">
      <alignment horizontal="justify" vertical="top"/>
    </xf>
    <xf numFmtId="0" fontId="1" fillId="28" borderId="1" xfId="0" applyFont="1" applyFill="1" applyBorder="1" applyAlignment="1">
      <alignment vertical="top"/>
    </xf>
    <xf numFmtId="0" fontId="1" fillId="28" borderId="0" xfId="0" applyFont="1" applyFill="1"/>
    <xf numFmtId="0" fontId="1" fillId="28" borderId="0" xfId="0" applyFont="1" applyFill="1" applyAlignment="1">
      <alignment horizontal="justify" vertical="top"/>
    </xf>
    <xf numFmtId="0" fontId="9" fillId="4" borderId="1" xfId="0" applyFont="1" applyFill="1" applyBorder="1" applyAlignment="1">
      <alignment horizontal="center" vertical="top"/>
    </xf>
    <xf numFmtId="0" fontId="9" fillId="4" borderId="1" xfId="0" applyFont="1" applyFill="1" applyBorder="1" applyAlignment="1">
      <alignment horizontal="justify" vertical="top"/>
    </xf>
    <xf numFmtId="0" fontId="9" fillId="4" borderId="1" xfId="0" applyFont="1" applyFill="1" applyBorder="1" applyAlignment="1">
      <alignment vertical="top"/>
    </xf>
    <xf numFmtId="14" fontId="9" fillId="4" borderId="1" xfId="0" applyNumberFormat="1" applyFont="1" applyFill="1" applyBorder="1" applyAlignment="1">
      <alignment horizontal="center" vertical="top"/>
    </xf>
    <xf numFmtId="0" fontId="8" fillId="4" borderId="0" xfId="0" applyFont="1" applyFill="1"/>
    <xf numFmtId="2" fontId="9" fillId="4" borderId="1" xfId="0" applyNumberFormat="1" applyFont="1" applyFill="1" applyBorder="1" applyAlignment="1">
      <alignment horizontal="justify" vertical="top"/>
    </xf>
    <xf numFmtId="2" fontId="9" fillId="4" borderId="1" xfId="0" applyNumberFormat="1" applyFont="1" applyFill="1" applyBorder="1" applyAlignment="1">
      <alignment horizontal="center" vertical="top"/>
    </xf>
    <xf numFmtId="14" fontId="9" fillId="4" borderId="1" xfId="0" applyNumberFormat="1" applyFont="1" applyFill="1" applyBorder="1" applyAlignment="1">
      <alignment horizontal="center" vertical="center"/>
    </xf>
    <xf numFmtId="0" fontId="9" fillId="4" borderId="0" xfId="0" applyFont="1" applyFill="1" applyAlignment="1">
      <alignment vertical="center"/>
    </xf>
    <xf numFmtId="0" fontId="8" fillId="4" borderId="0" xfId="0" applyFont="1" applyFill="1" applyAlignment="1">
      <alignment vertical="center"/>
    </xf>
    <xf numFmtId="2" fontId="8" fillId="10" borderId="1" xfId="0" applyNumberFormat="1" applyFont="1" applyFill="1" applyBorder="1" applyAlignment="1">
      <alignment horizontal="justify" vertical="top"/>
    </xf>
    <xf numFmtId="0" fontId="9" fillId="4" borderId="1" xfId="0" applyFont="1" applyFill="1" applyBorder="1" applyAlignment="1">
      <alignment horizontal="center" vertical="center" wrapText="1"/>
    </xf>
    <xf numFmtId="2" fontId="9" fillId="4" borderId="1" xfId="0" applyNumberFormat="1" applyFont="1" applyFill="1" applyBorder="1" applyAlignment="1">
      <alignment horizontal="justify" vertical="center"/>
    </xf>
    <xf numFmtId="2" fontId="9" fillId="4" borderId="1" xfId="0" applyNumberFormat="1" applyFont="1" applyFill="1" applyBorder="1" applyAlignment="1">
      <alignment horizontal="center" vertical="center"/>
    </xf>
    <xf numFmtId="0" fontId="9" fillId="4" borderId="0" xfId="0" applyFont="1" applyFill="1"/>
    <xf numFmtId="2" fontId="9" fillId="4" borderId="1" xfId="0" applyNumberFormat="1" applyFont="1" applyFill="1" applyBorder="1" applyAlignment="1">
      <alignment horizontal="center" vertical="center" wrapText="1"/>
    </xf>
    <xf numFmtId="14" fontId="9" fillId="4" borderId="1" xfId="0" applyNumberFormat="1" applyFont="1" applyFill="1" applyBorder="1" applyAlignment="1">
      <alignment horizontal="center" vertical="center" wrapText="1"/>
    </xf>
    <xf numFmtId="2" fontId="9" fillId="4" borderId="0" xfId="0" applyNumberFormat="1" applyFont="1" applyFill="1" applyAlignment="1">
      <alignment horizontal="center" vertical="center"/>
    </xf>
    <xf numFmtId="2" fontId="8" fillId="4" borderId="1" xfId="0" applyNumberFormat="1" applyFont="1" applyFill="1" applyBorder="1" applyAlignment="1">
      <alignment horizontal="justify" vertical="center"/>
    </xf>
    <xf numFmtId="2" fontId="8" fillId="4"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1" xfId="0" applyFont="1" applyFill="1" applyBorder="1" applyAlignment="1">
      <alignment horizontal="justify" vertical="center"/>
    </xf>
    <xf numFmtId="2" fontId="17" fillId="4" borderId="1" xfId="0" applyNumberFormat="1" applyFont="1" applyFill="1" applyBorder="1" applyAlignment="1">
      <alignment horizontal="justify" vertical="center"/>
    </xf>
    <xf numFmtId="2" fontId="17" fillId="4" borderId="1" xfId="0" applyNumberFormat="1" applyFont="1" applyFill="1" applyBorder="1" applyAlignment="1">
      <alignment horizontal="center" vertical="center"/>
    </xf>
    <xf numFmtId="14" fontId="17" fillId="4" borderId="1" xfId="0" applyNumberFormat="1" applyFont="1" applyFill="1" applyBorder="1" applyAlignment="1">
      <alignment horizontal="center" vertical="center"/>
    </xf>
    <xf numFmtId="0" fontId="17" fillId="4" borderId="0" xfId="0" applyFont="1" applyFill="1" applyAlignment="1">
      <alignment vertical="center"/>
    </xf>
    <xf numFmtId="0" fontId="1" fillId="4" borderId="1" xfId="0" applyFont="1" applyFill="1" applyBorder="1"/>
    <xf numFmtId="0" fontId="1" fillId="4" borderId="1" xfId="0" applyFont="1" applyFill="1" applyBorder="1" applyAlignment="1">
      <alignment horizontal="left" vertical="top" wrapText="1"/>
    </xf>
    <xf numFmtId="2" fontId="1" fillId="4" borderId="1" xfId="0" applyNumberFormat="1" applyFont="1" applyFill="1" applyBorder="1" applyAlignment="1">
      <alignment horizontal="right" vertical="top"/>
    </xf>
    <xf numFmtId="0" fontId="7" fillId="4" borderId="1" xfId="0" applyFont="1" applyFill="1" applyBorder="1" applyAlignment="1">
      <alignment horizontal="justify" vertical="top"/>
    </xf>
    <xf numFmtId="0" fontId="1" fillId="4" borderId="1" xfId="0" applyFont="1" applyFill="1" applyBorder="1" applyAlignment="1">
      <alignment horizontal="justify" vertical="top"/>
    </xf>
    <xf numFmtId="0" fontId="1" fillId="4" borderId="0" xfId="0" applyFont="1" applyFill="1"/>
    <xf numFmtId="0" fontId="8" fillId="3" borderId="1" xfId="0" applyFont="1" applyFill="1" applyBorder="1" applyAlignment="1">
      <alignment horizontal="justify" vertical="top"/>
    </xf>
    <xf numFmtId="0" fontId="21" fillId="0" borderId="1" xfId="0" applyFont="1" applyBorder="1" applyAlignment="1">
      <alignment horizontal="center" vertical="top"/>
    </xf>
    <xf numFmtId="0" fontId="21" fillId="0" borderId="1" xfId="0" applyFont="1" applyBorder="1" applyAlignment="1">
      <alignment horizontal="justify" vertical="top"/>
    </xf>
    <xf numFmtId="14" fontId="21" fillId="0" borderId="1" xfId="0" applyNumberFormat="1" applyFont="1" applyBorder="1" applyAlignment="1">
      <alignment horizontal="center" vertical="top"/>
    </xf>
    <xf numFmtId="0" fontId="22" fillId="0" borderId="0" xfId="0" applyFont="1"/>
    <xf numFmtId="0" fontId="9" fillId="0" borderId="0" xfId="0" applyFont="1" applyAlignment="1">
      <alignment vertical="top" wrapText="1"/>
    </xf>
    <xf numFmtId="0" fontId="9" fillId="29" borderId="1" xfId="0" applyFont="1" applyFill="1" applyBorder="1" applyAlignment="1">
      <alignment horizontal="center" vertical="top"/>
    </xf>
    <xf numFmtId="0" fontId="9" fillId="29" borderId="1" xfId="0" applyFont="1" applyFill="1" applyBorder="1" applyAlignment="1">
      <alignment horizontal="justify" vertical="top"/>
    </xf>
    <xf numFmtId="0" fontId="9" fillId="29" borderId="0" xfId="0" applyFont="1" applyFill="1" applyBorder="1" applyAlignment="1">
      <alignment horizontal="justify" vertical="top"/>
    </xf>
    <xf numFmtId="14" fontId="9" fillId="29" borderId="1" xfId="0" applyNumberFormat="1" applyFont="1" applyFill="1" applyBorder="1" applyAlignment="1">
      <alignment horizontal="center" vertical="top"/>
    </xf>
    <xf numFmtId="0" fontId="8" fillId="29" borderId="0" xfId="0" applyFont="1" applyFill="1"/>
    <xf numFmtId="0" fontId="1" fillId="29" borderId="1" xfId="0" applyFont="1" applyFill="1" applyBorder="1" applyAlignment="1">
      <alignment horizontal="justify" vertical="top"/>
    </xf>
    <xf numFmtId="0" fontId="7" fillId="29" borderId="1" xfId="0" applyFont="1" applyFill="1" applyBorder="1" applyAlignment="1">
      <alignment horizontal="justify" vertical="top"/>
    </xf>
    <xf numFmtId="0" fontId="1" fillId="29" borderId="0" xfId="0" applyFont="1" applyFill="1"/>
    <xf numFmtId="2" fontId="1" fillId="29" borderId="1" xfId="0" applyNumberFormat="1" applyFont="1" applyFill="1" applyBorder="1" applyAlignment="1">
      <alignment horizontal="justify" vertical="top"/>
    </xf>
    <xf numFmtId="0" fontId="1" fillId="29" borderId="1" xfId="0" applyFont="1" applyFill="1" applyBorder="1" applyAlignment="1">
      <alignment horizontal="center" vertical="top"/>
    </xf>
    <xf numFmtId="0" fontId="1" fillId="29" borderId="1" xfId="0" applyFont="1" applyFill="1" applyBorder="1"/>
    <xf numFmtId="2" fontId="1" fillId="29" borderId="1" xfId="0" applyNumberFormat="1" applyFont="1" applyFill="1" applyBorder="1" applyAlignment="1">
      <alignment horizontal="center" vertical="top"/>
    </xf>
    <xf numFmtId="14" fontId="1" fillId="29" borderId="1" xfId="0" applyNumberFormat="1" applyFont="1" applyFill="1" applyBorder="1" applyAlignment="1">
      <alignment horizontal="center" vertical="top"/>
    </xf>
    <xf numFmtId="0" fontId="0" fillId="29" borderId="1" xfId="0" applyFill="1" applyBorder="1"/>
    <xf numFmtId="2" fontId="1" fillId="29" borderId="1" xfId="0" applyNumberFormat="1" applyFont="1" applyFill="1" applyBorder="1"/>
    <xf numFmtId="0" fontId="1" fillId="29" borderId="5" xfId="0" applyFont="1" applyFill="1" applyBorder="1" applyAlignment="1">
      <alignment horizontal="center" vertical="top"/>
    </xf>
    <xf numFmtId="0" fontId="1" fillId="29" borderId="6" xfId="0" applyFont="1" applyFill="1" applyBorder="1" applyAlignment="1">
      <alignment horizontal="center" vertical="top"/>
    </xf>
    <xf numFmtId="2" fontId="1" fillId="29" borderId="5" xfId="0" applyNumberFormat="1" applyFont="1" applyFill="1" applyBorder="1" applyAlignment="1">
      <alignment horizontal="justify" vertical="top"/>
    </xf>
    <xf numFmtId="0" fontId="1" fillId="29" borderId="5" xfId="0" applyFont="1" applyFill="1" applyBorder="1"/>
    <xf numFmtId="0" fontId="0" fillId="29" borderId="6" xfId="0" applyFill="1" applyBorder="1"/>
    <xf numFmtId="2" fontId="9" fillId="29" borderId="5" xfId="0" applyNumberFormat="1" applyFont="1" applyFill="1" applyBorder="1" applyAlignment="1">
      <alignment horizontal="right" vertical="top"/>
    </xf>
    <xf numFmtId="2" fontId="1" fillId="29" borderId="5" xfId="0" applyNumberFormat="1" applyFont="1" applyFill="1" applyBorder="1"/>
    <xf numFmtId="0" fontId="9" fillId="15" borderId="1" xfId="0" applyFont="1" applyFill="1" applyBorder="1" applyAlignment="1">
      <alignment wrapText="1"/>
    </xf>
    <xf numFmtId="2" fontId="7" fillId="15" borderId="1" xfId="0" applyNumberFormat="1" applyFont="1" applyFill="1" applyBorder="1" applyAlignment="1">
      <alignment horizontal="right" vertical="top"/>
    </xf>
    <xf numFmtId="0" fontId="7" fillId="15" borderId="1" xfId="0" applyFont="1" applyFill="1" applyBorder="1" applyAlignment="1">
      <alignment horizontal="right" vertical="top"/>
    </xf>
    <xf numFmtId="0" fontId="1" fillId="3" borderId="1" xfId="0" applyFont="1" applyFill="1" applyBorder="1" applyAlignment="1">
      <alignment horizontal="center"/>
    </xf>
    <xf numFmtId="2" fontId="1" fillId="3" borderId="1" xfId="0" applyNumberFormat="1" applyFont="1" applyFill="1" applyBorder="1" applyAlignment="1">
      <alignment horizontal="center"/>
    </xf>
    <xf numFmtId="14" fontId="1" fillId="3" borderId="1" xfId="0" applyNumberFormat="1" applyFont="1" applyFill="1" applyBorder="1" applyAlignment="1">
      <alignment horizontal="center"/>
    </xf>
    <xf numFmtId="0" fontId="7" fillId="3" borderId="1" xfId="0" applyFont="1" applyFill="1" applyBorder="1" applyAlignment="1">
      <alignment horizontal="justify" vertical="top"/>
    </xf>
    <xf numFmtId="0" fontId="9" fillId="14" borderId="1" xfId="0" applyFont="1" applyFill="1" applyBorder="1" applyAlignment="1">
      <alignment vertical="top" wrapText="1"/>
    </xf>
    <xf numFmtId="4" fontId="9" fillId="14" borderId="1" xfId="0" applyNumberFormat="1" applyFont="1" applyFill="1" applyBorder="1" applyAlignment="1">
      <alignment horizontal="center" vertical="center"/>
    </xf>
    <xf numFmtId="0" fontId="9" fillId="30" borderId="1" xfId="0" applyFont="1" applyFill="1" applyBorder="1" applyAlignment="1">
      <alignment horizontal="center" vertical="top"/>
    </xf>
    <xf numFmtId="0" fontId="9" fillId="30" borderId="1" xfId="0" applyFont="1" applyFill="1" applyBorder="1" applyAlignment="1">
      <alignment horizontal="justify" vertical="top"/>
    </xf>
    <xf numFmtId="0" fontId="14" fillId="30" borderId="1" xfId="0" applyFont="1" applyFill="1" applyBorder="1" applyAlignment="1">
      <alignment vertical="center" wrapText="1"/>
    </xf>
    <xf numFmtId="14" fontId="9" fillId="30" borderId="1" xfId="0" applyNumberFormat="1" applyFont="1" applyFill="1" applyBorder="1" applyAlignment="1">
      <alignment horizontal="center" vertical="top"/>
    </xf>
    <xf numFmtId="14" fontId="9" fillId="30" borderId="1" xfId="0" applyNumberFormat="1" applyFont="1" applyFill="1" applyBorder="1" applyAlignment="1">
      <alignment horizontal="justify" vertical="top"/>
    </xf>
    <xf numFmtId="0" fontId="8" fillId="30" borderId="0" xfId="0" applyFont="1" applyFill="1" applyBorder="1"/>
    <xf numFmtId="0" fontId="7" fillId="0" borderId="1" xfId="0" applyFont="1" applyBorder="1" applyAlignment="1">
      <alignment vertical="top" wrapText="1"/>
    </xf>
    <xf numFmtId="0" fontId="8" fillId="30" borderId="1" xfId="0" applyFont="1" applyFill="1" applyBorder="1" applyAlignment="1">
      <alignment horizontal="center" vertical="top"/>
    </xf>
    <xf numFmtId="0" fontId="23" fillId="7" borderId="1" xfId="0" applyFont="1" applyFill="1" applyBorder="1" applyAlignment="1">
      <alignment horizontal="center" vertical="top"/>
    </xf>
    <xf numFmtId="0" fontId="23" fillId="7" borderId="1" xfId="0" applyFont="1" applyFill="1" applyBorder="1" applyAlignment="1">
      <alignment horizontal="justify" vertical="top"/>
    </xf>
    <xf numFmtId="14" fontId="23" fillId="7" borderId="1" xfId="0" applyNumberFormat="1" applyFont="1" applyFill="1" applyBorder="1" applyAlignment="1">
      <alignment horizontal="center" vertical="top"/>
    </xf>
    <xf numFmtId="0" fontId="9" fillId="18" borderId="7" xfId="0" applyFont="1" applyFill="1" applyBorder="1" applyAlignment="1">
      <alignment horizontal="justify" vertical="top"/>
    </xf>
    <xf numFmtId="0" fontId="9" fillId="18" borderId="7" xfId="0" applyFont="1" applyFill="1" applyBorder="1" applyAlignment="1">
      <alignment horizontal="center" vertical="top"/>
    </xf>
    <xf numFmtId="14" fontId="9" fillId="18" borderId="7" xfId="0" applyNumberFormat="1" applyFont="1" applyFill="1" applyBorder="1" applyAlignment="1">
      <alignment horizontal="center" vertical="top"/>
    </xf>
    <xf numFmtId="2" fontId="9" fillId="18" borderId="7" xfId="0" applyNumberFormat="1" applyFont="1" applyFill="1" applyBorder="1" applyAlignment="1">
      <alignment horizontal="justify" vertical="top"/>
    </xf>
    <xf numFmtId="2" fontId="9" fillId="18" borderId="7" xfId="0" applyNumberFormat="1" applyFont="1" applyFill="1" applyBorder="1" applyAlignment="1">
      <alignment horizontal="center" vertical="top"/>
    </xf>
    <xf numFmtId="2" fontId="1" fillId="18" borderId="1" xfId="0" applyNumberFormat="1" applyFont="1" applyFill="1" applyBorder="1" applyAlignment="1">
      <alignment vertical="top"/>
    </xf>
    <xf numFmtId="2" fontId="9" fillId="14" borderId="1" xfId="0" applyNumberFormat="1" applyFont="1" applyFill="1" applyBorder="1" applyAlignment="1">
      <alignment horizontal="center" vertical="center"/>
    </xf>
    <xf numFmtId="0" fontId="9" fillId="14" borderId="0" xfId="0" applyFont="1" applyFill="1" applyAlignment="1">
      <alignment vertical="center"/>
    </xf>
    <xf numFmtId="0" fontId="9" fillId="14" borderId="5" xfId="0" applyFont="1" applyFill="1" applyBorder="1" applyAlignment="1">
      <alignment horizontal="center" vertical="top"/>
    </xf>
    <xf numFmtId="0" fontId="9" fillId="14" borderId="6" xfId="0" applyFont="1" applyFill="1" applyBorder="1" applyAlignment="1">
      <alignment horizontal="center" vertical="top"/>
    </xf>
    <xf numFmtId="0" fontId="9" fillId="14" borderId="0" xfId="0" applyFont="1" applyFill="1"/>
    <xf numFmtId="2" fontId="9" fillId="14" borderId="1" xfId="0" applyNumberFormat="1" applyFont="1" applyFill="1" applyBorder="1" applyAlignment="1">
      <alignment horizontal="center" vertical="top"/>
    </xf>
    <xf numFmtId="0" fontId="9" fillId="14" borderId="1" xfId="0" applyFont="1" applyFill="1" applyBorder="1" applyAlignment="1">
      <alignment horizontal="center" vertical="top" wrapText="1"/>
    </xf>
    <xf numFmtId="0" fontId="9" fillId="14" borderId="1" xfId="0" applyFont="1" applyFill="1" applyBorder="1" applyAlignment="1">
      <alignment horizontal="center"/>
    </xf>
    <xf numFmtId="0" fontId="9" fillId="14" borderId="1" xfId="0" applyFont="1" applyFill="1" applyBorder="1"/>
    <xf numFmtId="0" fontId="13" fillId="14" borderId="1" xfId="0" applyFont="1" applyFill="1" applyBorder="1" applyAlignment="1">
      <alignment horizontal="center" vertical="center"/>
    </xf>
    <xf numFmtId="2" fontId="13" fillId="14" borderId="1" xfId="0" applyNumberFormat="1" applyFont="1" applyFill="1" applyBorder="1" applyAlignment="1">
      <alignment horizontal="center" vertical="center"/>
    </xf>
    <xf numFmtId="14" fontId="9" fillId="14" borderId="1" xfId="0" applyNumberFormat="1" applyFont="1" applyFill="1" applyBorder="1" applyAlignment="1">
      <alignment horizontal="center" vertical="top" wrapText="1"/>
    </xf>
    <xf numFmtId="2" fontId="9" fillId="14" borderId="1" xfId="0" applyNumberFormat="1" applyFont="1" applyFill="1" applyBorder="1" applyAlignment="1">
      <alignment horizontal="justify" vertical="top"/>
    </xf>
    <xf numFmtId="2" fontId="8" fillId="14" borderId="0" xfId="0" applyNumberFormat="1" applyFont="1" applyFill="1" applyAlignment="1">
      <alignment vertical="center"/>
    </xf>
    <xf numFmtId="4" fontId="9" fillId="4" borderId="18" xfId="0" applyNumberFormat="1" applyFont="1" applyFill="1" applyBorder="1" applyAlignment="1">
      <alignment horizontal="center" vertical="center"/>
    </xf>
    <xf numFmtId="0" fontId="9" fillId="11" borderId="1" xfId="0" applyFont="1" applyFill="1" applyBorder="1" applyAlignment="1">
      <alignment horizontal="center"/>
    </xf>
    <xf numFmtId="0" fontId="9" fillId="11" borderId="0" xfId="0" applyFont="1" applyFill="1"/>
    <xf numFmtId="0" fontId="9" fillId="11" borderId="1" xfId="0" applyFont="1" applyFill="1" applyBorder="1" applyAlignment="1">
      <alignment horizontal="center" vertical="center"/>
    </xf>
    <xf numFmtId="0" fontId="9" fillId="11" borderId="1" xfId="0" applyFont="1" applyFill="1" applyBorder="1" applyAlignment="1">
      <alignment horizontal="left" vertical="center" wrapText="1"/>
    </xf>
    <xf numFmtId="2" fontId="9" fillId="11" borderId="1" xfId="0" applyNumberFormat="1" applyFont="1" applyFill="1" applyBorder="1" applyAlignment="1">
      <alignment horizontal="center" vertical="center"/>
    </xf>
    <xf numFmtId="0" fontId="9" fillId="11" borderId="1" xfId="0" applyFont="1" applyFill="1" applyBorder="1" applyAlignment="1">
      <alignment horizontal="center" vertical="center" wrapText="1"/>
    </xf>
    <xf numFmtId="14" fontId="9" fillId="11" borderId="1" xfId="0" applyNumberFormat="1" applyFont="1" applyFill="1" applyBorder="1" applyAlignment="1">
      <alignment horizontal="center" vertical="center" wrapText="1"/>
    </xf>
    <xf numFmtId="2" fontId="9" fillId="11" borderId="1" xfId="0" applyNumberFormat="1" applyFont="1" applyFill="1" applyBorder="1" applyAlignment="1">
      <alignment horizontal="right" vertical="top"/>
    </xf>
    <xf numFmtId="0" fontId="13" fillId="11" borderId="1" xfId="0" applyFont="1" applyFill="1" applyBorder="1" applyAlignment="1">
      <alignment horizontal="center" vertical="center"/>
    </xf>
    <xf numFmtId="2" fontId="13" fillId="11" borderId="1" xfId="0" applyNumberFormat="1" applyFont="1" applyFill="1" applyBorder="1" applyAlignment="1">
      <alignment horizontal="center" vertical="center"/>
    </xf>
    <xf numFmtId="0" fontId="12" fillId="11" borderId="1" xfId="0" applyFont="1" applyFill="1" applyBorder="1" applyAlignment="1">
      <alignment horizontal="center" vertical="center"/>
    </xf>
    <xf numFmtId="0" fontId="13" fillId="11" borderId="0" xfId="0" applyFont="1" applyFill="1" applyAlignment="1">
      <alignment horizontal="center" vertical="center"/>
    </xf>
    <xf numFmtId="0" fontId="9" fillId="31" borderId="1" xfId="0" applyFont="1" applyFill="1" applyBorder="1" applyAlignment="1">
      <alignment horizontal="center" vertical="top"/>
    </xf>
    <xf numFmtId="0" fontId="9" fillId="31" borderId="1" xfId="0" applyFont="1" applyFill="1" applyBorder="1" applyAlignment="1">
      <alignment horizontal="justify" vertical="top"/>
    </xf>
    <xf numFmtId="14" fontId="9" fillId="31" borderId="1" xfId="0" applyNumberFormat="1" applyFont="1" applyFill="1" applyBorder="1" applyAlignment="1">
      <alignment horizontal="center" vertical="top"/>
    </xf>
    <xf numFmtId="0" fontId="8" fillId="31" borderId="0" xfId="0" applyFont="1" applyFill="1"/>
    <xf numFmtId="2" fontId="9" fillId="31" borderId="1" xfId="0" applyNumberFormat="1" applyFont="1" applyFill="1" applyBorder="1" applyAlignment="1">
      <alignment horizontal="center" vertical="top"/>
    </xf>
    <xf numFmtId="0" fontId="8" fillId="30" borderId="0" xfId="0" applyFont="1" applyFill="1"/>
    <xf numFmtId="0" fontId="9" fillId="32" borderId="1" xfId="0" applyFont="1" applyFill="1" applyBorder="1" applyAlignment="1">
      <alignment horizontal="center" vertical="top"/>
    </xf>
    <xf numFmtId="0" fontId="9" fillId="32" borderId="1" xfId="0" applyFont="1" applyFill="1" applyBorder="1" applyAlignment="1">
      <alignment horizontal="justify" vertical="top"/>
    </xf>
    <xf numFmtId="14" fontId="9" fillId="32" borderId="1" xfId="0" applyNumberFormat="1" applyFont="1" applyFill="1" applyBorder="1" applyAlignment="1">
      <alignment horizontal="center" vertical="top"/>
    </xf>
    <xf numFmtId="0" fontId="8" fillId="32" borderId="0" xfId="0" applyFont="1" applyFill="1"/>
    <xf numFmtId="0" fontId="1" fillId="32" borderId="1" xfId="0" applyFont="1" applyFill="1" applyBorder="1" applyAlignment="1">
      <alignment horizontal="center"/>
    </xf>
    <xf numFmtId="0" fontId="1" fillId="32" borderId="1" xfId="0" applyFont="1" applyFill="1" applyBorder="1" applyAlignment="1">
      <alignment horizontal="justify" vertical="top"/>
    </xf>
    <xf numFmtId="2" fontId="1" fillId="32" borderId="1" xfId="0" applyNumberFormat="1" applyFont="1" applyFill="1" applyBorder="1" applyAlignment="1">
      <alignment horizontal="center"/>
    </xf>
    <xf numFmtId="14" fontId="1" fillId="32" borderId="1" xfId="0" applyNumberFormat="1" applyFont="1" applyFill="1" applyBorder="1" applyAlignment="1">
      <alignment horizontal="center"/>
    </xf>
    <xf numFmtId="0" fontId="7" fillId="32" borderId="1" xfId="0" applyFont="1" applyFill="1" applyBorder="1" applyAlignment="1">
      <alignment horizontal="justify" vertical="top"/>
    </xf>
    <xf numFmtId="0" fontId="1" fillId="32" borderId="0" xfId="0" applyFont="1" applyFill="1"/>
    <xf numFmtId="0" fontId="9" fillId="32" borderId="0" xfId="0" applyFont="1" applyFill="1"/>
    <xf numFmtId="0" fontId="9" fillId="32" borderId="1" xfId="0" applyFont="1" applyFill="1" applyBorder="1" applyAlignment="1">
      <alignment horizontal="center" vertical="center"/>
    </xf>
    <xf numFmtId="2" fontId="9" fillId="32" borderId="1" xfId="0" applyNumberFormat="1" applyFont="1" applyFill="1" applyBorder="1" applyAlignment="1">
      <alignment horizontal="center" vertical="center"/>
    </xf>
    <xf numFmtId="0" fontId="9" fillId="32" borderId="1" xfId="0" applyFont="1" applyFill="1" applyBorder="1" applyAlignment="1">
      <alignment horizontal="center" vertical="top" wrapText="1"/>
    </xf>
    <xf numFmtId="0" fontId="9" fillId="32" borderId="1" xfId="0" applyFont="1" applyFill="1" applyBorder="1" applyAlignment="1">
      <alignment horizontal="center" vertical="center" wrapText="1"/>
    </xf>
    <xf numFmtId="14" fontId="9" fillId="32" borderId="1" xfId="0" applyNumberFormat="1" applyFont="1" applyFill="1" applyBorder="1" applyAlignment="1">
      <alignment horizontal="center" vertical="center" wrapText="1"/>
    </xf>
    <xf numFmtId="0" fontId="13" fillId="32" borderId="1" xfId="0" applyFont="1" applyFill="1" applyBorder="1" applyAlignment="1">
      <alignment horizontal="center" vertical="center"/>
    </xf>
    <xf numFmtId="0" fontId="13" fillId="32" borderId="0" xfId="0" applyFont="1" applyFill="1" applyAlignment="1">
      <alignment horizontal="center" vertical="center"/>
    </xf>
    <xf numFmtId="0" fontId="9" fillId="32" borderId="1" xfId="0" applyFont="1" applyFill="1" applyBorder="1"/>
    <xf numFmtId="0" fontId="1" fillId="31" borderId="1" xfId="0" applyFont="1" applyFill="1" applyBorder="1" applyAlignment="1">
      <alignment horizontal="justify" vertical="top"/>
    </xf>
    <xf numFmtId="0" fontId="1" fillId="31" borderId="1" xfId="0" applyFont="1" applyFill="1" applyBorder="1" applyAlignment="1">
      <alignment horizontal="center" vertical="top"/>
    </xf>
    <xf numFmtId="0" fontId="1" fillId="31" borderId="0" xfId="0" applyFont="1" applyFill="1"/>
    <xf numFmtId="0" fontId="1" fillId="31" borderId="1" xfId="0" applyFont="1" applyFill="1" applyBorder="1"/>
    <xf numFmtId="2" fontId="1" fillId="31" borderId="1" xfId="0" applyNumberFormat="1" applyFont="1" applyFill="1" applyBorder="1" applyAlignment="1">
      <alignment horizontal="center" vertical="top"/>
    </xf>
    <xf numFmtId="0" fontId="7" fillId="31" borderId="1" xfId="0" applyFont="1" applyFill="1" applyBorder="1" applyAlignment="1">
      <alignment horizontal="justify" vertical="top"/>
    </xf>
    <xf numFmtId="0" fontId="1" fillId="31" borderId="5" xfId="0" applyFont="1" applyFill="1" applyBorder="1" applyAlignment="1">
      <alignment horizontal="center" vertical="top"/>
    </xf>
    <xf numFmtId="0" fontId="1" fillId="31" borderId="6" xfId="0" applyFont="1" applyFill="1" applyBorder="1" applyAlignment="1">
      <alignment horizontal="center" vertical="top"/>
    </xf>
    <xf numFmtId="14" fontId="1" fillId="31" borderId="1" xfId="0" applyNumberFormat="1" applyFont="1" applyFill="1" applyBorder="1" applyAlignment="1">
      <alignment horizontal="center" vertical="top"/>
    </xf>
    <xf numFmtId="2" fontId="7" fillId="31" borderId="1" xfId="0" applyNumberFormat="1" applyFont="1" applyFill="1" applyBorder="1" applyAlignment="1">
      <alignment horizontal="right" vertical="top"/>
    </xf>
    <xf numFmtId="49" fontId="1" fillId="31" borderId="1" xfId="0" applyNumberFormat="1" applyFont="1" applyFill="1" applyBorder="1" applyAlignment="1">
      <alignment horizontal="justify" vertical="top"/>
    </xf>
    <xf numFmtId="0" fontId="1" fillId="31" borderId="1" xfId="0" applyFont="1" applyFill="1" applyBorder="1" applyAlignment="1">
      <alignment vertical="top"/>
    </xf>
    <xf numFmtId="0" fontId="1" fillId="31" borderId="0" xfId="0" applyFont="1" applyFill="1" applyAlignment="1">
      <alignment horizontal="justify" vertical="top"/>
    </xf>
    <xf numFmtId="2" fontId="9" fillId="32" borderId="1" xfId="0" applyNumberFormat="1" applyFont="1" applyFill="1" applyBorder="1" applyAlignment="1">
      <alignment horizontal="right" vertical="top"/>
    </xf>
    <xf numFmtId="2" fontId="7" fillId="32" borderId="1" xfId="0" applyNumberFormat="1" applyFont="1" applyFill="1" applyBorder="1" applyAlignment="1">
      <alignment horizontal="right" vertical="top"/>
    </xf>
    <xf numFmtId="0" fontId="17" fillId="33" borderId="1" xfId="0" applyFont="1" applyFill="1" applyBorder="1" applyAlignment="1">
      <alignment horizontal="center" vertical="center"/>
    </xf>
    <xf numFmtId="0" fontId="17" fillId="33" borderId="1" xfId="0" applyFont="1" applyFill="1" applyBorder="1" applyAlignment="1">
      <alignment horizontal="justify" vertical="center"/>
    </xf>
    <xf numFmtId="2" fontId="17" fillId="33" borderId="1" xfId="0" applyNumberFormat="1" applyFont="1" applyFill="1" applyBorder="1" applyAlignment="1">
      <alignment horizontal="center" vertical="center"/>
    </xf>
    <xf numFmtId="4" fontId="17" fillId="33" borderId="14" xfId="0" applyNumberFormat="1" applyFont="1" applyFill="1" applyBorder="1" applyAlignment="1">
      <alignment horizontal="center" vertical="center"/>
    </xf>
    <xf numFmtId="14" fontId="17" fillId="33" borderId="1" xfId="0" applyNumberFormat="1" applyFont="1" applyFill="1" applyBorder="1" applyAlignment="1">
      <alignment horizontal="center" vertical="center"/>
    </xf>
    <xf numFmtId="2" fontId="9" fillId="33" borderId="0" xfId="0" applyNumberFormat="1" applyFont="1" applyFill="1" applyAlignment="1">
      <alignment vertical="center"/>
    </xf>
    <xf numFmtId="0" fontId="9" fillId="33" borderId="0" xfId="0" applyFont="1" applyFill="1" applyAlignment="1">
      <alignment vertical="center"/>
    </xf>
    <xf numFmtId="0" fontId="9" fillId="33" borderId="1" xfId="0" applyFont="1" applyFill="1" applyBorder="1" applyAlignment="1">
      <alignment horizontal="justify" vertical="top"/>
    </xf>
    <xf numFmtId="0" fontId="9" fillId="33" borderId="1" xfId="0" applyFont="1" applyFill="1" applyBorder="1" applyAlignment="1">
      <alignment horizontal="center"/>
    </xf>
    <xf numFmtId="0" fontId="9" fillId="33" borderId="0" xfId="0" applyFont="1" applyFill="1"/>
    <xf numFmtId="2" fontId="9" fillId="33" borderId="1" xfId="0" applyNumberFormat="1" applyFont="1" applyFill="1" applyBorder="1" applyAlignment="1">
      <alignment horizontal="center" vertical="center"/>
    </xf>
    <xf numFmtId="0" fontId="9" fillId="33" borderId="1" xfId="0" applyFont="1" applyFill="1" applyBorder="1" applyAlignment="1">
      <alignment horizontal="center" vertical="center" wrapText="1"/>
    </xf>
    <xf numFmtId="0" fontId="9" fillId="33" borderId="1" xfId="0" applyFont="1" applyFill="1" applyBorder="1" applyAlignment="1">
      <alignment vertical="top" wrapText="1"/>
    </xf>
    <xf numFmtId="2" fontId="9" fillId="33" borderId="1" xfId="0" applyNumberFormat="1" applyFont="1" applyFill="1" applyBorder="1" applyAlignment="1">
      <alignment horizontal="center" vertical="center" wrapText="1"/>
    </xf>
    <xf numFmtId="4" fontId="9" fillId="33" borderId="1" xfId="0" applyNumberFormat="1" applyFont="1" applyFill="1" applyBorder="1" applyAlignment="1">
      <alignment horizontal="justify" vertical="top"/>
    </xf>
    <xf numFmtId="0" fontId="13" fillId="33" borderId="1" xfId="0" applyFont="1" applyFill="1" applyBorder="1" applyAlignment="1">
      <alignment horizontal="center"/>
    </xf>
    <xf numFmtId="0" fontId="13" fillId="33" borderId="1" xfId="0" applyFont="1" applyFill="1" applyBorder="1" applyAlignment="1">
      <alignment vertical="top" wrapText="1"/>
    </xf>
    <xf numFmtId="2" fontId="13" fillId="33" borderId="1" xfId="0" applyNumberFormat="1" applyFont="1" applyFill="1" applyBorder="1" applyAlignment="1">
      <alignment horizontal="center" vertical="center"/>
    </xf>
    <xf numFmtId="0" fontId="8" fillId="0" borderId="1" xfId="0" applyFont="1" applyBorder="1"/>
    <xf numFmtId="0" fontId="1" fillId="4" borderId="1" xfId="0" applyFont="1" applyFill="1" applyBorder="1" applyAlignment="1">
      <alignment horizontal="center"/>
    </xf>
    <xf numFmtId="2" fontId="1" fillId="4" borderId="1" xfId="0" applyNumberFormat="1" applyFont="1" applyFill="1" applyBorder="1" applyAlignment="1">
      <alignment horizontal="center"/>
    </xf>
    <xf numFmtId="14" fontId="1" fillId="4" borderId="1" xfId="0" applyNumberFormat="1" applyFont="1" applyFill="1" applyBorder="1" applyAlignment="1">
      <alignment horizontal="center"/>
    </xf>
    <xf numFmtId="0" fontId="8" fillId="4" borderId="0" xfId="0" applyFont="1" applyFill="1" applyBorder="1"/>
    <xf numFmtId="0" fontId="7" fillId="4" borderId="1" xfId="0" applyFont="1" applyFill="1" applyBorder="1" applyAlignment="1">
      <alignment vertical="top" wrapText="1"/>
    </xf>
    <xf numFmtId="0" fontId="8" fillId="4" borderId="1" xfId="0" applyFont="1" applyFill="1" applyBorder="1" applyAlignment="1">
      <alignment horizontal="center" vertical="top"/>
    </xf>
    <xf numFmtId="14" fontId="9" fillId="4" borderId="1" xfId="0" applyNumberFormat="1" applyFont="1" applyFill="1" applyBorder="1" applyAlignment="1">
      <alignment horizontal="justify" vertical="top"/>
    </xf>
    <xf numFmtId="0" fontId="9" fillId="4" borderId="1" xfId="0" applyFont="1" applyFill="1" applyBorder="1" applyAlignment="1">
      <alignment vertical="top" wrapText="1"/>
    </xf>
    <xf numFmtId="0" fontId="1" fillId="22" borderId="1" xfId="0" applyFont="1" applyFill="1" applyBorder="1" applyAlignment="1">
      <alignment horizontal="center"/>
    </xf>
    <xf numFmtId="2" fontId="1" fillId="22" borderId="1" xfId="0" applyNumberFormat="1" applyFont="1" applyFill="1" applyBorder="1" applyAlignment="1">
      <alignment horizontal="center"/>
    </xf>
    <xf numFmtId="14" fontId="1" fillId="22" borderId="1" xfId="0" applyNumberFormat="1" applyFont="1" applyFill="1" applyBorder="1" applyAlignment="1">
      <alignment horizontal="center"/>
    </xf>
    <xf numFmtId="0" fontId="14" fillId="22" borderId="1" xfId="0" applyFont="1" applyFill="1" applyBorder="1" applyAlignment="1">
      <alignment horizontal="justify" vertical="top"/>
    </xf>
    <xf numFmtId="0" fontId="9" fillId="22" borderId="1" xfId="0" applyNumberFormat="1" applyFont="1" applyFill="1" applyBorder="1" applyAlignment="1">
      <alignment horizontal="justify" vertical="top"/>
    </xf>
    <xf numFmtId="16" fontId="9" fillId="22" borderId="1" xfId="0" applyNumberFormat="1" applyFont="1" applyFill="1" applyBorder="1" applyAlignment="1">
      <alignment horizontal="justify" vertical="top"/>
    </xf>
    <xf numFmtId="2" fontId="1" fillId="4" borderId="1" xfId="0" applyNumberFormat="1" applyFont="1" applyFill="1" applyBorder="1" applyAlignment="1">
      <alignment horizontal="right" vertical="top" wrapText="1"/>
    </xf>
    <xf numFmtId="0" fontId="1" fillId="4" borderId="1" xfId="0" applyFont="1" applyFill="1" applyBorder="1" applyAlignment="1">
      <alignment wrapText="1"/>
    </xf>
    <xf numFmtId="14" fontId="7" fillId="4" borderId="1" xfId="0" applyNumberFormat="1" applyFont="1" applyFill="1" applyBorder="1" applyAlignment="1">
      <alignment horizontal="justify" vertical="top" wrapText="1"/>
    </xf>
    <xf numFmtId="0" fontId="9" fillId="4" borderId="1" xfId="0" applyFont="1" applyFill="1" applyBorder="1" applyAlignment="1">
      <alignment horizontal="justify" vertical="top" wrapText="1"/>
    </xf>
    <xf numFmtId="0" fontId="1" fillId="4" borderId="8" xfId="0" applyFont="1" applyFill="1" applyBorder="1" applyAlignment="1">
      <alignment vertical="center" wrapText="1"/>
    </xf>
    <xf numFmtId="0" fontId="1" fillId="4" borderId="12" xfId="0" applyFont="1" applyFill="1" applyBorder="1" applyAlignment="1">
      <alignment vertical="center" wrapText="1"/>
    </xf>
    <xf numFmtId="2" fontId="1" fillId="4" borderId="1" xfId="0" applyNumberFormat="1" applyFont="1" applyFill="1" applyBorder="1"/>
    <xf numFmtId="0" fontId="2" fillId="32" borderId="1" xfId="0" applyFont="1" applyFill="1" applyBorder="1" applyAlignment="1">
      <alignment horizontal="justify" vertical="top"/>
    </xf>
    <xf numFmtId="2" fontId="1" fillId="32" borderId="1" xfId="0" applyNumberFormat="1" applyFont="1" applyFill="1" applyBorder="1" applyAlignment="1">
      <alignment horizontal="center" vertical="center"/>
    </xf>
    <xf numFmtId="14" fontId="1" fillId="32" borderId="1" xfId="0" applyNumberFormat="1" applyFont="1" applyFill="1" applyBorder="1" applyAlignment="1">
      <alignment horizontal="center" vertical="center"/>
    </xf>
    <xf numFmtId="0" fontId="7" fillId="32" borderId="0" xfId="0" applyFont="1" applyFill="1" applyAlignment="1">
      <alignment wrapText="1"/>
    </xf>
    <xf numFmtId="2" fontId="1" fillId="32" borderId="1" xfId="0" applyNumberFormat="1" applyFont="1" applyFill="1" applyBorder="1" applyAlignment="1">
      <alignment horizontal="center" vertical="top"/>
    </xf>
    <xf numFmtId="0" fontId="1" fillId="32" borderId="1" xfId="0" applyFont="1" applyFill="1" applyBorder="1" applyAlignment="1">
      <alignment horizontal="center" vertical="top" wrapText="1"/>
    </xf>
    <xf numFmtId="2" fontId="10" fillId="32" borderId="1" xfId="0" applyNumberFormat="1" applyFont="1" applyFill="1" applyBorder="1" applyAlignment="1">
      <alignment horizontal="right" vertical="top"/>
    </xf>
    <xf numFmtId="0" fontId="9" fillId="34" borderId="1" xfId="0" applyFont="1" applyFill="1" applyBorder="1" applyAlignment="1">
      <alignment horizontal="center" vertical="top"/>
    </xf>
    <xf numFmtId="0" fontId="9" fillId="34" borderId="1" xfId="0" applyFont="1" applyFill="1" applyBorder="1" applyAlignment="1">
      <alignment horizontal="justify" vertical="top"/>
    </xf>
    <xf numFmtId="14" fontId="9" fillId="34" borderId="1" xfId="0" applyNumberFormat="1" applyFont="1" applyFill="1" applyBorder="1" applyAlignment="1">
      <alignment horizontal="center" vertical="top"/>
    </xf>
    <xf numFmtId="0" fontId="8" fillId="34" borderId="0" xfId="0" applyFont="1" applyFill="1"/>
    <xf numFmtId="2" fontId="9" fillId="34" borderId="1" xfId="0" applyNumberFormat="1" applyFont="1" applyFill="1" applyBorder="1" applyAlignment="1">
      <alignment horizontal="justify" vertical="top"/>
    </xf>
    <xf numFmtId="2" fontId="9" fillId="34" borderId="1" xfId="0" applyNumberFormat="1" applyFont="1" applyFill="1" applyBorder="1" applyAlignment="1">
      <alignment horizontal="center" vertical="top"/>
    </xf>
    <xf numFmtId="0" fontId="1" fillId="34" borderId="5" xfId="0" applyFont="1" applyFill="1" applyBorder="1" applyAlignment="1">
      <alignment vertical="top"/>
    </xf>
    <xf numFmtId="0" fontId="1" fillId="34" borderId="6" xfId="0" applyFont="1" applyFill="1" applyBorder="1" applyAlignment="1">
      <alignment vertical="top"/>
    </xf>
    <xf numFmtId="0" fontId="1" fillId="34" borderId="0" xfId="0" applyFont="1" applyFill="1"/>
    <xf numFmtId="0" fontId="1" fillId="34" borderId="1" xfId="0" applyFont="1" applyFill="1" applyBorder="1"/>
    <xf numFmtId="2" fontId="1" fillId="34" borderId="5" xfId="0" applyNumberFormat="1" applyFont="1" applyFill="1" applyBorder="1" applyAlignment="1">
      <alignment horizontal="center" vertical="top"/>
    </xf>
    <xf numFmtId="2" fontId="1" fillId="34" borderId="1" xfId="0" applyNumberFormat="1" applyFont="1" applyFill="1" applyBorder="1" applyAlignment="1">
      <alignment horizontal="center"/>
    </xf>
    <xf numFmtId="14" fontId="1" fillId="34" borderId="1" xfId="0" applyNumberFormat="1" applyFont="1" applyFill="1" applyBorder="1" applyAlignment="1">
      <alignment horizontal="center"/>
    </xf>
    <xf numFmtId="0" fontId="7" fillId="34" borderId="1" xfId="0" applyFont="1" applyFill="1" applyBorder="1" applyAlignment="1">
      <alignment horizontal="justify" vertical="top"/>
    </xf>
    <xf numFmtId="0" fontId="1" fillId="34" borderId="1" xfId="0" applyFont="1" applyFill="1" applyBorder="1" applyAlignment="1">
      <alignment horizontal="justify" vertical="top"/>
    </xf>
    <xf numFmtId="0" fontId="1" fillId="34" borderId="1" xfId="0" applyFont="1" applyFill="1" applyBorder="1" applyAlignment="1">
      <alignment horizontal="center"/>
    </xf>
    <xf numFmtId="0" fontId="1" fillId="34" borderId="1" xfId="0" applyFont="1" applyFill="1" applyBorder="1" applyAlignment="1">
      <alignment horizontal="center" vertical="top"/>
    </xf>
    <xf numFmtId="2" fontId="1" fillId="34" borderId="1" xfId="0" applyNumberFormat="1" applyFont="1" applyFill="1" applyBorder="1"/>
    <xf numFmtId="0" fontId="1" fillId="34" borderId="5" xfId="0" applyFont="1" applyFill="1" applyBorder="1" applyAlignment="1">
      <alignment horizontal="center" vertical="top"/>
    </xf>
    <xf numFmtId="0" fontId="1" fillId="34" borderId="6" xfId="0" applyFont="1" applyFill="1" applyBorder="1" applyAlignment="1">
      <alignment horizontal="center" vertical="top"/>
    </xf>
    <xf numFmtId="0" fontId="9" fillId="35" borderId="1" xfId="0" applyFont="1" applyFill="1" applyBorder="1" applyAlignment="1">
      <alignment horizontal="center" vertical="center"/>
    </xf>
    <xf numFmtId="0" fontId="9" fillId="35" borderId="1" xfId="0" applyFont="1" applyFill="1" applyBorder="1" applyAlignment="1">
      <alignment horizontal="justify" vertical="center"/>
    </xf>
    <xf numFmtId="2" fontId="9" fillId="35" borderId="1" xfId="0" applyNumberFormat="1" applyFont="1" applyFill="1" applyBorder="1" applyAlignment="1">
      <alignment horizontal="center" vertical="center"/>
    </xf>
    <xf numFmtId="14" fontId="9" fillId="35" borderId="1" xfId="0" applyNumberFormat="1" applyFont="1" applyFill="1" applyBorder="1" applyAlignment="1">
      <alignment horizontal="center" vertical="center"/>
    </xf>
    <xf numFmtId="0" fontId="9" fillId="35" borderId="0" xfId="0" applyFont="1" applyFill="1" applyAlignment="1">
      <alignment vertical="center"/>
    </xf>
    <xf numFmtId="0" fontId="8" fillId="35" borderId="0" xfId="0" applyFont="1" applyFill="1" applyAlignment="1">
      <alignment vertical="center"/>
    </xf>
    <xf numFmtId="0" fontId="9" fillId="35" borderId="5" xfId="0" applyFont="1" applyFill="1" applyBorder="1" applyAlignment="1">
      <alignment horizontal="center"/>
    </xf>
    <xf numFmtId="0" fontId="9" fillId="35" borderId="6" xfId="0" applyFont="1" applyFill="1" applyBorder="1" applyAlignment="1">
      <alignment horizontal="center"/>
    </xf>
    <xf numFmtId="0" fontId="9" fillId="35" borderId="0" xfId="0" applyFont="1" applyFill="1"/>
    <xf numFmtId="0" fontId="9" fillId="35" borderId="1" xfId="0" applyNumberFormat="1" applyFont="1" applyFill="1" applyBorder="1" applyAlignment="1">
      <alignment horizontal="left" vertical="center" wrapText="1"/>
    </xf>
    <xf numFmtId="0" fontId="9" fillId="35" borderId="1" xfId="0" applyNumberFormat="1" applyFont="1" applyFill="1" applyBorder="1" applyAlignment="1">
      <alignment horizontal="center" vertical="center" wrapText="1"/>
    </xf>
    <xf numFmtId="0" fontId="9" fillId="35" borderId="5" xfId="0" applyFont="1" applyFill="1" applyBorder="1" applyAlignment="1">
      <alignment horizontal="center" vertical="center"/>
    </xf>
    <xf numFmtId="0" fontId="9" fillId="35" borderId="6" xfId="0" applyFont="1" applyFill="1" applyBorder="1" applyAlignment="1">
      <alignment horizontal="center" vertical="center"/>
    </xf>
    <xf numFmtId="0" fontId="9" fillId="35" borderId="0" xfId="0" applyFont="1" applyFill="1" applyAlignment="1">
      <alignment horizontal="center" vertical="center"/>
    </xf>
    <xf numFmtId="0" fontId="1" fillId="35" borderId="1" xfId="0" applyFont="1" applyFill="1" applyBorder="1" applyAlignment="1">
      <alignment horizontal="center" vertical="top"/>
    </xf>
    <xf numFmtId="0" fontId="1" fillId="35" borderId="1" xfId="0" applyFont="1" applyFill="1" applyBorder="1" applyAlignment="1">
      <alignment horizontal="justify" vertical="top"/>
    </xf>
    <xf numFmtId="49" fontId="1" fillId="35" borderId="1" xfId="0" applyNumberFormat="1" applyFont="1" applyFill="1" applyBorder="1" applyAlignment="1">
      <alignment horizontal="justify" vertical="top"/>
    </xf>
    <xf numFmtId="0" fontId="1" fillId="35" borderId="1" xfId="0" applyFont="1" applyFill="1" applyBorder="1" applyAlignment="1">
      <alignment vertical="top"/>
    </xf>
    <xf numFmtId="0" fontId="1" fillId="35" borderId="0" xfId="0" applyFont="1" applyFill="1"/>
    <xf numFmtId="0" fontId="1" fillId="35" borderId="0" xfId="0" applyFont="1" applyFill="1" applyAlignment="1">
      <alignment horizontal="justify" vertical="top"/>
    </xf>
    <xf numFmtId="0" fontId="9" fillId="35" borderId="1" xfId="0" applyFont="1" applyFill="1" applyBorder="1" applyAlignment="1">
      <alignment horizontal="center" vertical="top"/>
    </xf>
    <xf numFmtId="0" fontId="9" fillId="35" borderId="1" xfId="0" applyFont="1" applyFill="1" applyBorder="1" applyAlignment="1">
      <alignment horizontal="justify" vertical="top"/>
    </xf>
    <xf numFmtId="14" fontId="9" fillId="35" borderId="1" xfId="0" applyNumberFormat="1" applyFont="1" applyFill="1" applyBorder="1" applyAlignment="1">
      <alignment horizontal="center" vertical="top"/>
    </xf>
    <xf numFmtId="0" fontId="8" fillId="35" borderId="0" xfId="0" applyFont="1" applyFill="1"/>
    <xf numFmtId="0" fontId="1" fillId="2" borderId="1" xfId="0" applyFont="1" applyFill="1" applyBorder="1" applyAlignment="1">
      <alignment horizontal="center"/>
    </xf>
    <xf numFmtId="2" fontId="1" fillId="2" borderId="1" xfId="0" applyNumberFormat="1" applyFont="1" applyFill="1" applyBorder="1" applyAlignment="1">
      <alignment horizontal="center"/>
    </xf>
    <xf numFmtId="14" fontId="1" fillId="2" borderId="1" xfId="0" applyNumberFormat="1" applyFont="1" applyFill="1" applyBorder="1" applyAlignment="1">
      <alignment horizontal="center"/>
    </xf>
    <xf numFmtId="2" fontId="1" fillId="2" borderId="1" xfId="0" applyNumberFormat="1" applyFont="1" applyFill="1" applyBorder="1" applyAlignment="1">
      <alignment horizontal="justify" vertical="top"/>
    </xf>
    <xf numFmtId="0" fontId="1" fillId="2" borderId="0" xfId="0" applyFont="1" applyFill="1"/>
    <xf numFmtId="1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right" vertical="top"/>
    </xf>
    <xf numFmtId="49" fontId="1" fillId="2" borderId="1" xfId="0" applyNumberFormat="1" applyFont="1" applyFill="1" applyBorder="1" applyAlignment="1">
      <alignment horizontal="justify" vertical="top"/>
    </xf>
    <xf numFmtId="0" fontId="1" fillId="2" borderId="1" xfId="0" applyFont="1" applyFill="1" applyBorder="1" applyAlignment="1">
      <alignment vertical="top"/>
    </xf>
    <xf numFmtId="0" fontId="1" fillId="2" borderId="0" xfId="0" applyFont="1" applyFill="1" applyAlignment="1">
      <alignment horizontal="justify" vertical="top"/>
    </xf>
    <xf numFmtId="0" fontId="1" fillId="36" borderId="1" xfId="0" applyFont="1" applyFill="1" applyBorder="1" applyAlignment="1">
      <alignment horizontal="center" vertical="top"/>
    </xf>
    <xf numFmtId="0" fontId="1" fillId="36" borderId="1" xfId="0" applyFont="1" applyFill="1" applyBorder="1" applyAlignment="1">
      <alignment horizontal="justify" vertical="top"/>
    </xf>
    <xf numFmtId="2" fontId="1" fillId="36" borderId="1" xfId="0" applyNumberFormat="1" applyFont="1" applyFill="1" applyBorder="1" applyAlignment="1">
      <alignment horizontal="center" vertical="top"/>
    </xf>
    <xf numFmtId="14" fontId="1" fillId="36" borderId="1" xfId="0" applyNumberFormat="1" applyFont="1" applyFill="1" applyBorder="1" applyAlignment="1">
      <alignment horizontal="center" vertical="top"/>
    </xf>
    <xf numFmtId="0" fontId="7" fillId="36" borderId="1" xfId="0" applyFont="1" applyFill="1" applyBorder="1" applyAlignment="1">
      <alignment horizontal="justify" vertical="top"/>
    </xf>
    <xf numFmtId="0" fontId="9" fillId="36" borderId="1" xfId="0" applyFont="1" applyFill="1" applyBorder="1" applyAlignment="1">
      <alignment horizontal="justify" vertical="top"/>
    </xf>
    <xf numFmtId="0" fontId="1" fillId="36" borderId="1" xfId="0" applyFont="1" applyFill="1" applyBorder="1" applyAlignment="1">
      <alignment horizontal="center"/>
    </xf>
    <xf numFmtId="0" fontId="1" fillId="36" borderId="0" xfId="0" applyFont="1" applyFill="1"/>
    <xf numFmtId="0" fontId="9" fillId="36" borderId="1" xfId="0" applyFont="1" applyFill="1" applyBorder="1" applyAlignment="1">
      <alignment horizontal="center" vertical="top"/>
    </xf>
    <xf numFmtId="14" fontId="9" fillId="36" borderId="1" xfId="0" applyNumberFormat="1" applyFont="1" applyFill="1" applyBorder="1" applyAlignment="1">
      <alignment horizontal="center" vertical="top"/>
    </xf>
    <xf numFmtId="0" fontId="8" fillId="36" borderId="0" xfId="0" applyFont="1" applyFill="1"/>
    <xf numFmtId="4" fontId="0" fillId="0" borderId="0" xfId="0" applyNumberFormat="1"/>
    <xf numFmtId="0" fontId="9" fillId="36" borderId="1" xfId="0" applyFont="1" applyFill="1" applyBorder="1" applyAlignment="1">
      <alignment vertical="center"/>
    </xf>
    <xf numFmtId="2" fontId="9" fillId="36" borderId="1" xfId="0" applyNumberFormat="1" applyFont="1" applyFill="1" applyBorder="1" applyAlignment="1">
      <alignment horizontal="center" vertical="center"/>
    </xf>
    <xf numFmtId="14" fontId="9" fillId="36" borderId="1" xfId="0" applyNumberFormat="1" applyFont="1" applyFill="1" applyBorder="1" applyAlignment="1">
      <alignment horizontal="center" vertical="center"/>
    </xf>
    <xf numFmtId="0" fontId="9" fillId="36" borderId="1" xfId="0" applyFont="1" applyFill="1" applyBorder="1" applyAlignment="1">
      <alignment horizontal="center" vertical="center"/>
    </xf>
    <xf numFmtId="0" fontId="9" fillId="36" borderId="5" xfId="0" applyFont="1" applyFill="1" applyBorder="1" applyAlignment="1">
      <alignment horizontal="center" vertical="center"/>
    </xf>
    <xf numFmtId="0" fontId="9" fillId="36" borderId="5" xfId="0" applyFont="1" applyFill="1" applyBorder="1" applyAlignment="1">
      <alignment horizontal="center" vertical="top"/>
    </xf>
    <xf numFmtId="0" fontId="9" fillId="36" borderId="6" xfId="0" applyFont="1" applyFill="1" applyBorder="1" applyAlignment="1">
      <alignment horizontal="center" vertical="top"/>
    </xf>
    <xf numFmtId="0" fontId="9" fillId="36" borderId="0" xfId="0" applyFont="1" applyFill="1"/>
    <xf numFmtId="2" fontId="9" fillId="36" borderId="5" xfId="0" applyNumberFormat="1" applyFont="1" applyFill="1" applyBorder="1" applyAlignment="1">
      <alignment horizontal="center" vertical="top"/>
    </xf>
    <xf numFmtId="2" fontId="9" fillId="36" borderId="5" xfId="0" applyNumberFormat="1" applyFont="1" applyFill="1" applyBorder="1" applyAlignment="1">
      <alignment horizontal="center" vertical="center"/>
    </xf>
    <xf numFmtId="49" fontId="1" fillId="36" borderId="1" xfId="0" applyNumberFormat="1" applyFont="1" applyFill="1" applyBorder="1" applyAlignment="1">
      <alignment horizontal="justify" vertical="top"/>
    </xf>
    <xf numFmtId="0" fontId="1" fillId="36" borderId="1" xfId="0" applyFont="1" applyFill="1" applyBorder="1" applyAlignment="1">
      <alignment vertical="top"/>
    </xf>
    <xf numFmtId="0" fontId="1" fillId="36" borderId="0" xfId="0" applyFont="1" applyFill="1" applyAlignment="1">
      <alignment horizontal="justify" vertical="top"/>
    </xf>
    <xf numFmtId="2" fontId="1" fillId="34" borderId="1" xfId="0" applyNumberFormat="1" applyFont="1" applyFill="1" applyBorder="1" applyAlignment="1">
      <alignment horizontal="justify" vertical="top"/>
    </xf>
    <xf numFmtId="2" fontId="9" fillId="33" borderId="1" xfId="0" applyNumberFormat="1" applyFont="1" applyFill="1" applyBorder="1" applyAlignment="1">
      <alignment horizontal="justify" vertical="top"/>
    </xf>
    <xf numFmtId="0" fontId="1" fillId="32" borderId="1" xfId="0" applyFont="1" applyFill="1" applyBorder="1" applyAlignment="1">
      <alignment horizontal="center" vertical="top"/>
    </xf>
    <xf numFmtId="49" fontId="1" fillId="32" borderId="1" xfId="0" applyNumberFormat="1" applyFont="1" applyFill="1" applyBorder="1" applyAlignment="1">
      <alignment horizontal="justify" vertical="top"/>
    </xf>
    <xf numFmtId="0" fontId="1" fillId="32" borderId="1" xfId="0" applyFont="1" applyFill="1" applyBorder="1" applyAlignment="1">
      <alignment vertical="top"/>
    </xf>
    <xf numFmtId="2" fontId="1" fillId="32" borderId="1" xfId="0" applyNumberFormat="1" applyFont="1" applyFill="1" applyBorder="1" applyAlignment="1">
      <alignment vertical="top"/>
    </xf>
    <xf numFmtId="0" fontId="1" fillId="32" borderId="0" xfId="0" applyFont="1" applyFill="1" applyAlignment="1">
      <alignment horizontal="justify" vertical="top"/>
    </xf>
    <xf numFmtId="4" fontId="9" fillId="17" borderId="1" xfId="0" applyNumberFormat="1" applyFont="1" applyFill="1" applyBorder="1" applyAlignment="1">
      <alignment horizontal="center" vertical="center"/>
    </xf>
    <xf numFmtId="0" fontId="9" fillId="4" borderId="20" xfId="0" applyFont="1" applyFill="1" applyBorder="1" applyAlignment="1">
      <alignment horizontal="center" vertical="top"/>
    </xf>
    <xf numFmtId="0" fontId="9" fillId="4" borderId="20" xfId="0" applyFont="1" applyFill="1" applyBorder="1" applyAlignment="1">
      <alignment horizontal="justify" vertical="top"/>
    </xf>
    <xf numFmtId="0" fontId="7" fillId="4" borderId="20" xfId="0" applyFont="1" applyFill="1" applyBorder="1" applyAlignment="1">
      <alignment vertical="top" wrapText="1"/>
    </xf>
    <xf numFmtId="0" fontId="8" fillId="4" borderId="20" xfId="0" applyFont="1" applyFill="1" applyBorder="1" applyAlignment="1">
      <alignment horizontal="center" vertical="top"/>
    </xf>
    <xf numFmtId="2" fontId="9" fillId="4" borderId="20" xfId="0" applyNumberFormat="1" applyFont="1" applyFill="1" applyBorder="1" applyAlignment="1">
      <alignment horizontal="center" vertical="top"/>
    </xf>
    <xf numFmtId="14" fontId="9" fillId="4" borderId="20" xfId="0" applyNumberFormat="1" applyFont="1" applyFill="1" applyBorder="1" applyAlignment="1">
      <alignment horizontal="center" vertical="top"/>
    </xf>
    <xf numFmtId="14" fontId="9" fillId="4" borderId="20" xfId="0" applyNumberFormat="1" applyFont="1" applyFill="1" applyBorder="1" applyAlignment="1">
      <alignment horizontal="justify" vertical="top"/>
    </xf>
    <xf numFmtId="0" fontId="9" fillId="4" borderId="20" xfId="0" applyFont="1" applyFill="1" applyBorder="1" applyAlignment="1">
      <alignment vertical="top" wrapText="1"/>
    </xf>
    <xf numFmtId="0" fontId="9" fillId="7" borderId="19" xfId="0" applyFont="1" applyFill="1" applyBorder="1" applyAlignment="1">
      <alignment horizontal="center" vertical="top"/>
    </xf>
    <xf numFmtId="0" fontId="9" fillId="7" borderId="19" xfId="0" applyFont="1" applyFill="1" applyBorder="1" applyAlignment="1">
      <alignment horizontal="justify" vertical="top"/>
    </xf>
    <xf numFmtId="0" fontId="7" fillId="7" borderId="19" xfId="0" applyFont="1" applyFill="1" applyBorder="1" applyAlignment="1">
      <alignment vertical="top" wrapText="1"/>
    </xf>
    <xf numFmtId="0" fontId="8" fillId="7" borderId="19" xfId="0" applyFont="1" applyFill="1" applyBorder="1" applyAlignment="1">
      <alignment horizontal="center" vertical="top"/>
    </xf>
    <xf numFmtId="2" fontId="9" fillId="7" borderId="19" xfId="0" applyNumberFormat="1" applyFont="1" applyFill="1" applyBorder="1" applyAlignment="1">
      <alignment horizontal="center" vertical="top"/>
    </xf>
    <xf numFmtId="14" fontId="9" fillId="7" borderId="19" xfId="0" applyNumberFormat="1" applyFont="1" applyFill="1" applyBorder="1" applyAlignment="1">
      <alignment horizontal="center" vertical="top"/>
    </xf>
    <xf numFmtId="14" fontId="9" fillId="7" borderId="19" xfId="0" applyNumberFormat="1" applyFont="1" applyFill="1" applyBorder="1" applyAlignment="1">
      <alignment horizontal="justify" vertical="top"/>
    </xf>
    <xf numFmtId="0" fontId="9" fillId="7" borderId="19" xfId="0" applyFont="1" applyFill="1" applyBorder="1" applyAlignment="1">
      <alignment vertical="top" wrapText="1"/>
    </xf>
    <xf numFmtId="0" fontId="8" fillId="7" borderId="19" xfId="0" applyFont="1" applyFill="1" applyBorder="1"/>
    <xf numFmtId="0" fontId="9" fillId="4" borderId="22" xfId="0" applyFont="1" applyFill="1" applyBorder="1" applyAlignment="1">
      <alignment horizontal="justify" vertical="top"/>
    </xf>
    <xf numFmtId="0" fontId="9" fillId="4" borderId="22" xfId="0" applyFont="1" applyFill="1" applyBorder="1" applyAlignment="1">
      <alignment horizontal="center" vertical="top"/>
    </xf>
    <xf numFmtId="0" fontId="7" fillId="4" borderId="22" xfId="0" applyFont="1" applyFill="1" applyBorder="1" applyAlignment="1">
      <alignment vertical="top" wrapText="1"/>
    </xf>
    <xf numFmtId="0" fontId="8" fillId="4" borderId="22" xfId="0" applyFont="1" applyFill="1" applyBorder="1" applyAlignment="1">
      <alignment horizontal="center" vertical="top"/>
    </xf>
    <xf numFmtId="2" fontId="9" fillId="4" borderId="22" xfId="0" applyNumberFormat="1" applyFont="1" applyFill="1" applyBorder="1" applyAlignment="1">
      <alignment horizontal="center" vertical="top"/>
    </xf>
    <xf numFmtId="14" fontId="9" fillId="4" borderId="22" xfId="0" applyNumberFormat="1" applyFont="1" applyFill="1" applyBorder="1" applyAlignment="1">
      <alignment horizontal="center" vertical="top"/>
    </xf>
    <xf numFmtId="14" fontId="9" fillId="4" borderId="22" xfId="0" applyNumberFormat="1" applyFont="1" applyFill="1" applyBorder="1" applyAlignment="1">
      <alignment horizontal="justify" vertical="top"/>
    </xf>
    <xf numFmtId="0" fontId="9" fillId="4" borderId="22" xfId="0" applyFont="1" applyFill="1" applyBorder="1" applyAlignment="1">
      <alignment vertical="top" wrapText="1"/>
    </xf>
    <xf numFmtId="14" fontId="7" fillId="3" borderId="1" xfId="0" applyNumberFormat="1" applyFont="1" applyFill="1" applyBorder="1" applyAlignment="1">
      <alignment horizontal="justify" vertical="top"/>
    </xf>
    <xf numFmtId="14" fontId="1" fillId="3" borderId="1" xfId="0" applyNumberFormat="1" applyFont="1" applyFill="1" applyBorder="1" applyAlignment="1">
      <alignment horizontal="center" vertical="center"/>
    </xf>
    <xf numFmtId="0" fontId="1" fillId="12" borderId="17" xfId="0" applyFont="1" applyFill="1" applyBorder="1" applyAlignment="1">
      <alignment horizontal="center" vertical="center"/>
    </xf>
    <xf numFmtId="0" fontId="9" fillId="12" borderId="17" xfId="0" applyFont="1" applyFill="1" applyBorder="1" applyAlignment="1">
      <alignment horizontal="center" vertical="center"/>
    </xf>
    <xf numFmtId="0" fontId="1" fillId="12" borderId="21" xfId="0" applyFont="1" applyFill="1" applyBorder="1" applyAlignment="1">
      <alignment horizontal="center" vertical="center"/>
    </xf>
    <xf numFmtId="2" fontId="1" fillId="12" borderId="21" xfId="0" applyNumberFormat="1" applyFont="1" applyFill="1" applyBorder="1" applyAlignment="1">
      <alignment horizontal="center" vertical="center"/>
    </xf>
    <xf numFmtId="14" fontId="1" fillId="12" borderId="21" xfId="0" applyNumberFormat="1" applyFont="1" applyFill="1" applyBorder="1" applyAlignment="1">
      <alignment horizontal="center" vertical="center"/>
    </xf>
    <xf numFmtId="0" fontId="9" fillId="12" borderId="21" xfId="0" applyFont="1" applyFill="1" applyBorder="1" applyAlignment="1">
      <alignment horizontal="center" vertical="center"/>
    </xf>
    <xf numFmtId="0" fontId="1" fillId="12" borderId="22" xfId="0" applyFont="1" applyFill="1" applyBorder="1" applyAlignment="1">
      <alignment horizontal="center" vertical="center"/>
    </xf>
    <xf numFmtId="0" fontId="1" fillId="12" borderId="24" xfId="0" applyFont="1" applyFill="1" applyBorder="1" applyAlignment="1">
      <alignment horizontal="center" vertical="center" wrapText="1"/>
    </xf>
    <xf numFmtId="2" fontId="1" fillId="12" borderId="22" xfId="0" applyNumberFormat="1" applyFont="1" applyFill="1" applyBorder="1" applyAlignment="1">
      <alignment horizontal="center" vertical="center"/>
    </xf>
    <xf numFmtId="2" fontId="1" fillId="12" borderId="25" xfId="0" applyNumberFormat="1" applyFont="1" applyFill="1" applyBorder="1" applyAlignment="1">
      <alignment horizontal="center" vertical="center"/>
    </xf>
    <xf numFmtId="14" fontId="1" fillId="12" borderId="22" xfId="0" applyNumberFormat="1" applyFont="1" applyFill="1" applyBorder="1" applyAlignment="1">
      <alignment horizontal="center" vertical="center"/>
    </xf>
    <xf numFmtId="0" fontId="9" fillId="12" borderId="22" xfId="0" applyFont="1" applyFill="1" applyBorder="1" applyAlignment="1">
      <alignment horizontal="center" vertical="center"/>
    </xf>
    <xf numFmtId="0" fontId="1" fillId="12" borderId="21" xfId="0" applyFont="1" applyFill="1" applyBorder="1" applyAlignment="1">
      <alignment horizontal="center" vertical="center" wrapText="1"/>
    </xf>
    <xf numFmtId="0" fontId="9" fillId="12" borderId="0" xfId="0" applyFont="1" applyFill="1" applyBorder="1" applyAlignment="1">
      <alignment horizontal="center" vertical="center"/>
    </xf>
    <xf numFmtId="0" fontId="1" fillId="12" borderId="23" xfId="0" applyFont="1" applyFill="1" applyBorder="1" applyAlignment="1">
      <alignment horizontal="center" vertical="center"/>
    </xf>
    <xf numFmtId="0" fontId="1" fillId="12" borderId="23" xfId="0" applyFont="1" applyFill="1" applyBorder="1" applyAlignment="1">
      <alignment horizontal="center" vertical="center" wrapText="1"/>
    </xf>
    <xf numFmtId="2" fontId="1" fillId="12" borderId="23" xfId="0" applyNumberFormat="1" applyFont="1" applyFill="1" applyBorder="1" applyAlignment="1">
      <alignment horizontal="center" vertical="center"/>
    </xf>
    <xf numFmtId="2" fontId="1" fillId="12" borderId="0" xfId="0" applyNumberFormat="1" applyFont="1" applyFill="1" applyBorder="1" applyAlignment="1">
      <alignment horizontal="center" vertical="center"/>
    </xf>
    <xf numFmtId="14" fontId="1" fillId="12" borderId="23" xfId="0" applyNumberFormat="1" applyFont="1" applyFill="1" applyBorder="1" applyAlignment="1">
      <alignment horizontal="center" vertical="center"/>
    </xf>
    <xf numFmtId="0" fontId="9" fillId="12" borderId="23" xfId="0" applyFont="1" applyFill="1" applyBorder="1" applyAlignment="1">
      <alignment horizontal="center" vertical="center"/>
    </xf>
    <xf numFmtId="0" fontId="1" fillId="12" borderId="17" xfId="0" applyFont="1" applyFill="1" applyBorder="1" applyAlignment="1">
      <alignment horizontal="center" vertical="center" wrapText="1"/>
    </xf>
    <xf numFmtId="2" fontId="1" fillId="12" borderId="17" xfId="0" applyNumberFormat="1" applyFont="1" applyFill="1" applyBorder="1" applyAlignment="1">
      <alignment horizontal="center" vertical="center"/>
    </xf>
    <xf numFmtId="2" fontId="1" fillId="12" borderId="3" xfId="0" applyNumberFormat="1" applyFont="1" applyFill="1" applyBorder="1" applyAlignment="1">
      <alignment horizontal="center" vertical="center"/>
    </xf>
    <xf numFmtId="14" fontId="1" fillId="12" borderId="17" xfId="0" applyNumberFormat="1" applyFont="1" applyFill="1" applyBorder="1" applyAlignment="1">
      <alignment horizontal="center" vertical="center"/>
    </xf>
    <xf numFmtId="0" fontId="4" fillId="12" borderId="17" xfId="0" applyFont="1" applyFill="1" applyBorder="1" applyAlignment="1">
      <alignment horizontal="center" vertical="center" wrapText="1"/>
    </xf>
    <xf numFmtId="0" fontId="1" fillId="21" borderId="21" xfId="0" applyFont="1" applyFill="1" applyBorder="1"/>
    <xf numFmtId="0" fontId="1" fillId="21" borderId="21" xfId="0" applyFont="1" applyFill="1" applyBorder="1" applyAlignment="1">
      <alignment horizontal="justify"/>
    </xf>
    <xf numFmtId="2" fontId="1" fillId="21" borderId="21" xfId="0" applyNumberFormat="1" applyFont="1" applyFill="1" applyBorder="1"/>
    <xf numFmtId="14" fontId="1" fillId="21" borderId="21" xfId="0" applyNumberFormat="1" applyFont="1" applyFill="1" applyBorder="1"/>
    <xf numFmtId="0" fontId="7" fillId="21" borderId="21" xfId="0" applyFont="1" applyFill="1" applyBorder="1" applyAlignment="1">
      <alignment horizontal="justify" vertical="top"/>
    </xf>
    <xf numFmtId="0" fontId="1" fillId="21" borderId="21" xfId="0" applyFont="1" applyFill="1" applyBorder="1" applyAlignment="1">
      <alignment horizontal="justify" vertical="top"/>
    </xf>
    <xf numFmtId="2" fontId="10" fillId="21" borderId="21" xfId="0" applyNumberFormat="1" applyFont="1" applyFill="1" applyBorder="1" applyAlignment="1">
      <alignment horizontal="right" vertical="top"/>
    </xf>
    <xf numFmtId="0" fontId="1" fillId="21" borderId="5" xfId="0" applyFont="1" applyFill="1" applyBorder="1"/>
    <xf numFmtId="0" fontId="0" fillId="21" borderId="6" xfId="0" applyFill="1" applyBorder="1"/>
    <xf numFmtId="0" fontId="1" fillId="10" borderId="21" xfId="0" applyFont="1" applyFill="1" applyBorder="1"/>
    <xf numFmtId="0" fontId="9" fillId="5" borderId="3" xfId="0" applyFont="1" applyFill="1" applyBorder="1" applyAlignment="1">
      <alignment horizontal="center" vertical="top"/>
    </xf>
    <xf numFmtId="0" fontId="9" fillId="5" borderId="28" xfId="0" applyFont="1" applyFill="1" applyBorder="1" applyAlignment="1">
      <alignment horizontal="center" vertical="top"/>
    </xf>
    <xf numFmtId="0" fontId="1" fillId="2" borderId="24" xfId="0" applyFont="1" applyFill="1" applyBorder="1"/>
    <xf numFmtId="0" fontId="1" fillId="2" borderId="25" xfId="0" applyFont="1" applyFill="1" applyBorder="1" applyAlignment="1">
      <alignment horizontal="center" vertical="top"/>
    </xf>
    <xf numFmtId="0" fontId="1" fillId="2" borderId="26" xfId="0" applyFont="1" applyFill="1" applyBorder="1" applyAlignment="1">
      <alignment horizontal="center" vertical="top"/>
    </xf>
    <xf numFmtId="0" fontId="1" fillId="2" borderId="21" xfId="0" applyFont="1" applyFill="1" applyBorder="1"/>
    <xf numFmtId="0" fontId="1" fillId="2" borderId="21" xfId="0" applyFont="1" applyFill="1" applyBorder="1" applyAlignment="1">
      <alignment horizontal="center" vertical="top"/>
    </xf>
    <xf numFmtId="0" fontId="9" fillId="35" borderId="21" xfId="0" applyFont="1" applyFill="1" applyBorder="1" applyAlignment="1">
      <alignment horizontal="center" vertical="center"/>
    </xf>
    <xf numFmtId="0" fontId="9" fillId="35" borderId="21" xfId="0" applyNumberFormat="1" applyFont="1" applyFill="1" applyBorder="1" applyAlignment="1">
      <alignment horizontal="left" vertical="center" wrapText="1"/>
    </xf>
    <xf numFmtId="2" fontId="9" fillId="35" borderId="21" xfId="0" applyNumberFormat="1" applyFont="1" applyFill="1" applyBorder="1" applyAlignment="1">
      <alignment horizontal="center" vertical="center"/>
    </xf>
    <xf numFmtId="0" fontId="9" fillId="35" borderId="22" xfId="0" applyFont="1" applyFill="1" applyBorder="1" applyAlignment="1">
      <alignment horizontal="center" vertical="center"/>
    </xf>
    <xf numFmtId="0" fontId="9" fillId="35" borderId="22" xfId="0" applyNumberFormat="1" applyFont="1" applyFill="1" applyBorder="1" applyAlignment="1">
      <alignment horizontal="left" vertical="center" wrapText="1"/>
    </xf>
    <xf numFmtId="2" fontId="9" fillId="35" borderId="22" xfId="0" applyNumberFormat="1" applyFont="1" applyFill="1" applyBorder="1" applyAlignment="1">
      <alignment horizontal="center" vertical="center"/>
    </xf>
    <xf numFmtId="0" fontId="9" fillId="35" borderId="22" xfId="0" applyNumberFormat="1" applyFont="1" applyFill="1" applyBorder="1" applyAlignment="1">
      <alignment horizontal="center" vertical="center" wrapText="1"/>
    </xf>
    <xf numFmtId="2" fontId="9" fillId="35" borderId="25" xfId="0" applyNumberFormat="1" applyFont="1" applyFill="1" applyBorder="1" applyAlignment="1">
      <alignment horizontal="center" vertical="center"/>
    </xf>
    <xf numFmtId="0" fontId="9" fillId="35" borderId="25" xfId="0" applyFont="1" applyFill="1" applyBorder="1" applyAlignment="1">
      <alignment horizontal="center" vertical="center"/>
    </xf>
    <xf numFmtId="0" fontId="9" fillId="35" borderId="26" xfId="0" applyFont="1" applyFill="1" applyBorder="1" applyAlignment="1">
      <alignment horizontal="center" vertical="center"/>
    </xf>
    <xf numFmtId="0" fontId="9" fillId="35" borderId="17" xfId="0" applyFont="1" applyFill="1" applyBorder="1" applyAlignment="1">
      <alignment horizontal="center" vertical="center"/>
    </xf>
    <xf numFmtId="0" fontId="9" fillId="35" borderId="3" xfId="0" applyFont="1" applyFill="1" applyBorder="1" applyAlignment="1">
      <alignment horizontal="center" vertical="center"/>
    </xf>
    <xf numFmtId="0" fontId="9" fillId="35" borderId="28" xfId="0" applyFont="1" applyFill="1" applyBorder="1" applyAlignment="1">
      <alignment horizontal="center" vertical="center"/>
    </xf>
    <xf numFmtId="0" fontId="13" fillId="35" borderId="17" xfId="0" applyFont="1" applyFill="1" applyBorder="1" applyAlignment="1">
      <alignment horizontal="center" vertical="center"/>
    </xf>
    <xf numFmtId="2" fontId="13" fillId="35" borderId="17" xfId="0" applyNumberFormat="1" applyFont="1" applyFill="1" applyBorder="1" applyAlignment="1">
      <alignment horizontal="center" vertical="center"/>
    </xf>
    <xf numFmtId="2" fontId="13" fillId="35" borderId="3" xfId="0" applyNumberFormat="1" applyFont="1" applyFill="1" applyBorder="1" applyAlignment="1">
      <alignment horizontal="center" vertical="center"/>
    </xf>
    <xf numFmtId="14" fontId="9" fillId="35" borderId="22" xfId="0" applyNumberFormat="1" applyFont="1" applyFill="1" applyBorder="1" applyAlignment="1">
      <alignment horizontal="center" vertical="center" wrapText="1"/>
    </xf>
    <xf numFmtId="14" fontId="9" fillId="35" borderId="21" xfId="0" applyNumberFormat="1" applyFont="1" applyFill="1" applyBorder="1" applyAlignment="1">
      <alignment horizontal="center" vertical="center" wrapText="1"/>
    </xf>
    <xf numFmtId="0" fontId="9" fillId="5" borderId="21" xfId="0" applyFont="1" applyFill="1" applyBorder="1" applyAlignment="1">
      <alignment horizontal="center" vertical="center"/>
    </xf>
    <xf numFmtId="0" fontId="9" fillId="5" borderId="21" xfId="0" applyNumberFormat="1" applyFont="1" applyFill="1" applyBorder="1" applyAlignment="1">
      <alignment horizontal="left" vertical="center" wrapText="1"/>
    </xf>
    <xf numFmtId="2" fontId="9" fillId="5" borderId="21" xfId="0" applyNumberFormat="1" applyFont="1" applyFill="1" applyBorder="1" applyAlignment="1">
      <alignment horizontal="center" vertical="center"/>
    </xf>
    <xf numFmtId="0" fontId="9" fillId="5" borderId="22" xfId="0" applyFont="1" applyFill="1" applyBorder="1" applyAlignment="1">
      <alignment horizontal="center" vertical="center"/>
    </xf>
    <xf numFmtId="0" fontId="9" fillId="5" borderId="22" xfId="0" applyNumberFormat="1" applyFont="1" applyFill="1" applyBorder="1" applyAlignment="1">
      <alignment horizontal="left" vertical="center" wrapText="1"/>
    </xf>
    <xf numFmtId="2" fontId="9" fillId="5" borderId="22" xfId="0" applyNumberFormat="1" applyFont="1" applyFill="1" applyBorder="1" applyAlignment="1">
      <alignment horizontal="center" vertical="center"/>
    </xf>
    <xf numFmtId="0" fontId="9" fillId="5" borderId="22" xfId="0" applyNumberFormat="1" applyFont="1" applyFill="1" applyBorder="1" applyAlignment="1">
      <alignment horizontal="center" vertical="center" wrapText="1"/>
    </xf>
    <xf numFmtId="0" fontId="9" fillId="5" borderId="17" xfId="0" applyFont="1" applyFill="1" applyBorder="1"/>
    <xf numFmtId="0" fontId="13" fillId="5" borderId="17" xfId="0" applyFont="1" applyFill="1" applyBorder="1" applyAlignment="1">
      <alignment horizontal="center" vertical="top"/>
    </xf>
    <xf numFmtId="2" fontId="13" fillId="5" borderId="17" xfId="0" applyNumberFormat="1" applyFont="1" applyFill="1" applyBorder="1" applyAlignment="1">
      <alignment horizontal="center"/>
    </xf>
    <xf numFmtId="0" fontId="9" fillId="5" borderId="21" xfId="0" applyNumberFormat="1" applyFont="1" applyFill="1" applyBorder="1" applyAlignment="1">
      <alignment horizontal="center" vertical="center" wrapText="1"/>
    </xf>
    <xf numFmtId="14" fontId="9" fillId="5" borderId="21" xfId="0" applyNumberFormat="1" applyFont="1" applyFill="1" applyBorder="1" applyAlignment="1">
      <alignment horizontal="center" vertical="center" wrapText="1"/>
    </xf>
    <xf numFmtId="0" fontId="9" fillId="5" borderId="29" xfId="0" applyFont="1" applyFill="1" applyBorder="1" applyAlignment="1">
      <alignment horizontal="center" vertical="center"/>
    </xf>
    <xf numFmtId="0" fontId="9" fillId="5" borderId="29" xfId="0" applyNumberFormat="1" applyFont="1" applyFill="1" applyBorder="1" applyAlignment="1">
      <alignment horizontal="left" vertical="center" wrapText="1"/>
    </xf>
    <xf numFmtId="2" fontId="9" fillId="5" borderId="29" xfId="0" applyNumberFormat="1" applyFont="1" applyFill="1" applyBorder="1" applyAlignment="1">
      <alignment horizontal="center" vertical="center"/>
    </xf>
    <xf numFmtId="0" fontId="9" fillId="5" borderId="29" xfId="0" applyNumberFormat="1" applyFont="1" applyFill="1" applyBorder="1" applyAlignment="1">
      <alignment horizontal="center" vertical="center" wrapText="1"/>
    </xf>
    <xf numFmtId="14" fontId="9" fillId="5" borderId="29" xfId="0" applyNumberFormat="1" applyFont="1" applyFill="1" applyBorder="1" applyAlignment="1">
      <alignment horizontal="center" vertical="center" wrapText="1"/>
    </xf>
    <xf numFmtId="0" fontId="1" fillId="0" borderId="25" xfId="0" applyFont="1" applyBorder="1" applyAlignment="1">
      <alignment horizontal="center" vertical="top"/>
    </xf>
    <xf numFmtId="0" fontId="1" fillId="0" borderId="26" xfId="0" applyFont="1" applyBorder="1" applyAlignment="1">
      <alignment horizontal="center" vertical="top"/>
    </xf>
    <xf numFmtId="0" fontId="7" fillId="11" borderId="29" xfId="0" applyFont="1" applyFill="1" applyBorder="1"/>
    <xf numFmtId="2" fontId="7" fillId="11" borderId="29" xfId="0" applyNumberFormat="1" applyFont="1" applyFill="1" applyBorder="1" applyAlignment="1">
      <alignment horizontal="center" vertical="top"/>
    </xf>
    <xf numFmtId="14" fontId="7" fillId="11" borderId="29" xfId="0" applyNumberFormat="1" applyFont="1" applyFill="1" applyBorder="1" applyAlignment="1">
      <alignment horizontal="center" vertical="top"/>
    </xf>
    <xf numFmtId="0" fontId="7" fillId="11" borderId="29" xfId="0" applyFont="1" applyFill="1" applyBorder="1" applyAlignment="1">
      <alignment horizontal="center" vertical="top"/>
    </xf>
    <xf numFmtId="0" fontId="7" fillId="11" borderId="29" xfId="0" applyFont="1" applyFill="1" applyBorder="1" applyAlignment="1">
      <alignment horizontal="justify" vertical="top"/>
    </xf>
    <xf numFmtId="0" fontId="7" fillId="11" borderId="29" xfId="0" applyFont="1" applyFill="1" applyBorder="1" applyAlignment="1">
      <alignment horizontal="left" vertical="top"/>
    </xf>
    <xf numFmtId="0" fontId="10" fillId="11" borderId="29" xfId="0" applyFont="1" applyFill="1" applyBorder="1" applyAlignment="1">
      <alignment horizontal="left" vertical="top"/>
    </xf>
    <xf numFmtId="0" fontId="1" fillId="4" borderId="29" xfId="0" applyFont="1" applyFill="1" applyBorder="1" applyAlignment="1">
      <alignment horizontal="center"/>
    </xf>
    <xf numFmtId="0" fontId="1" fillId="4" borderId="29" xfId="0" applyFont="1" applyFill="1" applyBorder="1" applyAlignment="1">
      <alignment horizontal="justify" vertical="top"/>
    </xf>
    <xf numFmtId="2" fontId="1" fillId="4" borderId="29" xfId="0" applyNumberFormat="1" applyFont="1" applyFill="1" applyBorder="1" applyAlignment="1">
      <alignment horizontal="center"/>
    </xf>
    <xf numFmtId="14" fontId="1" fillId="4" borderId="29" xfId="0" applyNumberFormat="1" applyFont="1" applyFill="1" applyBorder="1" applyAlignment="1">
      <alignment horizontal="center"/>
    </xf>
    <xf numFmtId="0" fontId="7" fillId="4" borderId="29" xfId="0" applyFont="1" applyFill="1" applyBorder="1" applyAlignment="1">
      <alignment horizontal="justify" vertical="top"/>
    </xf>
    <xf numFmtId="0" fontId="9" fillId="32" borderId="29" xfId="0" applyFont="1" applyFill="1" applyBorder="1" applyAlignment="1">
      <alignment horizontal="center" vertical="center"/>
    </xf>
    <xf numFmtId="0" fontId="9" fillId="32" borderId="29" xfId="0" applyFont="1" applyFill="1" applyBorder="1" applyAlignment="1">
      <alignment horizontal="center" vertical="center" wrapText="1"/>
    </xf>
    <xf numFmtId="2" fontId="9" fillId="32" borderId="29" xfId="0" applyNumberFormat="1" applyFont="1" applyFill="1" applyBorder="1" applyAlignment="1">
      <alignment horizontal="center" vertical="center"/>
    </xf>
    <xf numFmtId="0" fontId="9" fillId="32" borderId="29" xfId="0" applyFont="1" applyFill="1" applyBorder="1" applyAlignment="1">
      <alignment horizontal="justify" vertical="top"/>
    </xf>
    <xf numFmtId="0" fontId="9" fillId="32" borderId="29" xfId="0" applyFont="1" applyFill="1" applyBorder="1"/>
    <xf numFmtId="0" fontId="7" fillId="11" borderId="29" xfId="0" applyFont="1" applyFill="1" applyBorder="1" applyAlignment="1">
      <alignment horizontal="left" vertical="top" wrapText="1"/>
    </xf>
    <xf numFmtId="2" fontId="7" fillId="11" borderId="29" xfId="0" applyNumberFormat="1" applyFont="1" applyFill="1" applyBorder="1" applyAlignment="1">
      <alignment horizontal="center" vertical="top" wrapText="1"/>
    </xf>
    <xf numFmtId="14" fontId="7" fillId="11" borderId="29" xfId="0" applyNumberFormat="1" applyFont="1" applyFill="1" applyBorder="1" applyAlignment="1">
      <alignment horizontal="center" vertical="top" wrapText="1"/>
    </xf>
    <xf numFmtId="0" fontId="7" fillId="11" borderId="29" xfId="0" applyFont="1" applyFill="1" applyBorder="1" applyAlignment="1">
      <alignment horizontal="center" vertical="top" wrapText="1"/>
    </xf>
    <xf numFmtId="0" fontId="7" fillId="11" borderId="29" xfId="0" applyFont="1" applyFill="1" applyBorder="1" applyAlignment="1">
      <alignment horizontal="justify" vertical="top" wrapText="1"/>
    </xf>
    <xf numFmtId="0" fontId="7" fillId="11" borderId="29" xfId="0" applyFont="1" applyFill="1" applyBorder="1" applyAlignment="1">
      <alignment wrapText="1"/>
    </xf>
    <xf numFmtId="0" fontId="0" fillId="0" borderId="30" xfId="0" applyBorder="1" applyAlignment="1">
      <alignment wrapText="1"/>
    </xf>
    <xf numFmtId="0" fontId="1" fillId="21" borderId="30" xfId="0" applyFont="1" applyFill="1" applyBorder="1" applyAlignment="1">
      <alignment horizontal="center"/>
    </xf>
    <xf numFmtId="0" fontId="1" fillId="21" borderId="30" xfId="0" applyFont="1" applyFill="1" applyBorder="1" applyAlignment="1">
      <alignment horizontal="justify" vertical="top"/>
    </xf>
    <xf numFmtId="2" fontId="1" fillId="21" borderId="30" xfId="0" applyNumberFormat="1" applyFont="1" applyFill="1" applyBorder="1" applyAlignment="1">
      <alignment horizontal="right" vertical="top"/>
    </xf>
    <xf numFmtId="14" fontId="1" fillId="21" borderId="30" xfId="0" applyNumberFormat="1" applyFont="1" applyFill="1" applyBorder="1" applyAlignment="1">
      <alignment horizontal="center" vertical="top" wrapText="1"/>
    </xf>
    <xf numFmtId="0" fontId="7" fillId="21" borderId="30" xfId="0" applyFont="1" applyFill="1" applyBorder="1" applyAlignment="1">
      <alignment horizontal="justify" vertical="top"/>
    </xf>
    <xf numFmtId="2" fontId="1" fillId="21" borderId="30" xfId="0" applyNumberFormat="1" applyFont="1" applyFill="1" applyBorder="1" applyAlignment="1">
      <alignment horizontal="justify" vertical="top"/>
    </xf>
    <xf numFmtId="0" fontId="2" fillId="2" borderId="21" xfId="0" applyFont="1" applyFill="1" applyBorder="1" applyAlignment="1">
      <alignment horizontal="center" vertical="top"/>
    </xf>
    <xf numFmtId="0" fontId="2" fillId="2" borderId="25" xfId="0" applyFont="1" applyFill="1" applyBorder="1" applyAlignment="1">
      <alignment horizontal="justify" vertical="center"/>
    </xf>
    <xf numFmtId="2" fontId="2" fillId="2" borderId="25" xfId="0" applyNumberFormat="1" applyFont="1" applyFill="1" applyBorder="1" applyAlignment="1">
      <alignment vertical="center"/>
    </xf>
    <xf numFmtId="2" fontId="6" fillId="2" borderId="25" xfId="0" applyNumberFormat="1" applyFont="1" applyFill="1" applyBorder="1" applyAlignment="1">
      <alignment horizontal="center" vertical="center"/>
    </xf>
    <xf numFmtId="0" fontId="6" fillId="2" borderId="25" xfId="0" applyFont="1" applyFill="1" applyBorder="1" applyAlignment="1">
      <alignment horizontal="center" vertical="top"/>
    </xf>
    <xf numFmtId="0" fontId="2" fillId="2" borderId="25" xfId="0" applyFont="1" applyFill="1" applyBorder="1" applyAlignment="1">
      <alignment horizontal="center" vertical="top"/>
    </xf>
    <xf numFmtId="0" fontId="2" fillId="2" borderId="21" xfId="0" applyFont="1" applyFill="1" applyBorder="1" applyAlignment="1">
      <alignment horizontal="justify" vertical="center"/>
    </xf>
    <xf numFmtId="2" fontId="2" fillId="2" borderId="21" xfId="0" applyNumberFormat="1" applyFont="1" applyFill="1" applyBorder="1" applyAlignment="1">
      <alignment vertical="center"/>
    </xf>
    <xf numFmtId="2" fontId="2" fillId="2" borderId="21" xfId="0" applyNumberFormat="1" applyFont="1" applyFill="1" applyBorder="1" applyAlignment="1">
      <alignment horizontal="center" vertical="center"/>
    </xf>
    <xf numFmtId="0" fontId="9" fillId="2" borderId="21" xfId="0" applyFont="1" applyFill="1" applyBorder="1"/>
    <xf numFmtId="0" fontId="9" fillId="2" borderId="21" xfId="0" applyFont="1" applyFill="1" applyBorder="1" applyAlignment="1">
      <alignment horizontal="justify" vertical="center"/>
    </xf>
    <xf numFmtId="2" fontId="9" fillId="2" borderId="21" xfId="0" applyNumberFormat="1" applyFont="1" applyFill="1" applyBorder="1" applyAlignment="1">
      <alignment vertical="center"/>
    </xf>
    <xf numFmtId="2" fontId="9" fillId="2" borderId="21" xfId="0" applyNumberFormat="1" applyFont="1" applyFill="1" applyBorder="1" applyAlignment="1">
      <alignment horizontal="center" vertical="center"/>
    </xf>
    <xf numFmtId="0" fontId="9" fillId="2" borderId="21" xfId="0" applyFont="1" applyFill="1" applyBorder="1" applyAlignment="1">
      <alignment horizontal="center" vertical="top"/>
    </xf>
    <xf numFmtId="0" fontId="9" fillId="2" borderId="21" xfId="0" applyFont="1" applyFill="1" applyBorder="1" applyAlignment="1">
      <alignment horizontal="center" vertical="top" wrapText="1"/>
    </xf>
    <xf numFmtId="0" fontId="1" fillId="0" borderId="30" xfId="0" applyFont="1" applyBorder="1" applyAlignment="1">
      <alignment horizontal="center"/>
    </xf>
    <xf numFmtId="0" fontId="1" fillId="0" borderId="30" xfId="0" applyFont="1" applyBorder="1" applyAlignment="1">
      <alignment horizontal="justify" vertical="top"/>
    </xf>
    <xf numFmtId="2" fontId="1" fillId="0" borderId="30" xfId="0" applyNumberFormat="1" applyFont="1" applyBorder="1" applyAlignment="1">
      <alignment horizontal="center"/>
    </xf>
    <xf numFmtId="14" fontId="1" fillId="0" borderId="30" xfId="0" applyNumberFormat="1" applyFont="1" applyBorder="1" applyAlignment="1">
      <alignment horizontal="center"/>
    </xf>
    <xf numFmtId="0" fontId="7" fillId="0" borderId="30" xfId="0" applyFont="1" applyBorder="1" applyAlignment="1">
      <alignment horizontal="justify" vertical="top"/>
    </xf>
    <xf numFmtId="0" fontId="2" fillId="5" borderId="30" xfId="0" applyFont="1" applyFill="1" applyBorder="1" applyAlignment="1">
      <alignment horizontal="center" vertical="center"/>
    </xf>
    <xf numFmtId="0" fontId="2" fillId="5" borderId="30" xfId="0" applyFont="1" applyFill="1" applyBorder="1" applyAlignment="1">
      <alignment horizontal="justify" vertical="center"/>
    </xf>
    <xf numFmtId="2" fontId="2" fillId="5" borderId="30" xfId="0" applyNumberFormat="1" applyFont="1" applyFill="1" applyBorder="1" applyAlignment="1">
      <alignment horizontal="center" vertical="center"/>
    </xf>
    <xf numFmtId="14" fontId="2" fillId="5" borderId="30" xfId="0" applyNumberFormat="1" applyFont="1" applyFill="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center"/>
    </xf>
    <xf numFmtId="0" fontId="7" fillId="0" borderId="0" xfId="0" applyFont="1" applyAlignment="1">
      <alignment horizontal="center" vertical="top"/>
    </xf>
    <xf numFmtId="0" fontId="10" fillId="0" borderId="0" xfId="0" applyFont="1" applyAlignment="1"/>
    <xf numFmtId="0" fontId="9" fillId="0" borderId="0" xfId="0" applyFont="1" applyAlignment="1">
      <alignment horizontal="justify" vertical="top"/>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31" borderId="4" xfId="0" applyFont="1" applyFill="1" applyBorder="1" applyAlignment="1">
      <alignment horizontal="center" vertical="top"/>
    </xf>
    <xf numFmtId="0" fontId="1" fillId="31" borderId="5" xfId="0" applyFont="1" applyFill="1" applyBorder="1" applyAlignment="1">
      <alignment horizontal="center" vertical="top"/>
    </xf>
    <xf numFmtId="0" fontId="1" fillId="31" borderId="6" xfId="0" applyFont="1" applyFill="1" applyBorder="1" applyAlignment="1">
      <alignment horizontal="center" vertical="top"/>
    </xf>
    <xf numFmtId="0" fontId="1" fillId="15" borderId="4" xfId="0" applyFont="1" applyFill="1" applyBorder="1" applyAlignment="1">
      <alignment horizontal="center" vertical="top"/>
    </xf>
    <xf numFmtId="0" fontId="1" fillId="15" borderId="5" xfId="0" applyFont="1" applyFill="1" applyBorder="1" applyAlignment="1">
      <alignment horizontal="center" vertical="top"/>
    </xf>
    <xf numFmtId="0" fontId="1" fillId="15" borderId="6" xfId="0" applyFont="1" applyFill="1" applyBorder="1" applyAlignment="1">
      <alignment horizontal="center" vertical="top"/>
    </xf>
    <xf numFmtId="0" fontId="1" fillId="34" borderId="4" xfId="0" applyFont="1" applyFill="1" applyBorder="1" applyAlignment="1">
      <alignment horizontal="center" vertical="top"/>
    </xf>
    <xf numFmtId="0" fontId="1" fillId="34" borderId="5" xfId="0" applyFont="1" applyFill="1" applyBorder="1" applyAlignment="1">
      <alignment horizontal="center" vertical="top"/>
    </xf>
    <xf numFmtId="0" fontId="1" fillId="21" borderId="4" xfId="0" applyFont="1" applyFill="1" applyBorder="1" applyAlignment="1">
      <alignment horizontal="center" vertical="top"/>
    </xf>
    <xf numFmtId="0" fontId="1" fillId="21" borderId="5" xfId="0" applyFont="1" applyFill="1" applyBorder="1" applyAlignment="1">
      <alignment horizontal="center" vertical="top"/>
    </xf>
    <xf numFmtId="0" fontId="1" fillId="9" borderId="4" xfId="0" applyFont="1" applyFill="1" applyBorder="1" applyAlignment="1">
      <alignment horizontal="center" vertical="top"/>
    </xf>
    <xf numFmtId="0" fontId="1" fillId="9" borderId="5" xfId="0" applyFont="1" applyFill="1" applyBorder="1" applyAlignment="1">
      <alignment horizontal="center" vertical="top"/>
    </xf>
    <xf numFmtId="0" fontId="1" fillId="9" borderId="6" xfId="0" applyFont="1" applyFill="1" applyBorder="1" applyAlignment="1">
      <alignment horizontal="center" vertical="top"/>
    </xf>
    <xf numFmtId="0" fontId="1" fillId="19" borderId="4" xfId="0" applyFont="1" applyFill="1" applyBorder="1" applyAlignment="1">
      <alignment horizontal="center" vertical="top"/>
    </xf>
    <xf numFmtId="0" fontId="1" fillId="19" borderId="5" xfId="0" applyFont="1" applyFill="1" applyBorder="1" applyAlignment="1">
      <alignment horizontal="center" vertical="top"/>
    </xf>
    <xf numFmtId="0" fontId="1" fillId="19" borderId="6" xfId="0" applyFont="1" applyFill="1" applyBorder="1" applyAlignment="1">
      <alignment horizontal="center" vertical="top"/>
    </xf>
    <xf numFmtId="0" fontId="1" fillId="20" borderId="4" xfId="0" applyFont="1" applyFill="1" applyBorder="1" applyAlignment="1">
      <alignment horizontal="center"/>
    </xf>
    <xf numFmtId="0" fontId="1" fillId="20" borderId="5" xfId="0" applyFont="1" applyFill="1" applyBorder="1" applyAlignment="1">
      <alignment horizontal="center"/>
    </xf>
    <xf numFmtId="0" fontId="1" fillId="20" borderId="6" xfId="0" applyFont="1" applyFill="1" applyBorder="1" applyAlignment="1">
      <alignment horizontal="center"/>
    </xf>
    <xf numFmtId="0" fontId="1" fillId="21" borderId="4" xfId="0" applyFont="1" applyFill="1" applyBorder="1" applyAlignment="1">
      <alignment horizontal="center"/>
    </xf>
    <xf numFmtId="0" fontId="1" fillId="21" borderId="5" xfId="0" applyFont="1" applyFill="1" applyBorder="1" applyAlignment="1">
      <alignment horizontal="center"/>
    </xf>
    <xf numFmtId="0" fontId="1" fillId="21" borderId="6" xfId="0" applyFont="1" applyFill="1" applyBorder="1" applyAlignment="1">
      <alignment horizontal="center"/>
    </xf>
    <xf numFmtId="0" fontId="1" fillId="7" borderId="4" xfId="0" applyFont="1" applyFill="1" applyBorder="1" applyAlignment="1">
      <alignment horizontal="center"/>
    </xf>
    <xf numFmtId="0" fontId="1" fillId="7" borderId="5" xfId="0" applyFont="1" applyFill="1" applyBorder="1" applyAlignment="1">
      <alignment horizontal="center"/>
    </xf>
    <xf numFmtId="0" fontId="1" fillId="7" borderId="6" xfId="0" applyFont="1" applyFill="1" applyBorder="1" applyAlignment="1">
      <alignment horizontal="center"/>
    </xf>
    <xf numFmtId="0" fontId="1" fillId="0" borderId="0" xfId="0" applyFont="1" applyAlignment="1">
      <alignment horizontal="center"/>
    </xf>
    <xf numFmtId="0" fontId="1"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2" fontId="1" fillId="3" borderId="1" xfId="0" applyNumberFormat="1" applyFont="1" applyFill="1" applyBorder="1" applyAlignment="1">
      <alignment horizontal="center" vertical="center" wrapText="1"/>
    </xf>
    <xf numFmtId="2"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16" borderId="4" xfId="0" applyFont="1" applyFill="1" applyBorder="1" applyAlignment="1">
      <alignment horizontal="center"/>
    </xf>
    <xf numFmtId="0" fontId="1" fillId="16" borderId="5" xfId="0" applyFont="1" applyFill="1" applyBorder="1" applyAlignment="1">
      <alignment horizontal="center"/>
    </xf>
    <xf numFmtId="0" fontId="1" fillId="17" borderId="4" xfId="0" applyFont="1" applyFill="1" applyBorder="1" applyAlignment="1">
      <alignment horizontal="center" vertical="center"/>
    </xf>
    <xf numFmtId="0" fontId="1" fillId="17" borderId="5" xfId="0" applyFont="1" applyFill="1" applyBorder="1" applyAlignment="1">
      <alignment horizontal="center" vertical="center"/>
    </xf>
    <xf numFmtId="0" fontId="1" fillId="13" borderId="4" xfId="0" applyFont="1" applyFill="1" applyBorder="1" applyAlignment="1">
      <alignment horizontal="center" vertical="top"/>
    </xf>
    <xf numFmtId="0" fontId="1" fillId="13" borderId="5" xfId="0" applyFont="1" applyFill="1" applyBorder="1" applyAlignment="1">
      <alignment horizontal="center" vertical="top"/>
    </xf>
    <xf numFmtId="0" fontId="1" fillId="0" borderId="24" xfId="0" applyFont="1" applyBorder="1" applyAlignment="1">
      <alignment horizontal="center" vertical="top"/>
    </xf>
    <xf numFmtId="0" fontId="1" fillId="0" borderId="25" xfId="0" applyFont="1" applyBorder="1" applyAlignment="1">
      <alignment horizontal="center" vertical="top"/>
    </xf>
    <xf numFmtId="0" fontId="1" fillId="29" borderId="4" xfId="0" applyFont="1" applyFill="1" applyBorder="1" applyAlignment="1">
      <alignment horizontal="center" vertical="top"/>
    </xf>
    <xf numFmtId="0" fontId="1" fillId="29" borderId="5" xfId="0" applyFont="1" applyFill="1" applyBorder="1" applyAlignment="1">
      <alignment horizontal="center" vertical="top"/>
    </xf>
    <xf numFmtId="0" fontId="1" fillId="29" borderId="6" xfId="0" applyFont="1" applyFill="1" applyBorder="1" applyAlignment="1">
      <alignment horizontal="center" vertical="top"/>
    </xf>
    <xf numFmtId="0" fontId="1" fillId="11" borderId="4" xfId="0" applyFont="1" applyFill="1" applyBorder="1" applyAlignment="1">
      <alignment horizontal="center" vertical="top"/>
    </xf>
    <xf numFmtId="0" fontId="1" fillId="11" borderId="5" xfId="0" applyFont="1" applyFill="1" applyBorder="1" applyAlignment="1">
      <alignment horizontal="center" vertical="top"/>
    </xf>
    <xf numFmtId="0" fontId="1" fillId="11" borderId="6" xfId="0" applyFont="1" applyFill="1" applyBorder="1" applyAlignment="1">
      <alignment horizontal="center" vertical="top"/>
    </xf>
    <xf numFmtId="0" fontId="9" fillId="35" borderId="4" xfId="0" applyFont="1" applyFill="1" applyBorder="1" applyAlignment="1">
      <alignment horizontal="center"/>
    </xf>
    <xf numFmtId="0" fontId="9" fillId="35" borderId="5" xfId="0" applyFont="1" applyFill="1" applyBorder="1" applyAlignment="1">
      <alignment horizontal="center"/>
    </xf>
    <xf numFmtId="0" fontId="1" fillId="22" borderId="4" xfId="0" applyFont="1" applyFill="1" applyBorder="1" applyAlignment="1">
      <alignment horizontal="center"/>
    </xf>
    <xf numFmtId="0" fontId="1" fillId="22" borderId="5" xfId="0" applyFont="1" applyFill="1" applyBorder="1" applyAlignment="1">
      <alignment horizontal="center"/>
    </xf>
    <xf numFmtId="0" fontId="1" fillId="22" borderId="6" xfId="0" applyFont="1" applyFill="1" applyBorder="1" applyAlignment="1">
      <alignment horizontal="center"/>
    </xf>
    <xf numFmtId="0" fontId="1" fillId="5" borderId="27" xfId="0" applyFont="1" applyFill="1" applyBorder="1" applyAlignment="1">
      <alignment horizontal="center" vertical="top"/>
    </xf>
    <xf numFmtId="0" fontId="1" fillId="5" borderId="3" xfId="0" applyFont="1" applyFill="1" applyBorder="1" applyAlignment="1">
      <alignment horizontal="center" vertical="top"/>
    </xf>
    <xf numFmtId="0" fontId="1" fillId="10" borderId="4" xfId="0" applyFont="1" applyFill="1" applyBorder="1" applyAlignment="1">
      <alignment horizontal="center" vertical="top"/>
    </xf>
    <xf numFmtId="0" fontId="1" fillId="10" borderId="5" xfId="0" applyFont="1" applyFill="1" applyBorder="1" applyAlignment="1">
      <alignment horizontal="center" vertical="top"/>
    </xf>
    <xf numFmtId="0" fontId="1" fillId="10" borderId="6" xfId="0" applyFont="1" applyFill="1" applyBorder="1" applyAlignment="1">
      <alignment horizontal="center" vertical="top"/>
    </xf>
    <xf numFmtId="0" fontId="1" fillId="28" borderId="4" xfId="0" applyFont="1" applyFill="1" applyBorder="1" applyAlignment="1">
      <alignment horizontal="center"/>
    </xf>
    <xf numFmtId="0" fontId="1" fillId="28" borderId="5" xfId="0" applyFont="1" applyFill="1" applyBorder="1" applyAlignment="1">
      <alignment horizontal="center"/>
    </xf>
    <xf numFmtId="0" fontId="1" fillId="14" borderId="4" xfId="0" applyFont="1" applyFill="1" applyBorder="1" applyAlignment="1">
      <alignment horizontal="center" vertical="top"/>
    </xf>
    <xf numFmtId="0" fontId="1" fillId="14" borderId="5" xfId="0" applyFont="1" applyFill="1" applyBorder="1" applyAlignment="1">
      <alignment horizontal="center" vertical="top"/>
    </xf>
    <xf numFmtId="0" fontId="1" fillId="14" borderId="6" xfId="0" applyFont="1" applyFill="1" applyBorder="1" applyAlignment="1">
      <alignment horizontal="center" vertical="top"/>
    </xf>
    <xf numFmtId="0" fontId="1" fillId="25" borderId="4" xfId="0" applyFont="1" applyFill="1" applyBorder="1" applyAlignment="1">
      <alignment horizontal="center" vertical="top"/>
    </xf>
    <xf numFmtId="0" fontId="1" fillId="25" borderId="5" xfId="0" applyFont="1" applyFill="1" applyBorder="1" applyAlignment="1">
      <alignment horizontal="center" vertical="top"/>
    </xf>
    <xf numFmtId="0" fontId="1" fillId="25" borderId="6" xfId="0" applyFont="1" applyFill="1" applyBorder="1" applyAlignment="1">
      <alignment horizontal="center" vertical="top"/>
    </xf>
    <xf numFmtId="0" fontId="1" fillId="0" borderId="6" xfId="0" applyFont="1" applyBorder="1" applyAlignment="1">
      <alignment horizontal="center" vertical="top"/>
    </xf>
    <xf numFmtId="0" fontId="9" fillId="32" borderId="4" xfId="0" applyFont="1" applyFill="1" applyBorder="1" applyAlignment="1">
      <alignment horizontal="center" vertical="center"/>
    </xf>
    <xf numFmtId="0" fontId="9" fillId="32" borderId="5" xfId="0" applyFont="1" applyFill="1" applyBorder="1" applyAlignment="1">
      <alignment horizontal="center" vertical="center"/>
    </xf>
    <xf numFmtId="0" fontId="9" fillId="32" borderId="6" xfId="0" applyFont="1" applyFill="1" applyBorder="1" applyAlignment="1">
      <alignment horizontal="center" vertical="center"/>
    </xf>
    <xf numFmtId="0" fontId="1" fillId="24" borderId="4" xfId="0" applyFont="1" applyFill="1" applyBorder="1" applyAlignment="1">
      <alignment horizontal="center" vertical="top"/>
    </xf>
    <xf numFmtId="0" fontId="1" fillId="24" borderId="5" xfId="0" applyFont="1" applyFill="1" applyBorder="1" applyAlignment="1">
      <alignment horizontal="center" vertical="top"/>
    </xf>
    <xf numFmtId="0" fontId="1" fillId="24" borderId="6" xfId="0" applyFont="1" applyFill="1" applyBorder="1" applyAlignment="1">
      <alignment horizontal="center" vertical="top"/>
    </xf>
    <xf numFmtId="0" fontId="9" fillId="33" borderId="4" xfId="0" applyFont="1" applyFill="1" applyBorder="1" applyAlignment="1">
      <alignment horizontal="center" vertical="top"/>
    </xf>
    <xf numFmtId="0" fontId="9" fillId="33" borderId="5" xfId="0" applyFont="1" applyFill="1" applyBorder="1" applyAlignment="1">
      <alignment horizontal="center" vertical="top"/>
    </xf>
    <xf numFmtId="0" fontId="9" fillId="33" borderId="6" xfId="0" applyFont="1" applyFill="1" applyBorder="1" applyAlignment="1">
      <alignment horizontal="center" vertical="top"/>
    </xf>
    <xf numFmtId="0" fontId="9" fillId="18" borderId="4" xfId="0" applyFont="1" applyFill="1" applyBorder="1" applyAlignment="1">
      <alignment horizontal="center" vertical="top"/>
    </xf>
    <xf numFmtId="0" fontId="9" fillId="18" borderId="5" xfId="0" applyFont="1" applyFill="1" applyBorder="1" applyAlignment="1">
      <alignment horizontal="center" vertical="top"/>
    </xf>
    <xf numFmtId="0" fontId="9" fillId="18" borderId="6" xfId="0" applyFont="1" applyFill="1" applyBorder="1" applyAlignment="1">
      <alignment horizontal="center" vertical="top"/>
    </xf>
    <xf numFmtId="0" fontId="1" fillId="0" borderId="4" xfId="0" applyFont="1" applyFill="1" applyBorder="1" applyAlignment="1">
      <alignment horizontal="center" vertical="top"/>
    </xf>
    <xf numFmtId="0" fontId="1" fillId="0" borderId="5" xfId="0" applyFont="1" applyFill="1" applyBorder="1" applyAlignment="1">
      <alignment horizontal="center" vertical="top"/>
    </xf>
    <xf numFmtId="0" fontId="1" fillId="0" borderId="6" xfId="0" applyFont="1" applyFill="1" applyBorder="1" applyAlignment="1">
      <alignment horizontal="center" vertical="top"/>
    </xf>
    <xf numFmtId="0" fontId="1" fillId="26" borderId="4" xfId="0" applyFont="1" applyFill="1" applyBorder="1" applyAlignment="1">
      <alignment horizontal="center" vertical="top"/>
    </xf>
    <xf numFmtId="0" fontId="1" fillId="26" borderId="5" xfId="0" applyFont="1" applyFill="1" applyBorder="1" applyAlignment="1">
      <alignment horizontal="center" vertical="top"/>
    </xf>
    <xf numFmtId="0" fontId="9" fillId="7" borderId="4" xfId="0" applyFont="1" applyFill="1" applyBorder="1" applyAlignment="1">
      <alignment horizontal="center" vertical="center"/>
    </xf>
    <xf numFmtId="0" fontId="9" fillId="7" borderId="5" xfId="0" applyFont="1" applyFill="1" applyBorder="1" applyAlignment="1">
      <alignment horizontal="center" vertical="center"/>
    </xf>
    <xf numFmtId="0" fontId="1" fillId="12" borderId="4" xfId="0" applyFont="1" applyFill="1" applyBorder="1" applyAlignment="1">
      <alignment horizontal="center" vertical="center"/>
    </xf>
    <xf numFmtId="0" fontId="1" fillId="12" borderId="5" xfId="0" applyFont="1" applyFill="1" applyBorder="1" applyAlignment="1">
      <alignment horizontal="center" vertical="center"/>
    </xf>
    <xf numFmtId="0" fontId="1" fillId="10" borderId="1" xfId="0" applyFont="1" applyFill="1" applyBorder="1" applyAlignment="1">
      <alignment horizontal="center" vertical="top"/>
    </xf>
    <xf numFmtId="0" fontId="2" fillId="8" borderId="4" xfId="0" applyFont="1" applyFill="1" applyBorder="1" applyAlignment="1">
      <alignment horizontal="center" vertical="top"/>
    </xf>
    <xf numFmtId="0" fontId="2" fillId="8" borderId="5" xfId="0" applyFont="1" applyFill="1" applyBorder="1" applyAlignment="1">
      <alignment horizontal="center" vertical="top"/>
    </xf>
    <xf numFmtId="0" fontId="2" fillId="8" borderId="6" xfId="0" applyFont="1" applyFill="1" applyBorder="1" applyAlignment="1">
      <alignment horizontal="center" vertical="top"/>
    </xf>
    <xf numFmtId="0" fontId="9" fillId="11" borderId="4" xfId="0" applyFont="1" applyFill="1" applyBorder="1" applyAlignment="1">
      <alignment horizontal="center" vertical="top"/>
    </xf>
    <xf numFmtId="0" fontId="9" fillId="11" borderId="5" xfId="0" applyFont="1" applyFill="1" applyBorder="1" applyAlignment="1">
      <alignment horizontal="center" vertical="top"/>
    </xf>
    <xf numFmtId="0" fontId="9" fillId="11" borderId="6" xfId="0" applyFont="1" applyFill="1" applyBorder="1" applyAlignment="1">
      <alignment horizontal="center" vertical="top"/>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 fillId="22" borderId="4" xfId="0" applyFont="1" applyFill="1" applyBorder="1" applyAlignment="1">
      <alignment horizontal="center" vertical="top"/>
    </xf>
    <xf numFmtId="0" fontId="1" fillId="22" borderId="5" xfId="0" applyFont="1" applyFill="1" applyBorder="1" applyAlignment="1">
      <alignment horizontal="center" vertical="top"/>
    </xf>
    <xf numFmtId="0" fontId="1" fillId="22" borderId="6" xfId="0" applyFont="1" applyFill="1" applyBorder="1" applyAlignment="1">
      <alignment horizontal="center" vertical="top"/>
    </xf>
    <xf numFmtId="0" fontId="9" fillId="14" borderId="4" xfId="0" applyFont="1" applyFill="1" applyBorder="1" applyAlignment="1">
      <alignment horizontal="center" vertical="top"/>
    </xf>
    <xf numFmtId="0" fontId="9" fillId="14" borderId="5" xfId="0" applyFont="1" applyFill="1" applyBorder="1" applyAlignment="1">
      <alignment horizontal="center" vertical="top"/>
    </xf>
    <xf numFmtId="0" fontId="1" fillId="0" borderId="3" xfId="0" applyFont="1" applyBorder="1" applyAlignment="1">
      <alignment horizontal="justify" vertical="top"/>
    </xf>
    <xf numFmtId="0" fontId="1" fillId="0" borderId="0" xfId="0" applyFont="1" applyAlignment="1">
      <alignment horizontal="center" vertical="top"/>
    </xf>
    <xf numFmtId="0" fontId="1" fillId="0" borderId="0" xfId="0" applyFont="1" applyAlignment="1">
      <alignment horizontal="center" vertical="center" wrapText="1"/>
    </xf>
    <xf numFmtId="0" fontId="1" fillId="0" borderId="30" xfId="0" applyFont="1" applyBorder="1" applyAlignment="1">
      <alignment horizontal="center" vertical="top"/>
    </xf>
    <xf numFmtId="2" fontId="1" fillId="0" borderId="30" xfId="0" applyNumberFormat="1" applyFont="1" applyBorder="1" applyAlignment="1">
      <alignment horizontal="center" vertical="top"/>
    </xf>
    <xf numFmtId="2" fontId="1" fillId="0" borderId="30" xfId="0" applyNumberFormat="1" applyFont="1" applyFill="1" applyBorder="1" applyAlignment="1">
      <alignment horizontal="center" vertical="top"/>
    </xf>
    <xf numFmtId="14" fontId="1" fillId="0" borderId="30" xfId="0" applyNumberFormat="1" applyFont="1" applyBorder="1" applyAlignment="1">
      <alignment horizontal="center" vertical="top"/>
    </xf>
    <xf numFmtId="0" fontId="14" fillId="0" borderId="30" xfId="0" applyFont="1" applyBorder="1" applyAlignment="1">
      <alignment horizontal="justify" vertical="top"/>
    </xf>
    <xf numFmtId="0" fontId="27" fillId="0" borderId="30" xfId="0" applyFont="1" applyBorder="1" applyAlignment="1">
      <alignment wrapText="1"/>
    </xf>
    <xf numFmtId="2" fontId="0" fillId="0" borderId="30" xfId="0" applyNumberFormat="1" applyBorder="1" applyAlignment="1">
      <alignment wrapText="1"/>
    </xf>
    <xf numFmtId="0" fontId="9" fillId="12" borderId="22" xfId="0" applyFont="1" applyFill="1" applyBorder="1" applyAlignment="1">
      <alignment horizontal="justify" vertical="center"/>
    </xf>
    <xf numFmtId="14" fontId="9" fillId="12" borderId="22" xfId="0" applyNumberFormat="1" applyFont="1" applyFill="1" applyBorder="1" applyAlignment="1">
      <alignment horizontal="center" vertical="center"/>
    </xf>
    <xf numFmtId="0" fontId="9" fillId="0" borderId="17" xfId="0" applyFont="1" applyBorder="1" applyAlignment="1">
      <alignment horizontal="center" vertical="top"/>
    </xf>
    <xf numFmtId="0" fontId="9" fillId="0" borderId="17" xfId="0" applyFont="1" applyBorder="1" applyAlignment="1">
      <alignment horizontal="justify" vertical="top"/>
    </xf>
    <xf numFmtId="0" fontId="9" fillId="0" borderId="17" xfId="0" applyFont="1" applyFill="1" applyBorder="1" applyAlignment="1">
      <alignment horizontal="center" vertical="top"/>
    </xf>
    <xf numFmtId="14" fontId="9" fillId="0" borderId="17" xfId="0" applyNumberFormat="1" applyFont="1" applyBorder="1" applyAlignment="1">
      <alignment horizontal="center" vertical="top"/>
    </xf>
    <xf numFmtId="0" fontId="9" fillId="36" borderId="30" xfId="0" applyFont="1" applyFill="1" applyBorder="1" applyAlignment="1">
      <alignment horizontal="center" vertical="top"/>
    </xf>
    <xf numFmtId="0" fontId="9" fillId="36" borderId="30" xfId="0" applyFont="1" applyFill="1" applyBorder="1" applyAlignment="1">
      <alignment horizontal="justify" vertical="top"/>
    </xf>
    <xf numFmtId="0" fontId="9" fillId="36" borderId="30" xfId="0" applyFont="1" applyFill="1" applyBorder="1" applyAlignment="1">
      <alignment vertical="top"/>
    </xf>
    <xf numFmtId="14" fontId="9" fillId="36" borderId="30" xfId="0" applyNumberFormat="1" applyFont="1" applyFill="1" applyBorder="1" applyAlignment="1">
      <alignment horizontal="center" vertical="top"/>
    </xf>
    <xf numFmtId="0" fontId="8" fillId="36" borderId="30" xfId="0" applyFont="1" applyFill="1" applyBorder="1"/>
    <xf numFmtId="0" fontId="9" fillId="36" borderId="17" xfId="0" applyFont="1" applyFill="1" applyBorder="1" applyAlignment="1">
      <alignment horizontal="center" vertical="top"/>
    </xf>
    <xf numFmtId="0" fontId="9" fillId="36" borderId="17" xfId="0" applyFont="1" applyFill="1" applyBorder="1" applyAlignment="1">
      <alignment horizontal="justify" vertical="top"/>
    </xf>
    <xf numFmtId="0" fontId="9" fillId="36" borderId="17" xfId="0" applyFont="1" applyFill="1" applyBorder="1" applyAlignment="1">
      <alignment vertical="top"/>
    </xf>
    <xf numFmtId="14" fontId="9" fillId="36" borderId="17" xfId="0" applyNumberFormat="1" applyFont="1" applyFill="1" applyBorder="1" applyAlignment="1">
      <alignment horizontal="center" vertical="top"/>
    </xf>
    <xf numFmtId="0" fontId="8" fillId="36" borderId="0" xfId="0" applyFont="1" applyFill="1" applyBorder="1"/>
    <xf numFmtId="0" fontId="0" fillId="36" borderId="30" xfId="0" applyFill="1" applyBorder="1" applyAlignment="1">
      <alignment horizontal="left" vertical="center" wrapText="1"/>
    </xf>
    <xf numFmtId="2" fontId="0" fillId="36" borderId="30" xfId="0" applyNumberFormat="1" applyFill="1" applyBorder="1" applyAlignment="1">
      <alignment horizontal="right" vertical="center" wrapText="1"/>
    </xf>
    <xf numFmtId="0" fontId="0" fillId="36" borderId="30" xfId="0" applyFill="1" applyBorder="1" applyAlignment="1">
      <alignment wrapText="1"/>
    </xf>
    <xf numFmtId="0" fontId="9" fillId="34" borderId="30" xfId="0" applyFont="1" applyFill="1" applyBorder="1" applyAlignment="1">
      <alignment horizontal="center" vertical="top"/>
    </xf>
    <xf numFmtId="0" fontId="9" fillId="34" borderId="30" xfId="0" applyFont="1" applyFill="1" applyBorder="1" applyAlignment="1">
      <alignment horizontal="justify" vertical="top"/>
    </xf>
    <xf numFmtId="2" fontId="9" fillId="34" borderId="30" xfId="0" applyNumberFormat="1" applyFont="1" applyFill="1" applyBorder="1" applyAlignment="1">
      <alignment horizontal="justify" vertical="top"/>
    </xf>
    <xf numFmtId="2" fontId="9" fillId="34" borderId="30" xfId="0" applyNumberFormat="1" applyFont="1" applyFill="1" applyBorder="1" applyAlignment="1">
      <alignment horizontal="center" vertical="top"/>
    </xf>
    <xf numFmtId="14" fontId="9" fillId="34" borderId="30" xfId="0" applyNumberFormat="1" applyFont="1" applyFill="1" applyBorder="1" applyAlignment="1">
      <alignment horizontal="center" vertical="top"/>
    </xf>
    <xf numFmtId="0" fontId="9" fillId="7" borderId="30" xfId="0" applyFont="1" applyFill="1" applyBorder="1" applyAlignment="1">
      <alignment horizontal="center" vertical="top"/>
    </xf>
    <xf numFmtId="0" fontId="9" fillId="7" borderId="30" xfId="0" applyFont="1" applyFill="1" applyBorder="1" applyAlignment="1">
      <alignment horizontal="justify" vertical="top"/>
    </xf>
    <xf numFmtId="0" fontId="10" fillId="7" borderId="0" xfId="0" applyFont="1" applyFill="1"/>
    <xf numFmtId="2" fontId="9" fillId="7" borderId="30" xfId="0" applyNumberFormat="1" applyFont="1" applyFill="1" applyBorder="1" applyAlignment="1">
      <alignment horizontal="center" vertical="top"/>
    </xf>
    <xf numFmtId="14" fontId="9" fillId="7" borderId="30" xfId="0" applyNumberFormat="1" applyFont="1" applyFill="1" applyBorder="1" applyAlignment="1">
      <alignment horizontal="center" vertical="top"/>
    </xf>
    <xf numFmtId="0" fontId="9" fillId="0" borderId="30" xfId="0" applyFont="1" applyBorder="1" applyAlignment="1">
      <alignment horizontal="center" vertical="top"/>
    </xf>
    <xf numFmtId="0" fontId="9" fillId="0" borderId="30" xfId="0" applyFont="1" applyBorder="1" applyAlignment="1">
      <alignment horizontal="justify" vertical="top"/>
    </xf>
    <xf numFmtId="14" fontId="9" fillId="0" borderId="30" xfId="0" applyNumberFormat="1" applyFont="1" applyBorder="1" applyAlignment="1">
      <alignment horizontal="center" vertical="top"/>
    </xf>
  </cellXfs>
  <cellStyles count="2">
    <cellStyle name="Обычный" xfId="0" builtinId="0"/>
    <cellStyle name="Плохой" xfId="1" builtinId="27"/>
  </cellStyles>
  <dxfs count="0"/>
  <tableStyles count="0" defaultTableStyle="TableStyleMedium9" defaultPivotStyle="PivotStyleLight16"/>
  <colors>
    <mruColors>
      <color rgb="FFFF66CC"/>
      <color rgb="FFFF9900"/>
      <color rgb="FFCCFF66"/>
      <color rgb="FFFF99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0"/>
  <sheetViews>
    <sheetView topLeftCell="A387" workbookViewId="0">
      <selection activeCell="B386" sqref="B386"/>
    </sheetView>
  </sheetViews>
  <sheetFormatPr defaultColWidth="9.109375" defaultRowHeight="10.199999999999999" x14ac:dyDescent="0.2"/>
  <cols>
    <col min="1" max="1" width="4.33203125" style="28" customWidth="1"/>
    <col min="2" max="2" width="12.88671875" style="29" customWidth="1"/>
    <col min="3" max="3" width="14.5546875" style="29" customWidth="1"/>
    <col min="4" max="4" width="14.44140625" style="29" customWidth="1"/>
    <col min="5" max="5" width="7.33203125" style="29" customWidth="1"/>
    <col min="6" max="6" width="12.33203125" style="29" customWidth="1"/>
    <col min="7" max="7" width="12.44140625" style="29" customWidth="1"/>
    <col min="8" max="8" width="10.109375" style="29" customWidth="1"/>
    <col min="9" max="9" width="10.88671875" style="30" customWidth="1"/>
    <col min="10" max="10" width="15.6640625" style="29" customWidth="1"/>
    <col min="11" max="11" width="11.44140625" style="29" customWidth="1"/>
    <col min="12" max="12" width="13.6640625" style="29" customWidth="1"/>
    <col min="13" max="13" width="19.44140625" style="31" customWidth="1"/>
    <col min="14" max="14" width="13.44140625" style="31" customWidth="1"/>
    <col min="15" max="15" width="11" style="31" customWidth="1"/>
    <col min="16" max="16" width="10.88671875" style="31" bestFit="1" customWidth="1"/>
    <col min="17" max="16384" width="9.109375" style="31"/>
  </cols>
  <sheetData>
    <row r="1" spans="1:12" ht="15" customHeight="1" x14ac:dyDescent="0.2">
      <c r="I1" s="1207" t="s">
        <v>2112</v>
      </c>
      <c r="J1" s="1207"/>
      <c r="K1" s="1207"/>
      <c r="L1" s="1207"/>
    </row>
    <row r="2" spans="1:12" ht="12.75" customHeight="1" x14ac:dyDescent="0.2">
      <c r="I2" s="1207"/>
      <c r="J2" s="1207"/>
      <c r="K2" s="1207"/>
      <c r="L2" s="1207"/>
    </row>
    <row r="3" spans="1:12" ht="12.75" customHeight="1" x14ac:dyDescent="0.2">
      <c r="I3" s="1207"/>
      <c r="J3" s="1207"/>
      <c r="K3" s="1207"/>
      <c r="L3" s="1207"/>
    </row>
    <row r="4" spans="1:12" ht="12.75" customHeight="1" x14ac:dyDescent="0.2">
      <c r="I4" s="1207"/>
      <c r="J4" s="1207"/>
      <c r="K4" s="1207"/>
      <c r="L4" s="1207"/>
    </row>
    <row r="5" spans="1:12" ht="12.75" customHeight="1" x14ac:dyDescent="0.2">
      <c r="I5" s="1207"/>
      <c r="J5" s="1207"/>
      <c r="K5" s="1207"/>
      <c r="L5" s="1207"/>
    </row>
    <row r="6" spans="1:12" ht="12.75" customHeight="1" x14ac:dyDescent="0.2">
      <c r="I6" s="1207"/>
      <c r="J6" s="1207"/>
      <c r="K6" s="1207"/>
      <c r="L6" s="1207"/>
    </row>
    <row r="7" spans="1:12" ht="13.5" customHeight="1" x14ac:dyDescent="0.25">
      <c r="A7" s="1208" t="s">
        <v>2567</v>
      </c>
      <c r="B7" s="1210"/>
      <c r="C7" s="1210"/>
      <c r="D7" s="1210"/>
      <c r="E7" s="1210"/>
      <c r="F7" s="1210"/>
      <c r="G7" s="1210"/>
      <c r="H7" s="1210"/>
      <c r="I7" s="1210"/>
      <c r="J7" s="1210"/>
      <c r="K7" s="1210"/>
      <c r="L7" s="1210"/>
    </row>
    <row r="8" spans="1:12" ht="12" x14ac:dyDescent="0.25">
      <c r="A8" s="1208" t="s">
        <v>1332</v>
      </c>
      <c r="B8" s="1208"/>
      <c r="C8" s="1208"/>
      <c r="D8" s="1208"/>
      <c r="E8" s="1208"/>
      <c r="F8" s="1208"/>
      <c r="G8" s="1208"/>
      <c r="H8" s="1208"/>
      <c r="I8" s="1208"/>
      <c r="J8" s="1208"/>
      <c r="K8" s="1208"/>
      <c r="L8" s="1208"/>
    </row>
    <row r="9" spans="1:12" s="33" customFormat="1" ht="12" x14ac:dyDescent="0.25">
      <c r="A9" s="83"/>
      <c r="B9" s="32"/>
      <c r="C9" s="32"/>
      <c r="D9" s="32"/>
      <c r="E9" s="32"/>
      <c r="F9" s="32"/>
      <c r="G9" s="32"/>
      <c r="H9" s="32"/>
      <c r="I9" s="32"/>
      <c r="J9" s="32"/>
      <c r="K9" s="32"/>
      <c r="L9" s="85" t="s">
        <v>3</v>
      </c>
    </row>
    <row r="10" spans="1:12" ht="204" x14ac:dyDescent="0.2">
      <c r="A10" s="86" t="s">
        <v>1333</v>
      </c>
      <c r="B10" s="86" t="s">
        <v>0</v>
      </c>
      <c r="C10" s="86" t="s">
        <v>1</v>
      </c>
      <c r="D10" s="86" t="s">
        <v>1334</v>
      </c>
      <c r="E10" s="86" t="s">
        <v>1335</v>
      </c>
      <c r="F10" s="86" t="s">
        <v>6</v>
      </c>
      <c r="G10" s="86" t="s">
        <v>10</v>
      </c>
      <c r="H10" s="86" t="s">
        <v>2</v>
      </c>
      <c r="I10" s="86" t="s">
        <v>7</v>
      </c>
      <c r="J10" s="86" t="s">
        <v>5</v>
      </c>
      <c r="K10" s="86" t="s">
        <v>1336</v>
      </c>
      <c r="L10" s="86" t="s">
        <v>1337</v>
      </c>
    </row>
    <row r="11" spans="1:12" x14ac:dyDescent="0.2">
      <c r="A11" s="87">
        <v>1</v>
      </c>
      <c r="B11" s="88">
        <v>2</v>
      </c>
      <c r="C11" s="88">
        <v>3</v>
      </c>
      <c r="D11" s="88">
        <v>4</v>
      </c>
      <c r="E11" s="87">
        <v>5</v>
      </c>
      <c r="F11" s="88">
        <v>6</v>
      </c>
      <c r="G11" s="88">
        <v>7</v>
      </c>
      <c r="H11" s="88">
        <v>8</v>
      </c>
      <c r="I11" s="87">
        <v>9</v>
      </c>
      <c r="J11" s="88">
        <v>10</v>
      </c>
      <c r="K11" s="88">
        <v>11</v>
      </c>
      <c r="L11" s="88">
        <v>12</v>
      </c>
    </row>
    <row r="12" spans="1:12" ht="68.25" customHeight="1" x14ac:dyDescent="0.2">
      <c r="A12" s="34">
        <v>1</v>
      </c>
      <c r="B12" s="35" t="s">
        <v>264</v>
      </c>
      <c r="C12" s="35" t="s">
        <v>107</v>
      </c>
      <c r="D12" s="35" t="s">
        <v>787</v>
      </c>
      <c r="E12" s="35" t="s">
        <v>108</v>
      </c>
      <c r="F12" s="35">
        <v>26388390.129999999</v>
      </c>
      <c r="G12" s="49">
        <v>22017932.100000001</v>
      </c>
      <c r="H12" s="47">
        <v>12660369.220000001</v>
      </c>
      <c r="I12" s="166" t="s">
        <v>549</v>
      </c>
      <c r="J12" s="35" t="s">
        <v>109</v>
      </c>
      <c r="K12" s="35" t="s">
        <v>1317</v>
      </c>
      <c r="L12" s="35" t="s">
        <v>29</v>
      </c>
    </row>
    <row r="13" spans="1:12" ht="69" customHeight="1" x14ac:dyDescent="0.2">
      <c r="A13" s="34">
        <v>2</v>
      </c>
      <c r="B13" s="35" t="s">
        <v>184</v>
      </c>
      <c r="C13" s="35" t="s">
        <v>107</v>
      </c>
      <c r="D13" s="35" t="s">
        <v>110</v>
      </c>
      <c r="E13" s="35">
        <v>361</v>
      </c>
      <c r="F13" s="35">
        <v>1685339.79</v>
      </c>
      <c r="G13" s="49">
        <v>1598719.83</v>
      </c>
      <c r="H13" s="34">
        <v>0</v>
      </c>
      <c r="I13" s="48">
        <v>37106</v>
      </c>
      <c r="J13" s="35" t="s">
        <v>111</v>
      </c>
      <c r="K13" s="35" t="s">
        <v>1317</v>
      </c>
      <c r="L13" s="35" t="s">
        <v>29</v>
      </c>
    </row>
    <row r="14" spans="1:12" ht="69" customHeight="1" x14ac:dyDescent="0.2">
      <c r="A14" s="34">
        <v>3</v>
      </c>
      <c r="B14" s="35" t="s">
        <v>1834</v>
      </c>
      <c r="C14" s="35" t="s">
        <v>1837</v>
      </c>
      <c r="D14" s="165" t="s">
        <v>1835</v>
      </c>
      <c r="E14" s="35">
        <v>22</v>
      </c>
      <c r="F14" s="35">
        <v>236205.86</v>
      </c>
      <c r="G14" s="49">
        <v>59825.73</v>
      </c>
      <c r="H14" s="34">
        <v>236205.86</v>
      </c>
      <c r="I14" s="48">
        <v>43986</v>
      </c>
      <c r="J14" s="35" t="s">
        <v>1836</v>
      </c>
      <c r="K14" s="35" t="s">
        <v>1840</v>
      </c>
      <c r="L14" s="35" t="s">
        <v>29</v>
      </c>
    </row>
    <row r="15" spans="1:12" ht="69" customHeight="1" x14ac:dyDescent="0.2">
      <c r="A15" s="34">
        <v>4</v>
      </c>
      <c r="B15" s="35" t="s">
        <v>1834</v>
      </c>
      <c r="C15" s="35" t="s">
        <v>1838</v>
      </c>
      <c r="D15" s="165" t="s">
        <v>1839</v>
      </c>
      <c r="E15" s="35">
        <v>19.3</v>
      </c>
      <c r="F15" s="35">
        <v>85964.55</v>
      </c>
      <c r="G15" s="49">
        <v>25904.959999999999</v>
      </c>
      <c r="H15" s="34">
        <v>207216.96</v>
      </c>
      <c r="I15" s="48">
        <v>43998</v>
      </c>
      <c r="J15" s="35" t="s">
        <v>1836</v>
      </c>
      <c r="K15" s="35" t="s">
        <v>1841</v>
      </c>
      <c r="L15" s="35" t="s">
        <v>29</v>
      </c>
    </row>
    <row r="16" spans="1:12" ht="69" customHeight="1" x14ac:dyDescent="0.2">
      <c r="A16" s="34">
        <v>5</v>
      </c>
      <c r="B16" s="35" t="s">
        <v>1842</v>
      </c>
      <c r="C16" s="35" t="s">
        <v>1843</v>
      </c>
      <c r="D16" s="165" t="s">
        <v>1844</v>
      </c>
      <c r="E16" s="35">
        <v>18.7</v>
      </c>
      <c r="F16" s="35">
        <v>262747.53000000003</v>
      </c>
      <c r="G16" s="49">
        <v>262747.53000000003</v>
      </c>
      <c r="H16" s="34">
        <v>117988.21</v>
      </c>
      <c r="I16" s="48">
        <v>43998</v>
      </c>
      <c r="J16" s="35" t="s">
        <v>1845</v>
      </c>
      <c r="K16" s="35" t="s">
        <v>1841</v>
      </c>
      <c r="L16" s="35"/>
    </row>
    <row r="17" spans="1:14" ht="69" customHeight="1" x14ac:dyDescent="0.2">
      <c r="A17" s="34">
        <v>6</v>
      </c>
      <c r="B17" s="35" t="s">
        <v>1849</v>
      </c>
      <c r="C17" s="35" t="s">
        <v>1847</v>
      </c>
      <c r="D17" s="165" t="s">
        <v>1848</v>
      </c>
      <c r="E17" s="35">
        <v>24</v>
      </c>
      <c r="F17" s="35">
        <v>428984.58</v>
      </c>
      <c r="G17" s="49">
        <v>428984.58</v>
      </c>
      <c r="H17" s="34">
        <v>151428.72</v>
      </c>
      <c r="I17" s="48">
        <v>43998</v>
      </c>
      <c r="J17" s="35" t="s">
        <v>1845</v>
      </c>
      <c r="K17" s="35" t="s">
        <v>1841</v>
      </c>
      <c r="L17" s="35"/>
    </row>
    <row r="18" spans="1:14" ht="69" customHeight="1" x14ac:dyDescent="0.2">
      <c r="A18" s="34">
        <v>7</v>
      </c>
      <c r="B18" s="35" t="s">
        <v>1850</v>
      </c>
      <c r="C18" s="35" t="s">
        <v>1852</v>
      </c>
      <c r="D18" s="165" t="s">
        <v>1853</v>
      </c>
      <c r="E18" s="35">
        <v>21.2</v>
      </c>
      <c r="F18" s="35">
        <v>480599.45</v>
      </c>
      <c r="G18" s="49">
        <v>480599.45</v>
      </c>
      <c r="H18" s="34">
        <v>133762.04</v>
      </c>
      <c r="I18" s="48">
        <v>43998</v>
      </c>
      <c r="J18" s="35" t="s">
        <v>1845</v>
      </c>
      <c r="K18" s="35" t="s">
        <v>1841</v>
      </c>
      <c r="L18" s="35"/>
    </row>
    <row r="19" spans="1:14" ht="69" customHeight="1" x14ac:dyDescent="0.2">
      <c r="A19" s="34">
        <v>8</v>
      </c>
      <c r="B19" s="35" t="s">
        <v>1851</v>
      </c>
      <c r="C19" s="35" t="s">
        <v>1854</v>
      </c>
      <c r="D19" s="37" t="s">
        <v>1846</v>
      </c>
      <c r="E19" s="35">
        <v>24.8</v>
      </c>
      <c r="F19" s="35">
        <v>680493.96</v>
      </c>
      <c r="G19" s="49">
        <v>680493.96</v>
      </c>
      <c r="H19" s="34">
        <v>156476.34</v>
      </c>
      <c r="I19" s="48">
        <v>43998</v>
      </c>
      <c r="J19" s="35" t="s">
        <v>1845</v>
      </c>
      <c r="K19" s="35" t="s">
        <v>1841</v>
      </c>
      <c r="L19" s="35"/>
    </row>
    <row r="20" spans="1:14" ht="69" customHeight="1" x14ac:dyDescent="0.2">
      <c r="A20" s="34">
        <v>9</v>
      </c>
      <c r="B20" s="35" t="s">
        <v>1858</v>
      </c>
      <c r="C20" s="35" t="s">
        <v>1855</v>
      </c>
      <c r="D20" s="37" t="s">
        <v>1856</v>
      </c>
      <c r="E20" s="35">
        <v>23.5</v>
      </c>
      <c r="F20" s="35">
        <v>170925.52</v>
      </c>
      <c r="G20" s="49">
        <v>104669.69</v>
      </c>
      <c r="H20" s="34">
        <v>262043.1</v>
      </c>
      <c r="I20" s="48">
        <v>43986</v>
      </c>
      <c r="J20" s="35" t="s">
        <v>1857</v>
      </c>
      <c r="K20" s="35" t="s">
        <v>1841</v>
      </c>
      <c r="L20" s="35" t="s">
        <v>29</v>
      </c>
    </row>
    <row r="21" spans="1:14" ht="69" customHeight="1" x14ac:dyDescent="0.2">
      <c r="A21" s="34">
        <v>10</v>
      </c>
      <c r="B21" s="35" t="s">
        <v>1859</v>
      </c>
      <c r="C21" s="35" t="s">
        <v>1863</v>
      </c>
      <c r="D21" s="37" t="s">
        <v>1860</v>
      </c>
      <c r="E21" s="35">
        <v>30</v>
      </c>
      <c r="F21" s="35">
        <v>314696</v>
      </c>
      <c r="G21" s="49">
        <v>240544.54</v>
      </c>
      <c r="H21" s="34">
        <v>334523.09999999998</v>
      </c>
      <c r="I21" s="48">
        <v>43986</v>
      </c>
      <c r="J21" s="35" t="s">
        <v>1857</v>
      </c>
      <c r="K21" s="35" t="s">
        <v>1841</v>
      </c>
      <c r="L21" s="35" t="s">
        <v>29</v>
      </c>
    </row>
    <row r="22" spans="1:14" ht="69" customHeight="1" x14ac:dyDescent="0.2">
      <c r="A22" s="34"/>
      <c r="B22" s="35" t="s">
        <v>1861</v>
      </c>
      <c r="C22" s="35" t="s">
        <v>1864</v>
      </c>
      <c r="D22" s="37" t="s">
        <v>1865</v>
      </c>
      <c r="E22" s="35">
        <v>28</v>
      </c>
      <c r="F22" s="35">
        <v>314696</v>
      </c>
      <c r="G22" s="49">
        <v>240544.54</v>
      </c>
      <c r="H22" s="34">
        <v>312221.56</v>
      </c>
      <c r="I22" s="48">
        <v>43986</v>
      </c>
      <c r="J22" s="35" t="s">
        <v>1857</v>
      </c>
      <c r="K22" s="35" t="s">
        <v>1841</v>
      </c>
      <c r="L22" s="35" t="s">
        <v>29</v>
      </c>
    </row>
    <row r="23" spans="1:14" ht="69" customHeight="1" x14ac:dyDescent="0.2">
      <c r="A23" s="34">
        <v>9</v>
      </c>
      <c r="B23" s="35" t="s">
        <v>1862</v>
      </c>
      <c r="C23" s="35" t="s">
        <v>1</v>
      </c>
      <c r="D23" s="37" t="s">
        <v>1866</v>
      </c>
      <c r="E23" s="35">
        <v>44.6</v>
      </c>
      <c r="F23" s="35">
        <v>1967729</v>
      </c>
      <c r="G23" s="49">
        <v>5465.91</v>
      </c>
      <c r="H23" s="34">
        <v>497324.34</v>
      </c>
      <c r="I23" s="48">
        <v>43986</v>
      </c>
      <c r="J23" s="35" t="s">
        <v>1857</v>
      </c>
      <c r="K23" s="35" t="s">
        <v>1841</v>
      </c>
      <c r="L23" s="35" t="s">
        <v>29</v>
      </c>
    </row>
    <row r="24" spans="1:14" s="228" customFormat="1" ht="78" customHeight="1" x14ac:dyDescent="0.2">
      <c r="A24" s="226">
        <v>3</v>
      </c>
      <c r="B24" s="185" t="s">
        <v>273</v>
      </c>
      <c r="C24" s="185" t="s">
        <v>128</v>
      </c>
      <c r="D24" s="185" t="s">
        <v>767</v>
      </c>
      <c r="E24" s="185" t="s">
        <v>129</v>
      </c>
      <c r="F24" s="185">
        <v>68323795.689999998</v>
      </c>
      <c r="G24" s="226">
        <v>23154175.039999999</v>
      </c>
      <c r="H24" s="226">
        <v>27640528.68</v>
      </c>
      <c r="I24" s="227">
        <v>40464</v>
      </c>
      <c r="J24" s="185" t="s">
        <v>727</v>
      </c>
      <c r="K24" s="185" t="s">
        <v>548</v>
      </c>
      <c r="L24" s="185" t="s">
        <v>788</v>
      </c>
      <c r="M24" s="228">
        <f>F24-G24</f>
        <v>45169620.649999999</v>
      </c>
    </row>
    <row r="25" spans="1:14" ht="54.75" customHeight="1" x14ac:dyDescent="0.2">
      <c r="A25" s="1022">
        <v>5</v>
      </c>
      <c r="B25" s="1019" t="s">
        <v>275</v>
      </c>
      <c r="C25" s="1019" t="s">
        <v>131</v>
      </c>
      <c r="D25" s="1019" t="s">
        <v>769</v>
      </c>
      <c r="E25" s="1019" t="s">
        <v>130</v>
      </c>
      <c r="F25" s="1019">
        <v>12722943.83</v>
      </c>
      <c r="G25" s="1022">
        <v>12722943.83</v>
      </c>
      <c r="H25" s="1022">
        <v>4425366.1100000003</v>
      </c>
      <c r="I25" s="1023" t="s">
        <v>684</v>
      </c>
      <c r="J25" s="1019" t="s">
        <v>106</v>
      </c>
      <c r="K25" s="1019" t="s">
        <v>683</v>
      </c>
      <c r="L25" s="1019" t="s">
        <v>789</v>
      </c>
    </row>
    <row r="26" spans="1:14" ht="46.5" customHeight="1" x14ac:dyDescent="0.2">
      <c r="A26" s="1022">
        <v>6</v>
      </c>
      <c r="B26" s="1019" t="s">
        <v>19</v>
      </c>
      <c r="C26" s="1019" t="s">
        <v>1155</v>
      </c>
      <c r="D26" s="1019" t="s">
        <v>770</v>
      </c>
      <c r="E26" s="1019" t="s">
        <v>18</v>
      </c>
      <c r="F26" s="1019">
        <v>65000</v>
      </c>
      <c r="G26" s="1022">
        <v>65000</v>
      </c>
      <c r="H26" s="1022">
        <v>110358.27</v>
      </c>
      <c r="I26" s="1023">
        <v>40833</v>
      </c>
      <c r="J26" s="1019" t="s">
        <v>20</v>
      </c>
      <c r="K26" s="1019" t="s">
        <v>683</v>
      </c>
      <c r="L26" s="1019" t="s">
        <v>29</v>
      </c>
    </row>
    <row r="27" spans="1:14" ht="46.5" customHeight="1" x14ac:dyDescent="0.2">
      <c r="A27" s="1022"/>
      <c r="B27" s="1019" t="s">
        <v>1806</v>
      </c>
      <c r="C27" s="1019" t="s">
        <v>1807</v>
      </c>
      <c r="D27" s="1019"/>
      <c r="E27" s="1019"/>
      <c r="F27" s="1019">
        <v>37545.29</v>
      </c>
      <c r="G27" s="1022">
        <v>37545.29</v>
      </c>
      <c r="H27" s="1022"/>
      <c r="I27" s="1023">
        <v>32143</v>
      </c>
      <c r="J27" s="1019"/>
      <c r="K27" s="1019" t="s">
        <v>683</v>
      </c>
      <c r="L27" s="1019"/>
      <c r="M27" s="31" t="s">
        <v>1975</v>
      </c>
    </row>
    <row r="28" spans="1:14" ht="46.5" customHeight="1" x14ac:dyDescent="0.2">
      <c r="A28" s="1022"/>
      <c r="B28" s="1019" t="s">
        <v>1806</v>
      </c>
      <c r="C28" s="1019" t="s">
        <v>1807</v>
      </c>
      <c r="D28" s="1019"/>
      <c r="E28" s="1019"/>
      <c r="F28" s="1019">
        <v>19043</v>
      </c>
      <c r="G28" s="1022">
        <v>19043</v>
      </c>
      <c r="H28" s="1022"/>
      <c r="I28" s="1023">
        <v>36526</v>
      </c>
      <c r="J28" s="1019"/>
      <c r="K28" s="1019" t="s">
        <v>683</v>
      </c>
      <c r="L28" s="1019"/>
      <c r="M28" s="31" t="s">
        <v>1975</v>
      </c>
    </row>
    <row r="29" spans="1:14" ht="46.5" customHeight="1" x14ac:dyDescent="0.2">
      <c r="A29" s="1022"/>
      <c r="B29" s="1019" t="s">
        <v>1806</v>
      </c>
      <c r="C29" s="1019" t="s">
        <v>1807</v>
      </c>
      <c r="D29" s="1019"/>
      <c r="E29" s="1019"/>
      <c r="F29" s="1019">
        <v>8340</v>
      </c>
      <c r="G29" s="1022">
        <v>8340</v>
      </c>
      <c r="H29" s="1022"/>
      <c r="I29" s="1023">
        <v>37257</v>
      </c>
      <c r="J29" s="1019"/>
      <c r="K29" s="1019" t="s">
        <v>683</v>
      </c>
      <c r="L29" s="1019"/>
      <c r="M29" s="31" t="s">
        <v>1975</v>
      </c>
    </row>
    <row r="30" spans="1:14" ht="46.5" customHeight="1" x14ac:dyDescent="0.2">
      <c r="A30" s="1022"/>
      <c r="B30" s="1019" t="s">
        <v>1806</v>
      </c>
      <c r="C30" s="1019" t="s">
        <v>1807</v>
      </c>
      <c r="D30" s="1019"/>
      <c r="E30" s="1019"/>
      <c r="F30" s="1019">
        <v>5560</v>
      </c>
      <c r="G30" s="1022">
        <v>5560</v>
      </c>
      <c r="H30" s="1022"/>
      <c r="I30" s="1023">
        <v>37622</v>
      </c>
      <c r="J30" s="1019"/>
      <c r="K30" s="1019" t="s">
        <v>683</v>
      </c>
      <c r="L30" s="1019"/>
      <c r="M30" s="31" t="s">
        <v>1975</v>
      </c>
    </row>
    <row r="31" spans="1:14" ht="46.5" customHeight="1" x14ac:dyDescent="0.2">
      <c r="A31" s="1022"/>
      <c r="B31" s="1019" t="s">
        <v>1806</v>
      </c>
      <c r="C31" s="1019" t="s">
        <v>1807</v>
      </c>
      <c r="D31" s="1019"/>
      <c r="E31" s="1019"/>
      <c r="F31" s="1019">
        <v>37546.29</v>
      </c>
      <c r="G31" s="1022">
        <v>37439.449999999997</v>
      </c>
      <c r="H31" s="1022"/>
      <c r="I31" s="1023">
        <v>33239</v>
      </c>
      <c r="J31" s="1019"/>
      <c r="K31" s="1019" t="s">
        <v>683</v>
      </c>
      <c r="L31" s="1019"/>
      <c r="M31" s="31" t="s">
        <v>1975</v>
      </c>
      <c r="N31" s="31">
        <f>SUM(F25:F31)+535000</f>
        <v>13430978.409999998</v>
      </c>
    </row>
    <row r="32" spans="1:14" s="210" customFormat="1" ht="68.25" customHeight="1" x14ac:dyDescent="0.3">
      <c r="A32" s="207">
        <v>7</v>
      </c>
      <c r="B32" s="208" t="s">
        <v>1524</v>
      </c>
      <c r="C32" s="208" t="s">
        <v>23</v>
      </c>
      <c r="D32" s="208" t="s">
        <v>771</v>
      </c>
      <c r="E32" s="208" t="s">
        <v>1525</v>
      </c>
      <c r="F32" s="214">
        <v>34278181.18</v>
      </c>
      <c r="G32" s="214">
        <v>34278181.18</v>
      </c>
      <c r="H32" s="207">
        <v>20634140.600000001</v>
      </c>
      <c r="I32" s="209">
        <v>40263</v>
      </c>
      <c r="J32" s="208" t="s">
        <v>106</v>
      </c>
      <c r="K32" s="208" t="s">
        <v>491</v>
      </c>
      <c r="L32" s="208" t="s">
        <v>790</v>
      </c>
    </row>
    <row r="33" spans="1:16" s="342" customFormat="1" ht="66" customHeight="1" x14ac:dyDescent="0.3">
      <c r="A33" s="338">
        <v>8</v>
      </c>
      <c r="B33" s="339" t="s">
        <v>1165</v>
      </c>
      <c r="C33" s="339" t="s">
        <v>124</v>
      </c>
      <c r="D33" s="339" t="s">
        <v>772</v>
      </c>
      <c r="E33" s="339" t="s">
        <v>1493</v>
      </c>
      <c r="F33" s="349">
        <v>33889947</v>
      </c>
      <c r="G33" s="350">
        <v>14779782.18</v>
      </c>
      <c r="H33" s="338">
        <v>30771039.82</v>
      </c>
      <c r="I33" s="341">
        <v>39975</v>
      </c>
      <c r="J33" s="339" t="s">
        <v>123</v>
      </c>
      <c r="K33" s="339" t="s">
        <v>476</v>
      </c>
      <c r="L33" s="339" t="s">
        <v>1887</v>
      </c>
      <c r="M33" s="355"/>
    </row>
    <row r="34" spans="1:16" s="342" customFormat="1" ht="80.25" customHeight="1" x14ac:dyDescent="0.3">
      <c r="A34" s="338">
        <v>9</v>
      </c>
      <c r="B34" s="339" t="s">
        <v>1166</v>
      </c>
      <c r="C34" s="339" t="s">
        <v>124</v>
      </c>
      <c r="D34" s="339" t="s">
        <v>773</v>
      </c>
      <c r="E34" s="340" t="s">
        <v>1486</v>
      </c>
      <c r="F34" s="349">
        <v>36771680.060000002</v>
      </c>
      <c r="G34" s="349">
        <v>36771680.060000002</v>
      </c>
      <c r="H34" s="338">
        <v>37927216.100000001</v>
      </c>
      <c r="I34" s="341">
        <v>41520</v>
      </c>
      <c r="J34" s="339" t="s">
        <v>106</v>
      </c>
      <c r="K34" s="339" t="s">
        <v>476</v>
      </c>
      <c r="L34" s="339" t="s">
        <v>791</v>
      </c>
      <c r="M34" s="355"/>
    </row>
    <row r="35" spans="1:16" s="346" customFormat="1" ht="78" customHeight="1" x14ac:dyDescent="0.2">
      <c r="A35" s="343">
        <v>10</v>
      </c>
      <c r="B35" s="344" t="s">
        <v>1167</v>
      </c>
      <c r="C35" s="344" t="s">
        <v>124</v>
      </c>
      <c r="D35" s="344" t="s">
        <v>774</v>
      </c>
      <c r="E35" s="344">
        <v>1032</v>
      </c>
      <c r="F35" s="351">
        <v>3751319.36</v>
      </c>
      <c r="G35" s="352">
        <v>3751319.36</v>
      </c>
      <c r="H35" s="343">
        <v>10695400.32</v>
      </c>
      <c r="I35" s="345">
        <v>41520</v>
      </c>
      <c r="J35" s="344" t="s">
        <v>106</v>
      </c>
      <c r="K35" s="344" t="s">
        <v>476</v>
      </c>
      <c r="L35" s="344" t="s">
        <v>1888</v>
      </c>
      <c r="M35" s="355"/>
    </row>
    <row r="36" spans="1:16" s="342" customFormat="1" ht="33.75" customHeight="1" x14ac:dyDescent="0.3">
      <c r="A36" s="338">
        <v>11</v>
      </c>
      <c r="B36" s="339" t="s">
        <v>1168</v>
      </c>
      <c r="C36" s="339" t="s">
        <v>1488</v>
      </c>
      <c r="D36" s="339" t="s">
        <v>1487</v>
      </c>
      <c r="E36" s="339">
        <v>12.9</v>
      </c>
      <c r="F36" s="349">
        <v>36061.68</v>
      </c>
      <c r="G36" s="349">
        <v>36061.68</v>
      </c>
      <c r="H36" s="338">
        <v>0</v>
      </c>
      <c r="I36" s="341">
        <v>32681</v>
      </c>
      <c r="J36" s="339"/>
      <c r="K36" s="339" t="s">
        <v>476</v>
      </c>
      <c r="L36" s="339" t="s">
        <v>1373</v>
      </c>
    </row>
    <row r="37" spans="1:16" s="347" customFormat="1" ht="33" customHeight="1" x14ac:dyDescent="0.3">
      <c r="A37" s="338">
        <v>12</v>
      </c>
      <c r="B37" s="339" t="s">
        <v>1169</v>
      </c>
      <c r="C37" s="339" t="s">
        <v>1488</v>
      </c>
      <c r="D37" s="339" t="s">
        <v>1487</v>
      </c>
      <c r="E37" s="339">
        <v>16.5</v>
      </c>
      <c r="F37" s="349">
        <v>73831.679999999993</v>
      </c>
      <c r="G37" s="349">
        <v>59528.160000000003</v>
      </c>
      <c r="H37" s="338">
        <v>0</v>
      </c>
      <c r="I37" s="341">
        <v>38161</v>
      </c>
      <c r="J37" s="339"/>
      <c r="K37" s="339" t="s">
        <v>476</v>
      </c>
      <c r="L37" s="339" t="s">
        <v>1373</v>
      </c>
      <c r="M37" s="353"/>
    </row>
    <row r="38" spans="1:16" s="347" customFormat="1" ht="30.6" x14ac:dyDescent="0.3">
      <c r="A38" s="338">
        <v>13</v>
      </c>
      <c r="B38" s="339" t="s">
        <v>1489</v>
      </c>
      <c r="C38" s="339" t="s">
        <v>124</v>
      </c>
      <c r="D38" s="339" t="s">
        <v>1422</v>
      </c>
      <c r="E38" s="339">
        <v>80.52</v>
      </c>
      <c r="F38" s="349">
        <v>1171221.45</v>
      </c>
      <c r="G38" s="349">
        <v>568879.76</v>
      </c>
      <c r="H38" s="338">
        <v>0</v>
      </c>
      <c r="I38" s="348" t="s">
        <v>1495</v>
      </c>
      <c r="J38" s="339"/>
      <c r="K38" s="339" t="s">
        <v>476</v>
      </c>
      <c r="L38" s="339" t="s">
        <v>1373</v>
      </c>
      <c r="M38" s="353"/>
    </row>
    <row r="39" spans="1:16" s="346" customFormat="1" ht="41.25" customHeight="1" x14ac:dyDescent="0.2">
      <c r="A39" s="343">
        <v>14</v>
      </c>
      <c r="B39" s="344" t="s">
        <v>1170</v>
      </c>
      <c r="C39" s="344" t="s">
        <v>1488</v>
      </c>
      <c r="D39" s="344" t="s">
        <v>1422</v>
      </c>
      <c r="E39" s="344"/>
      <c r="F39" s="356">
        <v>276100.11</v>
      </c>
      <c r="G39" s="352">
        <v>276100.11</v>
      </c>
      <c r="H39" s="343">
        <v>0</v>
      </c>
      <c r="I39" s="345">
        <v>38131</v>
      </c>
      <c r="J39" s="344"/>
      <c r="K39" s="344" t="s">
        <v>476</v>
      </c>
      <c r="L39" s="339" t="s">
        <v>1373</v>
      </c>
      <c r="M39" s="359"/>
    </row>
    <row r="40" spans="1:16" s="347" customFormat="1" ht="35.25" customHeight="1" x14ac:dyDescent="0.3">
      <c r="A40" s="338">
        <v>15</v>
      </c>
      <c r="B40" s="339" t="s">
        <v>1490</v>
      </c>
      <c r="C40" s="339" t="s">
        <v>124</v>
      </c>
      <c r="D40" s="339" t="s">
        <v>1422</v>
      </c>
      <c r="E40" s="339"/>
      <c r="F40" s="357">
        <v>1634910.9</v>
      </c>
      <c r="G40" s="358">
        <v>1395124.08</v>
      </c>
      <c r="H40" s="338">
        <v>0</v>
      </c>
      <c r="I40" s="341">
        <v>39073</v>
      </c>
      <c r="J40" s="339"/>
      <c r="K40" s="339" t="s">
        <v>476</v>
      </c>
      <c r="L40" s="339" t="s">
        <v>1373</v>
      </c>
      <c r="M40" s="353"/>
    </row>
    <row r="41" spans="1:16" s="347" customFormat="1" ht="33.75" customHeight="1" x14ac:dyDescent="0.3">
      <c r="A41" s="338">
        <v>16</v>
      </c>
      <c r="B41" s="339" t="s">
        <v>1491</v>
      </c>
      <c r="C41" s="339" t="s">
        <v>124</v>
      </c>
      <c r="D41" s="339" t="s">
        <v>1422</v>
      </c>
      <c r="E41" s="339"/>
      <c r="F41" s="349">
        <v>1867370.4</v>
      </c>
      <c r="G41" s="349">
        <v>871439.52</v>
      </c>
      <c r="H41" s="338">
        <v>0</v>
      </c>
      <c r="I41" s="341">
        <v>39073</v>
      </c>
      <c r="J41" s="339"/>
      <c r="K41" s="339" t="s">
        <v>476</v>
      </c>
      <c r="L41" s="339" t="s">
        <v>1373</v>
      </c>
      <c r="M41" s="353"/>
    </row>
    <row r="42" spans="1:16" s="347" customFormat="1" ht="33.75" customHeight="1" x14ac:dyDescent="0.3">
      <c r="A42" s="338">
        <v>18</v>
      </c>
      <c r="B42" s="339" t="s">
        <v>1492</v>
      </c>
      <c r="C42" s="339" t="s">
        <v>124</v>
      </c>
      <c r="D42" s="339" t="s">
        <v>1422</v>
      </c>
      <c r="E42" s="339"/>
      <c r="F42" s="349">
        <v>47817</v>
      </c>
      <c r="G42" s="349">
        <v>47817</v>
      </c>
      <c r="H42" s="338">
        <v>0</v>
      </c>
      <c r="I42" s="341">
        <v>39384</v>
      </c>
      <c r="J42" s="339"/>
      <c r="K42" s="339" t="s">
        <v>476</v>
      </c>
      <c r="L42" s="339" t="s">
        <v>1373</v>
      </c>
      <c r="M42" s="353"/>
    </row>
    <row r="43" spans="1:16" s="342" customFormat="1" ht="33.75" customHeight="1" x14ac:dyDescent="0.3">
      <c r="A43" s="338">
        <v>19</v>
      </c>
      <c r="B43" s="339" t="s">
        <v>1494</v>
      </c>
      <c r="C43" s="339" t="s">
        <v>124</v>
      </c>
      <c r="D43" s="339" t="s">
        <v>1422</v>
      </c>
      <c r="E43" s="339"/>
      <c r="F43" s="349">
        <v>351923</v>
      </c>
      <c r="G43" s="349">
        <v>351923</v>
      </c>
      <c r="H43" s="338">
        <v>0</v>
      </c>
      <c r="I43" s="341">
        <v>39384</v>
      </c>
      <c r="J43" s="339"/>
      <c r="K43" s="339" t="s">
        <v>476</v>
      </c>
      <c r="L43" s="339" t="s">
        <v>1373</v>
      </c>
      <c r="M43" s="354"/>
      <c r="N43" s="355">
        <f>SUM(F33:F43)</f>
        <v>79872182.64000003</v>
      </c>
      <c r="O43" s="355">
        <f>SUM(G33:G43)</f>
        <v>58909654.909999996</v>
      </c>
      <c r="P43" s="355">
        <f>N43-O43</f>
        <v>20962527.730000034</v>
      </c>
    </row>
    <row r="44" spans="1:16" s="919" customFormat="1" ht="55.5" customHeight="1" x14ac:dyDescent="0.3">
      <c r="A44" s="913">
        <v>20</v>
      </c>
      <c r="B44" s="914" t="s">
        <v>269</v>
      </c>
      <c r="C44" s="914" t="s">
        <v>63</v>
      </c>
      <c r="D44" s="914" t="s">
        <v>793</v>
      </c>
      <c r="E44" s="914" t="s">
        <v>1611</v>
      </c>
      <c r="F44" s="915">
        <v>158785744.59</v>
      </c>
      <c r="G44" s="916">
        <v>11488671.16</v>
      </c>
      <c r="H44" s="913">
        <v>12838477.800000001</v>
      </c>
      <c r="I44" s="917">
        <v>41565</v>
      </c>
      <c r="J44" s="914" t="s">
        <v>685</v>
      </c>
      <c r="K44" s="914" t="s">
        <v>1997</v>
      </c>
      <c r="L44" s="914" t="s">
        <v>792</v>
      </c>
      <c r="M44" s="918"/>
      <c r="P44" s="918">
        <f>F44-G44</f>
        <v>147297073.43000001</v>
      </c>
    </row>
    <row r="45" spans="1:16" s="213" customFormat="1" ht="51" x14ac:dyDescent="0.2">
      <c r="A45" s="837">
        <v>21</v>
      </c>
      <c r="B45" s="838" t="s">
        <v>276</v>
      </c>
      <c r="C45" s="838" t="s">
        <v>25</v>
      </c>
      <c r="D45" s="838" t="s">
        <v>775</v>
      </c>
      <c r="E45" s="838" t="s">
        <v>132</v>
      </c>
      <c r="F45" s="838">
        <v>40084.82</v>
      </c>
      <c r="G45" s="837">
        <v>40084.82</v>
      </c>
      <c r="H45" s="837">
        <v>330913.53999999998</v>
      </c>
      <c r="I45" s="839">
        <v>40177</v>
      </c>
      <c r="J45" s="838" t="s">
        <v>106</v>
      </c>
      <c r="K45" s="838"/>
      <c r="L45" s="838" t="s">
        <v>795</v>
      </c>
      <c r="M45" s="354" t="s">
        <v>1970</v>
      </c>
    </row>
    <row r="46" spans="1:16" s="213" customFormat="1" ht="71.400000000000006" x14ac:dyDescent="0.2">
      <c r="A46" s="837">
        <v>22</v>
      </c>
      <c r="B46" s="838" t="s">
        <v>277</v>
      </c>
      <c r="C46" s="838" t="s">
        <v>25</v>
      </c>
      <c r="D46" s="838" t="s">
        <v>776</v>
      </c>
      <c r="E46" s="838" t="s">
        <v>133</v>
      </c>
      <c r="F46" s="838">
        <v>210705.93</v>
      </c>
      <c r="G46" s="837">
        <v>210705.93</v>
      </c>
      <c r="H46" s="837">
        <v>1366069.97</v>
      </c>
      <c r="I46" s="839">
        <v>40177</v>
      </c>
      <c r="J46" s="838" t="s">
        <v>106</v>
      </c>
      <c r="K46" s="838"/>
      <c r="L46" s="838" t="s">
        <v>796</v>
      </c>
      <c r="M46" s="213" t="s">
        <v>1968</v>
      </c>
    </row>
    <row r="47" spans="1:16" s="432" customFormat="1" ht="51" x14ac:dyDescent="0.3">
      <c r="A47" s="427">
        <v>23</v>
      </c>
      <c r="B47" s="428" t="s">
        <v>278</v>
      </c>
      <c r="C47" s="428" t="s">
        <v>25</v>
      </c>
      <c r="D47" s="428" t="s">
        <v>778</v>
      </c>
      <c r="E47" s="428" t="s">
        <v>1542</v>
      </c>
      <c r="F47" s="427">
        <v>1133293.4099999999</v>
      </c>
      <c r="G47" s="431">
        <v>1075445.22</v>
      </c>
      <c r="H47" s="427">
        <v>642547.15</v>
      </c>
      <c r="I47" s="429">
        <v>40177</v>
      </c>
      <c r="J47" s="428" t="s">
        <v>106</v>
      </c>
      <c r="K47" s="428" t="s">
        <v>448</v>
      </c>
      <c r="L47" s="428" t="s">
        <v>797</v>
      </c>
      <c r="M47" s="433"/>
    </row>
    <row r="48" spans="1:16" s="430" customFormat="1" ht="67.5" customHeight="1" x14ac:dyDescent="0.3">
      <c r="A48" s="427">
        <v>24</v>
      </c>
      <c r="B48" s="428" t="s">
        <v>279</v>
      </c>
      <c r="C48" s="428" t="s">
        <v>25</v>
      </c>
      <c r="D48" s="428" t="s">
        <v>777</v>
      </c>
      <c r="E48" s="428" t="s">
        <v>1541</v>
      </c>
      <c r="F48" s="427">
        <v>4077441.29</v>
      </c>
      <c r="G48" s="427">
        <v>4077441.29</v>
      </c>
      <c r="H48" s="427">
        <v>4150440.96</v>
      </c>
      <c r="I48" s="429">
        <v>40177</v>
      </c>
      <c r="J48" s="428" t="s">
        <v>106</v>
      </c>
      <c r="K48" s="428" t="s">
        <v>448</v>
      </c>
      <c r="L48" s="428" t="s">
        <v>798</v>
      </c>
    </row>
    <row r="49" spans="1:14" s="432" customFormat="1" ht="66.75" customHeight="1" x14ac:dyDescent="0.3">
      <c r="A49" s="427">
        <v>25</v>
      </c>
      <c r="B49" s="428" t="s">
        <v>280</v>
      </c>
      <c r="C49" s="428" t="s">
        <v>25</v>
      </c>
      <c r="D49" s="428" t="s">
        <v>779</v>
      </c>
      <c r="E49" s="428" t="s">
        <v>1543</v>
      </c>
      <c r="F49" s="427">
        <v>15465974</v>
      </c>
      <c r="G49" s="431">
        <v>4643034.2699999996</v>
      </c>
      <c r="H49" s="427">
        <v>11255266.75</v>
      </c>
      <c r="I49" s="429">
        <v>40197</v>
      </c>
      <c r="J49" s="428" t="s">
        <v>106</v>
      </c>
      <c r="K49" s="428" t="s">
        <v>448</v>
      </c>
      <c r="L49" s="428" t="s">
        <v>780</v>
      </c>
      <c r="M49" s="433"/>
    </row>
    <row r="50" spans="1:14" s="432" customFormat="1" ht="66.75" customHeight="1" x14ac:dyDescent="0.3">
      <c r="A50" s="444">
        <v>26</v>
      </c>
      <c r="B50" s="840" t="s">
        <v>1969</v>
      </c>
      <c r="C50" s="840" t="s">
        <v>25</v>
      </c>
      <c r="D50" s="840" t="s">
        <v>135</v>
      </c>
      <c r="E50" s="840" t="s">
        <v>134</v>
      </c>
      <c r="F50" s="843">
        <v>128000</v>
      </c>
      <c r="G50" s="844">
        <v>128000</v>
      </c>
      <c r="H50" s="841">
        <v>374380.99</v>
      </c>
      <c r="I50" s="842">
        <v>40177</v>
      </c>
      <c r="J50" s="840" t="s">
        <v>106</v>
      </c>
      <c r="K50" s="840" t="s">
        <v>448</v>
      </c>
      <c r="L50" s="840" t="s">
        <v>1144</v>
      </c>
      <c r="M50" s="433">
        <f>SUM(F47:F50)</f>
        <v>20804708.699999999</v>
      </c>
      <c r="N50" s="433">
        <f>SUM(G47:G50)</f>
        <v>9923920.7799999993</v>
      </c>
    </row>
    <row r="51" spans="1:14" s="463" customFormat="1" ht="71.400000000000006" x14ac:dyDescent="0.3">
      <c r="A51" s="460">
        <v>27</v>
      </c>
      <c r="B51" s="461" t="s">
        <v>1520</v>
      </c>
      <c r="C51" s="461" t="s">
        <v>122</v>
      </c>
      <c r="D51" s="461" t="s">
        <v>1909</v>
      </c>
      <c r="E51" s="461" t="s">
        <v>1521</v>
      </c>
      <c r="F51" s="460">
        <v>14176017.189999999</v>
      </c>
      <c r="G51" s="460">
        <v>14176017.189999999</v>
      </c>
      <c r="H51" s="460">
        <v>9505138.5399999991</v>
      </c>
      <c r="I51" s="462">
        <v>40305</v>
      </c>
      <c r="J51" s="461" t="s">
        <v>106</v>
      </c>
      <c r="K51" s="461" t="s">
        <v>1522</v>
      </c>
      <c r="L51" s="461" t="s">
        <v>794</v>
      </c>
    </row>
    <row r="52" spans="1:14" s="463" customFormat="1" ht="47.25" customHeight="1" x14ac:dyDescent="0.3">
      <c r="A52" s="460">
        <v>28</v>
      </c>
      <c r="B52" s="461" t="s">
        <v>1523</v>
      </c>
      <c r="C52" s="461" t="s">
        <v>1894</v>
      </c>
      <c r="D52" s="464"/>
      <c r="E52" s="460" t="s">
        <v>1380</v>
      </c>
      <c r="F52" s="460">
        <v>41647.18</v>
      </c>
      <c r="G52" s="460">
        <v>34562.26</v>
      </c>
      <c r="H52" s="460"/>
      <c r="I52" s="462">
        <v>34700</v>
      </c>
      <c r="J52" s="464"/>
      <c r="K52" s="461" t="s">
        <v>1522</v>
      </c>
      <c r="L52" s="461" t="s">
        <v>1895</v>
      </c>
    </row>
    <row r="53" spans="1:14" s="482" customFormat="1" ht="61.2" x14ac:dyDescent="0.3">
      <c r="A53" s="479">
        <v>29</v>
      </c>
      <c r="B53" s="480" t="s">
        <v>272</v>
      </c>
      <c r="C53" s="480" t="s">
        <v>127</v>
      </c>
      <c r="D53" s="480" t="s">
        <v>781</v>
      </c>
      <c r="E53" s="480" t="s">
        <v>1515</v>
      </c>
      <c r="F53" s="479">
        <v>3484552.08</v>
      </c>
      <c r="G53" s="479">
        <v>3484552.08</v>
      </c>
      <c r="H53" s="479">
        <v>39416328.009999998</v>
      </c>
      <c r="I53" s="481">
        <v>40177</v>
      </c>
      <c r="J53" s="480" t="s">
        <v>106</v>
      </c>
      <c r="K53" s="480" t="s">
        <v>686</v>
      </c>
      <c r="L53" s="480" t="s">
        <v>799</v>
      </c>
    </row>
    <row r="54" spans="1:14" s="482" customFormat="1" ht="68.25" customHeight="1" x14ac:dyDescent="0.3">
      <c r="A54" s="479">
        <v>30</v>
      </c>
      <c r="B54" s="480" t="s">
        <v>729</v>
      </c>
      <c r="C54" s="480" t="s">
        <v>127</v>
      </c>
      <c r="D54" s="480" t="s">
        <v>782</v>
      </c>
      <c r="E54" s="480" t="s">
        <v>1514</v>
      </c>
      <c r="F54" s="479">
        <v>93766528</v>
      </c>
      <c r="G54" s="479">
        <v>28650883.800000001</v>
      </c>
      <c r="H54" s="479">
        <v>196997217.74000001</v>
      </c>
      <c r="I54" s="481">
        <v>40465</v>
      </c>
      <c r="J54" s="480" t="s">
        <v>728</v>
      </c>
      <c r="K54" s="480" t="s">
        <v>686</v>
      </c>
      <c r="L54" s="480" t="s">
        <v>800</v>
      </c>
      <c r="M54" s="482">
        <f>F54-G54</f>
        <v>65115644.200000003</v>
      </c>
    </row>
    <row r="55" spans="1:14" s="482" customFormat="1" ht="46.5" customHeight="1" x14ac:dyDescent="0.3">
      <c r="A55" s="479">
        <v>31</v>
      </c>
      <c r="B55" s="480" t="s">
        <v>281</v>
      </c>
      <c r="C55" s="480" t="s">
        <v>136</v>
      </c>
      <c r="D55" s="480" t="s">
        <v>783</v>
      </c>
      <c r="E55" s="480" t="s">
        <v>1516</v>
      </c>
      <c r="F55" s="480">
        <v>1201571.6000000001</v>
      </c>
      <c r="G55" s="479">
        <v>1194638.7</v>
      </c>
      <c r="H55" s="479">
        <v>4158909.14</v>
      </c>
      <c r="I55" s="481">
        <v>40177</v>
      </c>
      <c r="J55" s="480" t="s">
        <v>106</v>
      </c>
      <c r="K55" s="480" t="s">
        <v>686</v>
      </c>
      <c r="L55" s="480" t="s">
        <v>1373</v>
      </c>
      <c r="M55" s="482">
        <f t="shared" ref="M55:M58" si="0">F55-G55</f>
        <v>6932.9000000001397</v>
      </c>
    </row>
    <row r="56" spans="1:14" s="482" customFormat="1" ht="46.5" customHeight="1" x14ac:dyDescent="0.3">
      <c r="A56" s="479">
        <v>32</v>
      </c>
      <c r="B56" s="480" t="s">
        <v>161</v>
      </c>
      <c r="C56" s="480" t="s">
        <v>177</v>
      </c>
      <c r="D56" s="480" t="s">
        <v>784</v>
      </c>
      <c r="E56" s="480" t="s">
        <v>1518</v>
      </c>
      <c r="F56" s="479">
        <v>373139.94</v>
      </c>
      <c r="G56" s="479">
        <v>373139.94</v>
      </c>
      <c r="H56" s="479">
        <v>453613.18</v>
      </c>
      <c r="I56" s="481">
        <v>40178</v>
      </c>
      <c r="J56" s="480" t="s">
        <v>106</v>
      </c>
      <c r="K56" s="480" t="s">
        <v>686</v>
      </c>
      <c r="L56" s="480" t="s">
        <v>1373</v>
      </c>
      <c r="M56" s="482">
        <f t="shared" si="0"/>
        <v>0</v>
      </c>
    </row>
    <row r="57" spans="1:14" s="482" customFormat="1" ht="45" customHeight="1" x14ac:dyDescent="0.3">
      <c r="A57" s="479">
        <v>33</v>
      </c>
      <c r="B57" s="480" t="s">
        <v>161</v>
      </c>
      <c r="C57" s="480" t="s">
        <v>178</v>
      </c>
      <c r="D57" s="480" t="s">
        <v>785</v>
      </c>
      <c r="E57" s="480" t="s">
        <v>1519</v>
      </c>
      <c r="F57" s="479">
        <v>317168.81</v>
      </c>
      <c r="G57" s="479">
        <v>317168.81</v>
      </c>
      <c r="H57" s="479">
        <v>310965.96000000002</v>
      </c>
      <c r="I57" s="481">
        <v>40137</v>
      </c>
      <c r="J57" s="480" t="s">
        <v>106</v>
      </c>
      <c r="K57" s="480" t="s">
        <v>686</v>
      </c>
      <c r="L57" s="480" t="s">
        <v>1373</v>
      </c>
      <c r="M57" s="482">
        <f t="shared" si="0"/>
        <v>0</v>
      </c>
    </row>
    <row r="58" spans="1:14" s="483" customFormat="1" ht="30.6" x14ac:dyDescent="0.3">
      <c r="A58" s="479">
        <v>34</v>
      </c>
      <c r="B58" s="480" t="s">
        <v>1234</v>
      </c>
      <c r="C58" s="480" t="s">
        <v>127</v>
      </c>
      <c r="D58" s="480"/>
      <c r="E58" s="480" t="s">
        <v>1517</v>
      </c>
      <c r="F58" s="480">
        <v>137906.32</v>
      </c>
      <c r="G58" s="479">
        <v>59792.19</v>
      </c>
      <c r="H58" s="479"/>
      <c r="I58" s="481">
        <v>38231</v>
      </c>
      <c r="J58" s="480" t="s">
        <v>106</v>
      </c>
      <c r="K58" s="480" t="s">
        <v>686</v>
      </c>
      <c r="L58" s="480" t="s">
        <v>1373</v>
      </c>
      <c r="M58" s="482">
        <f t="shared" si="0"/>
        <v>78114.13</v>
      </c>
    </row>
    <row r="59" spans="1:14" s="508" customFormat="1" ht="57" customHeight="1" x14ac:dyDescent="0.2">
      <c r="A59" s="505">
        <v>35</v>
      </c>
      <c r="B59" s="506" t="s">
        <v>270</v>
      </c>
      <c r="C59" s="506" t="s">
        <v>98</v>
      </c>
      <c r="D59" s="506" t="s">
        <v>802</v>
      </c>
      <c r="E59" s="506" t="s">
        <v>125</v>
      </c>
      <c r="F59" s="509">
        <v>14626893.550000001</v>
      </c>
      <c r="G59" s="510">
        <v>14626893.550000001</v>
      </c>
      <c r="H59" s="505">
        <v>10714212.890000001</v>
      </c>
      <c r="I59" s="507">
        <v>40177</v>
      </c>
      <c r="J59" s="506" t="s">
        <v>106</v>
      </c>
      <c r="K59" s="506" t="s">
        <v>453</v>
      </c>
      <c r="L59" s="506" t="s">
        <v>29</v>
      </c>
    </row>
    <row r="60" spans="1:14" s="508" customFormat="1" ht="30.6" x14ac:dyDescent="0.2">
      <c r="A60" s="505">
        <v>36</v>
      </c>
      <c r="B60" s="506" t="s">
        <v>454</v>
      </c>
      <c r="C60" s="506" t="s">
        <v>456</v>
      </c>
      <c r="D60" s="506" t="s">
        <v>1036</v>
      </c>
      <c r="E60" s="506">
        <v>78</v>
      </c>
      <c r="F60" s="509">
        <v>48001.02</v>
      </c>
      <c r="G60" s="510">
        <v>48001.02</v>
      </c>
      <c r="H60" s="505">
        <v>0</v>
      </c>
      <c r="I60" s="507">
        <v>37970</v>
      </c>
      <c r="J60" s="506"/>
      <c r="K60" s="506" t="s">
        <v>453</v>
      </c>
      <c r="L60" s="506" t="s">
        <v>29</v>
      </c>
    </row>
    <row r="61" spans="1:14" s="508" customFormat="1" ht="30.6" x14ac:dyDescent="0.2">
      <c r="A61" s="505">
        <v>37</v>
      </c>
      <c r="B61" s="506" t="s">
        <v>455</v>
      </c>
      <c r="C61" s="506" t="s">
        <v>457</v>
      </c>
      <c r="D61" s="506" t="s">
        <v>1896</v>
      </c>
      <c r="E61" s="506">
        <v>56</v>
      </c>
      <c r="F61" s="509">
        <v>551385.19999999995</v>
      </c>
      <c r="G61" s="510">
        <v>551385.19999999995</v>
      </c>
      <c r="H61" s="505"/>
      <c r="I61" s="507">
        <v>27013</v>
      </c>
      <c r="J61" s="506"/>
      <c r="K61" s="506" t="s">
        <v>453</v>
      </c>
      <c r="L61" s="506" t="s">
        <v>29</v>
      </c>
      <c r="M61" s="508">
        <f>SUM(F59:F61)</f>
        <v>15226279.77</v>
      </c>
    </row>
    <row r="62" spans="1:14" s="531" customFormat="1" ht="55.5" customHeight="1" x14ac:dyDescent="0.3">
      <c r="A62" s="528">
        <v>38</v>
      </c>
      <c r="B62" s="529" t="s">
        <v>1132</v>
      </c>
      <c r="C62" s="529" t="s">
        <v>27</v>
      </c>
      <c r="D62" s="529" t="s">
        <v>786</v>
      </c>
      <c r="E62" s="529" t="s">
        <v>1511</v>
      </c>
      <c r="F62" s="538">
        <v>11778971.640000001</v>
      </c>
      <c r="G62" s="539">
        <v>8647390.4399999995</v>
      </c>
      <c r="H62" s="528">
        <v>15223230.85</v>
      </c>
      <c r="I62" s="530">
        <v>40303</v>
      </c>
      <c r="J62" s="529" t="s">
        <v>106</v>
      </c>
      <c r="K62" s="529" t="s">
        <v>431</v>
      </c>
      <c r="L62" s="529" t="s">
        <v>801</v>
      </c>
    </row>
    <row r="63" spans="1:14" s="535" customFormat="1" ht="30.6" x14ac:dyDescent="0.3">
      <c r="A63" s="532">
        <v>39</v>
      </c>
      <c r="B63" s="533" t="s">
        <v>1512</v>
      </c>
      <c r="C63" s="533" t="s">
        <v>504</v>
      </c>
      <c r="D63" s="533"/>
      <c r="E63" s="533" t="s">
        <v>1772</v>
      </c>
      <c r="F63" s="540">
        <v>928000</v>
      </c>
      <c r="G63" s="540">
        <v>407592</v>
      </c>
      <c r="H63" s="532"/>
      <c r="I63" s="534">
        <v>39447</v>
      </c>
      <c r="J63" s="533"/>
      <c r="K63" s="533" t="s">
        <v>431</v>
      </c>
      <c r="L63" s="533" t="s">
        <v>1373</v>
      </c>
    </row>
    <row r="64" spans="1:14" s="535" customFormat="1" ht="30.6" x14ac:dyDescent="0.3">
      <c r="A64" s="532">
        <v>40</v>
      </c>
      <c r="B64" s="533" t="s">
        <v>1513</v>
      </c>
      <c r="C64" s="533" t="s">
        <v>93</v>
      </c>
      <c r="D64" s="533" t="s">
        <v>1422</v>
      </c>
      <c r="E64" s="533" t="s">
        <v>1773</v>
      </c>
      <c r="F64" s="540">
        <v>109611.23</v>
      </c>
      <c r="G64" s="540">
        <v>99076.07</v>
      </c>
      <c r="H64" s="532"/>
      <c r="I64" s="534">
        <v>25204</v>
      </c>
      <c r="J64" s="533"/>
      <c r="K64" s="533" t="s">
        <v>431</v>
      </c>
      <c r="L64" s="533" t="s">
        <v>1373</v>
      </c>
    </row>
    <row r="65" spans="1:15" s="535" customFormat="1" ht="30.6" x14ac:dyDescent="0.3">
      <c r="A65" s="532">
        <v>41</v>
      </c>
      <c r="B65" s="533" t="s">
        <v>1136</v>
      </c>
      <c r="C65" s="533" t="s">
        <v>93</v>
      </c>
      <c r="D65" s="533"/>
      <c r="E65" s="533" t="s">
        <v>1774</v>
      </c>
      <c r="F65" s="540">
        <v>32750</v>
      </c>
      <c r="G65" s="540">
        <v>11904.04</v>
      </c>
      <c r="H65" s="532"/>
      <c r="I65" s="534">
        <v>37742</v>
      </c>
      <c r="J65" s="536"/>
      <c r="K65" s="533" t="s">
        <v>431</v>
      </c>
      <c r="L65" s="533" t="s">
        <v>1373</v>
      </c>
      <c r="M65" s="537">
        <f>SUM(F62:F65)</f>
        <v>12849332.870000001</v>
      </c>
      <c r="N65" s="541">
        <f>SUM(G62:G65)</f>
        <v>9165962.5499999989</v>
      </c>
      <c r="O65" s="542">
        <f>M65-N65</f>
        <v>3683370.3200000022</v>
      </c>
    </row>
    <row r="66" spans="1:15" s="573" customFormat="1" ht="72.75" customHeight="1" x14ac:dyDescent="0.3">
      <c r="A66" s="568">
        <v>42</v>
      </c>
      <c r="B66" s="569" t="s">
        <v>282</v>
      </c>
      <c r="C66" s="569" t="s">
        <v>1532</v>
      </c>
      <c r="D66" s="569" t="s">
        <v>804</v>
      </c>
      <c r="E66" s="570" t="s">
        <v>1531</v>
      </c>
      <c r="F66" s="568">
        <v>43730463.75</v>
      </c>
      <c r="G66" s="571">
        <v>19314288.100000001</v>
      </c>
      <c r="H66" s="568">
        <v>38405755.049999997</v>
      </c>
      <c r="I66" s="572">
        <v>41704</v>
      </c>
      <c r="J66" s="569" t="s">
        <v>733</v>
      </c>
      <c r="K66" s="569" t="s">
        <v>465</v>
      </c>
      <c r="L66" s="569" t="s">
        <v>803</v>
      </c>
    </row>
    <row r="67" spans="1:15" s="574" customFormat="1" ht="30.6" x14ac:dyDescent="0.3">
      <c r="A67" s="568">
        <v>43</v>
      </c>
      <c r="B67" s="569" t="s">
        <v>466</v>
      </c>
      <c r="C67" s="569" t="s">
        <v>1530</v>
      </c>
      <c r="D67" s="569" t="s">
        <v>1422</v>
      </c>
      <c r="E67" s="569"/>
      <c r="F67" s="569">
        <v>88257.75</v>
      </c>
      <c r="G67" s="568">
        <v>88257.75</v>
      </c>
      <c r="H67" s="568">
        <v>0</v>
      </c>
      <c r="I67" s="572">
        <v>28491</v>
      </c>
      <c r="J67" s="569"/>
      <c r="K67" s="569" t="s">
        <v>465</v>
      </c>
      <c r="L67" s="569" t="s">
        <v>1373</v>
      </c>
    </row>
    <row r="68" spans="1:15" s="574" customFormat="1" ht="69" customHeight="1" x14ac:dyDescent="0.3">
      <c r="A68" s="568">
        <v>44</v>
      </c>
      <c r="B68" s="569" t="s">
        <v>467</v>
      </c>
      <c r="C68" s="569" t="s">
        <v>1532</v>
      </c>
      <c r="D68" s="569" t="s">
        <v>1905</v>
      </c>
      <c r="E68" s="569">
        <v>1149</v>
      </c>
      <c r="F68" s="568">
        <v>11147296.65</v>
      </c>
      <c r="G68" s="568">
        <v>11147296.65</v>
      </c>
      <c r="H68" s="568"/>
      <c r="I68" s="572">
        <v>23012</v>
      </c>
      <c r="J68" s="569" t="s">
        <v>1764</v>
      </c>
      <c r="K68" s="569" t="s">
        <v>465</v>
      </c>
      <c r="L68" s="576" t="s">
        <v>1906</v>
      </c>
    </row>
    <row r="69" spans="1:15" s="574" customFormat="1" ht="72.75" customHeight="1" x14ac:dyDescent="0.3">
      <c r="A69" s="568">
        <v>45</v>
      </c>
      <c r="B69" s="569" t="s">
        <v>468</v>
      </c>
      <c r="C69" s="569" t="s">
        <v>1530</v>
      </c>
      <c r="D69" s="569" t="s">
        <v>1903</v>
      </c>
      <c r="E69" s="569" t="s">
        <v>1763</v>
      </c>
      <c r="F69" s="568">
        <v>596618.4</v>
      </c>
      <c r="G69" s="568">
        <v>596618.4</v>
      </c>
      <c r="H69" s="568"/>
      <c r="I69" s="572">
        <v>28126</v>
      </c>
      <c r="J69" s="569" t="s">
        <v>1765</v>
      </c>
      <c r="K69" s="569" t="s">
        <v>465</v>
      </c>
      <c r="L69" s="577" t="s">
        <v>1904</v>
      </c>
      <c r="M69" s="574">
        <f>SUM(F66:F69)</f>
        <v>55562636.549999997</v>
      </c>
      <c r="N69" s="575">
        <f>SUM(G66:G69)</f>
        <v>31146460.899999999</v>
      </c>
      <c r="O69" s="575">
        <f>M69-N69</f>
        <v>24416175.649999999</v>
      </c>
    </row>
    <row r="70" spans="1:15" s="763" customFormat="1" ht="57" customHeight="1" x14ac:dyDescent="0.2">
      <c r="A70" s="759">
        <v>46</v>
      </c>
      <c r="B70" s="760" t="s">
        <v>693</v>
      </c>
      <c r="C70" s="760" t="s">
        <v>1325</v>
      </c>
      <c r="D70" s="760" t="s">
        <v>805</v>
      </c>
      <c r="E70" s="760">
        <v>424.2</v>
      </c>
      <c r="F70" s="761">
        <v>15690873.32</v>
      </c>
      <c r="G70" s="759">
        <v>5290910.6900000004</v>
      </c>
      <c r="H70" s="759">
        <v>6126811.7999999998</v>
      </c>
      <c r="I70" s="762">
        <v>39975</v>
      </c>
      <c r="J70" s="760" t="s">
        <v>22</v>
      </c>
      <c r="K70" s="760" t="s">
        <v>862</v>
      </c>
      <c r="L70" s="760" t="s">
        <v>29</v>
      </c>
    </row>
    <row r="71" spans="1:15" s="278" customFormat="1" ht="57" customHeight="1" x14ac:dyDescent="0.3">
      <c r="A71" s="1085">
        <v>47</v>
      </c>
      <c r="B71" s="1328" t="s">
        <v>274</v>
      </c>
      <c r="C71" s="1328" t="s">
        <v>1325</v>
      </c>
      <c r="D71" s="1328" t="s">
        <v>768</v>
      </c>
      <c r="E71" s="1328" t="s">
        <v>1608</v>
      </c>
      <c r="F71" s="1085">
        <v>7640600.6500000004</v>
      </c>
      <c r="G71" s="1085">
        <v>7640600.6500000004</v>
      </c>
      <c r="H71" s="1085">
        <v>12805315.49</v>
      </c>
      <c r="I71" s="1329">
        <v>40303</v>
      </c>
      <c r="J71" s="1328" t="s">
        <v>1607</v>
      </c>
      <c r="K71" s="1328" t="s">
        <v>31</v>
      </c>
      <c r="L71" s="1328" t="s">
        <v>2115</v>
      </c>
    </row>
    <row r="72" spans="1:15" s="1338" customFormat="1" ht="40.799999999999997" x14ac:dyDescent="0.2">
      <c r="A72" s="1334">
        <v>48</v>
      </c>
      <c r="B72" s="1335" t="s">
        <v>688</v>
      </c>
      <c r="C72" s="1335" t="s">
        <v>26</v>
      </c>
      <c r="D72" s="1335" t="s">
        <v>806</v>
      </c>
      <c r="E72" s="1335">
        <v>99.7</v>
      </c>
      <c r="F72" s="1336">
        <v>535000</v>
      </c>
      <c r="G72" s="1334">
        <v>535000</v>
      </c>
      <c r="H72" s="1334">
        <v>609320.54</v>
      </c>
      <c r="I72" s="1337">
        <v>41494</v>
      </c>
      <c r="J72" s="1335" t="s">
        <v>22</v>
      </c>
      <c r="K72" s="1335" t="s">
        <v>36</v>
      </c>
      <c r="L72" s="1335" t="s">
        <v>971</v>
      </c>
    </row>
    <row r="73" spans="1:15" s="1343" customFormat="1" ht="38.4" customHeight="1" x14ac:dyDescent="0.3">
      <c r="A73" s="1339"/>
      <c r="B73" s="1344" t="s">
        <v>2555</v>
      </c>
      <c r="C73" s="1340" t="s">
        <v>2556</v>
      </c>
      <c r="D73" s="1340" t="s">
        <v>2558</v>
      </c>
      <c r="E73" s="1340">
        <v>81.400000000000006</v>
      </c>
      <c r="F73" s="1345">
        <v>358218.9</v>
      </c>
      <c r="G73" s="1339"/>
      <c r="H73" s="1339"/>
      <c r="I73" s="1342"/>
      <c r="J73" s="1346" t="s">
        <v>2557</v>
      </c>
      <c r="K73" s="1340" t="s">
        <v>2563</v>
      </c>
      <c r="L73" s="1340"/>
    </row>
    <row r="74" spans="1:15" s="1343" customFormat="1" ht="42.6" customHeight="1" x14ac:dyDescent="0.2">
      <c r="A74" s="1339"/>
      <c r="B74" s="1340" t="s">
        <v>2559</v>
      </c>
      <c r="C74" s="1340" t="s">
        <v>93</v>
      </c>
      <c r="D74" s="1340" t="s">
        <v>2562</v>
      </c>
      <c r="E74" s="1340">
        <v>117</v>
      </c>
      <c r="F74" s="1341">
        <v>350000</v>
      </c>
      <c r="G74" s="1339"/>
      <c r="H74" s="1339"/>
      <c r="I74" s="1342"/>
      <c r="J74" s="1340" t="s">
        <v>2561</v>
      </c>
      <c r="K74" s="1340" t="s">
        <v>2560</v>
      </c>
      <c r="L74" s="1340"/>
    </row>
    <row r="75" spans="1:15" ht="40.799999999999997" x14ac:dyDescent="0.2">
      <c r="A75" s="1330">
        <v>49</v>
      </c>
      <c r="B75" s="1331" t="s">
        <v>141</v>
      </c>
      <c r="C75" s="1331" t="s">
        <v>140</v>
      </c>
      <c r="D75" s="1331" t="s">
        <v>808</v>
      </c>
      <c r="E75" s="1331" t="s">
        <v>139</v>
      </c>
      <c r="F75" s="1331">
        <v>17666600</v>
      </c>
      <c r="G75" s="1332">
        <v>6875933.3300000001</v>
      </c>
      <c r="H75" s="1330">
        <v>6122475.7599999998</v>
      </c>
      <c r="I75" s="1333">
        <v>41985</v>
      </c>
      <c r="J75" s="1331" t="s">
        <v>257</v>
      </c>
      <c r="K75" s="1331" t="s">
        <v>1241</v>
      </c>
      <c r="L75" s="1331" t="s">
        <v>807</v>
      </c>
    </row>
    <row r="76" spans="1:15" s="546" customFormat="1" ht="90" customHeight="1" x14ac:dyDescent="0.2">
      <c r="A76" s="543">
        <v>50</v>
      </c>
      <c r="B76" s="544" t="s">
        <v>443</v>
      </c>
      <c r="C76" s="544" t="s">
        <v>137</v>
      </c>
      <c r="D76" s="544" t="s">
        <v>809</v>
      </c>
      <c r="E76" s="544">
        <v>3351</v>
      </c>
      <c r="F76" s="677">
        <v>64692200</v>
      </c>
      <c r="G76" s="678">
        <v>18868558.800000001</v>
      </c>
      <c r="H76" s="543">
        <v>39860413.079999998</v>
      </c>
      <c r="I76" s="545">
        <v>41319</v>
      </c>
      <c r="J76" s="544" t="s">
        <v>2202</v>
      </c>
      <c r="K76" s="544" t="s">
        <v>444</v>
      </c>
      <c r="L76" s="544" t="s">
        <v>810</v>
      </c>
      <c r="O76" s="679">
        <f>F76-G76</f>
        <v>45823641.200000003</v>
      </c>
    </row>
    <row r="77" spans="1:15" s="963" customFormat="1" ht="61.2" x14ac:dyDescent="0.2">
      <c r="A77" s="960">
        <v>51</v>
      </c>
      <c r="B77" s="961" t="s">
        <v>703</v>
      </c>
      <c r="C77" s="961" t="s">
        <v>37</v>
      </c>
      <c r="D77" s="961" t="s">
        <v>811</v>
      </c>
      <c r="E77" s="961">
        <v>1754.82</v>
      </c>
      <c r="F77" s="961">
        <v>2268682.94</v>
      </c>
      <c r="G77" s="960">
        <v>2268682.94</v>
      </c>
      <c r="H77" s="960">
        <v>3858858.67</v>
      </c>
      <c r="I77" s="962">
        <v>39989</v>
      </c>
      <c r="J77" s="961" t="s">
        <v>22</v>
      </c>
      <c r="K77" s="961" t="s">
        <v>38</v>
      </c>
      <c r="L77" s="961" t="s">
        <v>812</v>
      </c>
    </row>
    <row r="78" spans="1:15" s="963" customFormat="1" ht="40.799999999999997" x14ac:dyDescent="0.2">
      <c r="A78" s="960"/>
      <c r="B78" s="961" t="s">
        <v>1986</v>
      </c>
      <c r="C78" s="961" t="s">
        <v>1987</v>
      </c>
      <c r="D78" s="961" t="s">
        <v>2096</v>
      </c>
      <c r="E78" s="961">
        <v>402</v>
      </c>
      <c r="F78" s="964">
        <v>35260780</v>
      </c>
      <c r="G78" s="965">
        <v>35260780</v>
      </c>
      <c r="H78" s="960">
        <v>1664830.74</v>
      </c>
      <c r="I78" s="962">
        <v>43907</v>
      </c>
      <c r="J78" s="961" t="s">
        <v>1985</v>
      </c>
      <c r="K78" s="961" t="s">
        <v>38</v>
      </c>
      <c r="L78" s="961"/>
      <c r="M78" s="963">
        <f>SUM(F77:F78)</f>
        <v>37529462.939999998</v>
      </c>
      <c r="N78" s="963">
        <f>SUM(G77:G78)</f>
        <v>37529462.939999998</v>
      </c>
    </row>
    <row r="79" spans="1:15" s="963" customFormat="1" ht="32.4" customHeight="1" x14ac:dyDescent="0.2">
      <c r="A79" s="1347"/>
      <c r="B79" s="1348" t="s">
        <v>2564</v>
      </c>
      <c r="C79" s="1348" t="s">
        <v>2565</v>
      </c>
      <c r="D79" s="1348"/>
      <c r="E79" s="1348"/>
      <c r="F79" s="1349">
        <v>165952.1</v>
      </c>
      <c r="G79" s="1350"/>
      <c r="H79" s="1347"/>
      <c r="I79" s="1351"/>
      <c r="J79" s="1348" t="s">
        <v>2566</v>
      </c>
      <c r="K79" s="1348" t="s">
        <v>862</v>
      </c>
      <c r="L79" s="1348"/>
    </row>
    <row r="80" spans="1:15" s="346" customFormat="1" ht="45" customHeight="1" x14ac:dyDescent="0.2">
      <c r="A80" s="343">
        <v>52</v>
      </c>
      <c r="B80" s="344" t="s">
        <v>144</v>
      </c>
      <c r="C80" s="344" t="s">
        <v>145</v>
      </c>
      <c r="D80" s="344" t="s">
        <v>813</v>
      </c>
      <c r="E80" s="344" t="s">
        <v>146</v>
      </c>
      <c r="F80" s="344">
        <v>2154985.11</v>
      </c>
      <c r="G80" s="343">
        <v>2154985.11</v>
      </c>
      <c r="H80" s="343">
        <v>6619024.2999999998</v>
      </c>
      <c r="I80" s="345">
        <v>39975</v>
      </c>
      <c r="J80" s="344" t="s">
        <v>106</v>
      </c>
      <c r="K80" s="344" t="s">
        <v>689</v>
      </c>
      <c r="L80" s="344" t="s">
        <v>147</v>
      </c>
    </row>
    <row r="81" spans="1:18" s="346" customFormat="1" ht="40.799999999999997" x14ac:dyDescent="0.2">
      <c r="A81" s="343">
        <v>53</v>
      </c>
      <c r="B81" s="344" t="s">
        <v>1133</v>
      </c>
      <c r="C81" s="344" t="s">
        <v>1134</v>
      </c>
      <c r="D81" s="344" t="s">
        <v>1135</v>
      </c>
      <c r="E81" s="344">
        <v>55.79</v>
      </c>
      <c r="F81" s="344">
        <v>99450</v>
      </c>
      <c r="G81" s="343">
        <v>78958.34</v>
      </c>
      <c r="H81" s="343"/>
      <c r="I81" s="345">
        <v>26665</v>
      </c>
      <c r="J81" s="344"/>
      <c r="K81" s="344" t="s">
        <v>689</v>
      </c>
      <c r="L81" s="344"/>
    </row>
    <row r="82" spans="1:18" s="346" customFormat="1" ht="40.799999999999997" x14ac:dyDescent="0.2">
      <c r="A82" s="343">
        <v>55</v>
      </c>
      <c r="B82" s="344" t="s">
        <v>1254</v>
      </c>
      <c r="C82" s="344" t="s">
        <v>145</v>
      </c>
      <c r="D82" s="344"/>
      <c r="E82" s="344"/>
      <c r="F82" s="344">
        <v>1044000</v>
      </c>
      <c r="G82" s="343">
        <v>441775.45</v>
      </c>
      <c r="H82" s="343"/>
      <c r="I82" s="345">
        <v>39083</v>
      </c>
      <c r="J82" s="344"/>
      <c r="K82" s="344" t="s">
        <v>689</v>
      </c>
      <c r="L82" s="344" t="s">
        <v>29</v>
      </c>
      <c r="M82" s="359">
        <f>F80+F81+F82</f>
        <v>3298435.11</v>
      </c>
      <c r="N82" s="359">
        <f>G80+G81+G82</f>
        <v>2675718.9</v>
      </c>
      <c r="O82" s="359">
        <f>M82-N82</f>
        <v>622716.21</v>
      </c>
    </row>
    <row r="83" spans="1:18" s="876" customFormat="1" ht="57" customHeight="1" x14ac:dyDescent="0.2">
      <c r="A83" s="873">
        <v>56</v>
      </c>
      <c r="B83" s="874" t="s">
        <v>35</v>
      </c>
      <c r="C83" s="874" t="s">
        <v>32</v>
      </c>
      <c r="D83" s="874" t="s">
        <v>815</v>
      </c>
      <c r="E83" s="874">
        <v>891</v>
      </c>
      <c r="F83" s="874">
        <v>7852704.9199999999</v>
      </c>
      <c r="G83" s="873">
        <v>7852704.9199999999</v>
      </c>
      <c r="H83" s="873">
        <v>4775563.9800000004</v>
      </c>
      <c r="I83" s="875">
        <v>41015</v>
      </c>
      <c r="J83" s="874" t="s">
        <v>33</v>
      </c>
      <c r="K83" s="874" t="s">
        <v>34</v>
      </c>
      <c r="L83" s="874" t="s">
        <v>814</v>
      </c>
    </row>
    <row r="84" spans="1:18" s="876" customFormat="1" ht="57" customHeight="1" x14ac:dyDescent="0.2">
      <c r="A84" s="873"/>
      <c r="B84" s="874" t="s">
        <v>1980</v>
      </c>
      <c r="C84" s="874" t="s">
        <v>32</v>
      </c>
      <c r="D84" s="874"/>
      <c r="E84" s="874">
        <v>119.8</v>
      </c>
      <c r="F84" s="874">
        <v>1283000</v>
      </c>
      <c r="G84" s="873">
        <v>564520</v>
      </c>
      <c r="H84" s="873"/>
      <c r="I84" s="875"/>
      <c r="J84" s="874"/>
      <c r="K84" s="874" t="s">
        <v>34</v>
      </c>
      <c r="L84" s="874"/>
    </row>
    <row r="85" spans="1:18" s="876" customFormat="1" ht="57" customHeight="1" x14ac:dyDescent="0.2">
      <c r="A85" s="873"/>
      <c r="B85" s="874" t="s">
        <v>1982</v>
      </c>
      <c r="C85" s="874" t="s">
        <v>1981</v>
      </c>
      <c r="D85" s="874" t="s">
        <v>1983</v>
      </c>
      <c r="E85" s="874">
        <v>383.9</v>
      </c>
      <c r="F85" s="874">
        <v>37329940</v>
      </c>
      <c r="G85" s="873">
        <v>829554.24</v>
      </c>
      <c r="H85" s="877">
        <v>3910167.38</v>
      </c>
      <c r="I85" s="875">
        <v>43893</v>
      </c>
      <c r="J85" s="874" t="s">
        <v>1984</v>
      </c>
      <c r="K85" s="874" t="s">
        <v>34</v>
      </c>
      <c r="L85" s="874"/>
      <c r="M85" s="876">
        <f>SUM(F83:F85)</f>
        <v>46465644.920000002</v>
      </c>
      <c r="N85" s="876">
        <f>SUM(G83:G85)</f>
        <v>9246779.1600000001</v>
      </c>
      <c r="O85" s="876">
        <f>M85-N85</f>
        <v>37218865.760000005</v>
      </c>
    </row>
    <row r="86" spans="1:18" s="876" customFormat="1" ht="57" customHeight="1" x14ac:dyDescent="0.25">
      <c r="A86" s="1352"/>
      <c r="B86" s="1353" t="s">
        <v>2571</v>
      </c>
      <c r="C86" s="1353" t="s">
        <v>2573</v>
      </c>
      <c r="D86" s="1354" t="s">
        <v>2572</v>
      </c>
      <c r="E86" s="1353">
        <v>413.7</v>
      </c>
      <c r="F86" s="1353">
        <v>46076553.409999996</v>
      </c>
      <c r="G86" s="1352"/>
      <c r="H86" s="1355"/>
      <c r="I86" s="1356">
        <v>2022</v>
      </c>
      <c r="J86" s="1353"/>
      <c r="K86" s="161" t="s">
        <v>40</v>
      </c>
      <c r="L86" s="1353"/>
      <c r="M86" s="213"/>
      <c r="N86" s="213"/>
      <c r="O86" s="213"/>
      <c r="P86" s="213"/>
      <c r="Q86" s="213"/>
      <c r="R86" s="213"/>
    </row>
    <row r="87" spans="1:18" ht="61.2" x14ac:dyDescent="0.2">
      <c r="A87" s="34">
        <v>57</v>
      </c>
      <c r="B87" s="35" t="s">
        <v>1779</v>
      </c>
      <c r="C87" s="35" t="s">
        <v>41</v>
      </c>
      <c r="D87" s="35" t="s">
        <v>816</v>
      </c>
      <c r="E87" s="35" t="s">
        <v>143</v>
      </c>
      <c r="F87" s="35">
        <v>13808569.970000001</v>
      </c>
      <c r="G87" s="49">
        <v>13808569.970000001</v>
      </c>
      <c r="H87" s="34">
        <v>2941222.16</v>
      </c>
      <c r="I87" s="48">
        <v>39975</v>
      </c>
      <c r="J87" s="35" t="s">
        <v>106</v>
      </c>
      <c r="K87" s="35" t="s">
        <v>40</v>
      </c>
      <c r="L87" s="35" t="s">
        <v>817</v>
      </c>
    </row>
    <row r="88" spans="1:18" ht="83.25" customHeight="1" x14ac:dyDescent="0.2">
      <c r="A88" s="34">
        <v>58</v>
      </c>
      <c r="B88" s="35" t="s">
        <v>1780</v>
      </c>
      <c r="C88" s="35" t="s">
        <v>39</v>
      </c>
      <c r="D88" s="35" t="s">
        <v>818</v>
      </c>
      <c r="E88" s="35">
        <v>330.74</v>
      </c>
      <c r="F88" s="35">
        <v>1455933.26</v>
      </c>
      <c r="G88" s="49">
        <v>1455933.26</v>
      </c>
      <c r="H88" s="34">
        <v>655609.43999999994</v>
      </c>
      <c r="I88" s="48">
        <v>39975</v>
      </c>
      <c r="J88" s="35" t="s">
        <v>2541</v>
      </c>
      <c r="K88" s="35" t="s">
        <v>2540</v>
      </c>
      <c r="L88" s="35" t="s">
        <v>2539</v>
      </c>
    </row>
    <row r="89" spans="1:18" s="301" customFormat="1" ht="51" x14ac:dyDescent="0.2">
      <c r="A89" s="298">
        <v>59</v>
      </c>
      <c r="B89" s="299" t="s">
        <v>690</v>
      </c>
      <c r="C89" s="299" t="s">
        <v>138</v>
      </c>
      <c r="D89" s="299" t="s">
        <v>820</v>
      </c>
      <c r="E89" s="299">
        <v>860</v>
      </c>
      <c r="F89" s="299">
        <v>42719518.219999999</v>
      </c>
      <c r="G89" s="298">
        <v>12459859.300000001</v>
      </c>
      <c r="H89" s="298">
        <v>3014678.4</v>
      </c>
      <c r="I89" s="300"/>
      <c r="J89" s="299" t="s">
        <v>691</v>
      </c>
      <c r="K89" s="299" t="s">
        <v>692</v>
      </c>
      <c r="L89" s="299" t="s">
        <v>819</v>
      </c>
    </row>
    <row r="90" spans="1:18" s="320" customFormat="1" ht="40.799999999999997" x14ac:dyDescent="0.3">
      <c r="A90" s="317">
        <v>60</v>
      </c>
      <c r="B90" s="318" t="s">
        <v>148</v>
      </c>
      <c r="C90" s="318" t="s">
        <v>149</v>
      </c>
      <c r="D90" s="318" t="s">
        <v>821</v>
      </c>
      <c r="E90" s="318" t="s">
        <v>1496</v>
      </c>
      <c r="F90" s="317">
        <v>4466599.59</v>
      </c>
      <c r="G90" s="317">
        <v>4466599.59</v>
      </c>
      <c r="H90" s="317">
        <v>36350465.5</v>
      </c>
      <c r="I90" s="319">
        <v>39975</v>
      </c>
      <c r="J90" s="318" t="s">
        <v>106</v>
      </c>
      <c r="K90" s="318" t="s">
        <v>730</v>
      </c>
      <c r="L90" s="318" t="s">
        <v>1497</v>
      </c>
    </row>
    <row r="91" spans="1:18" s="264" customFormat="1" ht="66" customHeight="1" x14ac:dyDescent="0.2">
      <c r="A91" s="261">
        <v>61</v>
      </c>
      <c r="B91" s="262" t="s">
        <v>271</v>
      </c>
      <c r="C91" s="262" t="s">
        <v>2118</v>
      </c>
      <c r="D91" s="262" t="s">
        <v>824</v>
      </c>
      <c r="E91" s="262" t="s">
        <v>126</v>
      </c>
      <c r="F91" s="266">
        <v>19092643.800000001</v>
      </c>
      <c r="G91" s="265">
        <v>1018123.2</v>
      </c>
      <c r="H91" s="261">
        <v>7962626.8600000003</v>
      </c>
      <c r="I91" s="263">
        <v>40198</v>
      </c>
      <c r="J91" s="262" t="s">
        <v>106</v>
      </c>
      <c r="K91" s="262" t="s">
        <v>687</v>
      </c>
      <c r="L91" s="262" t="s">
        <v>29</v>
      </c>
    </row>
    <row r="92" spans="1:18" s="581" customFormat="1" ht="51" x14ac:dyDescent="0.2">
      <c r="A92" s="578">
        <v>62</v>
      </c>
      <c r="B92" s="579" t="s">
        <v>442</v>
      </c>
      <c r="C92" s="579" t="s">
        <v>24</v>
      </c>
      <c r="D92" s="579" t="s">
        <v>823</v>
      </c>
      <c r="E92" s="579">
        <v>698.5</v>
      </c>
      <c r="F92" s="579">
        <v>4586106.2300000004</v>
      </c>
      <c r="G92" s="578">
        <v>4586106.2300000004</v>
      </c>
      <c r="H92" s="578">
        <v>1513740.31</v>
      </c>
      <c r="I92" s="580">
        <v>40059</v>
      </c>
      <c r="J92" s="579" t="s">
        <v>22</v>
      </c>
      <c r="K92" s="579" t="s">
        <v>30</v>
      </c>
      <c r="L92" s="579" t="s">
        <v>822</v>
      </c>
    </row>
    <row r="93" spans="1:18" s="732" customFormat="1" ht="54.75" customHeight="1" x14ac:dyDescent="0.3">
      <c r="A93" s="729">
        <v>63</v>
      </c>
      <c r="B93" s="730" t="s">
        <v>150</v>
      </c>
      <c r="C93" s="730" t="s">
        <v>1528</v>
      </c>
      <c r="D93" s="730" t="s">
        <v>825</v>
      </c>
      <c r="E93" s="730" t="s">
        <v>1527</v>
      </c>
      <c r="F93" s="729">
        <v>20800000</v>
      </c>
      <c r="G93" s="729">
        <v>5200000.1100000003</v>
      </c>
      <c r="H93" s="729">
        <v>4374075.67</v>
      </c>
      <c r="I93" s="731">
        <v>41319</v>
      </c>
      <c r="J93" s="730" t="s">
        <v>151</v>
      </c>
      <c r="K93" s="730" t="s">
        <v>694</v>
      </c>
      <c r="L93" s="730" t="s">
        <v>826</v>
      </c>
    </row>
    <row r="94" spans="1:18" s="210" customFormat="1" ht="51" x14ac:dyDescent="0.3">
      <c r="A94" s="207">
        <v>64</v>
      </c>
      <c r="B94" s="208" t="s">
        <v>1037</v>
      </c>
      <c r="C94" s="208" t="s">
        <v>585</v>
      </c>
      <c r="D94" s="208" t="s">
        <v>1039</v>
      </c>
      <c r="E94" s="208" t="s">
        <v>1681</v>
      </c>
      <c r="F94" s="207">
        <v>129291</v>
      </c>
      <c r="G94" s="207">
        <v>129291</v>
      </c>
      <c r="H94" s="207">
        <v>986387.26</v>
      </c>
      <c r="I94" s="209">
        <v>40679</v>
      </c>
      <c r="J94" s="208" t="s">
        <v>1038</v>
      </c>
      <c r="K94" s="208" t="s">
        <v>1680</v>
      </c>
      <c r="L94" s="208" t="s">
        <v>1040</v>
      </c>
    </row>
    <row r="95" spans="1:18" s="210" customFormat="1" ht="40.799999999999997" x14ac:dyDescent="0.3">
      <c r="A95" s="207">
        <v>65</v>
      </c>
      <c r="B95" s="208" t="s">
        <v>262</v>
      </c>
      <c r="C95" s="208" t="s">
        <v>96</v>
      </c>
      <c r="D95" s="208" t="s">
        <v>827</v>
      </c>
      <c r="E95" s="208" t="s">
        <v>1691</v>
      </c>
      <c r="F95" s="208">
        <v>267120</v>
      </c>
      <c r="G95" s="207">
        <v>267120</v>
      </c>
      <c r="H95" s="207">
        <v>2259461.73</v>
      </c>
      <c r="I95" s="209">
        <v>41886</v>
      </c>
      <c r="J95" s="208" t="s">
        <v>97</v>
      </c>
      <c r="K95" s="208" t="s">
        <v>1690</v>
      </c>
      <c r="L95" s="208" t="s">
        <v>1373</v>
      </c>
    </row>
    <row r="96" spans="1:18" s="210" customFormat="1" ht="118.5" customHeight="1" x14ac:dyDescent="0.3">
      <c r="A96" s="207">
        <v>66</v>
      </c>
      <c r="B96" s="208" t="s">
        <v>256</v>
      </c>
      <c r="C96" s="208" t="s">
        <v>82</v>
      </c>
      <c r="D96" s="208" t="s">
        <v>828</v>
      </c>
      <c r="E96" s="208" t="s">
        <v>1693</v>
      </c>
      <c r="F96" s="208">
        <v>1354926.3</v>
      </c>
      <c r="G96" s="207">
        <v>1354926.3</v>
      </c>
      <c r="H96" s="207">
        <v>745962.16</v>
      </c>
      <c r="I96" s="209">
        <v>41985</v>
      </c>
      <c r="J96" s="208" t="s">
        <v>22</v>
      </c>
      <c r="K96" s="208" t="s">
        <v>1690</v>
      </c>
      <c r="L96" s="208" t="s">
        <v>2185</v>
      </c>
    </row>
    <row r="97" spans="1:15" s="210" customFormat="1" ht="90" customHeight="1" x14ac:dyDescent="0.3">
      <c r="A97" s="207">
        <v>67</v>
      </c>
      <c r="B97" s="208" t="s">
        <v>731</v>
      </c>
      <c r="C97" s="208" t="s">
        <v>100</v>
      </c>
      <c r="D97" s="208" t="s">
        <v>830</v>
      </c>
      <c r="E97" s="208" t="s">
        <v>1692</v>
      </c>
      <c r="F97" s="207">
        <v>26673160</v>
      </c>
      <c r="G97" s="207">
        <v>9957979.5800000001</v>
      </c>
      <c r="H97" s="207">
        <v>3695251.94</v>
      </c>
      <c r="I97" s="209">
        <v>41491</v>
      </c>
      <c r="J97" s="208" t="s">
        <v>707</v>
      </c>
      <c r="K97" s="208" t="s">
        <v>1690</v>
      </c>
      <c r="L97" s="208" t="s">
        <v>829</v>
      </c>
    </row>
    <row r="98" spans="1:15" s="985" customFormat="1" ht="51" x14ac:dyDescent="0.3">
      <c r="A98" s="980">
        <v>68</v>
      </c>
      <c r="B98" s="981" t="s">
        <v>1797</v>
      </c>
      <c r="C98" s="981" t="s">
        <v>98</v>
      </c>
      <c r="D98" s="981" t="s">
        <v>831</v>
      </c>
      <c r="E98" s="981" t="s">
        <v>1698</v>
      </c>
      <c r="F98" s="981">
        <v>10464490</v>
      </c>
      <c r="G98" s="980">
        <v>7187041.7599999998</v>
      </c>
      <c r="H98" s="980">
        <v>3494848.67</v>
      </c>
      <c r="I98" s="983">
        <v>39924</v>
      </c>
      <c r="J98" s="981" t="s">
        <v>99</v>
      </c>
      <c r="K98" s="981" t="s">
        <v>1276</v>
      </c>
      <c r="L98" s="981" t="s">
        <v>832</v>
      </c>
      <c r="O98" s="985">
        <f>F98-G98</f>
        <v>3277448.24</v>
      </c>
    </row>
    <row r="99" spans="1:15" s="200" customFormat="1" ht="40.799999999999997" x14ac:dyDescent="0.3">
      <c r="A99" s="158">
        <v>69</v>
      </c>
      <c r="B99" s="159" t="s">
        <v>284</v>
      </c>
      <c r="C99" s="159" t="s">
        <v>57</v>
      </c>
      <c r="D99" s="159" t="s">
        <v>833</v>
      </c>
      <c r="E99" s="159" t="s">
        <v>1699</v>
      </c>
      <c r="F99" s="158">
        <v>450000</v>
      </c>
      <c r="G99" s="158">
        <v>450000</v>
      </c>
      <c r="H99" s="158">
        <v>1990275.32</v>
      </c>
      <c r="I99" s="160">
        <v>41683</v>
      </c>
      <c r="J99" s="159" t="s">
        <v>733</v>
      </c>
      <c r="K99" s="159" t="s">
        <v>1656</v>
      </c>
      <c r="L99" s="159" t="s">
        <v>834</v>
      </c>
    </row>
    <row r="100" spans="1:15" s="802" customFormat="1" ht="90.75" customHeight="1" x14ac:dyDescent="0.2">
      <c r="A100" s="798">
        <v>70</v>
      </c>
      <c r="B100" s="799" t="s">
        <v>267</v>
      </c>
      <c r="C100" s="799" t="s">
        <v>119</v>
      </c>
      <c r="D100" s="799" t="s">
        <v>835</v>
      </c>
      <c r="E100" s="799">
        <v>1618</v>
      </c>
      <c r="F100" s="799">
        <v>8396360.5</v>
      </c>
      <c r="G100" s="798">
        <v>7308857.3300000001</v>
      </c>
      <c r="H100" s="798">
        <v>16768563.68</v>
      </c>
      <c r="I100" s="801">
        <v>41271</v>
      </c>
      <c r="J100" s="799" t="s">
        <v>106</v>
      </c>
      <c r="K100" s="799" t="s">
        <v>732</v>
      </c>
      <c r="L100" s="799" t="s">
        <v>836</v>
      </c>
    </row>
    <row r="101" spans="1:15" s="802" customFormat="1" ht="90.75" customHeight="1" x14ac:dyDescent="0.2">
      <c r="A101" s="798"/>
      <c r="B101" s="799" t="s">
        <v>1813</v>
      </c>
      <c r="C101" s="799" t="s">
        <v>1814</v>
      </c>
      <c r="D101" s="799"/>
      <c r="E101" s="799">
        <v>7845</v>
      </c>
      <c r="F101" s="799">
        <v>15600752.57</v>
      </c>
      <c r="G101" s="798">
        <v>10366561.1</v>
      </c>
      <c r="H101" s="798"/>
      <c r="I101" s="801"/>
      <c r="J101" s="799"/>
      <c r="K101" s="799" t="s">
        <v>732</v>
      </c>
      <c r="L101" s="799"/>
      <c r="M101" s="802">
        <f>SUM(F100:F101)</f>
        <v>23997113.07</v>
      </c>
      <c r="N101" s="802">
        <f>SUM(G100:G101)</f>
        <v>17675418.43</v>
      </c>
      <c r="O101" s="802">
        <f>M101-N101</f>
        <v>6321694.6400000006</v>
      </c>
    </row>
    <row r="102" spans="1:15" s="213" customFormat="1" ht="44.25" customHeight="1" x14ac:dyDescent="0.2">
      <c r="A102" s="211">
        <v>71</v>
      </c>
      <c r="B102" s="161" t="s">
        <v>83</v>
      </c>
      <c r="C102" s="161" t="s">
        <v>84</v>
      </c>
      <c r="D102" s="161" t="s">
        <v>837</v>
      </c>
      <c r="E102" s="161" t="s">
        <v>85</v>
      </c>
      <c r="F102" s="161">
        <v>3603366.9</v>
      </c>
      <c r="G102" s="211">
        <v>1918066.91</v>
      </c>
      <c r="H102" s="211">
        <v>6815000.6500000004</v>
      </c>
      <c r="I102" s="212">
        <v>41985</v>
      </c>
      <c r="J102" s="161" t="s">
        <v>733</v>
      </c>
      <c r="K102" s="161" t="s">
        <v>1289</v>
      </c>
      <c r="L102" s="161" t="s">
        <v>29</v>
      </c>
    </row>
    <row r="103" spans="1:15" s="375" customFormat="1" ht="51" x14ac:dyDescent="0.3">
      <c r="A103" s="372">
        <v>72</v>
      </c>
      <c r="B103" s="373" t="s">
        <v>283</v>
      </c>
      <c r="C103" s="373" t="s">
        <v>39</v>
      </c>
      <c r="D103" s="373" t="s">
        <v>839</v>
      </c>
      <c r="E103" s="373" t="s">
        <v>1601</v>
      </c>
      <c r="F103" s="377">
        <v>376116.3</v>
      </c>
      <c r="G103" s="377">
        <v>207586.52</v>
      </c>
      <c r="H103" s="1046"/>
      <c r="I103" s="374">
        <v>41704</v>
      </c>
      <c r="J103" s="373" t="s">
        <v>106</v>
      </c>
      <c r="K103" s="373" t="s">
        <v>1602</v>
      </c>
      <c r="L103" s="373" t="s">
        <v>838</v>
      </c>
      <c r="M103" s="376"/>
    </row>
    <row r="104" spans="1:15" s="371" customFormat="1" ht="56.25" customHeight="1" x14ac:dyDescent="0.3">
      <c r="A104" s="368">
        <v>73</v>
      </c>
      <c r="B104" s="369" t="s">
        <v>265</v>
      </c>
      <c r="C104" s="369" t="s">
        <v>116</v>
      </c>
      <c r="D104" s="369" t="s">
        <v>841</v>
      </c>
      <c r="E104" s="369" t="s">
        <v>1591</v>
      </c>
      <c r="F104" s="399">
        <v>16142930</v>
      </c>
      <c r="G104" s="399">
        <v>4389348</v>
      </c>
      <c r="H104" s="368">
        <v>7109598.0599999996</v>
      </c>
      <c r="I104" s="370">
        <v>41682</v>
      </c>
      <c r="J104" s="369" t="s">
        <v>55</v>
      </c>
      <c r="K104" s="369" t="s">
        <v>734</v>
      </c>
      <c r="L104" s="369" t="s">
        <v>840</v>
      </c>
      <c r="M104" s="425">
        <f>F104-G104</f>
        <v>11753582</v>
      </c>
    </row>
    <row r="105" spans="1:15" s="767" customFormat="1" ht="68.25" customHeight="1" x14ac:dyDescent="0.3">
      <c r="A105" s="109">
        <v>74</v>
      </c>
      <c r="B105" s="113" t="s">
        <v>263</v>
      </c>
      <c r="C105" s="113" t="s">
        <v>101</v>
      </c>
      <c r="D105" s="113" t="s">
        <v>842</v>
      </c>
      <c r="E105" s="113" t="s">
        <v>1498</v>
      </c>
      <c r="F105" s="109">
        <v>43172500</v>
      </c>
      <c r="G105" s="860">
        <v>26738555.440000001</v>
      </c>
      <c r="H105" s="109">
        <v>4726064.26</v>
      </c>
      <c r="I105" s="766">
        <v>39791</v>
      </c>
      <c r="J105" s="113" t="s">
        <v>2545</v>
      </c>
      <c r="K105" s="318" t="s">
        <v>505</v>
      </c>
      <c r="L105" s="113" t="s">
        <v>843</v>
      </c>
    </row>
    <row r="106" spans="1:15" s="320" customFormat="1" ht="45" customHeight="1" x14ac:dyDescent="0.3">
      <c r="A106" s="317">
        <v>75</v>
      </c>
      <c r="B106" s="318" t="s">
        <v>1499</v>
      </c>
      <c r="C106" s="318" t="s">
        <v>179</v>
      </c>
      <c r="D106" s="318" t="s">
        <v>844</v>
      </c>
      <c r="E106" s="318" t="s">
        <v>1500</v>
      </c>
      <c r="F106" s="846">
        <v>350000</v>
      </c>
      <c r="G106" s="317">
        <v>350000</v>
      </c>
      <c r="H106" s="317">
        <v>407337.58</v>
      </c>
      <c r="I106" s="319">
        <v>39659</v>
      </c>
      <c r="J106" s="318" t="s">
        <v>180</v>
      </c>
      <c r="K106" s="318" t="s">
        <v>505</v>
      </c>
      <c r="L106" s="318" t="s">
        <v>1373</v>
      </c>
    </row>
    <row r="107" spans="1:15" s="320" customFormat="1" ht="45" customHeight="1" x14ac:dyDescent="0.3">
      <c r="A107" s="317"/>
      <c r="B107" s="827" t="s">
        <v>1501</v>
      </c>
      <c r="C107" s="827" t="s">
        <v>1510</v>
      </c>
      <c r="D107" s="827"/>
      <c r="E107" s="318"/>
      <c r="F107" s="846">
        <v>2500000</v>
      </c>
      <c r="G107" s="828">
        <v>483055.47</v>
      </c>
      <c r="H107" s="317"/>
      <c r="I107" s="319"/>
      <c r="J107" s="318"/>
      <c r="K107" s="318" t="s">
        <v>505</v>
      </c>
      <c r="L107" s="318" t="s">
        <v>1373</v>
      </c>
    </row>
    <row r="108" spans="1:15" s="320" customFormat="1" ht="24" customHeight="1" x14ac:dyDescent="0.3">
      <c r="A108" s="317"/>
      <c r="B108" s="827" t="s">
        <v>1502</v>
      </c>
      <c r="C108" s="827" t="s">
        <v>1510</v>
      </c>
      <c r="D108" s="827"/>
      <c r="E108" s="318"/>
      <c r="F108" s="846">
        <v>685137</v>
      </c>
      <c r="G108" s="828">
        <v>650000</v>
      </c>
      <c r="H108" s="317"/>
      <c r="I108" s="319"/>
      <c r="J108" s="318"/>
      <c r="K108" s="318" t="s">
        <v>505</v>
      </c>
      <c r="L108" s="318" t="s">
        <v>1373</v>
      </c>
    </row>
    <row r="109" spans="1:15" s="320" customFormat="1" ht="26.25" customHeight="1" x14ac:dyDescent="0.3">
      <c r="A109" s="317"/>
      <c r="B109" s="827" t="s">
        <v>1503</v>
      </c>
      <c r="C109" s="827" t="s">
        <v>1510</v>
      </c>
      <c r="D109" s="827"/>
      <c r="E109" s="318"/>
      <c r="F109" s="846">
        <v>1293458</v>
      </c>
      <c r="G109" s="828">
        <v>229904.12</v>
      </c>
      <c r="H109" s="317"/>
      <c r="I109" s="319"/>
      <c r="J109" s="318"/>
      <c r="K109" s="318" t="s">
        <v>505</v>
      </c>
      <c r="L109" s="318" t="s">
        <v>1373</v>
      </c>
    </row>
    <row r="110" spans="1:15" s="320" customFormat="1" ht="24" customHeight="1" x14ac:dyDescent="0.3">
      <c r="A110" s="317"/>
      <c r="B110" s="827" t="s">
        <v>1504</v>
      </c>
      <c r="C110" s="827" t="s">
        <v>1510</v>
      </c>
      <c r="D110" s="827"/>
      <c r="E110" s="318"/>
      <c r="F110" s="846">
        <v>5599800.5599999996</v>
      </c>
      <c r="G110" s="828">
        <v>86972.160000000003</v>
      </c>
      <c r="H110" s="317"/>
      <c r="I110" s="319"/>
      <c r="J110" s="318"/>
      <c r="K110" s="318" t="s">
        <v>505</v>
      </c>
      <c r="L110" s="318" t="s">
        <v>1373</v>
      </c>
    </row>
    <row r="111" spans="1:15" s="320" customFormat="1" ht="23.25" customHeight="1" x14ac:dyDescent="0.3">
      <c r="A111" s="317"/>
      <c r="B111" s="827" t="s">
        <v>1505</v>
      </c>
      <c r="C111" s="827" t="s">
        <v>1510</v>
      </c>
      <c r="D111" s="827"/>
      <c r="E111" s="318"/>
      <c r="F111" s="846">
        <v>520083</v>
      </c>
      <c r="G111" s="828">
        <v>195706.19</v>
      </c>
      <c r="H111" s="317"/>
      <c r="I111" s="319"/>
      <c r="J111" s="318"/>
      <c r="K111" s="318" t="s">
        <v>505</v>
      </c>
      <c r="L111" s="318" t="s">
        <v>1373</v>
      </c>
    </row>
    <row r="112" spans="1:15" s="320" customFormat="1" ht="27" customHeight="1" x14ac:dyDescent="0.3">
      <c r="A112" s="317"/>
      <c r="B112" s="827" t="s">
        <v>1506</v>
      </c>
      <c r="C112" s="827" t="s">
        <v>1510</v>
      </c>
      <c r="D112" s="827"/>
      <c r="E112" s="318"/>
      <c r="F112" s="846">
        <v>507717.24</v>
      </c>
      <c r="G112" s="828">
        <v>70000</v>
      </c>
      <c r="H112" s="317"/>
      <c r="I112" s="319"/>
      <c r="J112" s="318"/>
      <c r="K112" s="318" t="s">
        <v>505</v>
      </c>
      <c r="L112" s="318" t="s">
        <v>1373</v>
      </c>
    </row>
    <row r="113" spans="1:15" s="320" customFormat="1" ht="27" customHeight="1" x14ac:dyDescent="0.3">
      <c r="A113" s="317"/>
      <c r="B113" s="827" t="s">
        <v>1507</v>
      </c>
      <c r="C113" s="827" t="s">
        <v>1510</v>
      </c>
      <c r="D113" s="827"/>
      <c r="E113" s="318"/>
      <c r="F113" s="846">
        <v>25000</v>
      </c>
      <c r="G113" s="828">
        <v>25000</v>
      </c>
      <c r="H113" s="317"/>
      <c r="I113" s="319"/>
      <c r="J113" s="318"/>
      <c r="K113" s="318" t="s">
        <v>505</v>
      </c>
      <c r="L113" s="318" t="s">
        <v>1373</v>
      </c>
    </row>
    <row r="114" spans="1:15" s="320" customFormat="1" ht="29.25" customHeight="1" x14ac:dyDescent="0.3">
      <c r="A114" s="317"/>
      <c r="B114" s="827" t="s">
        <v>1105</v>
      </c>
      <c r="C114" s="827" t="s">
        <v>1510</v>
      </c>
      <c r="D114" s="827"/>
      <c r="E114" s="318"/>
      <c r="F114" s="846">
        <v>75000</v>
      </c>
      <c r="G114" s="828">
        <v>75000</v>
      </c>
      <c r="H114" s="317"/>
      <c r="I114" s="319"/>
      <c r="J114" s="318"/>
      <c r="K114" s="318" t="s">
        <v>505</v>
      </c>
      <c r="L114" s="318" t="s">
        <v>1373</v>
      </c>
    </row>
    <row r="115" spans="1:15" s="320" customFormat="1" ht="27" customHeight="1" x14ac:dyDescent="0.3">
      <c r="A115" s="317"/>
      <c r="B115" s="827" t="s">
        <v>1508</v>
      </c>
      <c r="C115" s="827" t="s">
        <v>1510</v>
      </c>
      <c r="D115" s="827"/>
      <c r="E115" s="318"/>
      <c r="F115" s="846">
        <v>1028279.37</v>
      </c>
      <c r="G115" s="828">
        <v>300000</v>
      </c>
      <c r="H115" s="317"/>
      <c r="I115" s="319"/>
      <c r="J115" s="318"/>
      <c r="K115" s="318" t="s">
        <v>505</v>
      </c>
      <c r="L115" s="318" t="s">
        <v>1373</v>
      </c>
    </row>
    <row r="116" spans="1:15" s="320" customFormat="1" ht="25.5" customHeight="1" x14ac:dyDescent="0.3">
      <c r="A116" s="317"/>
      <c r="B116" s="827" t="s">
        <v>1509</v>
      </c>
      <c r="C116" s="827" t="s">
        <v>1510</v>
      </c>
      <c r="D116" s="827"/>
      <c r="E116" s="318"/>
      <c r="F116" s="846">
        <v>359000</v>
      </c>
      <c r="G116" s="828">
        <v>359000</v>
      </c>
      <c r="H116" s="317"/>
      <c r="I116" s="319"/>
      <c r="J116" s="318"/>
      <c r="K116" s="318" t="s">
        <v>505</v>
      </c>
      <c r="L116" s="318" t="s">
        <v>1373</v>
      </c>
      <c r="M116" s="859">
        <f>SUM(F106:F116)</f>
        <v>12943475.169999998</v>
      </c>
      <c r="N116" s="320">
        <f>SUM(G106:G116)</f>
        <v>2824637.9399999995</v>
      </c>
      <c r="O116" s="859">
        <f>M116-N116</f>
        <v>10118837.229999999</v>
      </c>
    </row>
    <row r="117" spans="1:15" s="763" customFormat="1" ht="46.5" customHeight="1" x14ac:dyDescent="0.2">
      <c r="A117" s="759">
        <v>76</v>
      </c>
      <c r="B117" s="760" t="s">
        <v>183</v>
      </c>
      <c r="C117" s="760" t="s">
        <v>182</v>
      </c>
      <c r="D117" s="760" t="s">
        <v>845</v>
      </c>
      <c r="E117" s="760" t="s">
        <v>181</v>
      </c>
      <c r="F117" s="760">
        <v>220000</v>
      </c>
      <c r="G117" s="759">
        <v>220000</v>
      </c>
      <c r="H117" s="759">
        <v>344187.66</v>
      </c>
      <c r="I117" s="762">
        <v>39661</v>
      </c>
      <c r="J117" s="760" t="s">
        <v>180</v>
      </c>
      <c r="K117" s="760" t="s">
        <v>862</v>
      </c>
      <c r="L117" s="760" t="s">
        <v>29</v>
      </c>
    </row>
    <row r="118" spans="1:15" s="882" customFormat="1" ht="102" customHeight="1" x14ac:dyDescent="0.2">
      <c r="A118" s="879">
        <v>77</v>
      </c>
      <c r="B118" s="880" t="s">
        <v>166</v>
      </c>
      <c r="C118" s="880" t="s">
        <v>165</v>
      </c>
      <c r="D118" s="880" t="s">
        <v>846</v>
      </c>
      <c r="E118" s="880" t="s">
        <v>167</v>
      </c>
      <c r="F118" s="880">
        <v>271326</v>
      </c>
      <c r="G118" s="879">
        <v>271326</v>
      </c>
      <c r="H118" s="879">
        <v>697788.29</v>
      </c>
      <c r="I118" s="881" t="s">
        <v>737</v>
      </c>
      <c r="J118" s="880" t="s">
        <v>705</v>
      </c>
      <c r="K118" s="880" t="s">
        <v>848</v>
      </c>
      <c r="L118" s="880" t="s">
        <v>847</v>
      </c>
    </row>
    <row r="119" spans="1:15" s="882" customFormat="1" ht="101.25" customHeight="1" x14ac:dyDescent="0.2">
      <c r="A119" s="879">
        <v>78</v>
      </c>
      <c r="B119" s="880" t="s">
        <v>164</v>
      </c>
      <c r="C119" s="880" t="s">
        <v>165</v>
      </c>
      <c r="D119" s="880" t="s">
        <v>849</v>
      </c>
      <c r="E119" s="880">
        <v>152.08000000000001</v>
      </c>
      <c r="F119" s="880">
        <v>175534</v>
      </c>
      <c r="G119" s="879">
        <v>175534</v>
      </c>
      <c r="H119" s="879">
        <v>1779849.86</v>
      </c>
      <c r="I119" s="881" t="s">
        <v>738</v>
      </c>
      <c r="J119" s="880" t="s">
        <v>706</v>
      </c>
      <c r="K119" s="880" t="s">
        <v>848</v>
      </c>
      <c r="L119" s="880" t="s">
        <v>29</v>
      </c>
    </row>
    <row r="120" spans="1:15" s="882" customFormat="1" ht="101.25" customHeight="1" x14ac:dyDescent="0.2">
      <c r="A120" s="879">
        <v>79</v>
      </c>
      <c r="B120" s="880" t="s">
        <v>735</v>
      </c>
      <c r="C120" s="880" t="s">
        <v>165</v>
      </c>
      <c r="D120" s="880"/>
      <c r="E120" s="880">
        <v>143.69999999999999</v>
      </c>
      <c r="F120" s="880">
        <v>53877</v>
      </c>
      <c r="G120" s="879">
        <v>53877</v>
      </c>
      <c r="H120" s="879">
        <v>0</v>
      </c>
      <c r="I120" s="881">
        <v>21916</v>
      </c>
      <c r="J120" s="880" t="s">
        <v>706</v>
      </c>
      <c r="K120" s="880" t="s">
        <v>848</v>
      </c>
      <c r="L120" s="880" t="s">
        <v>29</v>
      </c>
      <c r="M120" s="882">
        <f>SUM(F118:F120)</f>
        <v>500737</v>
      </c>
      <c r="N120" s="882">
        <f>SUM(G118:G120)</f>
        <v>500737</v>
      </c>
    </row>
    <row r="121" spans="1:15" s="95" customFormat="1" ht="99.75" customHeight="1" x14ac:dyDescent="0.2">
      <c r="A121" s="88">
        <v>80</v>
      </c>
      <c r="B121" s="93" t="s">
        <v>736</v>
      </c>
      <c r="C121" s="93" t="s">
        <v>165</v>
      </c>
      <c r="D121" s="93"/>
      <c r="E121" s="93">
        <v>42.21</v>
      </c>
      <c r="F121" s="93">
        <v>24380</v>
      </c>
      <c r="G121" s="88">
        <v>24380</v>
      </c>
      <c r="H121" s="88">
        <v>0</v>
      </c>
      <c r="I121" s="94">
        <v>29587</v>
      </c>
      <c r="J121" s="93" t="s">
        <v>706</v>
      </c>
      <c r="K121" s="93" t="s">
        <v>848</v>
      </c>
      <c r="L121" s="93" t="s">
        <v>29</v>
      </c>
      <c r="M121" s="95" t="s">
        <v>2103</v>
      </c>
    </row>
    <row r="122" spans="1:15" s="1024" customFormat="1" ht="56.25" customHeight="1" x14ac:dyDescent="0.2">
      <c r="A122" s="1022">
        <v>81</v>
      </c>
      <c r="B122" s="1019" t="s">
        <v>112</v>
      </c>
      <c r="C122" s="1019" t="s">
        <v>113</v>
      </c>
      <c r="D122" s="1019" t="s">
        <v>969</v>
      </c>
      <c r="E122" s="1019" t="s">
        <v>114</v>
      </c>
      <c r="F122" s="1019">
        <v>3037000</v>
      </c>
      <c r="G122" s="1022">
        <v>3034647</v>
      </c>
      <c r="H122" s="1022">
        <v>1949526.54</v>
      </c>
      <c r="I122" s="1023">
        <v>40502</v>
      </c>
      <c r="J122" s="1019" t="s">
        <v>115</v>
      </c>
      <c r="K122" s="1019" t="s">
        <v>2554</v>
      </c>
      <c r="L122" s="1019" t="s">
        <v>970</v>
      </c>
    </row>
    <row r="123" spans="1:15" s="763" customFormat="1" ht="30.6" x14ac:dyDescent="0.2">
      <c r="A123" s="759">
        <v>82</v>
      </c>
      <c r="B123" s="760" t="s">
        <v>152</v>
      </c>
      <c r="C123" s="760" t="s">
        <v>153</v>
      </c>
      <c r="D123" s="760" t="s">
        <v>853</v>
      </c>
      <c r="E123" s="760" t="s">
        <v>154</v>
      </c>
      <c r="F123" s="760">
        <v>964781</v>
      </c>
      <c r="G123" s="759">
        <v>964781</v>
      </c>
      <c r="H123" s="759">
        <v>1951269.98</v>
      </c>
      <c r="I123" s="762">
        <v>39975</v>
      </c>
      <c r="J123" s="760" t="s">
        <v>106</v>
      </c>
      <c r="K123" s="760" t="s">
        <v>862</v>
      </c>
      <c r="L123" s="760"/>
    </row>
    <row r="124" spans="1:15" s="768" customFormat="1" ht="51" x14ac:dyDescent="0.3">
      <c r="A124" s="109">
        <v>83</v>
      </c>
      <c r="B124" s="113" t="s">
        <v>155</v>
      </c>
      <c r="C124" s="113" t="s">
        <v>156</v>
      </c>
      <c r="D124" s="113" t="s">
        <v>854</v>
      </c>
      <c r="E124" s="117" t="s">
        <v>855</v>
      </c>
      <c r="F124" s="771">
        <v>12759900</v>
      </c>
      <c r="G124" s="772">
        <v>0</v>
      </c>
      <c r="H124" s="109">
        <v>82809578.769999996</v>
      </c>
      <c r="I124" s="766">
        <v>40896</v>
      </c>
      <c r="J124" s="113" t="s">
        <v>285</v>
      </c>
      <c r="K124" s="113" t="s">
        <v>1300</v>
      </c>
      <c r="L124" s="113" t="s">
        <v>1373</v>
      </c>
    </row>
    <row r="125" spans="1:15" s="763" customFormat="1" ht="44.25" customHeight="1" x14ac:dyDescent="0.2">
      <c r="A125" s="759">
        <v>84</v>
      </c>
      <c r="B125" s="760" t="s">
        <v>184</v>
      </c>
      <c r="C125" s="760" t="s">
        <v>103</v>
      </c>
      <c r="D125" s="760" t="s">
        <v>856</v>
      </c>
      <c r="E125" s="760" t="s">
        <v>185</v>
      </c>
      <c r="F125" s="764">
        <v>241521</v>
      </c>
      <c r="G125" s="765">
        <v>241521</v>
      </c>
      <c r="H125" s="759">
        <v>692763.58</v>
      </c>
      <c r="I125" s="762">
        <v>37285</v>
      </c>
      <c r="J125" s="760" t="s">
        <v>186</v>
      </c>
      <c r="K125" s="760" t="s">
        <v>862</v>
      </c>
      <c r="L125" s="760" t="s">
        <v>857</v>
      </c>
    </row>
    <row r="126" spans="1:15" s="763" customFormat="1" ht="67.5" customHeight="1" x14ac:dyDescent="0.2">
      <c r="A126" s="759">
        <v>85</v>
      </c>
      <c r="B126" s="760" t="s">
        <v>266</v>
      </c>
      <c r="C126" s="760" t="s">
        <v>117</v>
      </c>
      <c r="D126" s="760" t="s">
        <v>858</v>
      </c>
      <c r="E126" s="760" t="s">
        <v>118</v>
      </c>
      <c r="F126" s="764">
        <v>10159100</v>
      </c>
      <c r="G126" s="765">
        <v>0</v>
      </c>
      <c r="H126" s="759">
        <v>3790240.93</v>
      </c>
      <c r="I126" s="762">
        <v>39624</v>
      </c>
      <c r="J126" s="760" t="s">
        <v>726</v>
      </c>
      <c r="K126" s="760" t="s">
        <v>862</v>
      </c>
      <c r="L126" s="760" t="s">
        <v>859</v>
      </c>
    </row>
    <row r="127" spans="1:15" ht="45" customHeight="1" x14ac:dyDescent="0.2">
      <c r="A127" s="34">
        <v>86</v>
      </c>
      <c r="B127" s="35" t="s">
        <v>268</v>
      </c>
      <c r="C127" s="35" t="s">
        <v>120</v>
      </c>
      <c r="D127" s="35" t="s">
        <v>860</v>
      </c>
      <c r="E127" s="35" t="s">
        <v>121</v>
      </c>
      <c r="F127" s="620">
        <v>161025.94</v>
      </c>
      <c r="G127" s="621">
        <v>77272.61</v>
      </c>
      <c r="H127" s="34">
        <v>26930714.02</v>
      </c>
      <c r="I127" s="48">
        <v>40651</v>
      </c>
      <c r="J127" s="35" t="s">
        <v>106</v>
      </c>
      <c r="K127" s="35" t="s">
        <v>862</v>
      </c>
      <c r="L127" s="35" t="s">
        <v>29</v>
      </c>
    </row>
    <row r="128" spans="1:15" s="610" customFormat="1" ht="45.75" customHeight="1" x14ac:dyDescent="0.2">
      <c r="A128" s="606">
        <v>87</v>
      </c>
      <c r="B128" s="607" t="s">
        <v>766</v>
      </c>
      <c r="C128" s="607" t="s">
        <v>42</v>
      </c>
      <c r="D128" s="607" t="s">
        <v>861</v>
      </c>
      <c r="E128" s="607">
        <v>82.18</v>
      </c>
      <c r="F128" s="622">
        <v>66432</v>
      </c>
      <c r="G128" s="623">
        <v>66432</v>
      </c>
      <c r="H128" s="606">
        <v>961891.25</v>
      </c>
      <c r="I128" s="617">
        <v>39958</v>
      </c>
      <c r="J128" s="607" t="s">
        <v>22</v>
      </c>
      <c r="K128" s="607" t="s">
        <v>1793</v>
      </c>
      <c r="L128" s="607" t="s">
        <v>29</v>
      </c>
    </row>
    <row r="129" spans="1:12" s="610" customFormat="1" ht="72.75" customHeight="1" x14ac:dyDescent="0.2">
      <c r="A129" s="606">
        <v>88</v>
      </c>
      <c r="B129" s="607" t="s">
        <v>1431</v>
      </c>
      <c r="C129" s="607" t="s">
        <v>46</v>
      </c>
      <c r="D129" s="607" t="s">
        <v>863</v>
      </c>
      <c r="E129" s="607" t="s">
        <v>1432</v>
      </c>
      <c r="F129" s="624">
        <v>304350</v>
      </c>
      <c r="G129" s="624">
        <v>210418.25</v>
      </c>
      <c r="H129" s="608">
        <v>610271.71</v>
      </c>
      <c r="I129" s="609">
        <v>39958</v>
      </c>
      <c r="J129" s="607" t="s">
        <v>2128</v>
      </c>
      <c r="K129" s="607" t="s">
        <v>1791</v>
      </c>
      <c r="L129" s="607" t="s">
        <v>1373</v>
      </c>
    </row>
    <row r="130" spans="1:12" s="610" customFormat="1" ht="80.25" customHeight="1" x14ac:dyDescent="0.2">
      <c r="A130" s="606">
        <v>89</v>
      </c>
      <c r="B130" s="607" t="s">
        <v>1433</v>
      </c>
      <c r="C130" s="607" t="s">
        <v>46</v>
      </c>
      <c r="D130" s="607" t="s">
        <v>864</v>
      </c>
      <c r="E130" s="607" t="s">
        <v>1432</v>
      </c>
      <c r="F130" s="624">
        <v>304350</v>
      </c>
      <c r="G130" s="624">
        <v>213704.45</v>
      </c>
      <c r="H130" s="608">
        <v>710444.08</v>
      </c>
      <c r="I130" s="609">
        <v>39958</v>
      </c>
      <c r="J130" s="607" t="s">
        <v>2128</v>
      </c>
      <c r="K130" s="607" t="s">
        <v>1792</v>
      </c>
      <c r="L130" s="607" t="s">
        <v>1373</v>
      </c>
    </row>
    <row r="131" spans="1:12" s="614" customFormat="1" ht="78.75" customHeight="1" x14ac:dyDescent="0.3">
      <c r="A131" s="611">
        <v>90</v>
      </c>
      <c r="B131" s="612" t="s">
        <v>189</v>
      </c>
      <c r="C131" s="612" t="s">
        <v>46</v>
      </c>
      <c r="D131" s="612" t="s">
        <v>865</v>
      </c>
      <c r="E131" s="612" t="s">
        <v>1432</v>
      </c>
      <c r="F131" s="625">
        <v>304344</v>
      </c>
      <c r="G131" s="625">
        <v>213700.02</v>
      </c>
      <c r="H131" s="611">
        <v>227475.71</v>
      </c>
      <c r="I131" s="613">
        <v>39958</v>
      </c>
      <c r="J131" s="612" t="s">
        <v>2128</v>
      </c>
      <c r="K131" s="612" t="s">
        <v>1430</v>
      </c>
      <c r="L131" s="612" t="s">
        <v>1373</v>
      </c>
    </row>
    <row r="132" spans="1:12" s="616" customFormat="1" ht="76.5" customHeight="1" x14ac:dyDescent="0.3">
      <c r="A132" s="608">
        <v>91</v>
      </c>
      <c r="B132" s="615" t="s">
        <v>190</v>
      </c>
      <c r="C132" s="615" t="s">
        <v>46</v>
      </c>
      <c r="D132" s="615" t="s">
        <v>866</v>
      </c>
      <c r="E132" s="615" t="s">
        <v>1432</v>
      </c>
      <c r="F132" s="624">
        <v>304344</v>
      </c>
      <c r="G132" s="625">
        <v>213700.02</v>
      </c>
      <c r="H132" s="608">
        <v>610271.71</v>
      </c>
      <c r="I132" s="609">
        <v>39958</v>
      </c>
      <c r="J132" s="615" t="s">
        <v>2128</v>
      </c>
      <c r="K132" s="612" t="s">
        <v>1430</v>
      </c>
      <c r="L132" s="612" t="s">
        <v>1373</v>
      </c>
    </row>
    <row r="133" spans="1:12" s="616" customFormat="1" ht="78" customHeight="1" x14ac:dyDescent="0.3">
      <c r="A133" s="608">
        <v>92</v>
      </c>
      <c r="B133" s="615" t="s">
        <v>191</v>
      </c>
      <c r="C133" s="615" t="s">
        <v>46</v>
      </c>
      <c r="D133" s="615" t="s">
        <v>867</v>
      </c>
      <c r="E133" s="615" t="s">
        <v>1432</v>
      </c>
      <c r="F133" s="624">
        <v>304344</v>
      </c>
      <c r="G133" s="625">
        <v>213700.02</v>
      </c>
      <c r="H133" s="608">
        <v>610271.71</v>
      </c>
      <c r="I133" s="609">
        <v>39958</v>
      </c>
      <c r="J133" s="615" t="s">
        <v>2128</v>
      </c>
      <c r="K133" s="612" t="s">
        <v>1430</v>
      </c>
      <c r="L133" s="612" t="s">
        <v>1373</v>
      </c>
    </row>
    <row r="134" spans="1:12" s="616" customFormat="1" ht="79.5" customHeight="1" x14ac:dyDescent="0.3">
      <c r="A134" s="608">
        <v>93</v>
      </c>
      <c r="B134" s="615" t="s">
        <v>192</v>
      </c>
      <c r="C134" s="615" t="s">
        <v>46</v>
      </c>
      <c r="D134" s="615" t="s">
        <v>868</v>
      </c>
      <c r="E134" s="615" t="s">
        <v>1432</v>
      </c>
      <c r="F134" s="624">
        <v>304344</v>
      </c>
      <c r="G134" s="625">
        <v>213700.02</v>
      </c>
      <c r="H134" s="608">
        <v>610271.71</v>
      </c>
      <c r="I134" s="609">
        <v>39958</v>
      </c>
      <c r="J134" s="615" t="s">
        <v>2128</v>
      </c>
      <c r="K134" s="612" t="s">
        <v>1430</v>
      </c>
      <c r="L134" s="612" t="s">
        <v>1373</v>
      </c>
    </row>
    <row r="135" spans="1:12" s="616" customFormat="1" ht="80.25" customHeight="1" x14ac:dyDescent="0.3">
      <c r="A135" s="608">
        <v>94</v>
      </c>
      <c r="B135" s="615" t="s">
        <v>193</v>
      </c>
      <c r="C135" s="615" t="s">
        <v>46</v>
      </c>
      <c r="D135" s="615" t="s">
        <v>869</v>
      </c>
      <c r="E135" s="615" t="s">
        <v>1432</v>
      </c>
      <c r="F135" s="626">
        <v>304344</v>
      </c>
      <c r="G135" s="625">
        <v>213700.02</v>
      </c>
      <c r="H135" s="608">
        <v>610271.71</v>
      </c>
      <c r="I135" s="609">
        <v>39958</v>
      </c>
      <c r="J135" s="615" t="s">
        <v>2128</v>
      </c>
      <c r="K135" s="612" t="s">
        <v>1430</v>
      </c>
      <c r="L135" s="612" t="s">
        <v>1373</v>
      </c>
    </row>
    <row r="136" spans="1:12" s="616" customFormat="1" ht="80.25" customHeight="1" x14ac:dyDescent="0.3">
      <c r="A136" s="608">
        <v>95</v>
      </c>
      <c r="B136" s="615" t="s">
        <v>194</v>
      </c>
      <c r="C136" s="615" t="s">
        <v>46</v>
      </c>
      <c r="D136" s="615" t="s">
        <v>870</v>
      </c>
      <c r="E136" s="615" t="s">
        <v>1432</v>
      </c>
      <c r="F136" s="626">
        <v>304344</v>
      </c>
      <c r="G136" s="625">
        <v>213700.02</v>
      </c>
      <c r="H136" s="608">
        <v>411362.91</v>
      </c>
      <c r="I136" s="609">
        <v>39958</v>
      </c>
      <c r="J136" s="615" t="s">
        <v>2128</v>
      </c>
      <c r="K136" s="612" t="s">
        <v>1430</v>
      </c>
      <c r="L136" s="612" t="s">
        <v>1373</v>
      </c>
    </row>
    <row r="137" spans="1:12" s="616" customFormat="1" ht="79.5" customHeight="1" x14ac:dyDescent="0.3">
      <c r="A137" s="608">
        <v>96</v>
      </c>
      <c r="B137" s="615" t="s">
        <v>195</v>
      </c>
      <c r="C137" s="615" t="s">
        <v>46</v>
      </c>
      <c r="D137" s="615" t="s">
        <v>871</v>
      </c>
      <c r="E137" s="615">
        <v>13.7</v>
      </c>
      <c r="F137" s="626">
        <v>304344</v>
      </c>
      <c r="G137" s="625">
        <v>213700.02</v>
      </c>
      <c r="H137" s="608">
        <v>610271.71</v>
      </c>
      <c r="I137" s="609">
        <v>39958</v>
      </c>
      <c r="J137" s="615" t="s">
        <v>2128</v>
      </c>
      <c r="K137" s="612" t="s">
        <v>1430</v>
      </c>
      <c r="L137" s="612" t="s">
        <v>1373</v>
      </c>
    </row>
    <row r="138" spans="1:12" s="616" customFormat="1" ht="78.75" customHeight="1" x14ac:dyDescent="0.3">
      <c r="A138" s="608">
        <v>97</v>
      </c>
      <c r="B138" s="615" t="s">
        <v>196</v>
      </c>
      <c r="C138" s="615" t="s">
        <v>46</v>
      </c>
      <c r="D138" s="615" t="s">
        <v>872</v>
      </c>
      <c r="E138" s="615" t="s">
        <v>1432</v>
      </c>
      <c r="F138" s="626">
        <v>304344</v>
      </c>
      <c r="G138" s="625">
        <v>213700.02</v>
      </c>
      <c r="H138" s="608">
        <v>610271.71</v>
      </c>
      <c r="I138" s="609">
        <v>39958</v>
      </c>
      <c r="J138" s="615" t="s">
        <v>2128</v>
      </c>
      <c r="K138" s="612" t="s">
        <v>1430</v>
      </c>
      <c r="L138" s="612" t="s">
        <v>1373</v>
      </c>
    </row>
    <row r="139" spans="1:12" s="616" customFormat="1" ht="61.2" x14ac:dyDescent="0.3">
      <c r="A139" s="608">
        <v>98</v>
      </c>
      <c r="B139" s="615" t="s">
        <v>197</v>
      </c>
      <c r="C139" s="615" t="s">
        <v>46</v>
      </c>
      <c r="D139" s="615" t="s">
        <v>873</v>
      </c>
      <c r="E139" s="615" t="s">
        <v>1432</v>
      </c>
      <c r="F139" s="626">
        <v>304344</v>
      </c>
      <c r="G139" s="625">
        <v>213700.02</v>
      </c>
      <c r="H139" s="608">
        <v>610271.71</v>
      </c>
      <c r="I139" s="609">
        <v>39958</v>
      </c>
      <c r="J139" s="615" t="s">
        <v>2128</v>
      </c>
      <c r="K139" s="612" t="s">
        <v>1430</v>
      </c>
      <c r="L139" s="612" t="s">
        <v>1373</v>
      </c>
    </row>
    <row r="140" spans="1:12" s="616" customFormat="1" ht="78.75" customHeight="1" x14ac:dyDescent="0.3">
      <c r="A140" s="608">
        <v>99</v>
      </c>
      <c r="B140" s="615" t="s">
        <v>198</v>
      </c>
      <c r="C140" s="615" t="s">
        <v>46</v>
      </c>
      <c r="D140" s="615" t="s">
        <v>874</v>
      </c>
      <c r="E140" s="615" t="s">
        <v>1432</v>
      </c>
      <c r="F140" s="626">
        <v>304344</v>
      </c>
      <c r="G140" s="625">
        <v>213700.02</v>
      </c>
      <c r="H140" s="608">
        <v>610271.71</v>
      </c>
      <c r="I140" s="609">
        <v>39958</v>
      </c>
      <c r="J140" s="615" t="s">
        <v>2128</v>
      </c>
      <c r="K140" s="612" t="s">
        <v>1430</v>
      </c>
      <c r="L140" s="612" t="s">
        <v>1373</v>
      </c>
    </row>
    <row r="141" spans="1:12" s="616" customFormat="1" ht="78" customHeight="1" x14ac:dyDescent="0.3">
      <c r="A141" s="608">
        <v>100</v>
      </c>
      <c r="B141" s="615" t="s">
        <v>199</v>
      </c>
      <c r="C141" s="615" t="s">
        <v>46</v>
      </c>
      <c r="D141" s="615" t="s">
        <v>875</v>
      </c>
      <c r="E141" s="615" t="s">
        <v>1434</v>
      </c>
      <c r="F141" s="626">
        <v>260230</v>
      </c>
      <c r="G141" s="624">
        <v>182724.97</v>
      </c>
      <c r="H141" s="608">
        <v>444879.83</v>
      </c>
      <c r="I141" s="609">
        <v>39958</v>
      </c>
      <c r="J141" s="615" t="s">
        <v>2128</v>
      </c>
      <c r="K141" s="612" t="s">
        <v>1430</v>
      </c>
      <c r="L141" s="612" t="s">
        <v>1373</v>
      </c>
    </row>
    <row r="142" spans="1:12" s="616" customFormat="1" ht="78.75" customHeight="1" x14ac:dyDescent="0.3">
      <c r="A142" s="608">
        <v>101</v>
      </c>
      <c r="B142" s="615" t="s">
        <v>200</v>
      </c>
      <c r="C142" s="615" t="s">
        <v>46</v>
      </c>
      <c r="D142" s="615" t="s">
        <v>876</v>
      </c>
      <c r="E142" s="615" t="s">
        <v>1434</v>
      </c>
      <c r="F142" s="626">
        <v>260230</v>
      </c>
      <c r="G142" s="624">
        <v>182724.97</v>
      </c>
      <c r="H142" s="608">
        <v>444879.83</v>
      </c>
      <c r="I142" s="609">
        <v>39958</v>
      </c>
      <c r="J142" s="615" t="s">
        <v>2128</v>
      </c>
      <c r="K142" s="612" t="s">
        <v>1430</v>
      </c>
      <c r="L142" s="612" t="s">
        <v>1373</v>
      </c>
    </row>
    <row r="143" spans="1:12" s="616" customFormat="1" ht="78" customHeight="1" x14ac:dyDescent="0.3">
      <c r="A143" s="608">
        <v>102</v>
      </c>
      <c r="B143" s="615" t="s">
        <v>201</v>
      </c>
      <c r="C143" s="615" t="s">
        <v>46</v>
      </c>
      <c r="D143" s="615" t="s">
        <v>877</v>
      </c>
      <c r="E143" s="615" t="s">
        <v>1434</v>
      </c>
      <c r="F143" s="626">
        <v>260230</v>
      </c>
      <c r="G143" s="624">
        <v>182724.97</v>
      </c>
      <c r="H143" s="608">
        <v>444879.83</v>
      </c>
      <c r="I143" s="609">
        <v>39958</v>
      </c>
      <c r="J143" s="615" t="s">
        <v>2128</v>
      </c>
      <c r="K143" s="612" t="s">
        <v>1430</v>
      </c>
      <c r="L143" s="612" t="s">
        <v>1373</v>
      </c>
    </row>
    <row r="144" spans="1:12" s="610" customFormat="1" ht="78" customHeight="1" x14ac:dyDescent="0.2">
      <c r="A144" s="606">
        <v>103</v>
      </c>
      <c r="B144" s="607" t="s">
        <v>202</v>
      </c>
      <c r="C144" s="607" t="s">
        <v>46</v>
      </c>
      <c r="D144" s="607" t="s">
        <v>878</v>
      </c>
      <c r="E144" s="615" t="s">
        <v>1434</v>
      </c>
      <c r="F144" s="626">
        <v>260230</v>
      </c>
      <c r="G144" s="624">
        <v>182724.97</v>
      </c>
      <c r="H144" s="606">
        <v>444879.83</v>
      </c>
      <c r="I144" s="617">
        <v>39958</v>
      </c>
      <c r="J144" s="607" t="s">
        <v>2128</v>
      </c>
      <c r="K144" s="612" t="s">
        <v>1430</v>
      </c>
      <c r="L144" s="612" t="s">
        <v>1373</v>
      </c>
    </row>
    <row r="145" spans="1:12" s="616" customFormat="1" ht="61.2" x14ac:dyDescent="0.3">
      <c r="A145" s="608">
        <v>104</v>
      </c>
      <c r="B145" s="615" t="s">
        <v>203</v>
      </c>
      <c r="C145" s="615" t="s">
        <v>46</v>
      </c>
      <c r="D145" s="615" t="s">
        <v>879</v>
      </c>
      <c r="E145" s="615" t="s">
        <v>1432</v>
      </c>
      <c r="F145" s="626">
        <v>304344</v>
      </c>
      <c r="G145" s="624">
        <v>213700.02</v>
      </c>
      <c r="H145" s="608">
        <v>610271.71</v>
      </c>
      <c r="I145" s="609">
        <v>39958</v>
      </c>
      <c r="J145" s="615" t="s">
        <v>2128</v>
      </c>
      <c r="K145" s="612" t="s">
        <v>1430</v>
      </c>
      <c r="L145" s="612" t="s">
        <v>1373</v>
      </c>
    </row>
    <row r="146" spans="1:12" s="616" customFormat="1" ht="80.25" customHeight="1" x14ac:dyDescent="0.3">
      <c r="A146" s="608">
        <v>105</v>
      </c>
      <c r="B146" s="615" t="s">
        <v>204</v>
      </c>
      <c r="C146" s="615" t="s">
        <v>46</v>
      </c>
      <c r="D146" s="615" t="s">
        <v>880</v>
      </c>
      <c r="E146" s="615" t="s">
        <v>1432</v>
      </c>
      <c r="F146" s="626">
        <v>304344</v>
      </c>
      <c r="G146" s="624">
        <v>213700.02</v>
      </c>
      <c r="H146" s="608">
        <v>610271.71</v>
      </c>
      <c r="I146" s="609">
        <v>39958</v>
      </c>
      <c r="J146" s="615" t="s">
        <v>2128</v>
      </c>
      <c r="K146" s="612" t="s">
        <v>1430</v>
      </c>
      <c r="L146" s="612" t="s">
        <v>1373</v>
      </c>
    </row>
    <row r="147" spans="1:12" s="616" customFormat="1" ht="79.5" customHeight="1" x14ac:dyDescent="0.3">
      <c r="A147" s="608">
        <v>106</v>
      </c>
      <c r="B147" s="615" t="s">
        <v>205</v>
      </c>
      <c r="C147" s="615" t="s">
        <v>46</v>
      </c>
      <c r="D147" s="615" t="s">
        <v>881</v>
      </c>
      <c r="E147" s="615" t="s">
        <v>1432</v>
      </c>
      <c r="F147" s="626">
        <v>304344</v>
      </c>
      <c r="G147" s="624">
        <v>213700.02</v>
      </c>
      <c r="H147" s="608">
        <v>610271.71</v>
      </c>
      <c r="I147" s="609">
        <v>39958</v>
      </c>
      <c r="J147" s="615" t="s">
        <v>2128</v>
      </c>
      <c r="K147" s="612" t="s">
        <v>1430</v>
      </c>
      <c r="L147" s="612" t="s">
        <v>1373</v>
      </c>
    </row>
    <row r="148" spans="1:12" s="616" customFormat="1" ht="78.75" customHeight="1" x14ac:dyDescent="0.3">
      <c r="A148" s="608">
        <v>107</v>
      </c>
      <c r="B148" s="615" t="s">
        <v>206</v>
      </c>
      <c r="C148" s="615" t="s">
        <v>46</v>
      </c>
      <c r="D148" s="615" t="s">
        <v>882</v>
      </c>
      <c r="E148" s="615" t="s">
        <v>1434</v>
      </c>
      <c r="F148" s="626">
        <v>260230</v>
      </c>
      <c r="G148" s="624">
        <v>182724.97</v>
      </c>
      <c r="H148" s="608">
        <v>444879.83</v>
      </c>
      <c r="I148" s="609">
        <v>39958</v>
      </c>
      <c r="J148" s="615" t="s">
        <v>2128</v>
      </c>
      <c r="K148" s="612" t="s">
        <v>1430</v>
      </c>
      <c r="L148" s="612" t="s">
        <v>1373</v>
      </c>
    </row>
    <row r="149" spans="1:12" s="616" customFormat="1" ht="78.75" customHeight="1" x14ac:dyDescent="0.3">
      <c r="A149" s="608">
        <v>108</v>
      </c>
      <c r="B149" s="615" t="s">
        <v>207</v>
      </c>
      <c r="C149" s="615" t="s">
        <v>46</v>
      </c>
      <c r="D149" s="615" t="s">
        <v>883</v>
      </c>
      <c r="E149" s="615" t="s">
        <v>1434</v>
      </c>
      <c r="F149" s="626">
        <v>260230</v>
      </c>
      <c r="G149" s="624">
        <v>182724.97</v>
      </c>
      <c r="H149" s="608">
        <v>444879.83</v>
      </c>
      <c r="I149" s="609">
        <v>39958</v>
      </c>
      <c r="J149" s="615" t="s">
        <v>2128</v>
      </c>
      <c r="K149" s="612" t="s">
        <v>1430</v>
      </c>
      <c r="L149" s="612" t="s">
        <v>1373</v>
      </c>
    </row>
    <row r="150" spans="1:12" s="616" customFormat="1" ht="78.75" customHeight="1" x14ac:dyDescent="0.3">
      <c r="A150" s="608">
        <v>109</v>
      </c>
      <c r="B150" s="615" t="s">
        <v>208</v>
      </c>
      <c r="C150" s="615" t="s">
        <v>46</v>
      </c>
      <c r="D150" s="615" t="s">
        <v>884</v>
      </c>
      <c r="E150" s="615" t="s">
        <v>1432</v>
      </c>
      <c r="F150" s="626">
        <v>304344</v>
      </c>
      <c r="G150" s="625">
        <v>213700.02</v>
      </c>
      <c r="H150" s="608">
        <v>610271.71</v>
      </c>
      <c r="I150" s="609">
        <v>39958</v>
      </c>
      <c r="J150" s="615" t="s">
        <v>2128</v>
      </c>
      <c r="K150" s="612" t="s">
        <v>1430</v>
      </c>
      <c r="L150" s="612" t="s">
        <v>1373</v>
      </c>
    </row>
    <row r="151" spans="1:12" s="614" customFormat="1" ht="61.2" x14ac:dyDescent="0.3">
      <c r="A151" s="611">
        <v>110</v>
      </c>
      <c r="B151" s="612" t="s">
        <v>209</v>
      </c>
      <c r="C151" s="612" t="s">
        <v>46</v>
      </c>
      <c r="D151" s="612" t="s">
        <v>885</v>
      </c>
      <c r="E151" s="612" t="s">
        <v>1432</v>
      </c>
      <c r="F151" s="627">
        <v>304344</v>
      </c>
      <c r="G151" s="625">
        <v>213700.02</v>
      </c>
      <c r="H151" s="611">
        <v>463930.68</v>
      </c>
      <c r="I151" s="613">
        <v>39958</v>
      </c>
      <c r="J151" s="612" t="s">
        <v>2128</v>
      </c>
      <c r="K151" s="612" t="s">
        <v>1430</v>
      </c>
      <c r="L151" s="612" t="s">
        <v>1373</v>
      </c>
    </row>
    <row r="152" spans="1:12" s="616" customFormat="1" ht="79.5" customHeight="1" x14ac:dyDescent="0.3">
      <c r="A152" s="608">
        <v>111</v>
      </c>
      <c r="B152" s="615" t="s">
        <v>210</v>
      </c>
      <c r="C152" s="615" t="s">
        <v>46</v>
      </c>
      <c r="D152" s="615" t="s">
        <v>886</v>
      </c>
      <c r="E152" s="615" t="s">
        <v>1434</v>
      </c>
      <c r="F152" s="626">
        <v>304344</v>
      </c>
      <c r="G152" s="624">
        <v>182724.97</v>
      </c>
      <c r="H152" s="608">
        <v>217440.02</v>
      </c>
      <c r="I152" s="609">
        <v>39958</v>
      </c>
      <c r="J152" s="615" t="s">
        <v>2128</v>
      </c>
      <c r="K152" s="612" t="s">
        <v>1430</v>
      </c>
      <c r="L152" s="612" t="s">
        <v>1373</v>
      </c>
    </row>
    <row r="153" spans="1:12" s="616" customFormat="1" ht="79.5" customHeight="1" x14ac:dyDescent="0.3">
      <c r="A153" s="608">
        <v>112</v>
      </c>
      <c r="B153" s="615" t="s">
        <v>211</v>
      </c>
      <c r="C153" s="615" t="s">
        <v>46</v>
      </c>
      <c r="D153" s="615" t="s">
        <v>887</v>
      </c>
      <c r="E153" s="615" t="s">
        <v>1434</v>
      </c>
      <c r="F153" s="626">
        <v>304344</v>
      </c>
      <c r="G153" s="624">
        <v>182724.97</v>
      </c>
      <c r="H153" s="608">
        <v>444879.83</v>
      </c>
      <c r="I153" s="609">
        <v>39958</v>
      </c>
      <c r="J153" s="615" t="s">
        <v>2128</v>
      </c>
      <c r="K153" s="612" t="s">
        <v>1430</v>
      </c>
      <c r="L153" s="612" t="s">
        <v>1373</v>
      </c>
    </row>
    <row r="154" spans="1:12" s="616" customFormat="1" ht="80.25" customHeight="1" x14ac:dyDescent="0.3">
      <c r="A154" s="608">
        <v>113</v>
      </c>
      <c r="B154" s="615" t="s">
        <v>212</v>
      </c>
      <c r="C154" s="615" t="s">
        <v>46</v>
      </c>
      <c r="D154" s="615" t="s">
        <v>888</v>
      </c>
      <c r="E154" s="615" t="s">
        <v>1434</v>
      </c>
      <c r="F154" s="626">
        <v>304344</v>
      </c>
      <c r="G154" s="624">
        <v>182724.97</v>
      </c>
      <c r="H154" s="608">
        <v>444879.83</v>
      </c>
      <c r="I154" s="609">
        <v>39958</v>
      </c>
      <c r="J154" s="615" t="s">
        <v>2128</v>
      </c>
      <c r="K154" s="612" t="s">
        <v>1430</v>
      </c>
      <c r="L154" s="612" t="s">
        <v>1373</v>
      </c>
    </row>
    <row r="155" spans="1:12" s="616" customFormat="1" ht="78.75" customHeight="1" x14ac:dyDescent="0.3">
      <c r="A155" s="608">
        <v>114</v>
      </c>
      <c r="B155" s="615" t="s">
        <v>213</v>
      </c>
      <c r="C155" s="615" t="s">
        <v>46</v>
      </c>
      <c r="D155" s="615" t="s">
        <v>889</v>
      </c>
      <c r="E155" s="615" t="s">
        <v>1434</v>
      </c>
      <c r="F155" s="626">
        <v>304344</v>
      </c>
      <c r="G155" s="624">
        <v>182724.97</v>
      </c>
      <c r="H155" s="608">
        <v>444890.94</v>
      </c>
      <c r="I155" s="609">
        <v>39958</v>
      </c>
      <c r="J155" s="615" t="s">
        <v>2128</v>
      </c>
      <c r="K155" s="612" t="s">
        <v>1430</v>
      </c>
      <c r="L155" s="612" t="s">
        <v>1373</v>
      </c>
    </row>
    <row r="156" spans="1:12" s="616" customFormat="1" ht="78.75" customHeight="1" x14ac:dyDescent="0.3">
      <c r="A156" s="608">
        <v>115</v>
      </c>
      <c r="B156" s="615" t="s">
        <v>214</v>
      </c>
      <c r="C156" s="615" t="s">
        <v>46</v>
      </c>
      <c r="D156" s="615" t="s">
        <v>890</v>
      </c>
      <c r="E156" s="615" t="s">
        <v>1432</v>
      </c>
      <c r="F156" s="626">
        <v>304344</v>
      </c>
      <c r="G156" s="624">
        <v>213700.02</v>
      </c>
      <c r="H156" s="608">
        <v>610271.71</v>
      </c>
      <c r="I156" s="609">
        <v>39958</v>
      </c>
      <c r="J156" s="615" t="s">
        <v>2128</v>
      </c>
      <c r="K156" s="612" t="s">
        <v>1430</v>
      </c>
      <c r="L156" s="612" t="s">
        <v>1373</v>
      </c>
    </row>
    <row r="157" spans="1:12" s="616" customFormat="1" ht="61.2" x14ac:dyDescent="0.3">
      <c r="A157" s="608">
        <v>116</v>
      </c>
      <c r="B157" s="615" t="s">
        <v>215</v>
      </c>
      <c r="C157" s="615" t="s">
        <v>46</v>
      </c>
      <c r="D157" s="615" t="s">
        <v>891</v>
      </c>
      <c r="E157" s="615" t="s">
        <v>1432</v>
      </c>
      <c r="F157" s="626">
        <v>304344</v>
      </c>
      <c r="G157" s="624">
        <v>213700.02</v>
      </c>
      <c r="H157" s="608">
        <v>610271.71</v>
      </c>
      <c r="I157" s="609">
        <v>39958</v>
      </c>
      <c r="J157" s="615" t="s">
        <v>2128</v>
      </c>
      <c r="K157" s="612" t="s">
        <v>1430</v>
      </c>
      <c r="L157" s="612" t="s">
        <v>1373</v>
      </c>
    </row>
    <row r="158" spans="1:12" s="616" customFormat="1" ht="78.75" customHeight="1" x14ac:dyDescent="0.3">
      <c r="A158" s="608">
        <v>117</v>
      </c>
      <c r="B158" s="615" t="s">
        <v>216</v>
      </c>
      <c r="C158" s="615" t="s">
        <v>46</v>
      </c>
      <c r="D158" s="615" t="s">
        <v>892</v>
      </c>
      <c r="E158" s="615" t="s">
        <v>1432</v>
      </c>
      <c r="F158" s="626">
        <v>304344</v>
      </c>
      <c r="G158" s="624">
        <v>213700.02</v>
      </c>
      <c r="H158" s="608">
        <v>610271.71</v>
      </c>
      <c r="I158" s="609">
        <v>39958</v>
      </c>
      <c r="J158" s="615" t="s">
        <v>2128</v>
      </c>
      <c r="K158" s="612" t="s">
        <v>1430</v>
      </c>
      <c r="L158" s="612" t="s">
        <v>1373</v>
      </c>
    </row>
    <row r="159" spans="1:12" s="616" customFormat="1" ht="78.75" customHeight="1" x14ac:dyDescent="0.3">
      <c r="A159" s="608">
        <v>118</v>
      </c>
      <c r="B159" s="615" t="s">
        <v>217</v>
      </c>
      <c r="C159" s="615" t="s">
        <v>46</v>
      </c>
      <c r="D159" s="615" t="s">
        <v>893</v>
      </c>
      <c r="E159" s="615" t="s">
        <v>1435</v>
      </c>
      <c r="F159" s="626">
        <v>1127100</v>
      </c>
      <c r="G159" s="624">
        <v>453420</v>
      </c>
      <c r="H159" s="608">
        <v>1351153.88</v>
      </c>
      <c r="I159" s="609">
        <v>39958</v>
      </c>
      <c r="J159" s="615" t="s">
        <v>2128</v>
      </c>
      <c r="K159" s="612" t="s">
        <v>1430</v>
      </c>
      <c r="L159" s="612" t="s">
        <v>1373</v>
      </c>
    </row>
    <row r="160" spans="1:12" s="616" customFormat="1" ht="78.75" customHeight="1" x14ac:dyDescent="0.3">
      <c r="A160" s="608">
        <v>119</v>
      </c>
      <c r="B160" s="615" t="s">
        <v>218</v>
      </c>
      <c r="C160" s="615" t="s">
        <v>46</v>
      </c>
      <c r="D160" s="615" t="s">
        <v>894</v>
      </c>
      <c r="E160" s="615" t="s">
        <v>1436</v>
      </c>
      <c r="F160" s="626">
        <v>970900</v>
      </c>
      <c r="G160" s="624">
        <v>390582.22</v>
      </c>
      <c r="H160" s="608">
        <v>971490.81</v>
      </c>
      <c r="I160" s="609">
        <v>39927</v>
      </c>
      <c r="J160" s="615" t="s">
        <v>2128</v>
      </c>
      <c r="K160" s="612" t="s">
        <v>1430</v>
      </c>
      <c r="L160" s="612" t="s">
        <v>1373</v>
      </c>
    </row>
    <row r="161" spans="1:12" s="616" customFormat="1" ht="75.75" customHeight="1" x14ac:dyDescent="0.3">
      <c r="A161" s="608">
        <v>120</v>
      </c>
      <c r="B161" s="615" t="s">
        <v>219</v>
      </c>
      <c r="C161" s="615" t="s">
        <v>46</v>
      </c>
      <c r="D161" s="615" t="s">
        <v>895</v>
      </c>
      <c r="E161" s="615" t="s">
        <v>1437</v>
      </c>
      <c r="F161" s="626">
        <v>970900</v>
      </c>
      <c r="G161" s="624">
        <v>390582.22</v>
      </c>
      <c r="H161" s="608" t="s">
        <v>896</v>
      </c>
      <c r="I161" s="609">
        <v>39927</v>
      </c>
      <c r="J161" s="615" t="s">
        <v>2128</v>
      </c>
      <c r="K161" s="612" t="s">
        <v>1430</v>
      </c>
      <c r="L161" s="612" t="s">
        <v>1373</v>
      </c>
    </row>
    <row r="162" spans="1:12" s="616" customFormat="1" ht="79.5" customHeight="1" x14ac:dyDescent="0.3">
      <c r="A162" s="608">
        <v>121</v>
      </c>
      <c r="B162" s="615" t="s">
        <v>220</v>
      </c>
      <c r="C162" s="615" t="s">
        <v>46</v>
      </c>
      <c r="D162" s="615" t="s">
        <v>897</v>
      </c>
      <c r="E162" s="615" t="s">
        <v>1437</v>
      </c>
      <c r="F162" s="626">
        <v>970900</v>
      </c>
      <c r="G162" s="624">
        <v>390582.22</v>
      </c>
      <c r="H162" s="608">
        <v>1011194.14</v>
      </c>
      <c r="I162" s="609">
        <v>39927</v>
      </c>
      <c r="J162" s="615" t="s">
        <v>2128</v>
      </c>
      <c r="K162" s="612" t="s">
        <v>1430</v>
      </c>
      <c r="L162" s="612" t="s">
        <v>1373</v>
      </c>
    </row>
    <row r="163" spans="1:12" s="616" customFormat="1" ht="61.2" x14ac:dyDescent="0.3">
      <c r="A163" s="608">
        <v>122</v>
      </c>
      <c r="B163" s="615" t="s">
        <v>221</v>
      </c>
      <c r="C163" s="615" t="s">
        <v>46</v>
      </c>
      <c r="D163" s="615" t="s">
        <v>898</v>
      </c>
      <c r="E163" s="615" t="s">
        <v>1437</v>
      </c>
      <c r="F163" s="626">
        <v>970900</v>
      </c>
      <c r="G163" s="624">
        <v>390582.22</v>
      </c>
      <c r="H163" s="608">
        <v>1011194.14</v>
      </c>
      <c r="I163" s="609">
        <v>39927</v>
      </c>
      <c r="J163" s="615" t="s">
        <v>2128</v>
      </c>
      <c r="K163" s="612" t="s">
        <v>1430</v>
      </c>
      <c r="L163" s="612" t="s">
        <v>1373</v>
      </c>
    </row>
    <row r="164" spans="1:12" s="616" customFormat="1" ht="80.25" customHeight="1" x14ac:dyDescent="0.3">
      <c r="A164" s="608">
        <v>123</v>
      </c>
      <c r="B164" s="615" t="s">
        <v>222</v>
      </c>
      <c r="C164" s="615" t="s">
        <v>46</v>
      </c>
      <c r="D164" s="615" t="s">
        <v>899</v>
      </c>
      <c r="E164" s="615" t="s">
        <v>1437</v>
      </c>
      <c r="F164" s="626">
        <v>970900</v>
      </c>
      <c r="G164" s="624">
        <v>390582.22</v>
      </c>
      <c r="H164" s="608">
        <v>1011194.13</v>
      </c>
      <c r="I164" s="609">
        <v>39927</v>
      </c>
      <c r="J164" s="615" t="s">
        <v>2128</v>
      </c>
      <c r="K164" s="612" t="s">
        <v>1430</v>
      </c>
      <c r="L164" s="612" t="s">
        <v>1373</v>
      </c>
    </row>
    <row r="165" spans="1:12" s="616" customFormat="1" ht="78.75" customHeight="1" x14ac:dyDescent="0.3">
      <c r="A165" s="608">
        <v>124</v>
      </c>
      <c r="B165" s="615" t="s">
        <v>223</v>
      </c>
      <c r="C165" s="615" t="s">
        <v>46</v>
      </c>
      <c r="D165" s="615" t="s">
        <v>900</v>
      </c>
      <c r="E165" s="615" t="s">
        <v>1438</v>
      </c>
      <c r="F165" s="626">
        <v>711700</v>
      </c>
      <c r="G165" s="624">
        <v>286308.90000000002</v>
      </c>
      <c r="H165" s="608">
        <v>454106.81</v>
      </c>
      <c r="I165" s="609">
        <v>39927</v>
      </c>
      <c r="J165" s="615" t="s">
        <v>2128</v>
      </c>
      <c r="K165" s="612" t="s">
        <v>1430</v>
      </c>
      <c r="L165" s="612" t="s">
        <v>1373</v>
      </c>
    </row>
    <row r="166" spans="1:12" s="616" customFormat="1" ht="78" customHeight="1" x14ac:dyDescent="0.3">
      <c r="A166" s="608">
        <v>125</v>
      </c>
      <c r="B166" s="615" t="s">
        <v>224</v>
      </c>
      <c r="C166" s="615" t="s">
        <v>46</v>
      </c>
      <c r="D166" s="615" t="s">
        <v>901</v>
      </c>
      <c r="E166" s="615" t="s">
        <v>1439</v>
      </c>
      <c r="F166" s="626">
        <v>2190000</v>
      </c>
      <c r="G166" s="624">
        <v>1555010.85</v>
      </c>
      <c r="H166" s="608">
        <v>3650248.71</v>
      </c>
      <c r="I166" s="609">
        <v>39927</v>
      </c>
      <c r="J166" s="615" t="s">
        <v>2128</v>
      </c>
      <c r="K166" s="612" t="s">
        <v>1430</v>
      </c>
      <c r="L166" s="612" t="s">
        <v>1373</v>
      </c>
    </row>
    <row r="167" spans="1:12" s="616" customFormat="1" ht="78.75" customHeight="1" x14ac:dyDescent="0.3">
      <c r="A167" s="608">
        <v>126</v>
      </c>
      <c r="B167" s="615" t="s">
        <v>225</v>
      </c>
      <c r="C167" s="615" t="s">
        <v>43</v>
      </c>
      <c r="D167" s="615" t="s">
        <v>902</v>
      </c>
      <c r="E167" s="615" t="s">
        <v>1440</v>
      </c>
      <c r="F167" s="626">
        <v>700050</v>
      </c>
      <c r="G167" s="624">
        <v>491551.42</v>
      </c>
      <c r="H167" s="608">
        <v>3650248.71</v>
      </c>
      <c r="I167" s="609">
        <v>39951</v>
      </c>
      <c r="J167" s="615" t="s">
        <v>2128</v>
      </c>
      <c r="K167" s="612" t="s">
        <v>1430</v>
      </c>
      <c r="L167" s="612" t="s">
        <v>1373</v>
      </c>
    </row>
    <row r="168" spans="1:12" s="616" customFormat="1" ht="78.75" customHeight="1" x14ac:dyDescent="0.3">
      <c r="A168" s="608">
        <v>127</v>
      </c>
      <c r="B168" s="615" t="s">
        <v>226</v>
      </c>
      <c r="C168" s="615" t="s">
        <v>43</v>
      </c>
      <c r="D168" s="615" t="s">
        <v>903</v>
      </c>
      <c r="E168" s="615" t="s">
        <v>1441</v>
      </c>
      <c r="F168" s="626">
        <v>700050</v>
      </c>
      <c r="G168" s="624">
        <v>491551.42</v>
      </c>
      <c r="H168" s="608">
        <v>625143.57999999996</v>
      </c>
      <c r="I168" s="609">
        <v>39948</v>
      </c>
      <c r="J168" s="615" t="s">
        <v>2128</v>
      </c>
      <c r="K168" s="612" t="s">
        <v>1430</v>
      </c>
      <c r="L168" s="612" t="s">
        <v>1373</v>
      </c>
    </row>
    <row r="169" spans="1:12" s="616" customFormat="1" ht="61.2" x14ac:dyDescent="0.3">
      <c r="A169" s="608">
        <v>128</v>
      </c>
      <c r="B169" s="615" t="s">
        <v>227</v>
      </c>
      <c r="C169" s="615" t="s">
        <v>43</v>
      </c>
      <c r="D169" s="615" t="s">
        <v>904</v>
      </c>
      <c r="E169" s="615" t="s">
        <v>1442</v>
      </c>
      <c r="F169" s="626">
        <v>622400</v>
      </c>
      <c r="G169" s="624">
        <v>342952.77</v>
      </c>
      <c r="H169" s="608">
        <v>949001.4</v>
      </c>
      <c r="I169" s="609">
        <v>39948</v>
      </c>
      <c r="J169" s="615" t="s">
        <v>2128</v>
      </c>
      <c r="K169" s="612" t="s">
        <v>1430</v>
      </c>
      <c r="L169" s="612" t="s">
        <v>1373</v>
      </c>
    </row>
    <row r="170" spans="1:12" s="616" customFormat="1" ht="78" customHeight="1" x14ac:dyDescent="0.3">
      <c r="A170" s="608">
        <v>129</v>
      </c>
      <c r="B170" s="615" t="s">
        <v>228</v>
      </c>
      <c r="C170" s="615" t="s">
        <v>43</v>
      </c>
      <c r="D170" s="615" t="s">
        <v>905</v>
      </c>
      <c r="E170" s="615" t="s">
        <v>1443</v>
      </c>
      <c r="F170" s="626">
        <v>1298000</v>
      </c>
      <c r="G170" s="624">
        <v>715219.51</v>
      </c>
      <c r="H170" s="608">
        <v>1442027.81</v>
      </c>
      <c r="I170" s="609">
        <v>39948</v>
      </c>
      <c r="J170" s="615" t="s">
        <v>2128</v>
      </c>
      <c r="K170" s="612" t="s">
        <v>1430</v>
      </c>
      <c r="L170" s="612" t="s">
        <v>1373</v>
      </c>
    </row>
    <row r="171" spans="1:12" s="616" customFormat="1" ht="78" customHeight="1" x14ac:dyDescent="0.3">
      <c r="A171" s="608">
        <v>131</v>
      </c>
      <c r="B171" s="615" t="s">
        <v>229</v>
      </c>
      <c r="C171" s="615" t="s">
        <v>43</v>
      </c>
      <c r="D171" s="615" t="s">
        <v>906</v>
      </c>
      <c r="E171" s="615" t="s">
        <v>2120</v>
      </c>
      <c r="F171" s="626">
        <v>328050</v>
      </c>
      <c r="G171" s="624">
        <v>245826.1</v>
      </c>
      <c r="H171" s="608">
        <v>32675.5</v>
      </c>
      <c r="I171" s="609">
        <v>40029</v>
      </c>
      <c r="J171" s="615" t="s">
        <v>2128</v>
      </c>
      <c r="K171" s="612" t="s">
        <v>1430</v>
      </c>
      <c r="L171" s="612" t="s">
        <v>1373</v>
      </c>
    </row>
    <row r="172" spans="1:12" s="616" customFormat="1" ht="79.5" customHeight="1" x14ac:dyDescent="0.3">
      <c r="A172" s="608">
        <v>132</v>
      </c>
      <c r="B172" s="615" t="s">
        <v>230</v>
      </c>
      <c r="C172" s="615" t="s">
        <v>43</v>
      </c>
      <c r="D172" s="615" t="s">
        <v>907</v>
      </c>
      <c r="E172" s="615" t="s">
        <v>1444</v>
      </c>
      <c r="F172" s="626">
        <v>328050</v>
      </c>
      <c r="G172" s="624">
        <v>245826.1</v>
      </c>
      <c r="H172" s="608">
        <v>32675.5</v>
      </c>
      <c r="I172" s="609">
        <v>39951</v>
      </c>
      <c r="J172" s="615" t="s">
        <v>2128</v>
      </c>
      <c r="K172" s="612" t="s">
        <v>1430</v>
      </c>
      <c r="L172" s="612" t="s">
        <v>1373</v>
      </c>
    </row>
    <row r="173" spans="1:12" s="616" customFormat="1" ht="77.25" customHeight="1" x14ac:dyDescent="0.3">
      <c r="A173" s="608">
        <v>133</v>
      </c>
      <c r="B173" s="615" t="s">
        <v>739</v>
      </c>
      <c r="C173" s="615" t="s">
        <v>47</v>
      </c>
      <c r="D173" s="615" t="s">
        <v>908</v>
      </c>
      <c r="E173" s="615" t="s">
        <v>1445</v>
      </c>
      <c r="F173" s="626">
        <v>603700</v>
      </c>
      <c r="G173" s="624">
        <v>323211.14</v>
      </c>
      <c r="H173" s="608">
        <v>1469928.36</v>
      </c>
      <c r="I173" s="609">
        <v>39951</v>
      </c>
      <c r="J173" s="615" t="s">
        <v>2128</v>
      </c>
      <c r="K173" s="612" t="s">
        <v>1430</v>
      </c>
      <c r="L173" s="612" t="s">
        <v>1373</v>
      </c>
    </row>
    <row r="174" spans="1:12" s="616" customFormat="1" ht="61.2" x14ac:dyDescent="0.3">
      <c r="A174" s="608">
        <v>134</v>
      </c>
      <c r="B174" s="615" t="s">
        <v>231</v>
      </c>
      <c r="C174" s="615" t="s">
        <v>43</v>
      </c>
      <c r="D174" s="615" t="s">
        <v>909</v>
      </c>
      <c r="E174" s="615" t="s">
        <v>1446</v>
      </c>
      <c r="F174" s="626">
        <v>326800</v>
      </c>
      <c r="G174" s="624">
        <v>174969.60000000001</v>
      </c>
      <c r="H174" s="608">
        <v>393133.66</v>
      </c>
      <c r="I174" s="609">
        <v>39951</v>
      </c>
      <c r="J174" s="615" t="s">
        <v>2128</v>
      </c>
      <c r="K174" s="612" t="s">
        <v>1430</v>
      </c>
      <c r="L174" s="612" t="s">
        <v>1373</v>
      </c>
    </row>
    <row r="175" spans="1:12" s="616" customFormat="1" ht="80.25" customHeight="1" x14ac:dyDescent="0.3">
      <c r="A175" s="608">
        <v>135</v>
      </c>
      <c r="B175" s="615" t="s">
        <v>232</v>
      </c>
      <c r="C175" s="615" t="s">
        <v>43</v>
      </c>
      <c r="D175" s="615" t="s">
        <v>910</v>
      </c>
      <c r="E175" s="615">
        <v>22</v>
      </c>
      <c r="F175" s="626">
        <v>622400</v>
      </c>
      <c r="G175" s="624">
        <v>333222.7</v>
      </c>
      <c r="H175" s="608">
        <v>62351</v>
      </c>
      <c r="I175" s="609">
        <v>39951</v>
      </c>
      <c r="J175" s="615" t="s">
        <v>2128</v>
      </c>
      <c r="K175" s="612" t="s">
        <v>1430</v>
      </c>
      <c r="L175" s="612" t="s">
        <v>1373</v>
      </c>
    </row>
    <row r="176" spans="1:12" s="616" customFormat="1" ht="78.75" customHeight="1" x14ac:dyDescent="0.3">
      <c r="A176" s="608">
        <v>139</v>
      </c>
      <c r="B176" s="615" t="s">
        <v>740</v>
      </c>
      <c r="C176" s="615" t="s">
        <v>43</v>
      </c>
      <c r="D176" s="615" t="s">
        <v>1422</v>
      </c>
      <c r="E176" s="615"/>
      <c r="F176" s="626">
        <v>40400</v>
      </c>
      <c r="G176" s="624">
        <v>40400</v>
      </c>
      <c r="H176" s="608">
        <v>0</v>
      </c>
      <c r="I176" s="609">
        <v>39468</v>
      </c>
      <c r="J176" s="615" t="s">
        <v>2128</v>
      </c>
      <c r="K176" s="612" t="s">
        <v>1430</v>
      </c>
      <c r="L176" s="612" t="s">
        <v>1373</v>
      </c>
    </row>
    <row r="177" spans="1:12" s="616" customFormat="1" ht="61.2" x14ac:dyDescent="0.3">
      <c r="A177" s="608">
        <v>140</v>
      </c>
      <c r="B177" s="615" t="s">
        <v>741</v>
      </c>
      <c r="C177" s="615" t="s">
        <v>43</v>
      </c>
      <c r="D177" s="615" t="s">
        <v>1422</v>
      </c>
      <c r="E177" s="615"/>
      <c r="F177" s="626">
        <v>40400</v>
      </c>
      <c r="G177" s="624">
        <v>40400</v>
      </c>
      <c r="H177" s="608">
        <v>0</v>
      </c>
      <c r="I177" s="609">
        <v>39468</v>
      </c>
      <c r="J177" s="615" t="s">
        <v>2128</v>
      </c>
      <c r="K177" s="612" t="s">
        <v>1430</v>
      </c>
      <c r="L177" s="612" t="s">
        <v>1373</v>
      </c>
    </row>
    <row r="178" spans="1:12" s="616" customFormat="1" ht="78.75" customHeight="1" x14ac:dyDescent="0.3">
      <c r="A178" s="608">
        <v>141</v>
      </c>
      <c r="B178" s="615" t="s">
        <v>742</v>
      </c>
      <c r="C178" s="615" t="s">
        <v>43</v>
      </c>
      <c r="D178" s="615" t="s">
        <v>1422</v>
      </c>
      <c r="E178" s="615"/>
      <c r="F178" s="626">
        <v>40400</v>
      </c>
      <c r="G178" s="624">
        <v>40400</v>
      </c>
      <c r="H178" s="608">
        <v>0</v>
      </c>
      <c r="I178" s="609">
        <v>39468</v>
      </c>
      <c r="J178" s="615" t="s">
        <v>2128</v>
      </c>
      <c r="K178" s="612" t="s">
        <v>1430</v>
      </c>
      <c r="L178" s="612" t="s">
        <v>1373</v>
      </c>
    </row>
    <row r="179" spans="1:12" s="616" customFormat="1" ht="78" customHeight="1" x14ac:dyDescent="0.3">
      <c r="A179" s="608">
        <v>142</v>
      </c>
      <c r="B179" s="615" t="s">
        <v>743</v>
      </c>
      <c r="C179" s="615" t="s">
        <v>43</v>
      </c>
      <c r="D179" s="615" t="s">
        <v>1422</v>
      </c>
      <c r="E179" s="615"/>
      <c r="F179" s="626">
        <v>40400</v>
      </c>
      <c r="G179" s="624">
        <v>40400</v>
      </c>
      <c r="H179" s="608">
        <v>0</v>
      </c>
      <c r="I179" s="609">
        <v>39468</v>
      </c>
      <c r="J179" s="615" t="s">
        <v>2128</v>
      </c>
      <c r="K179" s="612" t="s">
        <v>1430</v>
      </c>
      <c r="L179" s="612" t="s">
        <v>1373</v>
      </c>
    </row>
    <row r="180" spans="1:12" s="616" customFormat="1" ht="79.5" customHeight="1" x14ac:dyDescent="0.3">
      <c r="A180" s="608">
        <v>143</v>
      </c>
      <c r="B180" s="615" t="s">
        <v>744</v>
      </c>
      <c r="C180" s="615" t="s">
        <v>43</v>
      </c>
      <c r="D180" s="615" t="s">
        <v>1422</v>
      </c>
      <c r="E180" s="615"/>
      <c r="F180" s="626">
        <v>95500</v>
      </c>
      <c r="G180" s="624">
        <v>95500</v>
      </c>
      <c r="H180" s="608">
        <v>0</v>
      </c>
      <c r="I180" s="609">
        <v>39468</v>
      </c>
      <c r="J180" s="615" t="s">
        <v>2128</v>
      </c>
      <c r="K180" s="612" t="s">
        <v>1430</v>
      </c>
      <c r="L180" s="612" t="s">
        <v>1373</v>
      </c>
    </row>
    <row r="181" spans="1:12" s="616" customFormat="1" ht="79.5" customHeight="1" x14ac:dyDescent="0.3">
      <c r="A181" s="608">
        <v>144</v>
      </c>
      <c r="B181" s="615" t="s">
        <v>745</v>
      </c>
      <c r="C181" s="615" t="s">
        <v>43</v>
      </c>
      <c r="D181" s="615" t="s">
        <v>1422</v>
      </c>
      <c r="E181" s="615"/>
      <c r="F181" s="626">
        <v>95500</v>
      </c>
      <c r="G181" s="624">
        <v>95500</v>
      </c>
      <c r="H181" s="608">
        <v>0</v>
      </c>
      <c r="I181" s="609">
        <v>39468</v>
      </c>
      <c r="J181" s="615" t="s">
        <v>2128</v>
      </c>
      <c r="K181" s="612" t="s">
        <v>1430</v>
      </c>
      <c r="L181" s="612" t="s">
        <v>1373</v>
      </c>
    </row>
    <row r="182" spans="1:12" s="616" customFormat="1" ht="78" customHeight="1" x14ac:dyDescent="0.3">
      <c r="A182" s="608">
        <v>145</v>
      </c>
      <c r="B182" s="615" t="s">
        <v>746</v>
      </c>
      <c r="C182" s="615" t="s">
        <v>43</v>
      </c>
      <c r="D182" s="615" t="s">
        <v>1422</v>
      </c>
      <c r="E182" s="615"/>
      <c r="F182" s="626">
        <v>95500</v>
      </c>
      <c r="G182" s="624">
        <v>95500</v>
      </c>
      <c r="H182" s="608">
        <v>0</v>
      </c>
      <c r="I182" s="609">
        <v>39468</v>
      </c>
      <c r="J182" s="615" t="s">
        <v>2128</v>
      </c>
      <c r="K182" s="612" t="s">
        <v>1430</v>
      </c>
      <c r="L182" s="612" t="s">
        <v>1373</v>
      </c>
    </row>
    <row r="183" spans="1:12" s="616" customFormat="1" ht="61.2" x14ac:dyDescent="0.3">
      <c r="A183" s="608">
        <v>146</v>
      </c>
      <c r="B183" s="615" t="s">
        <v>747</v>
      </c>
      <c r="C183" s="615" t="s">
        <v>43</v>
      </c>
      <c r="D183" s="615" t="s">
        <v>1422</v>
      </c>
      <c r="E183" s="615"/>
      <c r="F183" s="626">
        <v>95500</v>
      </c>
      <c r="G183" s="624">
        <v>95500</v>
      </c>
      <c r="H183" s="608">
        <v>0</v>
      </c>
      <c r="I183" s="609">
        <v>39468</v>
      </c>
      <c r="J183" s="615" t="s">
        <v>2128</v>
      </c>
      <c r="K183" s="612" t="s">
        <v>1430</v>
      </c>
      <c r="L183" s="612" t="s">
        <v>1373</v>
      </c>
    </row>
    <row r="184" spans="1:12" s="616" customFormat="1" ht="77.25" customHeight="1" x14ac:dyDescent="0.3">
      <c r="A184" s="608">
        <v>147</v>
      </c>
      <c r="B184" s="615" t="s">
        <v>748</v>
      </c>
      <c r="C184" s="615" t="s">
        <v>43</v>
      </c>
      <c r="D184" s="615" t="s">
        <v>1422</v>
      </c>
      <c r="E184" s="615"/>
      <c r="F184" s="626">
        <v>95500</v>
      </c>
      <c r="G184" s="624">
        <v>95500</v>
      </c>
      <c r="H184" s="608">
        <v>0</v>
      </c>
      <c r="I184" s="609">
        <v>39468</v>
      </c>
      <c r="J184" s="615" t="s">
        <v>2128</v>
      </c>
      <c r="K184" s="612" t="s">
        <v>1430</v>
      </c>
      <c r="L184" s="612" t="s">
        <v>1373</v>
      </c>
    </row>
    <row r="185" spans="1:12" s="616" customFormat="1" ht="76.5" customHeight="1" x14ac:dyDescent="0.3">
      <c r="A185" s="608">
        <v>148</v>
      </c>
      <c r="B185" s="615" t="s">
        <v>749</v>
      </c>
      <c r="C185" s="615" t="s">
        <v>43</v>
      </c>
      <c r="D185" s="615" t="s">
        <v>1422</v>
      </c>
      <c r="E185" s="615"/>
      <c r="F185" s="626">
        <v>95500</v>
      </c>
      <c r="G185" s="624">
        <v>95500</v>
      </c>
      <c r="H185" s="608">
        <v>0</v>
      </c>
      <c r="I185" s="609">
        <v>39468</v>
      </c>
      <c r="J185" s="615" t="s">
        <v>2129</v>
      </c>
      <c r="K185" s="612" t="s">
        <v>1430</v>
      </c>
      <c r="L185" s="612" t="s">
        <v>1373</v>
      </c>
    </row>
    <row r="186" spans="1:12" s="616" customFormat="1" ht="81.75" customHeight="1" x14ac:dyDescent="0.3">
      <c r="A186" s="608">
        <v>149</v>
      </c>
      <c r="B186" s="615" t="s">
        <v>750</v>
      </c>
      <c r="C186" s="615" t="s">
        <v>43</v>
      </c>
      <c r="D186" s="615" t="s">
        <v>1422</v>
      </c>
      <c r="E186" s="615"/>
      <c r="F186" s="626">
        <v>95500</v>
      </c>
      <c r="G186" s="624">
        <v>95500</v>
      </c>
      <c r="H186" s="608">
        <v>0</v>
      </c>
      <c r="I186" s="609">
        <v>39468</v>
      </c>
      <c r="J186" s="615" t="s">
        <v>2130</v>
      </c>
      <c r="K186" s="612" t="s">
        <v>1430</v>
      </c>
      <c r="L186" s="612" t="s">
        <v>1373</v>
      </c>
    </row>
    <row r="187" spans="1:12" s="616" customFormat="1" ht="80.25" customHeight="1" x14ac:dyDescent="0.3">
      <c r="A187" s="608">
        <v>150</v>
      </c>
      <c r="B187" s="615" t="s">
        <v>751</v>
      </c>
      <c r="C187" s="615" t="s">
        <v>43</v>
      </c>
      <c r="D187" s="615" t="s">
        <v>1422</v>
      </c>
      <c r="E187" s="615"/>
      <c r="F187" s="626">
        <v>95500</v>
      </c>
      <c r="G187" s="624">
        <v>95500</v>
      </c>
      <c r="H187" s="608">
        <v>0</v>
      </c>
      <c r="I187" s="609">
        <v>39468</v>
      </c>
      <c r="J187" s="615" t="s">
        <v>2128</v>
      </c>
      <c r="K187" s="612" t="s">
        <v>1430</v>
      </c>
      <c r="L187" s="612" t="s">
        <v>1373</v>
      </c>
    </row>
    <row r="188" spans="1:12" s="616" customFormat="1" ht="78.75" customHeight="1" x14ac:dyDescent="0.3">
      <c r="A188" s="608">
        <v>151</v>
      </c>
      <c r="B188" s="615" t="s">
        <v>752</v>
      </c>
      <c r="C188" s="615" t="s">
        <v>43</v>
      </c>
      <c r="D188" s="615" t="s">
        <v>1422</v>
      </c>
      <c r="E188" s="615"/>
      <c r="F188" s="626">
        <v>22300</v>
      </c>
      <c r="G188" s="624">
        <v>22300</v>
      </c>
      <c r="H188" s="608">
        <v>0</v>
      </c>
      <c r="I188" s="609">
        <v>39468</v>
      </c>
      <c r="J188" s="615" t="s">
        <v>2128</v>
      </c>
      <c r="K188" s="612" t="s">
        <v>1430</v>
      </c>
      <c r="L188" s="612" t="s">
        <v>1373</v>
      </c>
    </row>
    <row r="189" spans="1:12" s="616" customFormat="1" ht="61.2" x14ac:dyDescent="0.3">
      <c r="A189" s="608">
        <v>152</v>
      </c>
      <c r="B189" s="615" t="s">
        <v>753</v>
      </c>
      <c r="C189" s="615" t="s">
        <v>43</v>
      </c>
      <c r="D189" s="615" t="s">
        <v>1422</v>
      </c>
      <c r="E189" s="615"/>
      <c r="F189" s="626">
        <v>22300</v>
      </c>
      <c r="G189" s="624">
        <v>22300</v>
      </c>
      <c r="H189" s="608">
        <v>0</v>
      </c>
      <c r="I189" s="609">
        <v>39468</v>
      </c>
      <c r="J189" s="615" t="s">
        <v>2128</v>
      </c>
      <c r="K189" s="612" t="s">
        <v>1430</v>
      </c>
      <c r="L189" s="612" t="s">
        <v>1373</v>
      </c>
    </row>
    <row r="190" spans="1:12" s="616" customFormat="1" ht="81.75" customHeight="1" x14ac:dyDescent="0.3">
      <c r="A190" s="608">
        <v>162</v>
      </c>
      <c r="B190" s="615" t="s">
        <v>1447</v>
      </c>
      <c r="C190" s="615" t="s">
        <v>43</v>
      </c>
      <c r="D190" s="615" t="s">
        <v>1422</v>
      </c>
      <c r="E190" s="615"/>
      <c r="F190" s="628">
        <v>1105900</v>
      </c>
      <c r="G190" s="624">
        <v>493023.85</v>
      </c>
      <c r="H190" s="608">
        <v>0</v>
      </c>
      <c r="I190" s="609">
        <v>39468</v>
      </c>
      <c r="J190" s="615" t="s">
        <v>2128</v>
      </c>
      <c r="K190" s="612" t="s">
        <v>1430</v>
      </c>
      <c r="L190" s="612" t="s">
        <v>1373</v>
      </c>
    </row>
    <row r="191" spans="1:12" s="616" customFormat="1" ht="77.25" customHeight="1" x14ac:dyDescent="0.3">
      <c r="A191" s="608">
        <v>163</v>
      </c>
      <c r="B191" s="615" t="s">
        <v>1448</v>
      </c>
      <c r="C191" s="615" t="s">
        <v>43</v>
      </c>
      <c r="D191" s="615" t="s">
        <v>1422</v>
      </c>
      <c r="E191" s="615"/>
      <c r="F191" s="628">
        <v>1759100</v>
      </c>
      <c r="G191" s="624">
        <v>794350.57</v>
      </c>
      <c r="H191" s="608">
        <v>0</v>
      </c>
      <c r="I191" s="609">
        <v>39468</v>
      </c>
      <c r="J191" s="615" t="s">
        <v>2128</v>
      </c>
      <c r="K191" s="612" t="s">
        <v>1430</v>
      </c>
      <c r="L191" s="612" t="s">
        <v>1373</v>
      </c>
    </row>
    <row r="192" spans="1:12" s="616" customFormat="1" ht="81" customHeight="1" x14ac:dyDescent="0.3">
      <c r="A192" s="608">
        <v>164</v>
      </c>
      <c r="B192" s="615" t="s">
        <v>1449</v>
      </c>
      <c r="C192" s="615" t="s">
        <v>43</v>
      </c>
      <c r="D192" s="615" t="s">
        <v>1422</v>
      </c>
      <c r="E192" s="615"/>
      <c r="F192" s="628">
        <v>1105900</v>
      </c>
      <c r="G192" s="624">
        <v>493023.85</v>
      </c>
      <c r="H192" s="608">
        <v>0</v>
      </c>
      <c r="I192" s="609">
        <v>39468</v>
      </c>
      <c r="J192" s="615" t="s">
        <v>2128</v>
      </c>
      <c r="K192" s="612" t="s">
        <v>1430</v>
      </c>
      <c r="L192" s="612" t="s">
        <v>1373</v>
      </c>
    </row>
    <row r="193" spans="1:16" s="616" customFormat="1" ht="81" customHeight="1" x14ac:dyDescent="0.3">
      <c r="A193" s="608">
        <v>165</v>
      </c>
      <c r="B193" s="615" t="s">
        <v>754</v>
      </c>
      <c r="C193" s="615" t="s">
        <v>43</v>
      </c>
      <c r="D193" s="615" t="s">
        <v>1422</v>
      </c>
      <c r="E193" s="615"/>
      <c r="F193" s="628">
        <v>616600</v>
      </c>
      <c r="G193" s="624">
        <v>306038.83</v>
      </c>
      <c r="H193" s="608">
        <v>0</v>
      </c>
      <c r="I193" s="609">
        <v>39468</v>
      </c>
      <c r="J193" s="615" t="s">
        <v>2128</v>
      </c>
      <c r="K193" s="612" t="s">
        <v>1430</v>
      </c>
      <c r="L193" s="612" t="s">
        <v>1373</v>
      </c>
    </row>
    <row r="194" spans="1:16" s="616" customFormat="1" ht="78.75" customHeight="1" x14ac:dyDescent="0.3">
      <c r="A194" s="608">
        <v>166</v>
      </c>
      <c r="B194" s="615" t="s">
        <v>755</v>
      </c>
      <c r="C194" s="615" t="s">
        <v>43</v>
      </c>
      <c r="D194" s="615" t="s">
        <v>1422</v>
      </c>
      <c r="E194" s="615"/>
      <c r="F194" s="628">
        <v>74100</v>
      </c>
      <c r="G194" s="624">
        <v>58883.69</v>
      </c>
      <c r="H194" s="608">
        <v>0</v>
      </c>
      <c r="I194" s="609">
        <v>39468</v>
      </c>
      <c r="J194" s="615" t="s">
        <v>2128</v>
      </c>
      <c r="K194" s="612" t="s">
        <v>1430</v>
      </c>
      <c r="L194" s="612" t="s">
        <v>1373</v>
      </c>
    </row>
    <row r="195" spans="1:16" s="616" customFormat="1" ht="61.2" x14ac:dyDescent="0.3">
      <c r="A195" s="608">
        <v>167</v>
      </c>
      <c r="B195" s="615" t="s">
        <v>756</v>
      </c>
      <c r="C195" s="615" t="s">
        <v>43</v>
      </c>
      <c r="D195" s="615" t="s">
        <v>1422</v>
      </c>
      <c r="E195" s="615"/>
      <c r="F195" s="628">
        <v>113100</v>
      </c>
      <c r="G195" s="624">
        <v>89874.97</v>
      </c>
      <c r="H195" s="608">
        <v>0</v>
      </c>
      <c r="I195" s="609">
        <v>39468</v>
      </c>
      <c r="J195" s="615" t="s">
        <v>2128</v>
      </c>
      <c r="K195" s="612" t="s">
        <v>1430</v>
      </c>
      <c r="L195" s="612" t="s">
        <v>1373</v>
      </c>
    </row>
    <row r="196" spans="1:16" s="616" customFormat="1" ht="79.5" customHeight="1" x14ac:dyDescent="0.3">
      <c r="A196" s="608">
        <v>168</v>
      </c>
      <c r="B196" s="615" t="s">
        <v>757</v>
      </c>
      <c r="C196" s="615" t="s">
        <v>43</v>
      </c>
      <c r="D196" s="615" t="s">
        <v>1422</v>
      </c>
      <c r="E196" s="615"/>
      <c r="F196" s="628">
        <v>131300</v>
      </c>
      <c r="G196" s="624">
        <v>99740.78</v>
      </c>
      <c r="H196" s="608">
        <v>0</v>
      </c>
      <c r="I196" s="609">
        <v>39468</v>
      </c>
      <c r="J196" s="615" t="s">
        <v>2128</v>
      </c>
      <c r="K196" s="612" t="s">
        <v>1430</v>
      </c>
      <c r="L196" s="612" t="s">
        <v>1373</v>
      </c>
    </row>
    <row r="197" spans="1:16" s="616" customFormat="1" ht="78.75" customHeight="1" x14ac:dyDescent="0.3">
      <c r="A197" s="608">
        <v>169</v>
      </c>
      <c r="B197" s="615" t="s">
        <v>757</v>
      </c>
      <c r="C197" s="615" t="s">
        <v>43</v>
      </c>
      <c r="D197" s="615" t="s">
        <v>1422</v>
      </c>
      <c r="E197" s="615"/>
      <c r="F197" s="628">
        <v>94800</v>
      </c>
      <c r="G197" s="624">
        <v>72013.8</v>
      </c>
      <c r="H197" s="608">
        <v>0</v>
      </c>
      <c r="I197" s="609">
        <v>39468</v>
      </c>
      <c r="J197" s="615" t="s">
        <v>2128</v>
      </c>
      <c r="K197" s="612" t="s">
        <v>1430</v>
      </c>
      <c r="L197" s="612" t="s">
        <v>1373</v>
      </c>
    </row>
    <row r="198" spans="1:16" s="616" customFormat="1" ht="78.75" customHeight="1" x14ac:dyDescent="0.3">
      <c r="A198" s="608">
        <v>170</v>
      </c>
      <c r="B198" s="615" t="s">
        <v>765</v>
      </c>
      <c r="C198" s="615" t="s">
        <v>43</v>
      </c>
      <c r="D198" s="615" t="s">
        <v>1422</v>
      </c>
      <c r="E198" s="615"/>
      <c r="F198" s="628">
        <v>250000</v>
      </c>
      <c r="G198" s="624">
        <v>175541.62</v>
      </c>
      <c r="H198" s="608">
        <v>0</v>
      </c>
      <c r="I198" s="609">
        <v>39468</v>
      </c>
      <c r="J198" s="615" t="s">
        <v>2128</v>
      </c>
      <c r="K198" s="612" t="s">
        <v>1430</v>
      </c>
      <c r="L198" s="612" t="s">
        <v>1373</v>
      </c>
    </row>
    <row r="199" spans="1:16" s="616" customFormat="1" ht="80.25" customHeight="1" x14ac:dyDescent="0.3">
      <c r="A199" s="608">
        <v>171</v>
      </c>
      <c r="B199" s="618" t="s">
        <v>758</v>
      </c>
      <c r="C199" s="615" t="s">
        <v>43</v>
      </c>
      <c r="D199" s="615" t="s">
        <v>1422</v>
      </c>
      <c r="E199" s="615"/>
      <c r="F199" s="628">
        <v>92000</v>
      </c>
      <c r="G199" s="624">
        <v>92000</v>
      </c>
      <c r="H199" s="608">
        <v>0</v>
      </c>
      <c r="I199" s="609">
        <v>39468</v>
      </c>
      <c r="J199" s="615" t="s">
        <v>2128</v>
      </c>
      <c r="K199" s="612" t="s">
        <v>1430</v>
      </c>
      <c r="L199" s="612" t="s">
        <v>1373</v>
      </c>
    </row>
    <row r="200" spans="1:16" s="616" customFormat="1" ht="79.5" customHeight="1" x14ac:dyDescent="0.3">
      <c r="A200" s="608">
        <v>172</v>
      </c>
      <c r="B200" s="618" t="s">
        <v>759</v>
      </c>
      <c r="C200" s="615" t="s">
        <v>43</v>
      </c>
      <c r="D200" s="615" t="s">
        <v>1422</v>
      </c>
      <c r="E200" s="615"/>
      <c r="F200" s="628">
        <v>92000</v>
      </c>
      <c r="G200" s="624">
        <v>92000</v>
      </c>
      <c r="H200" s="608">
        <v>0</v>
      </c>
      <c r="I200" s="609">
        <v>39468</v>
      </c>
      <c r="J200" s="615" t="s">
        <v>2128</v>
      </c>
      <c r="K200" s="612" t="s">
        <v>1430</v>
      </c>
      <c r="L200" s="612" t="s">
        <v>1373</v>
      </c>
    </row>
    <row r="201" spans="1:16" s="616" customFormat="1" ht="61.2" x14ac:dyDescent="0.3">
      <c r="A201" s="608">
        <v>173</v>
      </c>
      <c r="B201" s="618" t="s">
        <v>760</v>
      </c>
      <c r="C201" s="615" t="s">
        <v>43</v>
      </c>
      <c r="D201" s="615" t="s">
        <v>1422</v>
      </c>
      <c r="E201" s="615"/>
      <c r="F201" s="628">
        <v>2246800</v>
      </c>
      <c r="G201" s="624">
        <v>868737.42</v>
      </c>
      <c r="H201" s="608">
        <v>0</v>
      </c>
      <c r="I201" s="609">
        <v>39468</v>
      </c>
      <c r="J201" s="615" t="s">
        <v>2128</v>
      </c>
      <c r="K201" s="612" t="s">
        <v>1430</v>
      </c>
      <c r="L201" s="612" t="s">
        <v>1373</v>
      </c>
    </row>
    <row r="202" spans="1:16" s="616" customFormat="1" ht="78.75" customHeight="1" x14ac:dyDescent="0.3">
      <c r="A202" s="608">
        <v>174</v>
      </c>
      <c r="B202" s="618" t="s">
        <v>761</v>
      </c>
      <c r="C202" s="615" t="s">
        <v>43</v>
      </c>
      <c r="D202" s="615" t="s">
        <v>1422</v>
      </c>
      <c r="E202" s="615"/>
      <c r="F202" s="628">
        <v>434300</v>
      </c>
      <c r="G202" s="624">
        <v>329910.87</v>
      </c>
      <c r="H202" s="608">
        <v>0</v>
      </c>
      <c r="I202" s="609">
        <v>39468</v>
      </c>
      <c r="J202" s="615" t="s">
        <v>2128</v>
      </c>
      <c r="K202" s="612" t="s">
        <v>1430</v>
      </c>
      <c r="L202" s="612" t="s">
        <v>1373</v>
      </c>
    </row>
    <row r="203" spans="1:16" s="616" customFormat="1" ht="78.75" customHeight="1" x14ac:dyDescent="0.3">
      <c r="A203" s="608">
        <v>175</v>
      </c>
      <c r="B203" s="618" t="s">
        <v>762</v>
      </c>
      <c r="C203" s="615" t="s">
        <v>43</v>
      </c>
      <c r="D203" s="615" t="s">
        <v>1422</v>
      </c>
      <c r="E203" s="615"/>
      <c r="F203" s="628">
        <v>607900</v>
      </c>
      <c r="G203" s="624">
        <v>456487.22</v>
      </c>
      <c r="H203" s="608">
        <v>0</v>
      </c>
      <c r="I203" s="609">
        <v>39468</v>
      </c>
      <c r="J203" s="615" t="s">
        <v>2128</v>
      </c>
      <c r="K203" s="612" t="s">
        <v>1430</v>
      </c>
      <c r="L203" s="612" t="s">
        <v>1373</v>
      </c>
    </row>
    <row r="204" spans="1:16" s="616" customFormat="1" ht="78.75" customHeight="1" x14ac:dyDescent="0.3">
      <c r="A204" s="608">
        <v>176</v>
      </c>
      <c r="B204" s="618" t="s">
        <v>763</v>
      </c>
      <c r="C204" s="615" t="s">
        <v>43</v>
      </c>
      <c r="D204" s="615" t="s">
        <v>1422</v>
      </c>
      <c r="E204" s="615"/>
      <c r="F204" s="628">
        <v>2564800</v>
      </c>
      <c r="G204" s="624">
        <v>19483220.829999998</v>
      </c>
      <c r="H204" s="608">
        <v>0</v>
      </c>
      <c r="I204" s="609">
        <v>39468</v>
      </c>
      <c r="J204" s="615" t="s">
        <v>2128</v>
      </c>
      <c r="K204" s="612" t="s">
        <v>1430</v>
      </c>
      <c r="L204" s="612" t="s">
        <v>1373</v>
      </c>
    </row>
    <row r="205" spans="1:16" s="616" customFormat="1" ht="79.5" customHeight="1" x14ac:dyDescent="0.3">
      <c r="A205" s="608">
        <v>177</v>
      </c>
      <c r="B205" s="618" t="s">
        <v>764</v>
      </c>
      <c r="C205" s="615" t="s">
        <v>43</v>
      </c>
      <c r="D205" s="615" t="s">
        <v>1422</v>
      </c>
      <c r="E205" s="615"/>
      <c r="F205" s="628">
        <v>312100</v>
      </c>
      <c r="G205" s="624">
        <v>206092.52</v>
      </c>
      <c r="H205" s="608">
        <v>0</v>
      </c>
      <c r="I205" s="609">
        <v>39468</v>
      </c>
      <c r="J205" s="615" t="s">
        <v>2128</v>
      </c>
      <c r="K205" s="612" t="s">
        <v>1430</v>
      </c>
      <c r="L205" s="612"/>
      <c r="M205" s="619">
        <f>SUM(F128:F205)</f>
        <v>35915780</v>
      </c>
      <c r="N205" s="619">
        <f>SUM(G128:G205)</f>
        <v>38857527.190000005</v>
      </c>
      <c r="O205" s="619">
        <f>M205-N205</f>
        <v>-2941747.1900000051</v>
      </c>
      <c r="P205" s="619"/>
    </row>
    <row r="206" spans="1:16" s="767" customFormat="1" ht="61.2" x14ac:dyDescent="0.3">
      <c r="A206" s="109">
        <v>179</v>
      </c>
      <c r="B206" s="113" t="s">
        <v>233</v>
      </c>
      <c r="C206" s="113" t="s">
        <v>43</v>
      </c>
      <c r="D206" s="113" t="s">
        <v>911</v>
      </c>
      <c r="E206" s="113" t="s">
        <v>1450</v>
      </c>
      <c r="F206" s="113">
        <v>107100</v>
      </c>
      <c r="G206" s="109">
        <v>49409.73</v>
      </c>
      <c r="H206" s="109">
        <v>298844.18</v>
      </c>
      <c r="I206" s="766">
        <v>40029</v>
      </c>
      <c r="J206" s="113" t="s">
        <v>725</v>
      </c>
      <c r="K206" s="113" t="s">
        <v>1300</v>
      </c>
      <c r="L206" s="113" t="s">
        <v>914</v>
      </c>
    </row>
    <row r="207" spans="1:16" s="768" customFormat="1" ht="79.5" customHeight="1" x14ac:dyDescent="0.3">
      <c r="A207" s="109">
        <v>180</v>
      </c>
      <c r="B207" s="113" t="s">
        <v>1451</v>
      </c>
      <c r="C207" s="113" t="s">
        <v>43</v>
      </c>
      <c r="D207" s="113" t="s">
        <v>912</v>
      </c>
      <c r="E207" s="111" t="s">
        <v>44</v>
      </c>
      <c r="F207" s="113">
        <v>22333.33</v>
      </c>
      <c r="G207" s="109">
        <v>22333.33</v>
      </c>
      <c r="H207" s="109">
        <v>192278.55</v>
      </c>
      <c r="I207" s="766">
        <v>40029</v>
      </c>
      <c r="J207" s="113" t="s">
        <v>725</v>
      </c>
      <c r="K207" s="113" t="s">
        <v>1300</v>
      </c>
      <c r="L207" s="113" t="s">
        <v>913</v>
      </c>
    </row>
    <row r="208" spans="1:16" s="768" customFormat="1" ht="68.25" customHeight="1" x14ac:dyDescent="0.3">
      <c r="A208" s="109">
        <v>181</v>
      </c>
      <c r="B208" s="113" t="s">
        <v>235</v>
      </c>
      <c r="C208" s="113" t="s">
        <v>43</v>
      </c>
      <c r="D208" s="113" t="s">
        <v>915</v>
      </c>
      <c r="E208" s="111" t="s">
        <v>44</v>
      </c>
      <c r="F208" s="113">
        <v>22333.33</v>
      </c>
      <c r="G208" s="109">
        <v>22333.33</v>
      </c>
      <c r="H208" s="109">
        <v>192278.55</v>
      </c>
      <c r="I208" s="766">
        <v>40029</v>
      </c>
      <c r="J208" s="113" t="s">
        <v>1452</v>
      </c>
      <c r="K208" s="113" t="s">
        <v>1300</v>
      </c>
      <c r="L208" s="113" t="s">
        <v>916</v>
      </c>
    </row>
    <row r="209" spans="1:12" s="768" customFormat="1" ht="67.5" customHeight="1" x14ac:dyDescent="0.3">
      <c r="A209" s="109">
        <v>182</v>
      </c>
      <c r="B209" s="113" t="s">
        <v>236</v>
      </c>
      <c r="C209" s="113" t="s">
        <v>43</v>
      </c>
      <c r="D209" s="113" t="s">
        <v>917</v>
      </c>
      <c r="E209" s="111" t="s">
        <v>44</v>
      </c>
      <c r="F209" s="113">
        <v>22333.33</v>
      </c>
      <c r="G209" s="109">
        <v>22333.33</v>
      </c>
      <c r="H209" s="109">
        <v>192278.55</v>
      </c>
      <c r="I209" s="766">
        <v>40029</v>
      </c>
      <c r="J209" s="113" t="s">
        <v>234</v>
      </c>
      <c r="K209" s="113" t="s">
        <v>1300</v>
      </c>
      <c r="L209" s="113" t="s">
        <v>918</v>
      </c>
    </row>
    <row r="210" spans="1:12" s="768" customFormat="1" ht="40.799999999999997" x14ac:dyDescent="0.3">
      <c r="A210" s="109">
        <v>184</v>
      </c>
      <c r="B210" s="113" t="s">
        <v>237</v>
      </c>
      <c r="C210" s="113" t="s">
        <v>45</v>
      </c>
      <c r="D210" s="113" t="s">
        <v>919</v>
      </c>
      <c r="E210" s="110" t="s">
        <v>1453</v>
      </c>
      <c r="F210" s="113">
        <v>1967729</v>
      </c>
      <c r="G210" s="109">
        <v>1967729</v>
      </c>
      <c r="H210" s="109">
        <v>238626.48</v>
      </c>
      <c r="I210" s="766">
        <v>42401</v>
      </c>
      <c r="J210" s="113" t="s">
        <v>724</v>
      </c>
      <c r="K210" s="113" t="s">
        <v>1300</v>
      </c>
      <c r="L210" s="113" t="s">
        <v>1373</v>
      </c>
    </row>
    <row r="211" spans="1:12" ht="57.75" customHeight="1" x14ac:dyDescent="0.2">
      <c r="A211" s="34">
        <v>185</v>
      </c>
      <c r="B211" s="35" t="s">
        <v>238</v>
      </c>
      <c r="C211" s="35" t="s">
        <v>25</v>
      </c>
      <c r="D211" s="35" t="s">
        <v>920</v>
      </c>
      <c r="E211" s="38" t="s">
        <v>48</v>
      </c>
      <c r="F211" s="35">
        <v>1236827.56</v>
      </c>
      <c r="G211" s="34">
        <v>970119.56</v>
      </c>
      <c r="H211" s="34">
        <v>908960.59</v>
      </c>
      <c r="I211" s="48">
        <v>40305</v>
      </c>
      <c r="J211" s="35" t="s">
        <v>22</v>
      </c>
      <c r="K211" s="35" t="s">
        <v>851</v>
      </c>
      <c r="L211" s="35" t="s">
        <v>921</v>
      </c>
    </row>
    <row r="212" spans="1:12" ht="40.799999999999997" x14ac:dyDescent="0.2">
      <c r="A212" s="34">
        <v>186</v>
      </c>
      <c r="B212" s="35" t="s">
        <v>239</v>
      </c>
      <c r="C212" s="35" t="s">
        <v>49</v>
      </c>
      <c r="D212" s="35" t="s">
        <v>922</v>
      </c>
      <c r="E212" s="38">
        <v>135</v>
      </c>
      <c r="F212" s="35">
        <v>1104421</v>
      </c>
      <c r="G212" s="34">
        <v>1104421</v>
      </c>
      <c r="H212" s="34">
        <v>908960.59</v>
      </c>
      <c r="I212" s="48">
        <v>40305</v>
      </c>
      <c r="J212" s="35" t="s">
        <v>22</v>
      </c>
      <c r="K212" s="35" t="s">
        <v>851</v>
      </c>
      <c r="L212" s="35" t="s">
        <v>923</v>
      </c>
    </row>
    <row r="213" spans="1:12" ht="40.799999999999997" x14ac:dyDescent="0.2">
      <c r="A213" s="34">
        <v>187</v>
      </c>
      <c r="B213" s="35" t="s">
        <v>240</v>
      </c>
      <c r="C213" s="35" t="s">
        <v>26</v>
      </c>
      <c r="D213" s="35" t="s">
        <v>924</v>
      </c>
      <c r="E213" s="38" t="s">
        <v>50</v>
      </c>
      <c r="F213" s="35">
        <v>1104421</v>
      </c>
      <c r="G213" s="34">
        <v>1101812</v>
      </c>
      <c r="H213" s="34">
        <v>453089.46</v>
      </c>
      <c r="I213" s="48">
        <v>40303</v>
      </c>
      <c r="J213" s="35" t="s">
        <v>22</v>
      </c>
      <c r="K213" s="35" t="s">
        <v>851</v>
      </c>
      <c r="L213" s="35" t="s">
        <v>925</v>
      </c>
    </row>
    <row r="214" spans="1:12" ht="40.799999999999997" x14ac:dyDescent="0.2">
      <c r="A214" s="34">
        <v>188</v>
      </c>
      <c r="B214" s="35" t="s">
        <v>241</v>
      </c>
      <c r="C214" s="35" t="s">
        <v>27</v>
      </c>
      <c r="D214" s="35" t="s">
        <v>926</v>
      </c>
      <c r="E214" s="38" t="s">
        <v>51</v>
      </c>
      <c r="F214" s="35">
        <v>1286922.6599999999</v>
      </c>
      <c r="G214" s="34">
        <v>1176096.6599999999</v>
      </c>
      <c r="H214" s="34">
        <v>706300.11</v>
      </c>
      <c r="I214" s="48">
        <v>40303</v>
      </c>
      <c r="J214" s="35" t="s">
        <v>22</v>
      </c>
      <c r="K214" s="35" t="s">
        <v>851</v>
      </c>
      <c r="L214" s="35" t="s">
        <v>927</v>
      </c>
    </row>
    <row r="215" spans="1:12" ht="40.799999999999997" x14ac:dyDescent="0.2">
      <c r="A215" s="34">
        <v>189</v>
      </c>
      <c r="B215" s="35" t="s">
        <v>242</v>
      </c>
      <c r="C215" s="35" t="s">
        <v>52</v>
      </c>
      <c r="D215" s="35" t="s">
        <v>928</v>
      </c>
      <c r="E215" s="38" t="s">
        <v>53</v>
      </c>
      <c r="F215" s="35">
        <v>149947.64000000001</v>
      </c>
      <c r="G215" s="34">
        <v>149947.64000000001</v>
      </c>
      <c r="H215" s="34">
        <v>12076832.32</v>
      </c>
      <c r="I215" s="48">
        <v>40176</v>
      </c>
      <c r="J215" s="35" t="s">
        <v>22</v>
      </c>
      <c r="K215" s="35" t="s">
        <v>851</v>
      </c>
      <c r="L215" s="35" t="s">
        <v>929</v>
      </c>
    </row>
    <row r="216" spans="1:12" ht="40.799999999999997" x14ac:dyDescent="0.2">
      <c r="A216" s="34">
        <v>190</v>
      </c>
      <c r="B216" s="35" t="s">
        <v>243</v>
      </c>
      <c r="C216" s="35" t="s">
        <v>23</v>
      </c>
      <c r="D216" s="35" t="s">
        <v>933</v>
      </c>
      <c r="E216" s="38" t="s">
        <v>54</v>
      </c>
      <c r="F216" s="35">
        <v>1268922.6599999999</v>
      </c>
      <c r="G216" s="34">
        <v>1268922.6599999999</v>
      </c>
      <c r="H216" s="34">
        <v>734730.58</v>
      </c>
      <c r="I216" s="48">
        <v>40305</v>
      </c>
      <c r="J216" s="35" t="s">
        <v>22</v>
      </c>
      <c r="K216" s="35" t="s">
        <v>851</v>
      </c>
      <c r="L216" s="35" t="s">
        <v>934</v>
      </c>
    </row>
    <row r="217" spans="1:12" ht="40.799999999999997" x14ac:dyDescent="0.2">
      <c r="A217" s="34">
        <v>191</v>
      </c>
      <c r="B217" s="35" t="s">
        <v>244</v>
      </c>
      <c r="C217" s="35" t="s">
        <v>21</v>
      </c>
      <c r="D217" s="35" t="s">
        <v>930</v>
      </c>
      <c r="E217" s="38" t="s">
        <v>932</v>
      </c>
      <c r="F217" s="35">
        <v>16214353</v>
      </c>
      <c r="G217" s="34">
        <v>16214353</v>
      </c>
      <c r="H217" s="34">
        <v>1455625.64</v>
      </c>
      <c r="I217" s="48">
        <v>41985</v>
      </c>
      <c r="J217" s="35" t="s">
        <v>55</v>
      </c>
      <c r="K217" s="35" t="s">
        <v>851</v>
      </c>
      <c r="L217" s="35" t="s">
        <v>931</v>
      </c>
    </row>
    <row r="218" spans="1:12" ht="40.799999999999997" x14ac:dyDescent="0.2">
      <c r="A218" s="34">
        <v>192</v>
      </c>
      <c r="B218" s="35" t="s">
        <v>240</v>
      </c>
      <c r="C218" s="35" t="s">
        <v>24</v>
      </c>
      <c r="D218" s="35" t="s">
        <v>935</v>
      </c>
      <c r="E218" s="38" t="s">
        <v>56</v>
      </c>
      <c r="F218" s="35">
        <v>1409182</v>
      </c>
      <c r="G218" s="34">
        <v>1348888</v>
      </c>
      <c r="H218" s="34">
        <v>225814.95</v>
      </c>
      <c r="I218" s="48">
        <v>40059</v>
      </c>
      <c r="J218" s="35" t="s">
        <v>22</v>
      </c>
      <c r="K218" s="35" t="s">
        <v>851</v>
      </c>
      <c r="L218" s="35" t="s">
        <v>936</v>
      </c>
    </row>
    <row r="219" spans="1:12" ht="40.799999999999997" x14ac:dyDescent="0.2">
      <c r="A219" s="34">
        <v>193</v>
      </c>
      <c r="B219" s="35" t="s">
        <v>240</v>
      </c>
      <c r="C219" s="35" t="s">
        <v>57</v>
      </c>
      <c r="D219" s="35" t="s">
        <v>1766</v>
      </c>
      <c r="E219" s="38" t="s">
        <v>58</v>
      </c>
      <c r="F219" s="35">
        <v>54600</v>
      </c>
      <c r="G219" s="34">
        <v>54600</v>
      </c>
      <c r="H219" s="34">
        <v>225814.95</v>
      </c>
      <c r="I219" s="48">
        <v>40263</v>
      </c>
      <c r="J219" s="35" t="s">
        <v>22</v>
      </c>
      <c r="K219" s="35" t="s">
        <v>851</v>
      </c>
      <c r="L219" s="35" t="s">
        <v>937</v>
      </c>
    </row>
    <row r="220" spans="1:12" ht="90.75" customHeight="1" x14ac:dyDescent="0.2">
      <c r="A220" s="34">
        <v>194</v>
      </c>
      <c r="B220" s="35" t="s">
        <v>245</v>
      </c>
      <c r="C220" s="35" t="s">
        <v>28</v>
      </c>
      <c r="D220" s="35" t="s">
        <v>850</v>
      </c>
      <c r="E220" s="38" t="s">
        <v>59</v>
      </c>
      <c r="F220" s="35">
        <v>8954520</v>
      </c>
      <c r="G220" s="34">
        <v>2671427</v>
      </c>
      <c r="H220" s="34">
        <v>2783766.68</v>
      </c>
      <c r="I220" s="48">
        <v>40497</v>
      </c>
      <c r="J220" s="35" t="s">
        <v>704</v>
      </c>
      <c r="K220" s="35" t="s">
        <v>851</v>
      </c>
      <c r="L220" s="35" t="s">
        <v>852</v>
      </c>
    </row>
    <row r="221" spans="1:12" ht="51" x14ac:dyDescent="0.2">
      <c r="A221" s="34">
        <v>195</v>
      </c>
      <c r="B221" s="35" t="s">
        <v>246</v>
      </c>
      <c r="C221" s="35" t="s">
        <v>60</v>
      </c>
      <c r="D221" s="35" t="s">
        <v>938</v>
      </c>
      <c r="E221" s="38" t="s">
        <v>61</v>
      </c>
      <c r="F221" s="35">
        <v>497524.83</v>
      </c>
      <c r="G221" s="34">
        <v>497524.83</v>
      </c>
      <c r="H221" s="34">
        <v>497524.83</v>
      </c>
      <c r="I221" s="48">
        <v>42171</v>
      </c>
      <c r="J221" s="35" t="s">
        <v>22</v>
      </c>
      <c r="K221" s="35" t="s">
        <v>851</v>
      </c>
      <c r="L221" s="39" t="s">
        <v>939</v>
      </c>
    </row>
    <row r="222" spans="1:12" ht="40.799999999999997" x14ac:dyDescent="0.2">
      <c r="A222" s="34">
        <v>196</v>
      </c>
      <c r="B222" s="35" t="s">
        <v>35</v>
      </c>
      <c r="C222" s="35" t="s">
        <v>62</v>
      </c>
      <c r="D222" s="35" t="s">
        <v>940</v>
      </c>
      <c r="E222" s="38">
        <v>199</v>
      </c>
      <c r="F222" s="35">
        <v>12697403.26</v>
      </c>
      <c r="G222" s="34">
        <v>1989264.26</v>
      </c>
      <c r="H222" s="34">
        <v>2367120.9</v>
      </c>
      <c r="I222" s="48">
        <v>41411</v>
      </c>
      <c r="J222" s="35" t="s">
        <v>710</v>
      </c>
      <c r="K222" s="35" t="s">
        <v>851</v>
      </c>
      <c r="L222" s="35" t="s">
        <v>941</v>
      </c>
    </row>
    <row r="223" spans="1:12" ht="78.75" customHeight="1" x14ac:dyDescent="0.2">
      <c r="A223" s="34">
        <v>197</v>
      </c>
      <c r="B223" s="35" t="s">
        <v>711</v>
      </c>
      <c r="C223" s="35" t="s">
        <v>63</v>
      </c>
      <c r="D223" s="35" t="s">
        <v>942</v>
      </c>
      <c r="E223" s="38">
        <v>261</v>
      </c>
      <c r="F223" s="35">
        <v>7897730.5999999996</v>
      </c>
      <c r="G223" s="34">
        <v>1424836.6</v>
      </c>
      <c r="H223" s="34">
        <v>0</v>
      </c>
      <c r="I223" s="48">
        <v>41565</v>
      </c>
      <c r="J223" s="35" t="s">
        <v>714</v>
      </c>
      <c r="K223" s="35" t="s">
        <v>851</v>
      </c>
      <c r="L223" s="35" t="s">
        <v>29</v>
      </c>
    </row>
    <row r="224" spans="1:12" s="210" customFormat="1" ht="51" x14ac:dyDescent="0.3">
      <c r="A224" s="207">
        <v>198</v>
      </c>
      <c r="B224" s="208" t="s">
        <v>247</v>
      </c>
      <c r="C224" s="208" t="s">
        <v>64</v>
      </c>
      <c r="D224" s="208" t="s">
        <v>943</v>
      </c>
      <c r="E224" s="215" t="s">
        <v>1456</v>
      </c>
      <c r="F224" s="208">
        <v>4709908.4400000004</v>
      </c>
      <c r="G224" s="207">
        <v>910586.44</v>
      </c>
      <c r="H224" s="207">
        <v>0</v>
      </c>
      <c r="I224" s="209">
        <v>41411</v>
      </c>
      <c r="J224" s="208" t="s">
        <v>715</v>
      </c>
      <c r="K224" s="208" t="s">
        <v>851</v>
      </c>
      <c r="L224" s="208" t="s">
        <v>944</v>
      </c>
    </row>
    <row r="225" spans="1:13" ht="30.6" x14ac:dyDescent="0.2">
      <c r="A225" s="34">
        <v>199</v>
      </c>
      <c r="B225" s="35" t="s">
        <v>248</v>
      </c>
      <c r="C225" s="35" t="s">
        <v>65</v>
      </c>
      <c r="D225" s="35" t="s">
        <v>948</v>
      </c>
      <c r="E225" s="38">
        <v>18</v>
      </c>
      <c r="F225" s="35">
        <v>323857.43</v>
      </c>
      <c r="G225" s="34">
        <v>45561.65</v>
      </c>
      <c r="H225" s="34">
        <v>98795.34</v>
      </c>
      <c r="I225" s="48">
        <v>42300</v>
      </c>
      <c r="J225" s="35" t="s">
        <v>716</v>
      </c>
      <c r="K225" s="35" t="s">
        <v>851</v>
      </c>
      <c r="L225" s="35" t="s">
        <v>29</v>
      </c>
    </row>
    <row r="226" spans="1:13" ht="71.400000000000006" x14ac:dyDescent="0.2">
      <c r="A226" s="34">
        <v>200</v>
      </c>
      <c r="B226" s="35" t="s">
        <v>249</v>
      </c>
      <c r="C226" s="35" t="s">
        <v>66</v>
      </c>
      <c r="D226" s="35" t="s">
        <v>946</v>
      </c>
      <c r="E226" s="35" t="s">
        <v>67</v>
      </c>
      <c r="F226" s="35">
        <v>3723165.04</v>
      </c>
      <c r="G226" s="34">
        <v>1005166.8</v>
      </c>
      <c r="H226" s="34">
        <v>0</v>
      </c>
      <c r="I226" s="48">
        <v>42285</v>
      </c>
      <c r="J226" s="35" t="s">
        <v>717</v>
      </c>
      <c r="K226" s="35" t="s">
        <v>851</v>
      </c>
      <c r="L226" s="35" t="s">
        <v>947</v>
      </c>
    </row>
    <row r="227" spans="1:13" ht="40.799999999999997" x14ac:dyDescent="0.2">
      <c r="A227" s="34">
        <v>201</v>
      </c>
      <c r="B227" s="35" t="s">
        <v>250</v>
      </c>
      <c r="C227" s="35" t="s">
        <v>68</v>
      </c>
      <c r="D227" s="35" t="s">
        <v>949</v>
      </c>
      <c r="E227" s="35" t="s">
        <v>69</v>
      </c>
      <c r="F227" s="35">
        <v>762000</v>
      </c>
      <c r="G227" s="34">
        <v>762000</v>
      </c>
      <c r="H227" s="34">
        <v>1905666.59</v>
      </c>
      <c r="I227" s="48">
        <v>42401</v>
      </c>
      <c r="J227" s="35" t="s">
        <v>718</v>
      </c>
      <c r="K227" s="35" t="s">
        <v>851</v>
      </c>
      <c r="L227" s="35" t="s">
        <v>950</v>
      </c>
    </row>
    <row r="228" spans="1:13" ht="67.5" customHeight="1" x14ac:dyDescent="0.2">
      <c r="A228" s="34">
        <v>202</v>
      </c>
      <c r="B228" s="35" t="s">
        <v>35</v>
      </c>
      <c r="C228" s="35" t="s">
        <v>66</v>
      </c>
      <c r="D228" s="35" t="s">
        <v>951</v>
      </c>
      <c r="E228" s="35" t="s">
        <v>70</v>
      </c>
      <c r="F228" s="35">
        <v>4376308.6100000003</v>
      </c>
      <c r="G228" s="34">
        <v>4376308.6100000003</v>
      </c>
      <c r="H228" s="34">
        <v>676937.67</v>
      </c>
      <c r="I228" s="48">
        <v>42286</v>
      </c>
      <c r="J228" s="35" t="s">
        <v>719</v>
      </c>
      <c r="K228" s="35" t="s">
        <v>851</v>
      </c>
      <c r="L228" s="35" t="s">
        <v>952</v>
      </c>
    </row>
    <row r="229" spans="1:13" s="103" customFormat="1" ht="62.25" customHeight="1" x14ac:dyDescent="0.3">
      <c r="A229" s="100">
        <v>203</v>
      </c>
      <c r="B229" s="101" t="s">
        <v>261</v>
      </c>
      <c r="C229" s="101" t="s">
        <v>95</v>
      </c>
      <c r="D229" s="101" t="s">
        <v>967</v>
      </c>
      <c r="E229" s="101" t="s">
        <v>1454</v>
      </c>
      <c r="F229" s="101">
        <v>497793</v>
      </c>
      <c r="G229" s="109">
        <v>298646</v>
      </c>
      <c r="H229" s="100">
        <v>1719613.08</v>
      </c>
      <c r="I229" s="102">
        <v>41759</v>
      </c>
      <c r="J229" s="101" t="s">
        <v>2535</v>
      </c>
      <c r="K229" s="113" t="s">
        <v>862</v>
      </c>
      <c r="L229" s="113" t="s">
        <v>968</v>
      </c>
    </row>
    <row r="230" spans="1:13" ht="30.6" x14ac:dyDescent="0.2">
      <c r="A230" s="34">
        <v>204</v>
      </c>
      <c r="B230" s="35" t="s">
        <v>1041</v>
      </c>
      <c r="C230" s="35" t="s">
        <v>27</v>
      </c>
      <c r="D230" s="35" t="s">
        <v>1036</v>
      </c>
      <c r="E230" s="35" t="s">
        <v>1042</v>
      </c>
      <c r="F230" s="35">
        <v>726000</v>
      </c>
      <c r="G230" s="34">
        <v>726000</v>
      </c>
      <c r="H230" s="34">
        <v>0</v>
      </c>
      <c r="I230" s="48"/>
      <c r="J230" s="35" t="s">
        <v>1043</v>
      </c>
      <c r="K230" s="35" t="s">
        <v>851</v>
      </c>
      <c r="L230" s="35" t="s">
        <v>29</v>
      </c>
      <c r="M230" s="40"/>
    </row>
    <row r="231" spans="1:13" ht="30.6" x14ac:dyDescent="0.2">
      <c r="A231" s="34">
        <v>205</v>
      </c>
      <c r="B231" s="35" t="s">
        <v>1041</v>
      </c>
      <c r="C231" s="35" t="s">
        <v>1044</v>
      </c>
      <c r="D231" s="35" t="s">
        <v>1036</v>
      </c>
      <c r="E231" s="35" t="s">
        <v>1045</v>
      </c>
      <c r="F231" s="35">
        <v>645000</v>
      </c>
      <c r="G231" s="34">
        <v>645000</v>
      </c>
      <c r="H231" s="34">
        <v>0</v>
      </c>
      <c r="I231" s="48"/>
      <c r="J231" s="35" t="s">
        <v>1043</v>
      </c>
      <c r="K231" s="35" t="s">
        <v>851</v>
      </c>
      <c r="L231" s="35" t="s">
        <v>29</v>
      </c>
      <c r="M231" s="40"/>
    </row>
    <row r="232" spans="1:13" ht="30.6" x14ac:dyDescent="0.2">
      <c r="A232" s="34">
        <v>206</v>
      </c>
      <c r="B232" s="35" t="s">
        <v>1041</v>
      </c>
      <c r="C232" s="35" t="s">
        <v>1046</v>
      </c>
      <c r="D232" s="35" t="s">
        <v>1036</v>
      </c>
      <c r="E232" s="35" t="s">
        <v>1047</v>
      </c>
      <c r="F232" s="35">
        <v>1761000</v>
      </c>
      <c r="G232" s="34">
        <v>1761000</v>
      </c>
      <c r="H232" s="34">
        <v>0</v>
      </c>
      <c r="I232" s="48"/>
      <c r="J232" s="35" t="s">
        <v>1043</v>
      </c>
      <c r="K232" s="35" t="s">
        <v>851</v>
      </c>
      <c r="L232" s="35" t="s">
        <v>29</v>
      </c>
      <c r="M232" s="40"/>
    </row>
    <row r="233" spans="1:13" ht="30.6" x14ac:dyDescent="0.2">
      <c r="A233" s="34">
        <v>207</v>
      </c>
      <c r="B233" s="35" t="s">
        <v>1041</v>
      </c>
      <c r="C233" s="35" t="s">
        <v>1048</v>
      </c>
      <c r="D233" s="35" t="s">
        <v>1036</v>
      </c>
      <c r="E233" s="35" t="s">
        <v>1047</v>
      </c>
      <c r="F233" s="35">
        <v>2754000</v>
      </c>
      <c r="G233" s="34">
        <v>2597389</v>
      </c>
      <c r="H233" s="34">
        <v>0</v>
      </c>
      <c r="I233" s="48"/>
      <c r="J233" s="35" t="s">
        <v>1043</v>
      </c>
      <c r="K233" s="35" t="s">
        <v>851</v>
      </c>
      <c r="L233" s="35" t="s">
        <v>29</v>
      </c>
      <c r="M233" s="40"/>
    </row>
    <row r="234" spans="1:13" ht="30.6" x14ac:dyDescent="0.2">
      <c r="A234" s="34">
        <v>208</v>
      </c>
      <c r="B234" s="35" t="s">
        <v>1041</v>
      </c>
      <c r="C234" s="35" t="s">
        <v>1049</v>
      </c>
      <c r="D234" s="35" t="s">
        <v>1036</v>
      </c>
      <c r="E234" s="35" t="s">
        <v>1050</v>
      </c>
      <c r="F234" s="35">
        <v>969000</v>
      </c>
      <c r="G234" s="34">
        <v>969000</v>
      </c>
      <c r="H234" s="34">
        <v>0</v>
      </c>
      <c r="I234" s="48"/>
      <c r="J234" s="35" t="s">
        <v>1043</v>
      </c>
      <c r="K234" s="35" t="s">
        <v>851</v>
      </c>
      <c r="L234" s="35" t="s">
        <v>29</v>
      </c>
      <c r="M234" s="40"/>
    </row>
    <row r="235" spans="1:13" ht="30.6" x14ac:dyDescent="0.2">
      <c r="A235" s="34">
        <v>209</v>
      </c>
      <c r="B235" s="35" t="s">
        <v>1041</v>
      </c>
      <c r="C235" s="35" t="s">
        <v>1051</v>
      </c>
      <c r="D235" s="35" t="s">
        <v>1036</v>
      </c>
      <c r="E235" s="35" t="s">
        <v>1052</v>
      </c>
      <c r="F235" s="35">
        <v>1719000</v>
      </c>
      <c r="G235" s="34">
        <v>1719000</v>
      </c>
      <c r="H235" s="34">
        <v>0</v>
      </c>
      <c r="I235" s="48"/>
      <c r="J235" s="35" t="s">
        <v>1043</v>
      </c>
      <c r="K235" s="35" t="s">
        <v>851</v>
      </c>
      <c r="L235" s="35" t="s">
        <v>29</v>
      </c>
      <c r="M235" s="40"/>
    </row>
    <row r="236" spans="1:13" ht="30.6" x14ac:dyDescent="0.2">
      <c r="A236" s="34">
        <v>210</v>
      </c>
      <c r="B236" s="35" t="s">
        <v>1041</v>
      </c>
      <c r="C236" s="35" t="s">
        <v>1053</v>
      </c>
      <c r="D236" s="35" t="s">
        <v>1036</v>
      </c>
      <c r="E236" s="35" t="s">
        <v>1054</v>
      </c>
      <c r="F236" s="35">
        <v>762000</v>
      </c>
      <c r="G236" s="34">
        <v>762000</v>
      </c>
      <c r="H236" s="34">
        <v>0</v>
      </c>
      <c r="I236" s="48"/>
      <c r="J236" s="35" t="s">
        <v>1043</v>
      </c>
      <c r="K236" s="35" t="s">
        <v>851</v>
      </c>
      <c r="L236" s="35" t="s">
        <v>29</v>
      </c>
      <c r="M236" s="40"/>
    </row>
    <row r="237" spans="1:13" ht="30.6" x14ac:dyDescent="0.2">
      <c r="A237" s="34">
        <v>211</v>
      </c>
      <c r="B237" s="35" t="s">
        <v>1041</v>
      </c>
      <c r="C237" s="35" t="s">
        <v>1055</v>
      </c>
      <c r="D237" s="35" t="s">
        <v>1036</v>
      </c>
      <c r="E237" s="35" t="s">
        <v>1056</v>
      </c>
      <c r="F237" s="35">
        <v>375000</v>
      </c>
      <c r="G237" s="34">
        <v>375000</v>
      </c>
      <c r="H237" s="34">
        <v>0</v>
      </c>
      <c r="I237" s="48"/>
      <c r="J237" s="35" t="s">
        <v>1043</v>
      </c>
      <c r="K237" s="35" t="s">
        <v>851</v>
      </c>
      <c r="L237" s="35" t="s">
        <v>29</v>
      </c>
      <c r="M237" s="40"/>
    </row>
    <row r="238" spans="1:13" ht="30.6" x14ac:dyDescent="0.2">
      <c r="A238" s="34">
        <v>212</v>
      </c>
      <c r="B238" s="35" t="s">
        <v>1041</v>
      </c>
      <c r="C238" s="35" t="s">
        <v>1057</v>
      </c>
      <c r="D238" s="35" t="s">
        <v>1036</v>
      </c>
      <c r="E238" s="35" t="s">
        <v>1058</v>
      </c>
      <c r="F238" s="35">
        <v>1298567</v>
      </c>
      <c r="G238" s="34">
        <v>1298567</v>
      </c>
      <c r="H238" s="34">
        <v>0</v>
      </c>
      <c r="I238" s="48"/>
      <c r="J238" s="35" t="s">
        <v>1043</v>
      </c>
      <c r="K238" s="35" t="s">
        <v>851</v>
      </c>
      <c r="L238" s="35" t="s">
        <v>29</v>
      </c>
      <c r="M238" s="40"/>
    </row>
    <row r="239" spans="1:13" ht="30.6" x14ac:dyDescent="0.2">
      <c r="A239" s="34">
        <v>213</v>
      </c>
      <c r="B239" s="35" t="s">
        <v>1041</v>
      </c>
      <c r="C239" s="35" t="s">
        <v>1060</v>
      </c>
      <c r="D239" s="35" t="s">
        <v>1036</v>
      </c>
      <c r="E239" s="35" t="s">
        <v>1059</v>
      </c>
      <c r="F239" s="35">
        <v>370578</v>
      </c>
      <c r="G239" s="34">
        <v>148231.6</v>
      </c>
      <c r="H239" s="34">
        <v>0</v>
      </c>
      <c r="I239" s="48"/>
      <c r="J239" s="35" t="s">
        <v>1043</v>
      </c>
      <c r="K239" s="35" t="s">
        <v>851</v>
      </c>
      <c r="L239" s="35" t="s">
        <v>29</v>
      </c>
      <c r="M239" s="40"/>
    </row>
    <row r="240" spans="1:13" ht="40.799999999999997" x14ac:dyDescent="0.2">
      <c r="A240" s="34">
        <v>214</v>
      </c>
      <c r="B240" s="35" t="s">
        <v>251</v>
      </c>
      <c r="C240" s="35" t="s">
        <v>71</v>
      </c>
      <c r="D240" s="35" t="s">
        <v>953</v>
      </c>
      <c r="E240" s="35" t="s">
        <v>72</v>
      </c>
      <c r="F240" s="35">
        <v>4657845</v>
      </c>
      <c r="G240" s="34">
        <v>892768</v>
      </c>
      <c r="H240" s="34">
        <v>158217.54</v>
      </c>
      <c r="I240" s="48">
        <v>42264</v>
      </c>
      <c r="J240" s="35" t="s">
        <v>720</v>
      </c>
      <c r="K240" s="35" t="s">
        <v>945</v>
      </c>
      <c r="L240" s="35" t="s">
        <v>954</v>
      </c>
      <c r="M240" s="40"/>
    </row>
    <row r="241" spans="1:13" ht="40.799999999999997" x14ac:dyDescent="0.2">
      <c r="A241" s="34">
        <v>215</v>
      </c>
      <c r="B241" s="35" t="s">
        <v>251</v>
      </c>
      <c r="C241" s="35" t="s">
        <v>73</v>
      </c>
      <c r="D241" s="35" t="s">
        <v>955</v>
      </c>
      <c r="E241" s="35">
        <v>139</v>
      </c>
      <c r="F241" s="35">
        <v>66471</v>
      </c>
      <c r="G241" s="34">
        <v>34692</v>
      </c>
      <c r="H241" s="34">
        <v>756109.96</v>
      </c>
      <c r="I241" s="48">
        <v>42264</v>
      </c>
      <c r="J241" s="35" t="s">
        <v>720</v>
      </c>
      <c r="K241" s="35" t="s">
        <v>945</v>
      </c>
      <c r="L241" s="35" t="s">
        <v>956</v>
      </c>
      <c r="M241" s="40"/>
    </row>
    <row r="242" spans="1:13" ht="57" customHeight="1" x14ac:dyDescent="0.2">
      <c r="A242" s="34">
        <v>216</v>
      </c>
      <c r="B242" s="35" t="s">
        <v>252</v>
      </c>
      <c r="C242" s="35" t="s">
        <v>74</v>
      </c>
      <c r="D242" s="35" t="s">
        <v>958</v>
      </c>
      <c r="E242" s="35" t="s">
        <v>75</v>
      </c>
      <c r="F242" s="35">
        <v>764095</v>
      </c>
      <c r="G242" s="34">
        <v>183080</v>
      </c>
      <c r="H242" s="34">
        <v>1179055.21</v>
      </c>
      <c r="I242" s="48">
        <v>42264</v>
      </c>
      <c r="J242" s="35" t="s">
        <v>720</v>
      </c>
      <c r="K242" s="35" t="s">
        <v>945</v>
      </c>
      <c r="L242" s="35" t="s">
        <v>957</v>
      </c>
    </row>
    <row r="243" spans="1:13" ht="57" customHeight="1" x14ac:dyDescent="0.2">
      <c r="A243" s="34">
        <v>217</v>
      </c>
      <c r="B243" s="35" t="s">
        <v>251</v>
      </c>
      <c r="C243" s="35" t="s">
        <v>76</v>
      </c>
      <c r="D243" s="35" t="s">
        <v>959</v>
      </c>
      <c r="E243" s="35" t="s">
        <v>77</v>
      </c>
      <c r="F243" s="35">
        <v>130526</v>
      </c>
      <c r="G243" s="34">
        <v>126997</v>
      </c>
      <c r="H243" s="34">
        <v>5634585.7300000004</v>
      </c>
      <c r="I243" s="48">
        <v>42264</v>
      </c>
      <c r="J243" s="35" t="s">
        <v>720</v>
      </c>
      <c r="K243" s="35" t="s">
        <v>945</v>
      </c>
      <c r="L243" s="35" t="s">
        <v>960</v>
      </c>
    </row>
    <row r="244" spans="1:13" ht="40.799999999999997" x14ac:dyDescent="0.2">
      <c r="A244" s="34">
        <v>218</v>
      </c>
      <c r="B244" s="35" t="s">
        <v>253</v>
      </c>
      <c r="C244" s="35" t="s">
        <v>79</v>
      </c>
      <c r="D244" s="35" t="s">
        <v>961</v>
      </c>
      <c r="E244" s="35" t="s">
        <v>78</v>
      </c>
      <c r="F244" s="35">
        <v>2600000</v>
      </c>
      <c r="G244" s="34">
        <v>444194</v>
      </c>
      <c r="H244" s="34">
        <v>570968.82999999996</v>
      </c>
      <c r="I244" s="48">
        <v>42264</v>
      </c>
      <c r="J244" s="35" t="s">
        <v>720</v>
      </c>
      <c r="K244" s="35" t="s">
        <v>945</v>
      </c>
      <c r="L244" s="35" t="s">
        <v>962</v>
      </c>
    </row>
    <row r="245" spans="1:13" s="581" customFormat="1" ht="40.799999999999997" x14ac:dyDescent="0.2">
      <c r="A245" s="578">
        <v>219</v>
      </c>
      <c r="B245" s="579" t="s">
        <v>254</v>
      </c>
      <c r="C245" s="579" t="s">
        <v>80</v>
      </c>
      <c r="D245" s="579" t="s">
        <v>963</v>
      </c>
      <c r="E245" s="945" t="s">
        <v>81</v>
      </c>
      <c r="F245" s="579">
        <v>152710</v>
      </c>
      <c r="G245" s="578">
        <v>152710</v>
      </c>
      <c r="H245" s="578">
        <v>256270.3</v>
      </c>
      <c r="I245" s="580">
        <v>42264</v>
      </c>
      <c r="J245" s="579" t="s">
        <v>2574</v>
      </c>
      <c r="K245" s="579" t="s">
        <v>1317</v>
      </c>
      <c r="L245" s="579"/>
    </row>
    <row r="246" spans="1:13" s="581" customFormat="1" ht="40.799999999999997" x14ac:dyDescent="0.2">
      <c r="A246" s="578">
        <v>220</v>
      </c>
      <c r="B246" s="579" t="s">
        <v>255</v>
      </c>
      <c r="C246" s="579" t="s">
        <v>76</v>
      </c>
      <c r="D246" s="579" t="s">
        <v>964</v>
      </c>
      <c r="E246" s="944">
        <v>24.8</v>
      </c>
      <c r="F246" s="579">
        <v>72982</v>
      </c>
      <c r="G246" s="578">
        <v>41355</v>
      </c>
      <c r="H246" s="578">
        <v>403050.79</v>
      </c>
      <c r="I246" s="580">
        <v>42264</v>
      </c>
      <c r="J246" s="579" t="s">
        <v>2574</v>
      </c>
      <c r="K246" s="579" t="s">
        <v>1317</v>
      </c>
      <c r="L246" s="579"/>
    </row>
    <row r="247" spans="1:13" s="581" customFormat="1" ht="30.6" x14ac:dyDescent="0.2">
      <c r="A247" s="578">
        <v>221</v>
      </c>
      <c r="B247" s="579" t="s">
        <v>1061</v>
      </c>
      <c r="C247" s="579" t="s">
        <v>1062</v>
      </c>
      <c r="D247" s="579"/>
      <c r="E247" s="944">
        <v>31.1</v>
      </c>
      <c r="F247" s="579">
        <v>781930</v>
      </c>
      <c r="G247" s="578">
        <v>63220</v>
      </c>
      <c r="H247" s="578"/>
      <c r="I247" s="580">
        <v>42264</v>
      </c>
      <c r="J247" s="579" t="s">
        <v>2574</v>
      </c>
      <c r="K247" s="579" t="s">
        <v>1317</v>
      </c>
      <c r="L247" s="579"/>
    </row>
    <row r="248" spans="1:13" ht="30.6" x14ac:dyDescent="0.2">
      <c r="A248" s="34">
        <v>222</v>
      </c>
      <c r="B248" s="35" t="s">
        <v>1041</v>
      </c>
      <c r="C248" s="35" t="s">
        <v>1064</v>
      </c>
      <c r="D248" s="35" t="s">
        <v>1036</v>
      </c>
      <c r="E248" s="35" t="s">
        <v>1065</v>
      </c>
      <c r="F248" s="35">
        <v>860200</v>
      </c>
      <c r="G248" s="34">
        <v>860200</v>
      </c>
      <c r="H248" s="34">
        <v>0</v>
      </c>
      <c r="I248" s="48">
        <v>42264</v>
      </c>
      <c r="J248" s="35" t="s">
        <v>1063</v>
      </c>
      <c r="K248" s="35" t="s">
        <v>945</v>
      </c>
      <c r="L248" s="35" t="s">
        <v>29</v>
      </c>
    </row>
    <row r="249" spans="1:13" ht="30.6" x14ac:dyDescent="0.2">
      <c r="A249" s="34">
        <v>223</v>
      </c>
      <c r="B249" s="35" t="s">
        <v>1041</v>
      </c>
      <c r="C249" s="35" t="s">
        <v>1067</v>
      </c>
      <c r="D249" s="35" t="s">
        <v>1036</v>
      </c>
      <c r="E249" s="35" t="s">
        <v>1066</v>
      </c>
      <c r="F249" s="35">
        <v>960300</v>
      </c>
      <c r="G249" s="34">
        <v>960300</v>
      </c>
      <c r="H249" s="34">
        <v>0</v>
      </c>
      <c r="I249" s="48">
        <v>42264</v>
      </c>
      <c r="J249" s="35" t="s">
        <v>1063</v>
      </c>
      <c r="K249" s="35" t="s">
        <v>945</v>
      </c>
      <c r="L249" s="35" t="s">
        <v>29</v>
      </c>
    </row>
    <row r="250" spans="1:13" ht="30.6" x14ac:dyDescent="0.2">
      <c r="A250" s="34">
        <v>224</v>
      </c>
      <c r="B250" s="35" t="s">
        <v>1041</v>
      </c>
      <c r="C250" s="35" t="s">
        <v>1070</v>
      </c>
      <c r="D250" s="35" t="s">
        <v>1036</v>
      </c>
      <c r="E250" s="35" t="s">
        <v>1068</v>
      </c>
      <c r="F250" s="35">
        <v>1768000</v>
      </c>
      <c r="G250" s="34">
        <v>1768000</v>
      </c>
      <c r="H250" s="34">
        <v>0</v>
      </c>
      <c r="I250" s="48">
        <v>42264</v>
      </c>
      <c r="J250" s="35" t="s">
        <v>1063</v>
      </c>
      <c r="K250" s="35" t="s">
        <v>945</v>
      </c>
      <c r="L250" s="35" t="s">
        <v>29</v>
      </c>
    </row>
    <row r="251" spans="1:13" ht="30.6" x14ac:dyDescent="0.2">
      <c r="A251" s="34">
        <v>225</v>
      </c>
      <c r="B251" s="35" t="s">
        <v>1041</v>
      </c>
      <c r="C251" s="35" t="s">
        <v>1069</v>
      </c>
      <c r="D251" s="35" t="s">
        <v>1036</v>
      </c>
      <c r="E251" s="35" t="s">
        <v>1071</v>
      </c>
      <c r="F251" s="35">
        <v>645200</v>
      </c>
      <c r="G251" s="34">
        <v>645200</v>
      </c>
      <c r="H251" s="34">
        <v>0</v>
      </c>
      <c r="I251" s="48">
        <v>42264</v>
      </c>
      <c r="J251" s="35" t="s">
        <v>1063</v>
      </c>
      <c r="K251" s="35" t="s">
        <v>945</v>
      </c>
      <c r="L251" s="35" t="s">
        <v>29</v>
      </c>
    </row>
    <row r="252" spans="1:13" ht="30.6" x14ac:dyDescent="0.2">
      <c r="A252" s="34">
        <v>226</v>
      </c>
      <c r="B252" s="35" t="s">
        <v>260</v>
      </c>
      <c r="C252" s="35" t="s">
        <v>88</v>
      </c>
      <c r="D252" s="35" t="s">
        <v>966</v>
      </c>
      <c r="E252" s="35" t="s">
        <v>94</v>
      </c>
      <c r="F252" s="35">
        <v>85548128</v>
      </c>
      <c r="G252" s="34">
        <v>0</v>
      </c>
      <c r="H252" s="34">
        <v>0</v>
      </c>
      <c r="I252" s="48">
        <v>42214</v>
      </c>
      <c r="J252" s="35" t="s">
        <v>722</v>
      </c>
      <c r="K252" s="35" t="s">
        <v>862</v>
      </c>
      <c r="L252" s="35" t="s">
        <v>29</v>
      </c>
    </row>
    <row r="253" spans="1:13" ht="65.25" customHeight="1" x14ac:dyDescent="0.2">
      <c r="A253" s="34">
        <v>227</v>
      </c>
      <c r="B253" s="35" t="s">
        <v>261</v>
      </c>
      <c r="C253" s="35" t="s">
        <v>104</v>
      </c>
      <c r="D253" s="35" t="s">
        <v>965</v>
      </c>
      <c r="E253" s="35">
        <v>62.7</v>
      </c>
      <c r="F253" s="35">
        <v>230264</v>
      </c>
      <c r="G253" s="34">
        <v>99620</v>
      </c>
      <c r="H253" s="34">
        <v>390664.89</v>
      </c>
      <c r="I253" s="48">
        <v>41677</v>
      </c>
      <c r="J253" s="35" t="s">
        <v>105</v>
      </c>
      <c r="K253" s="35" t="s">
        <v>862</v>
      </c>
      <c r="L253" s="35" t="s">
        <v>29</v>
      </c>
    </row>
    <row r="254" spans="1:13" s="763" customFormat="1" ht="45" customHeight="1" x14ac:dyDescent="0.2">
      <c r="A254" s="759"/>
      <c r="B254" s="760" t="s">
        <v>2051</v>
      </c>
      <c r="C254" s="760"/>
      <c r="D254" s="760"/>
      <c r="E254" s="760"/>
      <c r="F254" s="764">
        <v>180000</v>
      </c>
      <c r="G254" s="765">
        <v>0</v>
      </c>
      <c r="H254" s="759"/>
      <c r="I254" s="762">
        <v>43950</v>
      </c>
      <c r="J254" s="760" t="s">
        <v>2055</v>
      </c>
      <c r="K254" s="760" t="s">
        <v>862</v>
      </c>
      <c r="L254" s="760"/>
    </row>
    <row r="255" spans="1:13" s="763" customFormat="1" ht="45" customHeight="1" x14ac:dyDescent="0.2">
      <c r="A255" s="759"/>
      <c r="B255" s="760" t="s">
        <v>2053</v>
      </c>
      <c r="C255" s="760"/>
      <c r="D255" s="760"/>
      <c r="E255" s="760"/>
      <c r="F255" s="764">
        <v>186900</v>
      </c>
      <c r="G255" s="765">
        <v>0</v>
      </c>
      <c r="H255" s="759"/>
      <c r="I255" s="762">
        <v>43950</v>
      </c>
      <c r="J255" s="760" t="s">
        <v>2055</v>
      </c>
      <c r="K255" s="760" t="s">
        <v>862</v>
      </c>
      <c r="L255" s="760"/>
    </row>
    <row r="256" spans="1:13" s="763" customFormat="1" ht="45" customHeight="1" x14ac:dyDescent="0.2">
      <c r="A256" s="759"/>
      <c r="B256" s="760" t="s">
        <v>2054</v>
      </c>
      <c r="C256" s="760"/>
      <c r="D256" s="760"/>
      <c r="E256" s="760"/>
      <c r="F256" s="764">
        <v>77000</v>
      </c>
      <c r="G256" s="765">
        <v>0</v>
      </c>
      <c r="H256" s="759"/>
      <c r="I256" s="762">
        <v>43950</v>
      </c>
      <c r="J256" s="760" t="s">
        <v>2055</v>
      </c>
      <c r="K256" s="760" t="s">
        <v>862</v>
      </c>
      <c r="L256" s="760"/>
    </row>
    <row r="257" spans="1:12" s="763" customFormat="1" ht="45" customHeight="1" x14ac:dyDescent="0.2">
      <c r="A257" s="759"/>
      <c r="B257" s="760" t="s">
        <v>2052</v>
      </c>
      <c r="C257" s="760"/>
      <c r="D257" s="760"/>
      <c r="E257" s="760"/>
      <c r="F257" s="764">
        <v>210000</v>
      </c>
      <c r="G257" s="765">
        <v>0</v>
      </c>
      <c r="H257" s="759"/>
      <c r="I257" s="762">
        <v>43950</v>
      </c>
      <c r="J257" s="760" t="s">
        <v>2055</v>
      </c>
      <c r="K257" s="760" t="s">
        <v>862</v>
      </c>
      <c r="L257" s="760"/>
    </row>
    <row r="258" spans="1:12" s="763" customFormat="1" ht="90.75" customHeight="1" x14ac:dyDescent="0.2">
      <c r="A258" s="759">
        <v>229</v>
      </c>
      <c r="B258" s="760" t="s">
        <v>161</v>
      </c>
      <c r="C258" s="760" t="s">
        <v>162</v>
      </c>
      <c r="D258" s="760" t="s">
        <v>972</v>
      </c>
      <c r="E258" s="760" t="s">
        <v>163</v>
      </c>
      <c r="F258" s="760">
        <v>350000</v>
      </c>
      <c r="G258" s="759">
        <v>0</v>
      </c>
      <c r="H258" s="759">
        <v>785335.49</v>
      </c>
      <c r="I258" s="762">
        <v>41330</v>
      </c>
      <c r="J258" s="760" t="s">
        <v>702</v>
      </c>
      <c r="K258" s="760" t="s">
        <v>1072</v>
      </c>
      <c r="L258" s="760" t="s">
        <v>29</v>
      </c>
    </row>
    <row r="259" spans="1:12" s="763" customFormat="1" ht="20.399999999999999" x14ac:dyDescent="0.2">
      <c r="A259" s="759">
        <v>230</v>
      </c>
      <c r="B259" s="760" t="s">
        <v>1073</v>
      </c>
      <c r="C259" s="760" t="s">
        <v>1074</v>
      </c>
      <c r="D259" s="760"/>
      <c r="E259" s="760"/>
      <c r="F259" s="760">
        <v>133234</v>
      </c>
      <c r="G259" s="759">
        <v>0</v>
      </c>
      <c r="H259" s="759"/>
      <c r="I259" s="762"/>
      <c r="J259" s="760"/>
      <c r="K259" s="760" t="s">
        <v>1072</v>
      </c>
      <c r="L259" s="760" t="s">
        <v>29</v>
      </c>
    </row>
    <row r="260" spans="1:12" s="768" customFormat="1" ht="114" customHeight="1" x14ac:dyDescent="0.3">
      <c r="A260" s="109">
        <v>231</v>
      </c>
      <c r="B260" s="113" t="s">
        <v>1075</v>
      </c>
      <c r="C260" s="113" t="s">
        <v>1137</v>
      </c>
      <c r="D260" s="113" t="s">
        <v>1138</v>
      </c>
      <c r="E260" s="113" t="s">
        <v>1455</v>
      </c>
      <c r="F260" s="113">
        <v>5668770.04</v>
      </c>
      <c r="G260" s="109">
        <v>0</v>
      </c>
      <c r="H260" s="109">
        <v>834635.34</v>
      </c>
      <c r="I260" s="766">
        <v>40814</v>
      </c>
      <c r="J260" s="113" t="s">
        <v>1139</v>
      </c>
      <c r="K260" s="113" t="s">
        <v>1300</v>
      </c>
      <c r="L260" s="113" t="s">
        <v>1373</v>
      </c>
    </row>
    <row r="261" spans="1:12" s="768" customFormat="1" ht="30.6" x14ac:dyDescent="0.3">
      <c r="A261" s="109">
        <v>232</v>
      </c>
      <c r="B261" s="113" t="s">
        <v>1076</v>
      </c>
      <c r="C261" s="113" t="s">
        <v>1077</v>
      </c>
      <c r="D261" s="113" t="s">
        <v>1422</v>
      </c>
      <c r="E261" s="113"/>
      <c r="F261" s="113">
        <v>841325</v>
      </c>
      <c r="G261" s="109">
        <v>0</v>
      </c>
      <c r="H261" s="109"/>
      <c r="I261" s="766"/>
      <c r="J261" s="113"/>
      <c r="K261" s="113" t="s">
        <v>1300</v>
      </c>
      <c r="L261" s="113" t="s">
        <v>1373</v>
      </c>
    </row>
    <row r="262" spans="1:12" s="768" customFormat="1" ht="30.6" x14ac:dyDescent="0.3">
      <c r="A262" s="109">
        <v>233</v>
      </c>
      <c r="B262" s="113" t="s">
        <v>1078</v>
      </c>
      <c r="C262" s="113" t="s">
        <v>1457</v>
      </c>
      <c r="D262" s="113" t="s">
        <v>1422</v>
      </c>
      <c r="E262" s="113"/>
      <c r="F262" s="113">
        <v>489370</v>
      </c>
      <c r="G262" s="109">
        <v>0</v>
      </c>
      <c r="H262" s="109"/>
      <c r="I262" s="766"/>
      <c r="J262" s="113"/>
      <c r="K262" s="113" t="s">
        <v>1300</v>
      </c>
      <c r="L262" s="113" t="s">
        <v>1373</v>
      </c>
    </row>
    <row r="263" spans="1:12" s="768" customFormat="1" ht="30.6" x14ac:dyDescent="0.3">
      <c r="A263" s="109">
        <v>234</v>
      </c>
      <c r="B263" s="113" t="s">
        <v>1079</v>
      </c>
      <c r="C263" s="113" t="s">
        <v>1457</v>
      </c>
      <c r="D263" s="113" t="s">
        <v>1422</v>
      </c>
      <c r="E263" s="113"/>
      <c r="F263" s="113">
        <v>479000</v>
      </c>
      <c r="G263" s="109">
        <v>0</v>
      </c>
      <c r="H263" s="109"/>
      <c r="I263" s="766"/>
      <c r="J263" s="113"/>
      <c r="K263" s="113" t="s">
        <v>1300</v>
      </c>
      <c r="L263" s="113" t="s">
        <v>1373</v>
      </c>
    </row>
    <row r="264" spans="1:12" s="768" customFormat="1" ht="30.6" x14ac:dyDescent="0.3">
      <c r="A264" s="109">
        <v>235</v>
      </c>
      <c r="B264" s="113" t="s">
        <v>1080</v>
      </c>
      <c r="C264" s="113" t="s">
        <v>1457</v>
      </c>
      <c r="D264" s="113" t="s">
        <v>1422</v>
      </c>
      <c r="E264" s="113"/>
      <c r="F264" s="113">
        <v>503266</v>
      </c>
      <c r="G264" s="109">
        <v>0</v>
      </c>
      <c r="H264" s="109"/>
      <c r="I264" s="766"/>
      <c r="J264" s="113"/>
      <c r="K264" s="113" t="s">
        <v>1300</v>
      </c>
      <c r="L264" s="113" t="s">
        <v>1373</v>
      </c>
    </row>
    <row r="265" spans="1:12" s="763" customFormat="1" ht="39" customHeight="1" x14ac:dyDescent="0.2">
      <c r="A265" s="759">
        <v>236</v>
      </c>
      <c r="B265" s="760" t="s">
        <v>1081</v>
      </c>
      <c r="C265" s="760" t="s">
        <v>1458</v>
      </c>
      <c r="D265" s="113" t="s">
        <v>1422</v>
      </c>
      <c r="E265" s="760"/>
      <c r="F265" s="760">
        <v>96996.2</v>
      </c>
      <c r="G265" s="759">
        <v>0</v>
      </c>
      <c r="H265" s="759"/>
      <c r="I265" s="762"/>
      <c r="J265" s="760"/>
      <c r="K265" s="113" t="s">
        <v>1300</v>
      </c>
      <c r="L265" s="113" t="s">
        <v>1373</v>
      </c>
    </row>
    <row r="266" spans="1:12" s="768" customFormat="1" ht="30.6" x14ac:dyDescent="0.3">
      <c r="A266" s="109">
        <v>237</v>
      </c>
      <c r="B266" s="113" t="s">
        <v>1082</v>
      </c>
      <c r="C266" s="113" t="s">
        <v>1458</v>
      </c>
      <c r="D266" s="113" t="s">
        <v>1422</v>
      </c>
      <c r="E266" s="113"/>
      <c r="F266" s="113">
        <v>19076.8</v>
      </c>
      <c r="G266" s="109">
        <v>0</v>
      </c>
      <c r="H266" s="109"/>
      <c r="I266" s="766"/>
      <c r="J266" s="113"/>
      <c r="K266" s="113" t="s">
        <v>1300</v>
      </c>
      <c r="L266" s="113" t="s">
        <v>1373</v>
      </c>
    </row>
    <row r="267" spans="1:12" s="768" customFormat="1" ht="30.6" x14ac:dyDescent="0.3">
      <c r="A267" s="109">
        <v>238</v>
      </c>
      <c r="B267" s="113" t="s">
        <v>1083</v>
      </c>
      <c r="C267" s="113" t="s">
        <v>1458</v>
      </c>
      <c r="D267" s="113" t="s">
        <v>1422</v>
      </c>
      <c r="E267" s="113"/>
      <c r="F267" s="113">
        <v>43136</v>
      </c>
      <c r="G267" s="109">
        <v>0</v>
      </c>
      <c r="H267" s="109"/>
      <c r="I267" s="766"/>
      <c r="J267" s="113"/>
      <c r="K267" s="113" t="s">
        <v>1300</v>
      </c>
      <c r="L267" s="113" t="s">
        <v>1373</v>
      </c>
    </row>
    <row r="268" spans="1:12" s="768" customFormat="1" ht="30.6" x14ac:dyDescent="0.3">
      <c r="A268" s="109">
        <v>239</v>
      </c>
      <c r="B268" s="113" t="s">
        <v>1084</v>
      </c>
      <c r="C268" s="113" t="s">
        <v>1458</v>
      </c>
      <c r="D268" s="113" t="s">
        <v>1422</v>
      </c>
      <c r="E268" s="113"/>
      <c r="F268" s="113">
        <v>45432</v>
      </c>
      <c r="G268" s="109">
        <v>0</v>
      </c>
      <c r="H268" s="109"/>
      <c r="I268" s="766"/>
      <c r="J268" s="113"/>
      <c r="K268" s="113" t="s">
        <v>1300</v>
      </c>
      <c r="L268" s="113" t="s">
        <v>1373</v>
      </c>
    </row>
    <row r="269" spans="1:12" s="768" customFormat="1" ht="20.399999999999999" x14ac:dyDescent="0.3">
      <c r="A269" s="109">
        <v>240</v>
      </c>
      <c r="B269" s="113" t="s">
        <v>1924</v>
      </c>
      <c r="C269" s="113" t="s">
        <v>156</v>
      </c>
      <c r="D269" s="113"/>
      <c r="E269" s="113"/>
      <c r="F269" s="113">
        <v>100000</v>
      </c>
      <c r="G269" s="109">
        <v>100000</v>
      </c>
      <c r="H269" s="109"/>
      <c r="I269" s="766"/>
      <c r="J269" s="113"/>
      <c r="K269" s="113" t="s">
        <v>1300</v>
      </c>
      <c r="L269" s="113" t="s">
        <v>1373</v>
      </c>
    </row>
    <row r="270" spans="1:12" s="763" customFormat="1" ht="114" customHeight="1" x14ac:dyDescent="0.2">
      <c r="A270" s="109">
        <v>241</v>
      </c>
      <c r="B270" s="113" t="s">
        <v>1085</v>
      </c>
      <c r="C270" s="113" t="s">
        <v>1370</v>
      </c>
      <c r="D270" s="113" t="s">
        <v>973</v>
      </c>
      <c r="E270" s="109" t="s">
        <v>1380</v>
      </c>
      <c r="F270" s="772">
        <v>150662</v>
      </c>
      <c r="G270" s="772">
        <v>48524.26</v>
      </c>
      <c r="H270" s="109">
        <v>169601.7</v>
      </c>
      <c r="I270" s="766">
        <v>40338</v>
      </c>
      <c r="J270" s="113" t="s">
        <v>701</v>
      </c>
      <c r="K270" s="113" t="s">
        <v>1300</v>
      </c>
      <c r="L270" s="113" t="s">
        <v>1373</v>
      </c>
    </row>
    <row r="271" spans="1:12" s="768" customFormat="1" ht="45" customHeight="1" x14ac:dyDescent="0.3">
      <c r="A271" s="109">
        <v>242</v>
      </c>
      <c r="B271" s="113" t="s">
        <v>1376</v>
      </c>
      <c r="C271" s="113" t="s">
        <v>1370</v>
      </c>
      <c r="D271" s="113" t="s">
        <v>974</v>
      </c>
      <c r="E271" s="109" t="s">
        <v>1380</v>
      </c>
      <c r="F271" s="772">
        <v>149088</v>
      </c>
      <c r="G271" s="772">
        <v>109528.7</v>
      </c>
      <c r="H271" s="109">
        <v>169601.7</v>
      </c>
      <c r="I271" s="766">
        <v>40338</v>
      </c>
      <c r="J271" s="113" t="s">
        <v>1297</v>
      </c>
      <c r="K271" s="113" t="s">
        <v>1300</v>
      </c>
      <c r="L271" s="113" t="s">
        <v>1373</v>
      </c>
    </row>
    <row r="272" spans="1:12" s="767" customFormat="1" ht="45" customHeight="1" x14ac:dyDescent="0.3">
      <c r="A272" s="109">
        <v>243</v>
      </c>
      <c r="B272" s="113" t="s">
        <v>1392</v>
      </c>
      <c r="C272" s="113" t="s">
        <v>1370</v>
      </c>
      <c r="D272" s="113" t="s">
        <v>975</v>
      </c>
      <c r="E272" s="109" t="s">
        <v>1380</v>
      </c>
      <c r="F272" s="772">
        <v>629338</v>
      </c>
      <c r="G272" s="772">
        <v>205191.98</v>
      </c>
      <c r="H272" s="109"/>
      <c r="I272" s="766">
        <v>40338</v>
      </c>
      <c r="J272" s="113" t="s">
        <v>1297</v>
      </c>
      <c r="K272" s="113" t="s">
        <v>1300</v>
      </c>
      <c r="L272" s="113" t="s">
        <v>1373</v>
      </c>
    </row>
    <row r="273" spans="1:12" s="767" customFormat="1" ht="45.75" customHeight="1" x14ac:dyDescent="0.3">
      <c r="A273" s="109">
        <v>244</v>
      </c>
      <c r="B273" s="113" t="s">
        <v>1409</v>
      </c>
      <c r="C273" s="113" t="s">
        <v>1370</v>
      </c>
      <c r="D273" s="113" t="s">
        <v>976</v>
      </c>
      <c r="E273" s="113" t="s">
        <v>1380</v>
      </c>
      <c r="F273" s="771">
        <v>647152</v>
      </c>
      <c r="G273" s="772">
        <v>214063.32</v>
      </c>
      <c r="H273" s="109">
        <v>169601.7</v>
      </c>
      <c r="I273" s="766">
        <v>40338</v>
      </c>
      <c r="J273" s="113" t="s">
        <v>1297</v>
      </c>
      <c r="K273" s="113" t="s">
        <v>1300</v>
      </c>
      <c r="L273" s="113" t="s">
        <v>1373</v>
      </c>
    </row>
    <row r="274" spans="1:12" s="768" customFormat="1" ht="45" customHeight="1" x14ac:dyDescent="0.3">
      <c r="A274" s="109">
        <v>245</v>
      </c>
      <c r="B274" s="113" t="s">
        <v>1408</v>
      </c>
      <c r="C274" s="113" t="s">
        <v>1370</v>
      </c>
      <c r="D274" s="113" t="s">
        <v>977</v>
      </c>
      <c r="E274" s="113" t="s">
        <v>1380</v>
      </c>
      <c r="F274" s="771">
        <v>647152</v>
      </c>
      <c r="G274" s="772">
        <v>214063.32</v>
      </c>
      <c r="H274" s="109">
        <v>169601.7</v>
      </c>
      <c r="I274" s="766">
        <v>40338</v>
      </c>
      <c r="J274" s="113" t="s">
        <v>1297</v>
      </c>
      <c r="K274" s="113" t="s">
        <v>1300</v>
      </c>
      <c r="L274" s="113" t="s">
        <v>29</v>
      </c>
    </row>
    <row r="275" spans="1:12" s="773" customFormat="1" ht="45" customHeight="1" x14ac:dyDescent="0.2">
      <c r="A275" s="109">
        <v>246</v>
      </c>
      <c r="B275" s="113" t="s">
        <v>1384</v>
      </c>
      <c r="C275" s="770" t="s">
        <v>1370</v>
      </c>
      <c r="D275" s="113" t="s">
        <v>978</v>
      </c>
      <c r="E275" s="109" t="s">
        <v>1380</v>
      </c>
      <c r="F275" s="772">
        <v>629338</v>
      </c>
      <c r="G275" s="772">
        <v>206955.16</v>
      </c>
      <c r="H275" s="109">
        <v>169601.7</v>
      </c>
      <c r="I275" s="766">
        <v>40338</v>
      </c>
      <c r="J275" s="113" t="s">
        <v>1297</v>
      </c>
      <c r="K275" s="109" t="s">
        <v>1300</v>
      </c>
      <c r="L275" s="113" t="s">
        <v>1373</v>
      </c>
    </row>
    <row r="276" spans="1:12" s="228" customFormat="1" ht="45" customHeight="1" x14ac:dyDescent="0.2">
      <c r="A276" s="226">
        <v>247</v>
      </c>
      <c r="B276" s="185" t="s">
        <v>169</v>
      </c>
      <c r="C276" s="185" t="s">
        <v>168</v>
      </c>
      <c r="D276" s="185" t="s">
        <v>979</v>
      </c>
      <c r="E276" s="185" t="s">
        <v>170</v>
      </c>
      <c r="F276" s="769">
        <v>57168.3</v>
      </c>
      <c r="G276" s="769">
        <v>57168.3</v>
      </c>
      <c r="H276" s="700">
        <v>296273.94</v>
      </c>
      <c r="I276" s="227">
        <v>40896</v>
      </c>
      <c r="J276" s="185" t="s">
        <v>1297</v>
      </c>
      <c r="K276" s="699" t="s">
        <v>1782</v>
      </c>
      <c r="L276" s="185" t="s">
        <v>29</v>
      </c>
    </row>
    <row r="277" spans="1:12" s="768" customFormat="1" ht="67.5" customHeight="1" x14ac:dyDescent="0.3">
      <c r="A277" s="109">
        <v>248</v>
      </c>
      <c r="B277" s="113" t="s">
        <v>1405</v>
      </c>
      <c r="C277" s="770" t="s">
        <v>1370</v>
      </c>
      <c r="D277" s="113" t="s">
        <v>980</v>
      </c>
      <c r="E277" s="113" t="s">
        <v>1380</v>
      </c>
      <c r="F277" s="771">
        <v>138590</v>
      </c>
      <c r="G277" s="772">
        <v>45842.86</v>
      </c>
      <c r="H277" s="109">
        <v>169601.7</v>
      </c>
      <c r="I277" s="766">
        <v>40338</v>
      </c>
      <c r="J277" s="113" t="s">
        <v>1297</v>
      </c>
      <c r="K277" s="109" t="s">
        <v>1300</v>
      </c>
      <c r="L277" s="113" t="s">
        <v>981</v>
      </c>
    </row>
    <row r="278" spans="1:12" s="768" customFormat="1" ht="68.25" customHeight="1" x14ac:dyDescent="0.3">
      <c r="A278" s="109">
        <v>249</v>
      </c>
      <c r="B278" s="113" t="s">
        <v>1400</v>
      </c>
      <c r="C278" s="770" t="s">
        <v>1370</v>
      </c>
      <c r="D278" s="113" t="s">
        <v>983</v>
      </c>
      <c r="E278" s="111" t="s">
        <v>171</v>
      </c>
      <c r="F278" s="771">
        <v>129406</v>
      </c>
      <c r="G278" s="772">
        <v>42804.34</v>
      </c>
      <c r="H278" s="109">
        <v>157164.24</v>
      </c>
      <c r="I278" s="766">
        <v>40338</v>
      </c>
      <c r="J278" s="113" t="s">
        <v>1297</v>
      </c>
      <c r="K278" s="109" t="s">
        <v>1300</v>
      </c>
      <c r="L278" s="113" t="s">
        <v>982</v>
      </c>
    </row>
    <row r="279" spans="1:12" s="767" customFormat="1" ht="66.75" customHeight="1" x14ac:dyDescent="0.3">
      <c r="A279" s="109">
        <v>250</v>
      </c>
      <c r="B279" s="113" t="s">
        <v>1401</v>
      </c>
      <c r="C279" s="770" t="s">
        <v>1370</v>
      </c>
      <c r="D279" s="113" t="s">
        <v>984</v>
      </c>
      <c r="E279" s="113" t="s">
        <v>171</v>
      </c>
      <c r="F279" s="771">
        <v>130718</v>
      </c>
      <c r="G279" s="772">
        <v>43238.97</v>
      </c>
      <c r="H279" s="109">
        <v>157164.24</v>
      </c>
      <c r="I279" s="766">
        <v>40338</v>
      </c>
      <c r="J279" s="113" t="s">
        <v>1297</v>
      </c>
      <c r="K279" s="109" t="s">
        <v>1300</v>
      </c>
      <c r="L279" s="113" t="s">
        <v>985</v>
      </c>
    </row>
    <row r="280" spans="1:12" s="768" customFormat="1" ht="45" customHeight="1" x14ac:dyDescent="0.3">
      <c r="A280" s="109">
        <v>251</v>
      </c>
      <c r="B280" s="113" t="s">
        <v>1383</v>
      </c>
      <c r="C280" s="770" t="s">
        <v>1370</v>
      </c>
      <c r="D280" s="113" t="s">
        <v>986</v>
      </c>
      <c r="E280" s="111" t="s">
        <v>172</v>
      </c>
      <c r="F280" s="771">
        <v>629338</v>
      </c>
      <c r="G280" s="772">
        <v>190940.91</v>
      </c>
      <c r="H280" s="109">
        <v>163382.97</v>
      </c>
      <c r="I280" s="766">
        <v>40338</v>
      </c>
      <c r="J280" s="113" t="s">
        <v>1297</v>
      </c>
      <c r="K280" s="109" t="s">
        <v>1300</v>
      </c>
      <c r="L280" s="113" t="s">
        <v>1373</v>
      </c>
    </row>
    <row r="281" spans="1:12" s="763" customFormat="1" ht="45" customHeight="1" x14ac:dyDescent="0.2">
      <c r="A281" s="759">
        <v>252</v>
      </c>
      <c r="B281" s="760" t="s">
        <v>1391</v>
      </c>
      <c r="C281" s="770" t="s">
        <v>1370</v>
      </c>
      <c r="D281" s="760" t="s">
        <v>987</v>
      </c>
      <c r="E281" s="112" t="s">
        <v>173</v>
      </c>
      <c r="F281" s="772">
        <v>629338</v>
      </c>
      <c r="G281" s="772">
        <v>188025.98</v>
      </c>
      <c r="H281" s="109">
        <v>144726.78</v>
      </c>
      <c r="I281" s="766">
        <v>40338</v>
      </c>
      <c r="J281" s="760" t="s">
        <v>1297</v>
      </c>
      <c r="K281" s="109" t="s">
        <v>1300</v>
      </c>
      <c r="L281" s="113" t="s">
        <v>1373</v>
      </c>
    </row>
    <row r="282" spans="1:12" s="767" customFormat="1" ht="44.25" customHeight="1" x14ac:dyDescent="0.3">
      <c r="A282" s="109">
        <v>253</v>
      </c>
      <c r="B282" s="113" t="s">
        <v>1389</v>
      </c>
      <c r="C282" s="770" t="s">
        <v>1370</v>
      </c>
      <c r="D282" s="113" t="s">
        <v>986</v>
      </c>
      <c r="E282" s="111" t="s">
        <v>173</v>
      </c>
      <c r="F282" s="772">
        <v>629338</v>
      </c>
      <c r="G282" s="772">
        <v>188410.33</v>
      </c>
      <c r="H282" s="109">
        <v>163382.97</v>
      </c>
      <c r="I282" s="766">
        <v>40338</v>
      </c>
      <c r="J282" s="113" t="s">
        <v>1297</v>
      </c>
      <c r="K282" s="109" t="s">
        <v>1300</v>
      </c>
      <c r="L282" s="113" t="s">
        <v>29</v>
      </c>
    </row>
    <row r="283" spans="1:12" s="773" customFormat="1" ht="45" customHeight="1" x14ac:dyDescent="0.2">
      <c r="A283" s="109">
        <v>254</v>
      </c>
      <c r="B283" s="113" t="s">
        <v>1387</v>
      </c>
      <c r="C283" s="770" t="s">
        <v>1370</v>
      </c>
      <c r="D283" s="113" t="s">
        <v>988</v>
      </c>
      <c r="E283" s="112" t="s">
        <v>174</v>
      </c>
      <c r="F283" s="772">
        <v>629338</v>
      </c>
      <c r="G283" s="772">
        <v>192120.97</v>
      </c>
      <c r="H283" s="109">
        <v>160556.28</v>
      </c>
      <c r="I283" s="766">
        <v>40338</v>
      </c>
      <c r="J283" s="113" t="s">
        <v>1297</v>
      </c>
      <c r="K283" s="109" t="s">
        <v>1300</v>
      </c>
      <c r="L283" s="113" t="s">
        <v>1373</v>
      </c>
    </row>
    <row r="284" spans="1:12" s="768" customFormat="1" ht="42.75" customHeight="1" x14ac:dyDescent="0.3">
      <c r="A284" s="109">
        <v>255</v>
      </c>
      <c r="B284" s="113" t="s">
        <v>1388</v>
      </c>
      <c r="C284" s="770" t="s">
        <v>1370</v>
      </c>
      <c r="D284" s="113" t="s">
        <v>989</v>
      </c>
      <c r="E284" s="111" t="s">
        <v>174</v>
      </c>
      <c r="F284" s="772">
        <v>629338</v>
      </c>
      <c r="G284" s="772">
        <v>203728.06</v>
      </c>
      <c r="H284" s="109">
        <v>160556.28</v>
      </c>
      <c r="I284" s="766">
        <v>40338</v>
      </c>
      <c r="J284" s="113" t="s">
        <v>1297</v>
      </c>
      <c r="K284" s="109" t="s">
        <v>1300</v>
      </c>
      <c r="L284" s="113" t="s">
        <v>1373</v>
      </c>
    </row>
    <row r="285" spans="1:12" s="767" customFormat="1" ht="44.25" customHeight="1" x14ac:dyDescent="0.3">
      <c r="A285" s="109">
        <v>256</v>
      </c>
      <c r="B285" s="113" t="s">
        <v>1393</v>
      </c>
      <c r="C285" s="770" t="s">
        <v>1370</v>
      </c>
      <c r="D285" s="113" t="s">
        <v>990</v>
      </c>
      <c r="E285" s="112" t="s">
        <v>175</v>
      </c>
      <c r="F285" s="772">
        <v>629338</v>
      </c>
      <c r="G285" s="772">
        <v>192120.97</v>
      </c>
      <c r="H285" s="109">
        <v>262317.3</v>
      </c>
      <c r="I285" s="766">
        <v>40338</v>
      </c>
      <c r="J285" s="113" t="s">
        <v>1297</v>
      </c>
      <c r="K285" s="109" t="s">
        <v>1300</v>
      </c>
      <c r="L285" s="113" t="s">
        <v>1373</v>
      </c>
    </row>
    <row r="286" spans="1:12" s="767" customFormat="1" ht="45" customHeight="1" x14ac:dyDescent="0.3">
      <c r="A286" s="109">
        <v>257</v>
      </c>
      <c r="B286" s="113" t="s">
        <v>1398</v>
      </c>
      <c r="C286" s="770" t="s">
        <v>1370</v>
      </c>
      <c r="D286" s="113" t="s">
        <v>991</v>
      </c>
      <c r="E286" s="112" t="s">
        <v>1399</v>
      </c>
      <c r="F286" s="772">
        <v>629338</v>
      </c>
      <c r="G286" s="772">
        <v>208170.84</v>
      </c>
      <c r="H286" s="109">
        <v>226135.6</v>
      </c>
      <c r="I286" s="766">
        <v>40338</v>
      </c>
      <c r="J286" s="113" t="s">
        <v>1297</v>
      </c>
      <c r="K286" s="109" t="s">
        <v>1300</v>
      </c>
      <c r="L286" s="113" t="s">
        <v>1373</v>
      </c>
    </row>
    <row r="287" spans="1:12" s="767" customFormat="1" ht="45.75" customHeight="1" x14ac:dyDescent="0.3">
      <c r="A287" s="770">
        <v>258</v>
      </c>
      <c r="B287" s="770" t="s">
        <v>1372</v>
      </c>
      <c r="C287" s="770" t="s">
        <v>1370</v>
      </c>
      <c r="D287" s="770" t="s">
        <v>992</v>
      </c>
      <c r="E287" s="108" t="s">
        <v>176</v>
      </c>
      <c r="F287" s="774">
        <v>629338</v>
      </c>
      <c r="G287" s="774">
        <v>629338</v>
      </c>
      <c r="H287" s="770">
        <v>164513.65</v>
      </c>
      <c r="I287" s="775">
        <v>40338</v>
      </c>
      <c r="J287" s="770" t="s">
        <v>1297</v>
      </c>
      <c r="K287" s="109" t="s">
        <v>1300</v>
      </c>
      <c r="L287" s="770" t="s">
        <v>1373</v>
      </c>
    </row>
    <row r="288" spans="1:12" s="767" customFormat="1" ht="44.25" customHeight="1" x14ac:dyDescent="0.3">
      <c r="A288" s="109">
        <v>259</v>
      </c>
      <c r="B288" s="113" t="s">
        <v>1371</v>
      </c>
      <c r="C288" s="113" t="s">
        <v>1370</v>
      </c>
      <c r="D288" s="113"/>
      <c r="E288" s="107" t="s">
        <v>1374</v>
      </c>
      <c r="F288" s="772">
        <v>629338</v>
      </c>
      <c r="G288" s="776">
        <v>188025.98</v>
      </c>
      <c r="H288" s="109"/>
      <c r="I288" s="766">
        <v>39081</v>
      </c>
      <c r="J288" s="113" t="s">
        <v>1297</v>
      </c>
      <c r="K288" s="109" t="s">
        <v>1300</v>
      </c>
      <c r="L288" s="113"/>
    </row>
    <row r="289" spans="1:12" s="767" customFormat="1" ht="45.75" customHeight="1" x14ac:dyDescent="0.3">
      <c r="A289" s="109">
        <v>260</v>
      </c>
      <c r="B289" s="113" t="s">
        <v>1390</v>
      </c>
      <c r="C289" s="113" t="s">
        <v>1370</v>
      </c>
      <c r="D289" s="113"/>
      <c r="E289" s="107" t="s">
        <v>1374</v>
      </c>
      <c r="F289" s="772">
        <v>629338</v>
      </c>
      <c r="G289" s="772">
        <v>194395.96</v>
      </c>
      <c r="H289" s="109"/>
      <c r="I289" s="766">
        <v>39081</v>
      </c>
      <c r="J289" s="113" t="s">
        <v>1297</v>
      </c>
      <c r="K289" s="109" t="s">
        <v>1300</v>
      </c>
      <c r="L289" s="113"/>
    </row>
    <row r="290" spans="1:12" s="773" customFormat="1" ht="45.75" customHeight="1" x14ac:dyDescent="0.2">
      <c r="A290" s="109">
        <v>261</v>
      </c>
      <c r="B290" s="113" t="s">
        <v>1375</v>
      </c>
      <c r="C290" s="113" t="s">
        <v>1370</v>
      </c>
      <c r="D290" s="760"/>
      <c r="E290" s="107" t="s">
        <v>1374</v>
      </c>
      <c r="F290" s="772">
        <v>150663</v>
      </c>
      <c r="G290" s="772">
        <v>150663</v>
      </c>
      <c r="H290" s="109"/>
      <c r="I290" s="766">
        <v>39081</v>
      </c>
      <c r="J290" s="760" t="s">
        <v>1297</v>
      </c>
      <c r="K290" s="109" t="s">
        <v>1300</v>
      </c>
      <c r="L290" s="760"/>
    </row>
    <row r="291" spans="1:12" s="767" customFormat="1" ht="45" customHeight="1" x14ac:dyDescent="0.3">
      <c r="A291" s="109">
        <v>262</v>
      </c>
      <c r="B291" s="113" t="s">
        <v>1377</v>
      </c>
      <c r="C291" s="113" t="s">
        <v>1370</v>
      </c>
      <c r="D291" s="113"/>
      <c r="E291" s="107" t="s">
        <v>1380</v>
      </c>
      <c r="F291" s="772">
        <v>146464</v>
      </c>
      <c r="G291" s="772">
        <v>56259.18</v>
      </c>
      <c r="H291" s="109"/>
      <c r="I291" s="766">
        <v>39081</v>
      </c>
      <c r="J291" s="113" t="s">
        <v>1297</v>
      </c>
      <c r="K291" s="109" t="s">
        <v>1300</v>
      </c>
      <c r="L291" s="113"/>
    </row>
    <row r="292" spans="1:12" s="768" customFormat="1" ht="44.25" customHeight="1" x14ac:dyDescent="0.3">
      <c r="A292" s="109">
        <v>263</v>
      </c>
      <c r="B292" s="113" t="s">
        <v>1382</v>
      </c>
      <c r="C292" s="113" t="s">
        <v>1370</v>
      </c>
      <c r="D292" s="113"/>
      <c r="E292" s="110" t="s">
        <v>1380</v>
      </c>
      <c r="F292" s="777">
        <v>151712</v>
      </c>
      <c r="G292" s="778">
        <v>71155.960000000006</v>
      </c>
      <c r="H292" s="779"/>
      <c r="I292" s="766">
        <v>39081</v>
      </c>
      <c r="J292" s="113" t="s">
        <v>1297</v>
      </c>
      <c r="K292" s="109" t="s">
        <v>1300</v>
      </c>
      <c r="L292" s="113"/>
    </row>
    <row r="293" spans="1:12" s="767" customFormat="1" ht="44.25" customHeight="1" x14ac:dyDescent="0.3">
      <c r="A293" s="109">
        <v>264</v>
      </c>
      <c r="B293" s="113" t="s">
        <v>1385</v>
      </c>
      <c r="C293" s="113" t="s">
        <v>1370</v>
      </c>
      <c r="D293" s="113"/>
      <c r="E293" s="107" t="s">
        <v>1386</v>
      </c>
      <c r="F293" s="772">
        <v>147606</v>
      </c>
      <c r="G293" s="772">
        <v>50216.52</v>
      </c>
      <c r="H293" s="109"/>
      <c r="I293" s="766">
        <v>39082</v>
      </c>
      <c r="J293" s="113" t="s">
        <v>1297</v>
      </c>
      <c r="K293" s="109" t="s">
        <v>1300</v>
      </c>
      <c r="L293" s="113"/>
    </row>
    <row r="294" spans="1:12" s="768" customFormat="1" ht="45.75" customHeight="1" x14ac:dyDescent="0.3">
      <c r="A294" s="109">
        <v>265</v>
      </c>
      <c r="B294" s="113" t="s">
        <v>1410</v>
      </c>
      <c r="C294" s="113" t="s">
        <v>1370</v>
      </c>
      <c r="D294" s="113"/>
      <c r="E294" s="110" t="s">
        <v>1411</v>
      </c>
      <c r="F294" s="772">
        <v>647152</v>
      </c>
      <c r="G294" s="772">
        <v>214063.32</v>
      </c>
      <c r="H294" s="109"/>
      <c r="I294" s="766">
        <v>39082</v>
      </c>
      <c r="J294" s="113" t="s">
        <v>1297</v>
      </c>
      <c r="K294" s="109" t="s">
        <v>1300</v>
      </c>
      <c r="L294" s="113"/>
    </row>
    <row r="295" spans="1:12" s="767" customFormat="1" ht="47.25" customHeight="1" x14ac:dyDescent="0.3">
      <c r="A295" s="109">
        <v>266</v>
      </c>
      <c r="B295" s="113" t="s">
        <v>1412</v>
      </c>
      <c r="C295" s="113" t="s">
        <v>1370</v>
      </c>
      <c r="D295" s="113"/>
      <c r="E295" s="110" t="s">
        <v>1411</v>
      </c>
      <c r="F295" s="771">
        <v>647152</v>
      </c>
      <c r="G295" s="772">
        <v>214063.32</v>
      </c>
      <c r="H295" s="109"/>
      <c r="I295" s="766">
        <v>39082</v>
      </c>
      <c r="J295" s="113" t="s">
        <v>1297</v>
      </c>
      <c r="K295" s="109" t="s">
        <v>1300</v>
      </c>
      <c r="L295" s="113"/>
    </row>
    <row r="296" spans="1:12" s="768" customFormat="1" ht="44.25" customHeight="1" x14ac:dyDescent="0.3">
      <c r="A296" s="109">
        <v>267</v>
      </c>
      <c r="B296" s="113" t="s">
        <v>1413</v>
      </c>
      <c r="C296" s="113" t="s">
        <v>1370</v>
      </c>
      <c r="D296" s="113"/>
      <c r="E296" s="110">
        <v>60.2</v>
      </c>
      <c r="F296" s="771">
        <v>647152</v>
      </c>
      <c r="G296" s="772">
        <v>214063.32</v>
      </c>
      <c r="H296" s="779"/>
      <c r="I296" s="766">
        <v>39082</v>
      </c>
      <c r="J296" s="113" t="s">
        <v>1297</v>
      </c>
      <c r="K296" s="109" t="s">
        <v>1300</v>
      </c>
      <c r="L296" s="113"/>
    </row>
    <row r="297" spans="1:12" s="767" customFormat="1" ht="45" customHeight="1" x14ac:dyDescent="0.3">
      <c r="A297" s="109">
        <v>268</v>
      </c>
      <c r="B297" s="113" t="s">
        <v>1402</v>
      </c>
      <c r="C297" s="113" t="s">
        <v>1370</v>
      </c>
      <c r="D297" s="113"/>
      <c r="E297" s="110" t="s">
        <v>1404</v>
      </c>
      <c r="F297" s="771">
        <v>198949</v>
      </c>
      <c r="G297" s="772">
        <v>65807.63</v>
      </c>
      <c r="H297" s="109"/>
      <c r="I297" s="766">
        <v>39082</v>
      </c>
      <c r="J297" s="113" t="s">
        <v>1297</v>
      </c>
      <c r="K297" s="109" t="s">
        <v>1300</v>
      </c>
      <c r="L297" s="113"/>
    </row>
    <row r="298" spans="1:12" s="785" customFormat="1" ht="45" customHeight="1" x14ac:dyDescent="0.3">
      <c r="A298" s="780">
        <v>269</v>
      </c>
      <c r="B298" s="781" t="s">
        <v>1406</v>
      </c>
      <c r="C298" s="781" t="s">
        <v>1370</v>
      </c>
      <c r="D298" s="781"/>
      <c r="E298" s="115" t="s">
        <v>1407</v>
      </c>
      <c r="F298" s="782">
        <v>146464</v>
      </c>
      <c r="G298" s="783">
        <v>48446.75</v>
      </c>
      <c r="H298" s="780"/>
      <c r="I298" s="784">
        <v>39082</v>
      </c>
      <c r="J298" s="781" t="s">
        <v>1297</v>
      </c>
      <c r="K298" s="780" t="s">
        <v>1300</v>
      </c>
      <c r="L298" s="781"/>
    </row>
    <row r="299" spans="1:12" s="768" customFormat="1" ht="45" customHeight="1" x14ac:dyDescent="0.3">
      <c r="A299" s="109">
        <v>270</v>
      </c>
      <c r="B299" s="113" t="s">
        <v>1403</v>
      </c>
      <c r="C299" s="113" t="s">
        <v>1370</v>
      </c>
      <c r="D299" s="113"/>
      <c r="E299" s="110" t="s">
        <v>1404</v>
      </c>
      <c r="F299" s="771">
        <v>147775</v>
      </c>
      <c r="G299" s="772">
        <v>48880.38</v>
      </c>
      <c r="H299" s="109"/>
      <c r="I299" s="766">
        <v>39082</v>
      </c>
      <c r="J299" s="113" t="s">
        <v>1297</v>
      </c>
      <c r="K299" s="109" t="s">
        <v>1300</v>
      </c>
      <c r="L299" s="113"/>
    </row>
    <row r="300" spans="1:12" s="763" customFormat="1" ht="53.25" customHeight="1" x14ac:dyDescent="0.2">
      <c r="A300" s="109">
        <v>271</v>
      </c>
      <c r="B300" s="113" t="s">
        <v>1086</v>
      </c>
      <c r="C300" s="113" t="s">
        <v>1370</v>
      </c>
      <c r="D300" s="113"/>
      <c r="E300" s="107" t="s">
        <v>1378</v>
      </c>
      <c r="F300" s="772">
        <v>143240</v>
      </c>
      <c r="G300" s="772">
        <v>143240</v>
      </c>
      <c r="H300" s="109"/>
      <c r="I300" s="766">
        <v>39082</v>
      </c>
      <c r="J300" s="113" t="s">
        <v>1297</v>
      </c>
      <c r="K300" s="109" t="s">
        <v>1300</v>
      </c>
      <c r="L300" s="760"/>
    </row>
    <row r="301" spans="1:12" s="768" customFormat="1" ht="45.75" customHeight="1" x14ac:dyDescent="0.3">
      <c r="A301" s="109">
        <v>272</v>
      </c>
      <c r="B301" s="113" t="s">
        <v>1379</v>
      </c>
      <c r="C301" s="113" t="s">
        <v>1370</v>
      </c>
      <c r="D301" s="113"/>
      <c r="E301" s="107" t="s">
        <v>1381</v>
      </c>
      <c r="F301" s="772">
        <v>82928</v>
      </c>
      <c r="G301" s="772">
        <v>82928</v>
      </c>
      <c r="H301" s="109"/>
      <c r="I301" s="766">
        <v>39082</v>
      </c>
      <c r="J301" s="113" t="s">
        <v>1297</v>
      </c>
      <c r="K301" s="109" t="s">
        <v>1300</v>
      </c>
      <c r="L301" s="113"/>
    </row>
    <row r="302" spans="1:12" s="767" customFormat="1" ht="46.5" customHeight="1" x14ac:dyDescent="0.3">
      <c r="A302" s="109">
        <v>273</v>
      </c>
      <c r="B302" s="113" t="s">
        <v>1394</v>
      </c>
      <c r="C302" s="113" t="s">
        <v>1370</v>
      </c>
      <c r="D302" s="113"/>
      <c r="E302" s="107" t="s">
        <v>1396</v>
      </c>
      <c r="F302" s="772">
        <v>480282</v>
      </c>
      <c r="G302" s="772">
        <v>158866.71</v>
      </c>
      <c r="H302" s="109"/>
      <c r="I302" s="766">
        <v>39082</v>
      </c>
      <c r="J302" s="113" t="s">
        <v>1297</v>
      </c>
      <c r="K302" s="109" t="s">
        <v>1300</v>
      </c>
      <c r="L302" s="113"/>
    </row>
    <row r="303" spans="1:12" s="767" customFormat="1" ht="44.25" customHeight="1" x14ac:dyDescent="0.3">
      <c r="A303" s="109">
        <v>274</v>
      </c>
      <c r="B303" s="113" t="s">
        <v>1395</v>
      </c>
      <c r="C303" s="113" t="s">
        <v>1370</v>
      </c>
      <c r="D303" s="113"/>
      <c r="E303" s="107" t="s">
        <v>1397</v>
      </c>
      <c r="F303" s="772">
        <v>480282</v>
      </c>
      <c r="G303" s="772">
        <v>158866.71</v>
      </c>
      <c r="H303" s="109"/>
      <c r="I303" s="766">
        <v>39082</v>
      </c>
      <c r="J303" s="113" t="s">
        <v>1297</v>
      </c>
      <c r="K303" s="109" t="s">
        <v>1300</v>
      </c>
      <c r="L303" s="113"/>
    </row>
    <row r="304" spans="1:12" s="768" customFormat="1" ht="45" customHeight="1" x14ac:dyDescent="0.3">
      <c r="A304" s="109">
        <v>275</v>
      </c>
      <c r="B304" s="113" t="s">
        <v>1414</v>
      </c>
      <c r="C304" s="113" t="s">
        <v>1370</v>
      </c>
      <c r="D304" s="113"/>
      <c r="E304" s="110" t="s">
        <v>1416</v>
      </c>
      <c r="F304" s="772">
        <v>1320585</v>
      </c>
      <c r="G304" s="772">
        <v>436820.47</v>
      </c>
      <c r="H304" s="109"/>
      <c r="I304" s="766">
        <v>39082</v>
      </c>
      <c r="J304" s="113" t="s">
        <v>1297</v>
      </c>
      <c r="K304" s="109" t="s">
        <v>1300</v>
      </c>
      <c r="L304" s="113"/>
    </row>
    <row r="305" spans="1:12" s="768" customFormat="1" ht="43.5" customHeight="1" x14ac:dyDescent="0.3">
      <c r="A305" s="109">
        <v>276</v>
      </c>
      <c r="B305" s="113" t="s">
        <v>1415</v>
      </c>
      <c r="C305" s="113" t="s">
        <v>1370</v>
      </c>
      <c r="D305" s="113"/>
      <c r="E305" s="116" t="s">
        <v>1417</v>
      </c>
      <c r="F305" s="772">
        <v>280303</v>
      </c>
      <c r="G305" s="772">
        <v>92717.74</v>
      </c>
      <c r="H305" s="109"/>
      <c r="I305" s="766">
        <v>39082</v>
      </c>
      <c r="J305" s="113" t="s">
        <v>1297</v>
      </c>
      <c r="K305" s="109" t="s">
        <v>1300</v>
      </c>
      <c r="L305" s="113"/>
    </row>
    <row r="306" spans="1:12" s="768" customFormat="1" ht="45.75" customHeight="1" x14ac:dyDescent="0.3">
      <c r="A306" s="109">
        <v>277</v>
      </c>
      <c r="B306" s="113" t="s">
        <v>1418</v>
      </c>
      <c r="C306" s="113" t="s">
        <v>1370</v>
      </c>
      <c r="D306" s="113"/>
      <c r="E306" s="110" t="s">
        <v>1419</v>
      </c>
      <c r="F306" s="772">
        <v>610419</v>
      </c>
      <c r="G306" s="772">
        <v>168212.05</v>
      </c>
      <c r="H306" s="109"/>
      <c r="I306" s="766">
        <v>39082</v>
      </c>
      <c r="J306" s="113" t="s">
        <v>1297</v>
      </c>
      <c r="K306" s="109" t="s">
        <v>1300</v>
      </c>
      <c r="L306" s="113"/>
    </row>
    <row r="307" spans="1:12" s="763" customFormat="1" ht="43.5" customHeight="1" x14ac:dyDescent="0.2">
      <c r="A307" s="759">
        <v>278</v>
      </c>
      <c r="B307" s="760" t="s">
        <v>1425</v>
      </c>
      <c r="C307" s="113" t="s">
        <v>1370</v>
      </c>
      <c r="D307" s="760"/>
      <c r="E307" s="116" t="s">
        <v>1426</v>
      </c>
      <c r="F307" s="772">
        <v>3855008</v>
      </c>
      <c r="G307" s="772">
        <v>637058.16</v>
      </c>
      <c r="H307" s="109"/>
      <c r="I307" s="766">
        <v>39082</v>
      </c>
      <c r="J307" s="760" t="s">
        <v>1297</v>
      </c>
      <c r="K307" s="109" t="s">
        <v>1300</v>
      </c>
      <c r="L307" s="760"/>
    </row>
    <row r="308" spans="1:12" s="768" customFormat="1" ht="42.75" customHeight="1" x14ac:dyDescent="0.3">
      <c r="A308" s="109">
        <v>279</v>
      </c>
      <c r="B308" s="113" t="s">
        <v>1087</v>
      </c>
      <c r="C308" s="113" t="s">
        <v>1370</v>
      </c>
      <c r="D308" s="113"/>
      <c r="E308" s="116" t="s">
        <v>1424</v>
      </c>
      <c r="F308" s="772">
        <v>394860</v>
      </c>
      <c r="G308" s="772">
        <v>130611.01</v>
      </c>
      <c r="H308" s="109"/>
      <c r="I308" s="766">
        <v>39082</v>
      </c>
      <c r="J308" s="113" t="s">
        <v>1297</v>
      </c>
      <c r="K308" s="109" t="s">
        <v>1300</v>
      </c>
      <c r="L308" s="113"/>
    </row>
    <row r="309" spans="1:12" s="768" customFormat="1" ht="45" customHeight="1" x14ac:dyDescent="0.3">
      <c r="A309" s="109">
        <v>280</v>
      </c>
      <c r="B309" s="113" t="s">
        <v>1420</v>
      </c>
      <c r="C309" s="113" t="s">
        <v>1370</v>
      </c>
      <c r="D309" s="113"/>
      <c r="E309" s="116" t="s">
        <v>1421</v>
      </c>
      <c r="F309" s="772">
        <v>578384</v>
      </c>
      <c r="G309" s="772">
        <v>191317.03</v>
      </c>
      <c r="H309" s="109"/>
      <c r="I309" s="766">
        <v>39082</v>
      </c>
      <c r="J309" s="113" t="s">
        <v>1297</v>
      </c>
      <c r="K309" s="109" t="s">
        <v>1300</v>
      </c>
      <c r="L309" s="113"/>
    </row>
    <row r="310" spans="1:12" s="768" customFormat="1" ht="30.6" x14ac:dyDescent="0.3">
      <c r="A310" s="109">
        <v>281</v>
      </c>
      <c r="B310" s="113" t="s">
        <v>1088</v>
      </c>
      <c r="C310" s="113" t="s">
        <v>1370</v>
      </c>
      <c r="D310" s="113" t="s">
        <v>1422</v>
      </c>
      <c r="E310" s="107" t="s">
        <v>1427</v>
      </c>
      <c r="F310" s="772">
        <v>18428</v>
      </c>
      <c r="G310" s="772">
        <v>18428</v>
      </c>
      <c r="H310" s="109"/>
      <c r="I310" s="766">
        <v>39082</v>
      </c>
      <c r="J310" s="113" t="s">
        <v>1297</v>
      </c>
      <c r="K310" s="109" t="s">
        <v>1300</v>
      </c>
      <c r="L310" s="113"/>
    </row>
    <row r="311" spans="1:12" s="763" customFormat="1" ht="30.6" x14ac:dyDescent="0.2">
      <c r="A311" s="759">
        <v>282</v>
      </c>
      <c r="B311" s="760" t="s">
        <v>1089</v>
      </c>
      <c r="C311" s="113" t="s">
        <v>1370</v>
      </c>
      <c r="D311" s="113" t="s">
        <v>1422</v>
      </c>
      <c r="E311" s="116" t="s">
        <v>1427</v>
      </c>
      <c r="F311" s="778">
        <v>18428</v>
      </c>
      <c r="G311" s="778">
        <v>18428</v>
      </c>
      <c r="H311" s="779"/>
      <c r="I311" s="766">
        <v>39082</v>
      </c>
      <c r="J311" s="760" t="s">
        <v>1297</v>
      </c>
      <c r="K311" s="109" t="s">
        <v>1300</v>
      </c>
      <c r="L311" s="760"/>
    </row>
    <row r="312" spans="1:12" s="768" customFormat="1" ht="30.6" x14ac:dyDescent="0.3">
      <c r="A312" s="109">
        <v>283</v>
      </c>
      <c r="B312" s="113" t="s">
        <v>1090</v>
      </c>
      <c r="C312" s="113" t="s">
        <v>1370</v>
      </c>
      <c r="D312" s="113" t="s">
        <v>1422</v>
      </c>
      <c r="E312" s="116" t="s">
        <v>1427</v>
      </c>
      <c r="F312" s="778">
        <v>18428</v>
      </c>
      <c r="G312" s="778">
        <v>18428</v>
      </c>
      <c r="H312" s="779"/>
      <c r="I312" s="766">
        <v>39082</v>
      </c>
      <c r="J312" s="113" t="s">
        <v>1297</v>
      </c>
      <c r="K312" s="109" t="s">
        <v>1300</v>
      </c>
      <c r="L312" s="113"/>
    </row>
    <row r="313" spans="1:12" s="768" customFormat="1" ht="30.6" x14ac:dyDescent="0.3">
      <c r="A313" s="109">
        <v>284</v>
      </c>
      <c r="B313" s="113" t="s">
        <v>1091</v>
      </c>
      <c r="C313" s="113" t="s">
        <v>1370</v>
      </c>
      <c r="D313" s="113" t="s">
        <v>1422</v>
      </c>
      <c r="E313" s="107" t="s">
        <v>1427</v>
      </c>
      <c r="F313" s="778">
        <v>18428</v>
      </c>
      <c r="G313" s="778">
        <v>18428</v>
      </c>
      <c r="H313" s="779"/>
      <c r="I313" s="766">
        <v>39082</v>
      </c>
      <c r="J313" s="113" t="s">
        <v>1297</v>
      </c>
      <c r="K313" s="109" t="s">
        <v>1300</v>
      </c>
      <c r="L313" s="113"/>
    </row>
    <row r="314" spans="1:12" s="768" customFormat="1" ht="30.6" x14ac:dyDescent="0.3">
      <c r="A314" s="109">
        <v>285</v>
      </c>
      <c r="B314" s="113" t="s">
        <v>1092</v>
      </c>
      <c r="C314" s="113" t="s">
        <v>1370</v>
      </c>
      <c r="D314" s="113" t="s">
        <v>1422</v>
      </c>
      <c r="E314" s="110" t="s">
        <v>1427</v>
      </c>
      <c r="F314" s="772">
        <v>18428</v>
      </c>
      <c r="G314" s="772">
        <v>18428</v>
      </c>
      <c r="H314" s="109"/>
      <c r="I314" s="766">
        <v>39082</v>
      </c>
      <c r="J314" s="113" t="s">
        <v>1297</v>
      </c>
      <c r="K314" s="109" t="s">
        <v>1300</v>
      </c>
      <c r="L314" s="113"/>
    </row>
    <row r="315" spans="1:12" s="768" customFormat="1" ht="30.6" x14ac:dyDescent="0.3">
      <c r="A315" s="109">
        <v>286</v>
      </c>
      <c r="B315" s="113" t="s">
        <v>1093</v>
      </c>
      <c r="C315" s="113" t="s">
        <v>1370</v>
      </c>
      <c r="D315" s="113" t="s">
        <v>1422</v>
      </c>
      <c r="E315" s="110" t="s">
        <v>1427</v>
      </c>
      <c r="F315" s="772">
        <v>18428</v>
      </c>
      <c r="G315" s="772">
        <v>18428</v>
      </c>
      <c r="H315" s="109"/>
      <c r="I315" s="766">
        <v>39082</v>
      </c>
      <c r="J315" s="113" t="s">
        <v>1297</v>
      </c>
      <c r="K315" s="109" t="s">
        <v>1300</v>
      </c>
      <c r="L315" s="113"/>
    </row>
    <row r="316" spans="1:12" s="768" customFormat="1" ht="30.6" x14ac:dyDescent="0.3">
      <c r="A316" s="109">
        <v>287</v>
      </c>
      <c r="B316" s="113" t="s">
        <v>1428</v>
      </c>
      <c r="C316" s="113" t="s">
        <v>1370</v>
      </c>
      <c r="D316" s="113" t="s">
        <v>1422</v>
      </c>
      <c r="E316" s="107" t="s">
        <v>1427</v>
      </c>
      <c r="F316" s="772">
        <v>17649.45</v>
      </c>
      <c r="G316" s="772">
        <v>17649.45</v>
      </c>
      <c r="H316" s="109"/>
      <c r="I316" s="766">
        <v>39082</v>
      </c>
      <c r="J316" s="113" t="s">
        <v>1297</v>
      </c>
      <c r="K316" s="109" t="s">
        <v>1300</v>
      </c>
      <c r="L316" s="113"/>
    </row>
    <row r="317" spans="1:12" s="768" customFormat="1" ht="30.6" x14ac:dyDescent="0.3">
      <c r="A317" s="109">
        <v>288</v>
      </c>
      <c r="B317" s="113" t="s">
        <v>1094</v>
      </c>
      <c r="C317" s="113" t="s">
        <v>1370</v>
      </c>
      <c r="D317" s="113" t="s">
        <v>1422</v>
      </c>
      <c r="E317" s="110" t="s">
        <v>1429</v>
      </c>
      <c r="F317" s="772">
        <v>21891</v>
      </c>
      <c r="G317" s="772">
        <v>21891</v>
      </c>
      <c r="H317" s="109"/>
      <c r="I317" s="766">
        <v>39082</v>
      </c>
      <c r="J317" s="113" t="s">
        <v>1297</v>
      </c>
      <c r="K317" s="109" t="s">
        <v>1300</v>
      </c>
      <c r="L317" s="113"/>
    </row>
    <row r="318" spans="1:12" s="768" customFormat="1" ht="30.6" x14ac:dyDescent="0.3">
      <c r="A318" s="109">
        <v>289</v>
      </c>
      <c r="B318" s="113" t="s">
        <v>1096</v>
      </c>
      <c r="C318" s="113" t="s">
        <v>1370</v>
      </c>
      <c r="D318" s="113" t="s">
        <v>1422</v>
      </c>
      <c r="E318" s="116" t="s">
        <v>1429</v>
      </c>
      <c r="F318" s="772">
        <v>21891</v>
      </c>
      <c r="G318" s="772">
        <v>21891</v>
      </c>
      <c r="H318" s="109"/>
      <c r="I318" s="766">
        <v>39082</v>
      </c>
      <c r="J318" s="113" t="s">
        <v>1297</v>
      </c>
      <c r="K318" s="109" t="s">
        <v>1300</v>
      </c>
      <c r="L318" s="113"/>
    </row>
    <row r="319" spans="1:12" s="768" customFormat="1" ht="30.6" x14ac:dyDescent="0.3">
      <c r="A319" s="109">
        <v>290</v>
      </c>
      <c r="B319" s="113" t="s">
        <v>1095</v>
      </c>
      <c r="C319" s="113" t="s">
        <v>1370</v>
      </c>
      <c r="D319" s="113" t="s">
        <v>1422</v>
      </c>
      <c r="E319" s="107" t="s">
        <v>1429</v>
      </c>
      <c r="F319" s="772">
        <v>21891</v>
      </c>
      <c r="G319" s="772">
        <v>21891</v>
      </c>
      <c r="H319" s="109"/>
      <c r="I319" s="766">
        <v>39082</v>
      </c>
      <c r="J319" s="113" t="s">
        <v>1297</v>
      </c>
      <c r="K319" s="109" t="s">
        <v>1300</v>
      </c>
      <c r="L319" s="113"/>
    </row>
    <row r="320" spans="1:12" s="767" customFormat="1" ht="30.6" x14ac:dyDescent="0.3">
      <c r="A320" s="109">
        <v>291</v>
      </c>
      <c r="B320" s="113" t="s">
        <v>1097</v>
      </c>
      <c r="C320" s="113" t="s">
        <v>1370</v>
      </c>
      <c r="D320" s="113"/>
      <c r="E320" s="110"/>
      <c r="F320" s="772">
        <v>127938.3</v>
      </c>
      <c r="G320" s="772">
        <v>104732.26</v>
      </c>
      <c r="H320" s="109"/>
      <c r="I320" s="766">
        <v>39082</v>
      </c>
      <c r="J320" s="113" t="s">
        <v>1297</v>
      </c>
      <c r="K320" s="113" t="s">
        <v>1300</v>
      </c>
      <c r="L320" s="113" t="s">
        <v>1373</v>
      </c>
    </row>
    <row r="321" spans="1:15" s="768" customFormat="1" ht="30.6" x14ac:dyDescent="0.3">
      <c r="A321" s="109">
        <v>292</v>
      </c>
      <c r="B321" s="113" t="s">
        <v>1098</v>
      </c>
      <c r="C321" s="113" t="s">
        <v>1370</v>
      </c>
      <c r="D321" s="113" t="s">
        <v>1422</v>
      </c>
      <c r="E321" s="110"/>
      <c r="F321" s="772">
        <v>194217.45</v>
      </c>
      <c r="G321" s="772">
        <v>194217.45</v>
      </c>
      <c r="H321" s="109"/>
      <c r="I321" s="766">
        <v>39082</v>
      </c>
      <c r="J321" s="113" t="s">
        <v>1297</v>
      </c>
      <c r="K321" s="113" t="s">
        <v>1300</v>
      </c>
      <c r="L321" s="113"/>
    </row>
    <row r="322" spans="1:15" s="768" customFormat="1" ht="30.6" x14ac:dyDescent="0.3">
      <c r="A322" s="109">
        <v>293</v>
      </c>
      <c r="B322" s="113" t="s">
        <v>1423</v>
      </c>
      <c r="C322" s="113" t="s">
        <v>1370</v>
      </c>
      <c r="D322" s="113"/>
      <c r="E322" s="110"/>
      <c r="F322" s="772">
        <v>454000</v>
      </c>
      <c r="G322" s="772">
        <v>125107.74</v>
      </c>
      <c r="H322" s="109"/>
      <c r="I322" s="766">
        <v>39082</v>
      </c>
      <c r="J322" s="113" t="s">
        <v>1297</v>
      </c>
      <c r="K322" s="113" t="s">
        <v>1300</v>
      </c>
      <c r="L322" s="113"/>
    </row>
    <row r="323" spans="1:15" s="768" customFormat="1" ht="30.6" x14ac:dyDescent="0.3">
      <c r="A323" s="109">
        <v>294</v>
      </c>
      <c r="B323" s="113" t="s">
        <v>1099</v>
      </c>
      <c r="C323" s="113" t="s">
        <v>1370</v>
      </c>
      <c r="D323" s="113" t="s">
        <v>1422</v>
      </c>
      <c r="E323" s="110"/>
      <c r="F323" s="772">
        <v>151834</v>
      </c>
      <c r="G323" s="772">
        <v>50223.02</v>
      </c>
      <c r="H323" s="109"/>
      <c r="I323" s="766">
        <v>39082</v>
      </c>
      <c r="J323" s="113" t="s">
        <v>1297</v>
      </c>
      <c r="K323" s="113" t="s">
        <v>1300</v>
      </c>
      <c r="L323" s="113"/>
    </row>
    <row r="324" spans="1:15" s="768" customFormat="1" ht="30.6" x14ac:dyDescent="0.3">
      <c r="A324" s="109">
        <v>295</v>
      </c>
      <c r="B324" s="113" t="s">
        <v>1100</v>
      </c>
      <c r="C324" s="113" t="s">
        <v>1370</v>
      </c>
      <c r="D324" s="113" t="s">
        <v>1422</v>
      </c>
      <c r="E324" s="110"/>
      <c r="F324" s="772">
        <v>953961</v>
      </c>
      <c r="G324" s="772">
        <v>953961</v>
      </c>
      <c r="H324" s="109"/>
      <c r="I324" s="766">
        <v>39082</v>
      </c>
      <c r="J324" s="113" t="s">
        <v>1297</v>
      </c>
      <c r="K324" s="113" t="s">
        <v>1300</v>
      </c>
      <c r="L324" s="113"/>
    </row>
    <row r="325" spans="1:15" s="768" customFormat="1" ht="30.6" x14ac:dyDescent="0.3">
      <c r="A325" s="109">
        <v>296</v>
      </c>
      <c r="B325" s="113" t="s">
        <v>1101</v>
      </c>
      <c r="C325" s="113" t="s">
        <v>1370</v>
      </c>
      <c r="D325" s="113" t="s">
        <v>1422</v>
      </c>
      <c r="E325" s="110"/>
      <c r="F325" s="772">
        <v>627989</v>
      </c>
      <c r="G325" s="772">
        <v>173053.23</v>
      </c>
      <c r="H325" s="109"/>
      <c r="I325" s="766">
        <v>39082</v>
      </c>
      <c r="J325" s="113" t="s">
        <v>1297</v>
      </c>
      <c r="K325" s="113" t="s">
        <v>1300</v>
      </c>
      <c r="L325" s="113"/>
    </row>
    <row r="326" spans="1:15" s="768" customFormat="1" ht="30.6" x14ac:dyDescent="0.3">
      <c r="A326" s="109">
        <v>297</v>
      </c>
      <c r="B326" s="113" t="s">
        <v>1102</v>
      </c>
      <c r="C326" s="113" t="s">
        <v>1370</v>
      </c>
      <c r="D326" s="113" t="s">
        <v>1422</v>
      </c>
      <c r="E326" s="110"/>
      <c r="F326" s="772">
        <v>44198.7</v>
      </c>
      <c r="G326" s="772">
        <v>44198.7</v>
      </c>
      <c r="H326" s="779"/>
      <c r="I326" s="766">
        <v>39082</v>
      </c>
      <c r="J326" s="113" t="s">
        <v>1297</v>
      </c>
      <c r="K326" s="113" t="s">
        <v>1300</v>
      </c>
      <c r="L326" s="113"/>
    </row>
    <row r="327" spans="1:15" s="768" customFormat="1" ht="30.6" x14ac:dyDescent="0.3">
      <c r="A327" s="109">
        <v>298</v>
      </c>
      <c r="B327" s="113" t="s">
        <v>1103</v>
      </c>
      <c r="C327" s="113" t="s">
        <v>1370</v>
      </c>
      <c r="D327" s="113" t="s">
        <v>1422</v>
      </c>
      <c r="E327" s="110"/>
      <c r="F327" s="772">
        <v>5147.1000000000004</v>
      </c>
      <c r="G327" s="772">
        <v>5147.1000000000004</v>
      </c>
      <c r="H327" s="109"/>
      <c r="I327" s="766">
        <v>39082</v>
      </c>
      <c r="J327" s="113" t="s">
        <v>1297</v>
      </c>
      <c r="K327" s="113" t="s">
        <v>1300</v>
      </c>
      <c r="L327" s="113"/>
    </row>
    <row r="328" spans="1:15" s="768" customFormat="1" ht="30.6" x14ac:dyDescent="0.3">
      <c r="A328" s="109">
        <v>299</v>
      </c>
      <c r="B328" s="113" t="s">
        <v>1104</v>
      </c>
      <c r="C328" s="113" t="s">
        <v>1370</v>
      </c>
      <c r="D328" s="113"/>
      <c r="E328" s="110"/>
      <c r="F328" s="772">
        <v>29249.85</v>
      </c>
      <c r="G328" s="772">
        <v>29249.85</v>
      </c>
      <c r="H328" s="109"/>
      <c r="I328" s="766">
        <v>39082</v>
      </c>
      <c r="J328" s="113" t="s">
        <v>1297</v>
      </c>
      <c r="K328" s="113" t="s">
        <v>1300</v>
      </c>
      <c r="L328" s="113"/>
    </row>
    <row r="329" spans="1:15" s="767" customFormat="1" ht="30.6" x14ac:dyDescent="0.3">
      <c r="A329" s="109">
        <v>300</v>
      </c>
      <c r="B329" s="113" t="s">
        <v>1105</v>
      </c>
      <c r="C329" s="113" t="s">
        <v>1370</v>
      </c>
      <c r="D329" s="113" t="s">
        <v>1422</v>
      </c>
      <c r="E329" s="110"/>
      <c r="F329" s="772">
        <v>3641.4</v>
      </c>
      <c r="G329" s="772">
        <v>3641.4</v>
      </c>
      <c r="H329" s="109"/>
      <c r="I329" s="766">
        <v>39082</v>
      </c>
      <c r="J329" s="113" t="s">
        <v>1297</v>
      </c>
      <c r="K329" s="113" t="s">
        <v>1300</v>
      </c>
      <c r="L329" s="113"/>
    </row>
    <row r="330" spans="1:15" s="768" customFormat="1" ht="30.6" x14ac:dyDescent="0.3">
      <c r="A330" s="109">
        <v>301</v>
      </c>
      <c r="B330" s="113" t="s">
        <v>454</v>
      </c>
      <c r="C330" s="113" t="s">
        <v>1370</v>
      </c>
      <c r="D330" s="113" t="s">
        <v>1422</v>
      </c>
      <c r="E330" s="110"/>
      <c r="F330" s="772">
        <v>3293.85</v>
      </c>
      <c r="G330" s="772">
        <v>3293.85</v>
      </c>
      <c r="H330" s="109"/>
      <c r="I330" s="766">
        <v>39082</v>
      </c>
      <c r="J330" s="113" t="s">
        <v>1297</v>
      </c>
      <c r="K330" s="113" t="s">
        <v>1300</v>
      </c>
      <c r="L330" s="113"/>
    </row>
    <row r="331" spans="1:15" s="768" customFormat="1" ht="30.6" x14ac:dyDescent="0.3">
      <c r="A331" s="109">
        <v>302</v>
      </c>
      <c r="B331" s="113" t="s">
        <v>1106</v>
      </c>
      <c r="C331" s="113" t="s">
        <v>1370</v>
      </c>
      <c r="D331" s="113" t="s">
        <v>1422</v>
      </c>
      <c r="E331" s="110"/>
      <c r="F331" s="772">
        <v>12864.6</v>
      </c>
      <c r="G331" s="772">
        <v>12864.6</v>
      </c>
      <c r="H331" s="109"/>
      <c r="I331" s="766">
        <v>39082</v>
      </c>
      <c r="J331" s="113" t="s">
        <v>1297</v>
      </c>
      <c r="K331" s="113" t="s">
        <v>1300</v>
      </c>
      <c r="L331" s="113"/>
      <c r="M331" s="768">
        <f>SUM(F270:F331)-F276</f>
        <v>23604429.700000003</v>
      </c>
      <c r="N331" s="768">
        <f>SUM(G270:G331)-G276</f>
        <v>8733328.8199999984</v>
      </c>
      <c r="O331" s="768">
        <f>M331-N331</f>
        <v>14871100.880000005</v>
      </c>
    </row>
    <row r="332" spans="1:15" s="768" customFormat="1" ht="20.399999999999999" x14ac:dyDescent="0.3">
      <c r="A332" s="109"/>
      <c r="B332" s="113" t="s">
        <v>1998</v>
      </c>
      <c r="C332" s="113" t="s">
        <v>2060</v>
      </c>
      <c r="D332" s="113" t="s">
        <v>2061</v>
      </c>
      <c r="E332" s="110">
        <v>107.1</v>
      </c>
      <c r="F332" s="772">
        <v>1743639</v>
      </c>
      <c r="G332" s="772">
        <v>0</v>
      </c>
      <c r="H332" s="109"/>
      <c r="I332" s="766">
        <v>43943</v>
      </c>
      <c r="J332" s="113"/>
      <c r="K332" s="113" t="s">
        <v>862</v>
      </c>
      <c r="L332" s="113"/>
    </row>
    <row r="333" spans="1:15" s="95" customFormat="1" ht="40.799999999999997" x14ac:dyDescent="0.2">
      <c r="A333" s="88">
        <v>303</v>
      </c>
      <c r="B333" s="93" t="s">
        <v>187</v>
      </c>
      <c r="C333" s="93" t="s">
        <v>103</v>
      </c>
      <c r="D333" s="93" t="s">
        <v>1945</v>
      </c>
      <c r="E333" s="93" t="s">
        <v>188</v>
      </c>
      <c r="F333" s="93"/>
      <c r="G333" s="88"/>
      <c r="H333" s="88">
        <v>361615.66</v>
      </c>
      <c r="I333" s="94">
        <v>37285</v>
      </c>
      <c r="J333" s="93" t="s">
        <v>1297</v>
      </c>
      <c r="K333" s="792" t="s">
        <v>2576</v>
      </c>
      <c r="L333" s="93" t="s">
        <v>29</v>
      </c>
    </row>
    <row r="334" spans="1:15" s="301" customFormat="1" ht="81.599999999999994" x14ac:dyDescent="0.2">
      <c r="A334" s="298">
        <v>304</v>
      </c>
      <c r="B334" s="299" t="s">
        <v>286</v>
      </c>
      <c r="C334" s="299" t="s">
        <v>138</v>
      </c>
      <c r="D334" s="299" t="s">
        <v>287</v>
      </c>
      <c r="E334" s="299">
        <v>3677</v>
      </c>
      <c r="F334" s="299"/>
      <c r="G334" s="298"/>
      <c r="H334" s="298">
        <v>-992973.85</v>
      </c>
      <c r="I334" s="300">
        <v>42438</v>
      </c>
      <c r="J334" s="299" t="s">
        <v>2116</v>
      </c>
      <c r="K334" s="299" t="s">
        <v>2117</v>
      </c>
      <c r="L334" s="299" t="s">
        <v>993</v>
      </c>
    </row>
    <row r="335" spans="1:15" s="1024" customFormat="1" ht="71.400000000000006" x14ac:dyDescent="0.2">
      <c r="A335" s="1022">
        <v>305</v>
      </c>
      <c r="B335" s="1019" t="s">
        <v>713</v>
      </c>
      <c r="C335" s="1019" t="s">
        <v>131</v>
      </c>
      <c r="D335" s="1019" t="s">
        <v>288</v>
      </c>
      <c r="E335" s="1019">
        <v>4126</v>
      </c>
      <c r="F335" s="1019"/>
      <c r="G335" s="1022"/>
      <c r="H335" s="1022">
        <v>1041938.78</v>
      </c>
      <c r="I335" s="1023">
        <v>42096</v>
      </c>
      <c r="J335" s="1019" t="s">
        <v>106</v>
      </c>
      <c r="K335" s="1019" t="s">
        <v>2110</v>
      </c>
      <c r="L335" s="1019" t="s">
        <v>994</v>
      </c>
    </row>
    <row r="336" spans="1:15" s="581" customFormat="1" ht="71.400000000000006" x14ac:dyDescent="0.2">
      <c r="A336" s="578">
        <v>306</v>
      </c>
      <c r="B336" s="579" t="s">
        <v>289</v>
      </c>
      <c r="C336" s="579" t="s">
        <v>24</v>
      </c>
      <c r="D336" s="579" t="s">
        <v>290</v>
      </c>
      <c r="E336" s="579">
        <v>5773</v>
      </c>
      <c r="F336" s="579"/>
      <c r="G336" s="578"/>
      <c r="H336" s="578">
        <v>3530709.07</v>
      </c>
      <c r="I336" s="580">
        <v>42453</v>
      </c>
      <c r="J336" s="579" t="s">
        <v>106</v>
      </c>
      <c r="K336" s="579" t="s">
        <v>1923</v>
      </c>
      <c r="L336" s="579" t="s">
        <v>995</v>
      </c>
    </row>
    <row r="337" spans="1:13" ht="81.599999999999994" x14ac:dyDescent="0.2">
      <c r="A337" s="34">
        <v>307</v>
      </c>
      <c r="B337" s="35" t="s">
        <v>712</v>
      </c>
      <c r="C337" s="35" t="s">
        <v>122</v>
      </c>
      <c r="D337" s="35" t="s">
        <v>291</v>
      </c>
      <c r="E337" s="35">
        <v>24466</v>
      </c>
      <c r="F337" s="35"/>
      <c r="G337" s="34"/>
      <c r="H337" s="34">
        <v>6607043.2999999998</v>
      </c>
      <c r="I337" s="48">
        <v>42453</v>
      </c>
      <c r="J337" s="35" t="s">
        <v>292</v>
      </c>
      <c r="K337" s="35"/>
      <c r="L337" s="35" t="s">
        <v>996</v>
      </c>
    </row>
    <row r="338" spans="1:13" s="95" customFormat="1" ht="71.400000000000006" x14ac:dyDescent="0.2">
      <c r="A338" s="88">
        <v>308</v>
      </c>
      <c r="B338" s="93" t="s">
        <v>289</v>
      </c>
      <c r="C338" s="93" t="s">
        <v>96</v>
      </c>
      <c r="D338" s="93" t="s">
        <v>373</v>
      </c>
      <c r="E338" s="93">
        <v>1361</v>
      </c>
      <c r="F338" s="93"/>
      <c r="G338" s="88"/>
      <c r="H338" s="88">
        <v>1467124.96</v>
      </c>
      <c r="I338" s="94">
        <v>41599</v>
      </c>
      <c r="J338" s="93" t="s">
        <v>293</v>
      </c>
      <c r="K338" s="93" t="s">
        <v>1827</v>
      </c>
      <c r="L338" s="93" t="s">
        <v>1004</v>
      </c>
    </row>
    <row r="339" spans="1:13" s="882" customFormat="1" ht="91.8" x14ac:dyDescent="0.2">
      <c r="A339" s="879">
        <v>309</v>
      </c>
      <c r="B339" s="880" t="s">
        <v>294</v>
      </c>
      <c r="C339" s="880" t="s">
        <v>63</v>
      </c>
      <c r="D339" s="880" t="s">
        <v>295</v>
      </c>
      <c r="E339" s="880">
        <v>31325</v>
      </c>
      <c r="F339" s="880"/>
      <c r="G339" s="879"/>
      <c r="H339" s="879">
        <v>12024101.25</v>
      </c>
      <c r="I339" s="881">
        <v>41711</v>
      </c>
      <c r="J339" s="880" t="s">
        <v>709</v>
      </c>
      <c r="K339" s="880" t="s">
        <v>1997</v>
      </c>
      <c r="L339" s="880" t="s">
        <v>997</v>
      </c>
    </row>
    <row r="340" spans="1:13" ht="91.5" customHeight="1" x14ac:dyDescent="0.2">
      <c r="A340" s="34">
        <v>310</v>
      </c>
      <c r="B340" s="35" t="s">
        <v>298</v>
      </c>
      <c r="C340" s="35" t="s">
        <v>297</v>
      </c>
      <c r="D340" s="35" t="s">
        <v>296</v>
      </c>
      <c r="E340" s="35">
        <v>2700</v>
      </c>
      <c r="F340" s="35"/>
      <c r="G340" s="34"/>
      <c r="H340" s="34">
        <v>1220373</v>
      </c>
      <c r="I340" s="48">
        <v>41711</v>
      </c>
      <c r="J340" s="35" t="s">
        <v>710</v>
      </c>
      <c r="K340" s="35"/>
      <c r="L340" s="35" t="s">
        <v>998</v>
      </c>
    </row>
    <row r="341" spans="1:13" ht="89.25" customHeight="1" x14ac:dyDescent="0.2">
      <c r="A341" s="34">
        <v>311</v>
      </c>
      <c r="B341" s="35" t="s">
        <v>299</v>
      </c>
      <c r="C341" s="35" t="s">
        <v>300</v>
      </c>
      <c r="D341" s="35" t="s">
        <v>301</v>
      </c>
      <c r="E341" s="35">
        <v>1850</v>
      </c>
      <c r="F341" s="35"/>
      <c r="G341" s="34"/>
      <c r="H341" s="34">
        <v>836181.5</v>
      </c>
      <c r="I341" s="48">
        <v>41711</v>
      </c>
      <c r="J341" s="35" t="s">
        <v>710</v>
      </c>
      <c r="K341" s="35"/>
      <c r="L341" s="35" t="s">
        <v>29</v>
      </c>
    </row>
    <row r="342" spans="1:13" ht="71.400000000000006" x14ac:dyDescent="0.2">
      <c r="A342" s="34">
        <v>312</v>
      </c>
      <c r="B342" s="35" t="s">
        <v>304</v>
      </c>
      <c r="C342" s="35" t="s">
        <v>116</v>
      </c>
      <c r="D342" s="35" t="s">
        <v>303</v>
      </c>
      <c r="E342" s="35" t="s">
        <v>302</v>
      </c>
      <c r="F342" s="35"/>
      <c r="G342" s="34"/>
      <c r="H342" s="34">
        <v>648076.99</v>
      </c>
      <c r="I342" s="48">
        <v>41711</v>
      </c>
      <c r="J342" s="35" t="s">
        <v>55</v>
      </c>
      <c r="K342" s="35" t="s">
        <v>1929</v>
      </c>
      <c r="L342" s="35" t="s">
        <v>999</v>
      </c>
    </row>
    <row r="343" spans="1:13" s="346" customFormat="1" ht="71.400000000000006" x14ac:dyDescent="0.2">
      <c r="A343" s="343">
        <v>313</v>
      </c>
      <c r="B343" s="344" t="s">
        <v>289</v>
      </c>
      <c r="C343" s="344" t="s">
        <v>102</v>
      </c>
      <c r="D343" s="344" t="s">
        <v>1930</v>
      </c>
      <c r="E343" s="344" t="s">
        <v>305</v>
      </c>
      <c r="F343" s="344"/>
      <c r="G343" s="343"/>
      <c r="H343" s="343">
        <v>1623995.78</v>
      </c>
      <c r="I343" s="345">
        <v>41704</v>
      </c>
      <c r="J343" s="344" t="s">
        <v>106</v>
      </c>
      <c r="K343" s="344" t="s">
        <v>1932</v>
      </c>
      <c r="L343" s="820" t="s">
        <v>1931</v>
      </c>
    </row>
    <row r="344" spans="1:13" s="346" customFormat="1" ht="81.599999999999994" x14ac:dyDescent="0.2">
      <c r="A344" s="343">
        <v>314</v>
      </c>
      <c r="B344" s="344" t="s">
        <v>307</v>
      </c>
      <c r="C344" s="344" t="s">
        <v>1956</v>
      </c>
      <c r="D344" s="344" t="s">
        <v>1958</v>
      </c>
      <c r="E344" s="344" t="s">
        <v>1957</v>
      </c>
      <c r="F344" s="344"/>
      <c r="G344" s="343"/>
      <c r="H344" s="343">
        <v>10898269.199999999</v>
      </c>
      <c r="I344" s="345">
        <v>41612</v>
      </c>
      <c r="J344" s="344" t="s">
        <v>106</v>
      </c>
      <c r="K344" s="344" t="s">
        <v>1201</v>
      </c>
      <c r="L344" s="344" t="s">
        <v>1959</v>
      </c>
      <c r="M344" s="426"/>
    </row>
    <row r="345" spans="1:13" s="324" customFormat="1" ht="68.25" customHeight="1" x14ac:dyDescent="0.2">
      <c r="A345" s="321">
        <v>315</v>
      </c>
      <c r="B345" s="322" t="s">
        <v>289</v>
      </c>
      <c r="C345" s="322" t="s">
        <v>308</v>
      </c>
      <c r="D345" s="322" t="s">
        <v>1015</v>
      </c>
      <c r="E345" s="322" t="s">
        <v>309</v>
      </c>
      <c r="F345" s="322"/>
      <c r="G345" s="321"/>
      <c r="H345" s="321">
        <v>6796228.5199999996</v>
      </c>
      <c r="I345" s="323">
        <v>41579</v>
      </c>
      <c r="J345" s="322" t="s">
        <v>310</v>
      </c>
      <c r="K345" s="322" t="s">
        <v>1886</v>
      </c>
      <c r="L345" s="322" t="s">
        <v>1001</v>
      </c>
    </row>
    <row r="346" spans="1:13" s="1024" customFormat="1" ht="91.8" x14ac:dyDescent="0.2">
      <c r="A346" s="1022">
        <v>316</v>
      </c>
      <c r="B346" s="1019" t="s">
        <v>313</v>
      </c>
      <c r="C346" s="1019" t="s">
        <v>26</v>
      </c>
      <c r="D346" s="1019" t="s">
        <v>312</v>
      </c>
      <c r="E346" s="1019">
        <v>1160</v>
      </c>
      <c r="F346" s="1019"/>
      <c r="G346" s="1022"/>
      <c r="H346" s="1022">
        <v>292934.8</v>
      </c>
      <c r="I346" s="1023">
        <v>41579</v>
      </c>
      <c r="J346" s="1019" t="s">
        <v>311</v>
      </c>
      <c r="K346" s="1019" t="s">
        <v>2111</v>
      </c>
      <c r="L346" s="1019" t="s">
        <v>1002</v>
      </c>
    </row>
    <row r="347" spans="1:13" s="546" customFormat="1" ht="91.8" x14ac:dyDescent="0.2">
      <c r="A347" s="543">
        <v>317</v>
      </c>
      <c r="B347" s="544" t="s">
        <v>313</v>
      </c>
      <c r="C347" s="544" t="s">
        <v>27</v>
      </c>
      <c r="D347" s="544" t="s">
        <v>314</v>
      </c>
      <c r="E347" s="544">
        <v>17238</v>
      </c>
      <c r="F347" s="544"/>
      <c r="G347" s="543"/>
      <c r="H347" s="543">
        <v>3753402.12</v>
      </c>
      <c r="I347" s="545">
        <v>41211</v>
      </c>
      <c r="J347" s="544" t="s">
        <v>106</v>
      </c>
      <c r="K347" s="544" t="s">
        <v>1212</v>
      </c>
      <c r="L347" s="544" t="s">
        <v>1005</v>
      </c>
    </row>
    <row r="348" spans="1:13" s="504" customFormat="1" ht="91.8" x14ac:dyDescent="0.2">
      <c r="A348" s="501">
        <v>318</v>
      </c>
      <c r="B348" s="502" t="s">
        <v>317</v>
      </c>
      <c r="C348" s="502" t="s">
        <v>316</v>
      </c>
      <c r="D348" s="502" t="s">
        <v>315</v>
      </c>
      <c r="E348" s="502">
        <v>28177</v>
      </c>
      <c r="F348" s="502"/>
      <c r="G348" s="501"/>
      <c r="H348" s="501">
        <v>7251632.7199999997</v>
      </c>
      <c r="I348" s="503">
        <v>41208</v>
      </c>
      <c r="J348" s="502" t="s">
        <v>106</v>
      </c>
      <c r="K348" s="502" t="s">
        <v>1206</v>
      </c>
      <c r="L348" s="502" t="s">
        <v>1006</v>
      </c>
    </row>
    <row r="349" spans="1:13" s="796" customFormat="1" ht="91.8" x14ac:dyDescent="0.2">
      <c r="A349" s="793">
        <v>319</v>
      </c>
      <c r="B349" s="794" t="s">
        <v>318</v>
      </c>
      <c r="C349" s="794" t="s">
        <v>120</v>
      </c>
      <c r="D349" s="794" t="s">
        <v>1933</v>
      </c>
      <c r="E349" s="794" t="s">
        <v>319</v>
      </c>
      <c r="F349" s="794"/>
      <c r="G349" s="793"/>
      <c r="H349" s="793">
        <v>398393.28</v>
      </c>
      <c r="I349" s="795">
        <v>40863</v>
      </c>
      <c r="J349" s="794" t="s">
        <v>106</v>
      </c>
      <c r="K349" s="794" t="s">
        <v>1934</v>
      </c>
      <c r="L349" s="794" t="s">
        <v>29</v>
      </c>
    </row>
    <row r="350" spans="1:13" s="446" customFormat="1" ht="80.25" customHeight="1" x14ac:dyDescent="0.2">
      <c r="A350" s="444">
        <v>320</v>
      </c>
      <c r="B350" s="439" t="s">
        <v>322</v>
      </c>
      <c r="C350" s="439" t="s">
        <v>25</v>
      </c>
      <c r="D350" s="439" t="s">
        <v>321</v>
      </c>
      <c r="E350" s="439">
        <v>247</v>
      </c>
      <c r="F350" s="439"/>
      <c r="G350" s="444"/>
      <c r="H350" s="444">
        <v>4776.9799999999996</v>
      </c>
      <c r="I350" s="445">
        <v>40896</v>
      </c>
      <c r="J350" s="439" t="s">
        <v>320</v>
      </c>
      <c r="K350" s="439" t="s">
        <v>1893</v>
      </c>
      <c r="L350" s="439" t="s">
        <v>1007</v>
      </c>
    </row>
    <row r="351" spans="1:13" s="581" customFormat="1" ht="91.8" x14ac:dyDescent="0.2">
      <c r="A351" s="578">
        <v>321</v>
      </c>
      <c r="B351" s="579" t="s">
        <v>294</v>
      </c>
      <c r="C351" s="579" t="s">
        <v>323</v>
      </c>
      <c r="D351" s="579" t="s">
        <v>324</v>
      </c>
      <c r="E351" s="579">
        <v>30914</v>
      </c>
      <c r="F351" s="579"/>
      <c r="G351" s="578"/>
      <c r="H351" s="578">
        <v>6976053.2400000002</v>
      </c>
      <c r="I351" s="580">
        <v>40906</v>
      </c>
      <c r="J351" s="579" t="s">
        <v>325</v>
      </c>
      <c r="K351" s="579" t="s">
        <v>1907</v>
      </c>
      <c r="L351" s="579" t="s">
        <v>1008</v>
      </c>
    </row>
    <row r="352" spans="1:13" ht="91.8" x14ac:dyDescent="0.2">
      <c r="A352" s="34">
        <v>322</v>
      </c>
      <c r="B352" s="35" t="s">
        <v>294</v>
      </c>
      <c r="C352" s="35" t="s">
        <v>327</v>
      </c>
      <c r="D352" s="35" t="s">
        <v>1935</v>
      </c>
      <c r="E352" s="35">
        <v>2784</v>
      </c>
      <c r="F352" s="35"/>
      <c r="G352" s="34"/>
      <c r="H352" s="34">
        <v>1068638.3999999999</v>
      </c>
      <c r="I352" s="48">
        <v>40906</v>
      </c>
      <c r="J352" s="35" t="s">
        <v>326</v>
      </c>
      <c r="K352" s="35" t="s">
        <v>1936</v>
      </c>
      <c r="L352" s="35" t="s">
        <v>1009</v>
      </c>
      <c r="M352" s="796"/>
    </row>
    <row r="353" spans="1:12" s="446" customFormat="1" ht="79.5" customHeight="1" x14ac:dyDescent="0.2">
      <c r="A353" s="444">
        <v>323</v>
      </c>
      <c r="B353" s="439" t="s">
        <v>328</v>
      </c>
      <c r="C353" s="439" t="s">
        <v>25</v>
      </c>
      <c r="D353" s="439" t="s">
        <v>329</v>
      </c>
      <c r="E353" s="439">
        <v>1958</v>
      </c>
      <c r="F353" s="439"/>
      <c r="G353" s="444"/>
      <c r="H353" s="444">
        <v>1485162.58</v>
      </c>
      <c r="I353" s="445">
        <v>40903</v>
      </c>
      <c r="J353" s="439" t="s">
        <v>106</v>
      </c>
      <c r="K353" s="439" t="s">
        <v>1893</v>
      </c>
      <c r="L353" s="439" t="s">
        <v>1010</v>
      </c>
    </row>
    <row r="354" spans="1:12" ht="90" customHeight="1" x14ac:dyDescent="0.2">
      <c r="A354" s="34">
        <v>324</v>
      </c>
      <c r="B354" s="35" t="s">
        <v>299</v>
      </c>
      <c r="C354" s="35" t="s">
        <v>25</v>
      </c>
      <c r="D354" s="35" t="s">
        <v>330</v>
      </c>
      <c r="E354" s="35">
        <v>4346</v>
      </c>
      <c r="F354" s="35"/>
      <c r="G354" s="34"/>
      <c r="H354" s="34">
        <v>1381984.54</v>
      </c>
      <c r="I354" s="48">
        <v>40903</v>
      </c>
      <c r="J354" s="35" t="s">
        <v>106</v>
      </c>
      <c r="K354" s="35" t="s">
        <v>1937</v>
      </c>
      <c r="L354" s="797" t="s">
        <v>1938</v>
      </c>
    </row>
    <row r="355" spans="1:12" s="446" customFormat="1" ht="91.8" x14ac:dyDescent="0.2">
      <c r="A355" s="444">
        <v>325</v>
      </c>
      <c r="B355" s="439" t="s">
        <v>294</v>
      </c>
      <c r="C355" s="439" t="s">
        <v>25</v>
      </c>
      <c r="D355" s="439" t="s">
        <v>331</v>
      </c>
      <c r="E355" s="439">
        <v>55524</v>
      </c>
      <c r="F355" s="439"/>
      <c r="G355" s="444"/>
      <c r="H355" s="444">
        <v>14994256.199999999</v>
      </c>
      <c r="I355" s="445">
        <v>40904</v>
      </c>
      <c r="J355" s="439" t="s">
        <v>332</v>
      </c>
      <c r="K355" s="439" t="s">
        <v>1893</v>
      </c>
      <c r="L355" s="439" t="s">
        <v>1011</v>
      </c>
    </row>
    <row r="356" spans="1:12" s="230" customFormat="1" ht="91.8" x14ac:dyDescent="0.2">
      <c r="A356" s="194">
        <v>326</v>
      </c>
      <c r="B356" s="157" t="s">
        <v>294</v>
      </c>
      <c r="C356" s="157" t="s">
        <v>23</v>
      </c>
      <c r="D356" s="157" t="s">
        <v>333</v>
      </c>
      <c r="E356" s="157">
        <v>26498</v>
      </c>
      <c r="F356" s="157"/>
      <c r="G356" s="194"/>
      <c r="H356" s="194">
        <v>8251742.1799999997</v>
      </c>
      <c r="I356" s="156">
        <v>40904</v>
      </c>
      <c r="J356" s="157" t="s">
        <v>332</v>
      </c>
      <c r="K356" s="157" t="s">
        <v>1879</v>
      </c>
      <c r="L356" s="157" t="s">
        <v>1012</v>
      </c>
    </row>
    <row r="357" spans="1:12" ht="71.400000000000006" x14ac:dyDescent="0.2">
      <c r="A357" s="34">
        <v>327</v>
      </c>
      <c r="B357" s="35" t="s">
        <v>334</v>
      </c>
      <c r="C357" s="35" t="s">
        <v>335</v>
      </c>
      <c r="D357" s="35" t="s">
        <v>1794</v>
      </c>
      <c r="E357" s="35">
        <v>8350</v>
      </c>
      <c r="F357" s="35"/>
      <c r="G357" s="34"/>
      <c r="H357" s="34">
        <v>1</v>
      </c>
      <c r="I357" s="48">
        <v>40922</v>
      </c>
      <c r="J357" s="35" t="s">
        <v>106</v>
      </c>
      <c r="K357" s="35" t="s">
        <v>1796</v>
      </c>
      <c r="L357" s="35" t="s">
        <v>1795</v>
      </c>
    </row>
    <row r="358" spans="1:12" ht="61.2" x14ac:dyDescent="0.2">
      <c r="A358" s="34">
        <v>328</v>
      </c>
      <c r="B358" s="35" t="s">
        <v>336</v>
      </c>
      <c r="C358" s="35" t="s">
        <v>142</v>
      </c>
      <c r="D358" s="35" t="s">
        <v>1939</v>
      </c>
      <c r="E358" s="35">
        <v>4890</v>
      </c>
      <c r="F358" s="35"/>
      <c r="G358" s="34"/>
      <c r="H358" s="34">
        <v>3221825.4</v>
      </c>
      <c r="I358" s="48">
        <v>40904</v>
      </c>
      <c r="J358" s="35" t="s">
        <v>106</v>
      </c>
      <c r="K358" s="35" t="s">
        <v>1300</v>
      </c>
      <c r="L358" s="35" t="s">
        <v>29</v>
      </c>
    </row>
    <row r="359" spans="1:12" s="346" customFormat="1" ht="87" customHeight="1" x14ac:dyDescent="0.2">
      <c r="A359" s="343">
        <v>329</v>
      </c>
      <c r="B359" s="344" t="s">
        <v>337</v>
      </c>
      <c r="C359" s="344" t="s">
        <v>145</v>
      </c>
      <c r="D359" s="344" t="s">
        <v>338</v>
      </c>
      <c r="E359" s="344">
        <v>6179</v>
      </c>
      <c r="F359" s="344"/>
      <c r="G359" s="343"/>
      <c r="H359" s="343">
        <v>2371809.15</v>
      </c>
      <c r="I359" s="345">
        <v>39945</v>
      </c>
      <c r="J359" s="344" t="s">
        <v>339</v>
      </c>
      <c r="K359" s="344" t="s">
        <v>1918</v>
      </c>
      <c r="L359" s="344" t="s">
        <v>1003</v>
      </c>
    </row>
    <row r="360" spans="1:12" s="1003" customFormat="1" ht="166.5" customHeight="1" x14ac:dyDescent="0.2">
      <c r="A360" s="1000">
        <v>330</v>
      </c>
      <c r="B360" s="1001" t="s">
        <v>343</v>
      </c>
      <c r="C360" s="1001" t="s">
        <v>342</v>
      </c>
      <c r="D360" s="1001" t="s">
        <v>341</v>
      </c>
      <c r="E360" s="1001">
        <v>2075</v>
      </c>
      <c r="F360" s="1001"/>
      <c r="G360" s="1000"/>
      <c r="H360" s="1000">
        <v>486732.75</v>
      </c>
      <c r="I360" s="1002">
        <v>39924</v>
      </c>
      <c r="J360" s="1001" t="s">
        <v>340</v>
      </c>
      <c r="K360" s="1001" t="s">
        <v>1940</v>
      </c>
      <c r="L360" s="1001" t="s">
        <v>2187</v>
      </c>
    </row>
    <row r="361" spans="1:12" s="963" customFormat="1" ht="77.25" customHeight="1" x14ac:dyDescent="0.2">
      <c r="A361" s="960">
        <v>331</v>
      </c>
      <c r="B361" s="961" t="s">
        <v>344</v>
      </c>
      <c r="C361" s="961" t="s">
        <v>345</v>
      </c>
      <c r="D361" s="961" t="s">
        <v>2099</v>
      </c>
      <c r="E361" s="961">
        <v>3278</v>
      </c>
      <c r="F361" s="961" t="s">
        <v>2098</v>
      </c>
      <c r="G361" s="960" t="s">
        <v>2098</v>
      </c>
      <c r="H361" s="960">
        <v>1258260.3</v>
      </c>
      <c r="I361" s="962">
        <v>40161</v>
      </c>
      <c r="J361" s="961" t="s">
        <v>346</v>
      </c>
      <c r="K361" s="961" t="s">
        <v>1941</v>
      </c>
      <c r="L361" s="961" t="s">
        <v>1013</v>
      </c>
    </row>
    <row r="362" spans="1:12" s="963" customFormat="1" ht="67.5" customHeight="1" x14ac:dyDescent="0.2">
      <c r="A362" s="960">
        <v>332</v>
      </c>
      <c r="B362" s="961" t="s">
        <v>347</v>
      </c>
      <c r="C362" s="961" t="s">
        <v>345</v>
      </c>
      <c r="D362" s="961" t="s">
        <v>2097</v>
      </c>
      <c r="E362" s="961">
        <v>4574</v>
      </c>
      <c r="F362" s="961" t="s">
        <v>2098</v>
      </c>
      <c r="G362" s="960" t="s">
        <v>2098</v>
      </c>
      <c r="H362" s="960">
        <v>1755729.9</v>
      </c>
      <c r="I362" s="962">
        <v>40161</v>
      </c>
      <c r="J362" s="961" t="s">
        <v>348</v>
      </c>
      <c r="K362" s="961" t="s">
        <v>1942</v>
      </c>
      <c r="L362" s="961" t="s">
        <v>1014</v>
      </c>
    </row>
    <row r="363" spans="1:12" s="963" customFormat="1" ht="67.5" customHeight="1" x14ac:dyDescent="0.2">
      <c r="A363" s="960"/>
      <c r="B363" s="961" t="s">
        <v>347</v>
      </c>
      <c r="C363" s="961" t="s">
        <v>345</v>
      </c>
      <c r="D363" s="961" t="s">
        <v>2100</v>
      </c>
      <c r="E363" s="961">
        <v>2376</v>
      </c>
      <c r="F363" s="961" t="s">
        <v>2098</v>
      </c>
      <c r="G363" s="960" t="s">
        <v>2098</v>
      </c>
      <c r="H363" s="960">
        <v>912027.6</v>
      </c>
      <c r="I363" s="962"/>
      <c r="J363" s="961"/>
      <c r="K363" s="961" t="s">
        <v>1941</v>
      </c>
      <c r="L363" s="961"/>
    </row>
    <row r="364" spans="1:12" ht="69" customHeight="1" x14ac:dyDescent="0.2">
      <c r="A364" s="34">
        <v>333</v>
      </c>
      <c r="B364" s="35" t="s">
        <v>289</v>
      </c>
      <c r="C364" s="35" t="s">
        <v>351</v>
      </c>
      <c r="D364" s="35" t="s">
        <v>350</v>
      </c>
      <c r="E364" s="35">
        <v>4890</v>
      </c>
      <c r="F364" s="35"/>
      <c r="G364" s="34"/>
      <c r="H364" s="34">
        <v>229004.79999999999</v>
      </c>
      <c r="I364" s="48">
        <v>40269</v>
      </c>
      <c r="J364" s="35" t="s">
        <v>349</v>
      </c>
      <c r="K364" s="35"/>
      <c r="L364" s="35" t="s">
        <v>1017</v>
      </c>
    </row>
    <row r="365" spans="1:12" s="346" customFormat="1" ht="69" customHeight="1" x14ac:dyDescent="0.2">
      <c r="A365" s="343">
        <v>334</v>
      </c>
      <c r="B365" s="344" t="s">
        <v>352</v>
      </c>
      <c r="C365" s="344" t="s">
        <v>353</v>
      </c>
      <c r="D365" s="344" t="s">
        <v>354</v>
      </c>
      <c r="E365" s="344">
        <v>12752</v>
      </c>
      <c r="F365" s="344"/>
      <c r="G365" s="343"/>
      <c r="H365" s="343">
        <v>7268.64</v>
      </c>
      <c r="I365" s="345">
        <v>40137</v>
      </c>
      <c r="J365" s="344" t="s">
        <v>355</v>
      </c>
      <c r="K365" s="344" t="s">
        <v>1201</v>
      </c>
      <c r="L365" s="344" t="s">
        <v>1016</v>
      </c>
    </row>
    <row r="366" spans="1:12" s="346" customFormat="1" ht="81.599999999999994" x14ac:dyDescent="0.2">
      <c r="A366" s="343">
        <v>335</v>
      </c>
      <c r="B366" s="344" t="s">
        <v>307</v>
      </c>
      <c r="C366" s="344" t="s">
        <v>357</v>
      </c>
      <c r="D366" s="344" t="s">
        <v>306</v>
      </c>
      <c r="E366" s="344">
        <v>28392</v>
      </c>
      <c r="F366" s="344"/>
      <c r="G366" s="343"/>
      <c r="H366" s="343">
        <v>10898269.199999999</v>
      </c>
      <c r="I366" s="345">
        <v>40137</v>
      </c>
      <c r="J366" s="344" t="s">
        <v>356</v>
      </c>
      <c r="K366" s="344" t="s">
        <v>1932</v>
      </c>
      <c r="L366" s="344" t="s">
        <v>1000</v>
      </c>
    </row>
    <row r="367" spans="1:12" s="228" customFormat="1" ht="68.25" customHeight="1" x14ac:dyDescent="0.2">
      <c r="A367" s="226">
        <v>336</v>
      </c>
      <c r="B367" s="185" t="s">
        <v>358</v>
      </c>
      <c r="C367" s="185" t="s">
        <v>359</v>
      </c>
      <c r="D367" s="229" t="s">
        <v>360</v>
      </c>
      <c r="E367" s="185">
        <v>11400</v>
      </c>
      <c r="F367" s="185"/>
      <c r="G367" s="226"/>
      <c r="H367" s="226">
        <v>2919654</v>
      </c>
      <c r="I367" s="227">
        <v>40518</v>
      </c>
      <c r="J367" s="185" t="s">
        <v>361</v>
      </c>
      <c r="K367" s="185" t="s">
        <v>1878</v>
      </c>
      <c r="L367" s="185" t="s">
        <v>1018</v>
      </c>
    </row>
    <row r="368" spans="1:12" s="504" customFormat="1" ht="78" customHeight="1" x14ac:dyDescent="0.2">
      <c r="A368" s="501">
        <v>337</v>
      </c>
      <c r="B368" s="502" t="s">
        <v>362</v>
      </c>
      <c r="C368" s="502" t="s">
        <v>363</v>
      </c>
      <c r="D368" s="502" t="s">
        <v>364</v>
      </c>
      <c r="E368" s="502">
        <v>5168</v>
      </c>
      <c r="F368" s="502"/>
      <c r="G368" s="501"/>
      <c r="H368" s="501">
        <v>95297.919999999998</v>
      </c>
      <c r="I368" s="503">
        <v>40456</v>
      </c>
      <c r="J368" s="502" t="s">
        <v>365</v>
      </c>
      <c r="K368" s="502" t="s">
        <v>1206</v>
      </c>
      <c r="L368" s="502" t="s">
        <v>1019</v>
      </c>
    </row>
    <row r="369" spans="1:12" s="878" customFormat="1" ht="71.400000000000006" x14ac:dyDescent="0.2">
      <c r="A369" s="829">
        <v>338</v>
      </c>
      <c r="B369" s="830" t="s">
        <v>366</v>
      </c>
      <c r="C369" s="830" t="s">
        <v>367</v>
      </c>
      <c r="D369" s="830" t="s">
        <v>1944</v>
      </c>
      <c r="E369" s="830" t="s">
        <v>368</v>
      </c>
      <c r="F369" s="830"/>
      <c r="G369" s="829"/>
      <c r="H369" s="829">
        <v>8467013.8300000001</v>
      </c>
      <c r="I369" s="832">
        <v>40056</v>
      </c>
      <c r="J369" s="830" t="s">
        <v>369</v>
      </c>
      <c r="K369" s="830" t="s">
        <v>1943</v>
      </c>
      <c r="L369" s="830" t="s">
        <v>1020</v>
      </c>
    </row>
    <row r="370" spans="1:12" s="610" customFormat="1" ht="68.25" customHeight="1" x14ac:dyDescent="0.2">
      <c r="A370" s="606">
        <v>339</v>
      </c>
      <c r="B370" s="607" t="s">
        <v>370</v>
      </c>
      <c r="C370" s="607" t="s">
        <v>371</v>
      </c>
      <c r="D370" s="607" t="s">
        <v>1789</v>
      </c>
      <c r="E370" s="607" t="s">
        <v>1790</v>
      </c>
      <c r="F370" s="607"/>
      <c r="G370" s="606"/>
      <c r="H370" s="606"/>
      <c r="I370" s="617">
        <v>40059</v>
      </c>
      <c r="J370" s="607" t="s">
        <v>372</v>
      </c>
      <c r="K370" s="607" t="s">
        <v>1022</v>
      </c>
      <c r="L370" s="607" t="s">
        <v>1021</v>
      </c>
    </row>
    <row r="371" spans="1:12" s="230" customFormat="1" ht="91.8" x14ac:dyDescent="0.2">
      <c r="A371" s="194">
        <v>340</v>
      </c>
      <c r="B371" s="157" t="s">
        <v>374</v>
      </c>
      <c r="C371" s="157" t="s">
        <v>57</v>
      </c>
      <c r="D371" s="157" t="s">
        <v>375</v>
      </c>
      <c r="E371" s="157">
        <v>6999</v>
      </c>
      <c r="F371" s="157"/>
      <c r="G371" s="194"/>
      <c r="H371" s="194">
        <v>2044757.85</v>
      </c>
      <c r="I371" s="156">
        <v>41984</v>
      </c>
      <c r="J371" s="157" t="s">
        <v>257</v>
      </c>
      <c r="K371" s="157" t="s">
        <v>1879</v>
      </c>
      <c r="L371" s="157" t="s">
        <v>1023</v>
      </c>
    </row>
    <row r="372" spans="1:12" ht="71.400000000000006" x14ac:dyDescent="0.2">
      <c r="A372" s="34">
        <v>341</v>
      </c>
      <c r="B372" s="35" t="s">
        <v>378</v>
      </c>
      <c r="C372" s="35" t="s">
        <v>95</v>
      </c>
      <c r="D372" s="35" t="s">
        <v>377</v>
      </c>
      <c r="E372" s="35" t="s">
        <v>376</v>
      </c>
      <c r="F372" s="35"/>
      <c r="G372" s="34"/>
      <c r="H372" s="34">
        <v>1706669.04</v>
      </c>
      <c r="I372" s="48">
        <v>41015</v>
      </c>
      <c r="J372" s="35" t="s">
        <v>708</v>
      </c>
      <c r="K372" s="35"/>
      <c r="L372" s="35" t="s">
        <v>29</v>
      </c>
    </row>
    <row r="373" spans="1:12" s="264" customFormat="1" ht="122.4" x14ac:dyDescent="0.2">
      <c r="A373" s="261">
        <v>343</v>
      </c>
      <c r="B373" s="262" t="s">
        <v>294</v>
      </c>
      <c r="C373" s="262" t="s">
        <v>379</v>
      </c>
      <c r="D373" s="262" t="s">
        <v>2113</v>
      </c>
      <c r="E373" s="262">
        <v>3110</v>
      </c>
      <c r="F373" s="262">
        <v>19092643.800000001</v>
      </c>
      <c r="G373" s="261">
        <v>17891395.800000001</v>
      </c>
      <c r="H373" s="261">
        <v>350280.25</v>
      </c>
      <c r="I373" s="263">
        <v>41466</v>
      </c>
      <c r="J373" s="262" t="s">
        <v>2210</v>
      </c>
      <c r="K373" s="262" t="s">
        <v>1881</v>
      </c>
      <c r="L373" s="262" t="s">
        <v>1024</v>
      </c>
    </row>
    <row r="374" spans="1:12" s="508" customFormat="1" ht="91.8" x14ac:dyDescent="0.2">
      <c r="A374" s="505">
        <v>344</v>
      </c>
      <c r="B374" s="506" t="s">
        <v>294</v>
      </c>
      <c r="C374" s="506" t="s">
        <v>380</v>
      </c>
      <c r="D374" s="506" t="s">
        <v>1897</v>
      </c>
      <c r="E374" s="506">
        <v>11182</v>
      </c>
      <c r="F374" s="506"/>
      <c r="G374" s="505"/>
      <c r="H374" s="505">
        <v>2622961.7400000002</v>
      </c>
      <c r="I374" s="507">
        <v>41466</v>
      </c>
      <c r="J374" s="506" t="s">
        <v>381</v>
      </c>
      <c r="K374" s="506" t="s">
        <v>1211</v>
      </c>
      <c r="L374" s="506" t="s">
        <v>29</v>
      </c>
    </row>
    <row r="375" spans="1:12" ht="91.5" customHeight="1" x14ac:dyDescent="0.2">
      <c r="A375" s="34">
        <v>345</v>
      </c>
      <c r="B375" s="35" t="s">
        <v>343</v>
      </c>
      <c r="C375" s="35" t="s">
        <v>117</v>
      </c>
      <c r="D375" s="35" t="s">
        <v>1946</v>
      </c>
      <c r="E375" s="35" t="s">
        <v>383</v>
      </c>
      <c r="F375" s="35"/>
      <c r="G375" s="34"/>
      <c r="H375" s="34">
        <v>314188.90000000002</v>
      </c>
      <c r="I375" s="48">
        <v>41473</v>
      </c>
      <c r="J375" s="35" t="s">
        <v>382</v>
      </c>
      <c r="K375" s="35" t="s">
        <v>1947</v>
      </c>
      <c r="L375" s="35" t="s">
        <v>29</v>
      </c>
    </row>
    <row r="376" spans="1:12" ht="67.5" customHeight="1" x14ac:dyDescent="0.2">
      <c r="A376" s="34">
        <v>346</v>
      </c>
      <c r="B376" s="35" t="s">
        <v>384</v>
      </c>
      <c r="C376" s="35" t="s">
        <v>107</v>
      </c>
      <c r="D376" s="35" t="s">
        <v>1949</v>
      </c>
      <c r="E376" s="35">
        <v>2552</v>
      </c>
      <c r="F376" s="35"/>
      <c r="G376" s="34"/>
      <c r="H376" s="34">
        <v>2751298.64</v>
      </c>
      <c r="I376" s="48">
        <v>40932</v>
      </c>
      <c r="J376" s="35" t="s">
        <v>109</v>
      </c>
      <c r="K376" s="35" t="s">
        <v>1948</v>
      </c>
      <c r="L376" s="35" t="s">
        <v>1034</v>
      </c>
    </row>
    <row r="377" spans="1:12" s="728" customFormat="1" ht="91.8" x14ac:dyDescent="0.2">
      <c r="A377" s="725">
        <v>347</v>
      </c>
      <c r="B377" s="726" t="s">
        <v>387</v>
      </c>
      <c r="C377" s="726" t="s">
        <v>386</v>
      </c>
      <c r="D377" s="726" t="s">
        <v>385</v>
      </c>
      <c r="E377" s="726">
        <v>2692</v>
      </c>
      <c r="F377" s="726"/>
      <c r="G377" s="725"/>
      <c r="H377" s="725">
        <v>607476.72</v>
      </c>
      <c r="I377" s="727">
        <v>41337</v>
      </c>
      <c r="J377" s="726" t="s">
        <v>106</v>
      </c>
      <c r="K377" s="726" t="s">
        <v>694</v>
      </c>
      <c r="L377" s="726" t="s">
        <v>1025</v>
      </c>
    </row>
    <row r="378" spans="1:12" s="213" customFormat="1" ht="89.25" customHeight="1" x14ac:dyDescent="0.2">
      <c r="A378" s="211">
        <v>348</v>
      </c>
      <c r="B378" s="161" t="s">
        <v>390</v>
      </c>
      <c r="C378" s="161" t="s">
        <v>100</v>
      </c>
      <c r="D378" s="161" t="s">
        <v>389</v>
      </c>
      <c r="E378" s="161">
        <v>7335</v>
      </c>
      <c r="F378" s="161"/>
      <c r="G378" s="211"/>
      <c r="H378" s="211">
        <v>1597122.9</v>
      </c>
      <c r="I378" s="212">
        <v>41565</v>
      </c>
      <c r="J378" s="161" t="s">
        <v>388</v>
      </c>
      <c r="K378" s="161" t="s">
        <v>1828</v>
      </c>
      <c r="L378" s="161" t="s">
        <v>1026</v>
      </c>
    </row>
    <row r="379" spans="1:12" s="546" customFormat="1" ht="98.25" customHeight="1" x14ac:dyDescent="0.2">
      <c r="A379" s="543">
        <v>349</v>
      </c>
      <c r="B379" s="544" t="s">
        <v>391</v>
      </c>
      <c r="C379" s="544" t="s">
        <v>137</v>
      </c>
      <c r="D379" s="544" t="s">
        <v>392</v>
      </c>
      <c r="E379" s="544" t="s">
        <v>393</v>
      </c>
      <c r="F379" s="544"/>
      <c r="G379" s="543"/>
      <c r="H379" s="543">
        <v>380231.01</v>
      </c>
      <c r="I379" s="545">
        <v>41334</v>
      </c>
      <c r="J379" s="544" t="s">
        <v>394</v>
      </c>
      <c r="K379" s="544" t="s">
        <v>444</v>
      </c>
      <c r="L379" s="544" t="s">
        <v>1027</v>
      </c>
    </row>
    <row r="380" spans="1:12" s="802" customFormat="1" ht="71.400000000000006" x14ac:dyDescent="0.2">
      <c r="A380" s="798">
        <v>350</v>
      </c>
      <c r="B380" s="799" t="s">
        <v>395</v>
      </c>
      <c r="C380" s="799" t="s">
        <v>119</v>
      </c>
      <c r="D380" s="799" t="s">
        <v>1950</v>
      </c>
      <c r="E380" s="799">
        <v>5593</v>
      </c>
      <c r="F380" s="799" t="s">
        <v>2098</v>
      </c>
      <c r="G380" s="798" t="s">
        <v>2098</v>
      </c>
      <c r="H380" s="798">
        <v>6030092.9500000002</v>
      </c>
      <c r="I380" s="801">
        <v>41337</v>
      </c>
      <c r="J380" s="799" t="s">
        <v>106</v>
      </c>
      <c r="K380" s="799" t="s">
        <v>1951</v>
      </c>
      <c r="L380" s="799" t="s">
        <v>1028</v>
      </c>
    </row>
    <row r="381" spans="1:12" s="876" customFormat="1" ht="81.599999999999994" x14ac:dyDescent="0.2">
      <c r="A381" s="873">
        <v>351</v>
      </c>
      <c r="B381" s="874" t="s">
        <v>396</v>
      </c>
      <c r="C381" s="874" t="s">
        <v>32</v>
      </c>
      <c r="D381" s="874" t="s">
        <v>1990</v>
      </c>
      <c r="E381" s="874">
        <v>4328.6400000000003</v>
      </c>
      <c r="F381" s="874"/>
      <c r="G381" s="873"/>
      <c r="H381" s="873">
        <v>1661548.46</v>
      </c>
      <c r="I381" s="875">
        <v>41184</v>
      </c>
      <c r="J381" s="874" t="s">
        <v>700</v>
      </c>
      <c r="K381" s="874" t="s">
        <v>1256</v>
      </c>
      <c r="L381" s="874" t="s">
        <v>1029</v>
      </c>
    </row>
    <row r="382" spans="1:12" s="876" customFormat="1" ht="81.599999999999994" x14ac:dyDescent="0.2">
      <c r="A382" s="873"/>
      <c r="B382" s="874" t="s">
        <v>396</v>
      </c>
      <c r="C382" s="874" t="s">
        <v>1991</v>
      </c>
      <c r="D382" s="874" t="s">
        <v>1989</v>
      </c>
      <c r="E382" s="874">
        <v>3652</v>
      </c>
      <c r="F382" s="874"/>
      <c r="G382" s="873"/>
      <c r="H382" s="873">
        <v>1401820.2</v>
      </c>
      <c r="I382" s="875">
        <v>43744</v>
      </c>
      <c r="J382" s="874" t="s">
        <v>1988</v>
      </c>
      <c r="K382" s="874" t="s">
        <v>1256</v>
      </c>
      <c r="L382" s="874" t="s">
        <v>1029</v>
      </c>
    </row>
    <row r="383" spans="1:12" ht="112.5" customHeight="1" x14ac:dyDescent="0.2">
      <c r="A383" s="34">
        <v>352</v>
      </c>
      <c r="B383" s="35" t="s">
        <v>387</v>
      </c>
      <c r="C383" s="35" t="s">
        <v>165</v>
      </c>
      <c r="D383" s="35" t="s">
        <v>398</v>
      </c>
      <c r="E383" s="35" t="s">
        <v>397</v>
      </c>
      <c r="F383" s="35"/>
      <c r="G383" s="34"/>
      <c r="H383" s="34">
        <v>1315776.3799999999</v>
      </c>
      <c r="I383" s="48">
        <v>41003</v>
      </c>
      <c r="J383" s="35" t="s">
        <v>699</v>
      </c>
      <c r="K383" s="35" t="s">
        <v>1824</v>
      </c>
      <c r="L383" s="35" t="s">
        <v>1030</v>
      </c>
    </row>
    <row r="384" spans="1:12" ht="71.400000000000006" x14ac:dyDescent="0.2">
      <c r="A384" s="34">
        <v>353</v>
      </c>
      <c r="B384" s="35" t="s">
        <v>289</v>
      </c>
      <c r="C384" s="35" t="s">
        <v>113</v>
      </c>
      <c r="D384" s="35" t="s">
        <v>399</v>
      </c>
      <c r="E384" s="35" t="s">
        <v>400</v>
      </c>
      <c r="F384" s="35"/>
      <c r="G384" s="34"/>
      <c r="H384" s="34">
        <v>741648.6</v>
      </c>
      <c r="I384" s="48">
        <v>40896</v>
      </c>
      <c r="J384" s="35" t="s">
        <v>115</v>
      </c>
      <c r="K384" s="35"/>
      <c r="L384" s="35" t="s">
        <v>29</v>
      </c>
    </row>
    <row r="385" spans="1:12" s="728" customFormat="1" ht="81.599999999999994" x14ac:dyDescent="0.2">
      <c r="A385" s="725">
        <v>354</v>
      </c>
      <c r="B385" s="726" t="s">
        <v>698</v>
      </c>
      <c r="C385" s="726" t="s">
        <v>403</v>
      </c>
      <c r="D385" s="726" t="s">
        <v>402</v>
      </c>
      <c r="E385" s="726">
        <v>5372</v>
      </c>
      <c r="F385" s="726"/>
      <c r="G385" s="725"/>
      <c r="H385" s="725">
        <v>1212245.52</v>
      </c>
      <c r="I385" s="727">
        <v>41494</v>
      </c>
      <c r="J385" s="726" t="s">
        <v>401</v>
      </c>
      <c r="K385" s="726" t="s">
        <v>694</v>
      </c>
      <c r="L385" s="726" t="s">
        <v>1031</v>
      </c>
    </row>
    <row r="386" spans="1:12" ht="69" customHeight="1" x14ac:dyDescent="0.2">
      <c r="A386" s="34">
        <v>355</v>
      </c>
      <c r="B386" s="35" t="s">
        <v>408</v>
      </c>
      <c r="C386" s="35" t="s">
        <v>407</v>
      </c>
      <c r="D386" s="35" t="s">
        <v>406</v>
      </c>
      <c r="E386" s="35" t="s">
        <v>405</v>
      </c>
      <c r="F386" s="35"/>
      <c r="G386" s="34"/>
      <c r="H386" s="34">
        <v>58412.15</v>
      </c>
      <c r="I386" s="48">
        <v>41577</v>
      </c>
      <c r="J386" s="35" t="s">
        <v>404</v>
      </c>
      <c r="K386" s="35"/>
      <c r="L386" s="35" t="s">
        <v>1032</v>
      </c>
    </row>
    <row r="387" spans="1:12" ht="69" customHeight="1" x14ac:dyDescent="0.2">
      <c r="A387" s="1357"/>
      <c r="B387" s="35" t="s">
        <v>410</v>
      </c>
      <c r="C387" s="35" t="s">
        <v>2578</v>
      </c>
      <c r="D387" s="33" t="s">
        <v>2579</v>
      </c>
      <c r="E387" s="33">
        <v>3200</v>
      </c>
      <c r="F387" s="1358"/>
      <c r="G387" s="1357"/>
      <c r="H387" s="1357"/>
      <c r="I387" s="1359"/>
      <c r="J387" s="1358" t="s">
        <v>2580</v>
      </c>
      <c r="K387" s="1358" t="s">
        <v>2563</v>
      </c>
      <c r="L387" s="1358"/>
    </row>
    <row r="388" spans="1:12" ht="88.5" customHeight="1" x14ac:dyDescent="0.2">
      <c r="A388" s="34">
        <v>356</v>
      </c>
      <c r="B388" s="35" t="s">
        <v>410</v>
      </c>
      <c r="C388" s="35" t="s">
        <v>411</v>
      </c>
      <c r="D388" s="35" t="s">
        <v>377</v>
      </c>
      <c r="E388" s="35" t="s">
        <v>376</v>
      </c>
      <c r="F388" s="35"/>
      <c r="G388" s="34"/>
      <c r="H388" s="34">
        <v>1706669.04</v>
      </c>
      <c r="I388" s="48">
        <v>39387</v>
      </c>
      <c r="J388" s="35" t="s">
        <v>409</v>
      </c>
      <c r="K388" s="35"/>
      <c r="L388" s="35" t="s">
        <v>29</v>
      </c>
    </row>
    <row r="389" spans="1:12" ht="101.25" customHeight="1" x14ac:dyDescent="0.2">
      <c r="A389" s="34">
        <v>357</v>
      </c>
      <c r="B389" s="35" t="s">
        <v>412</v>
      </c>
      <c r="C389" s="35" t="s">
        <v>413</v>
      </c>
      <c r="D389" s="35" t="s">
        <v>414</v>
      </c>
      <c r="E389" s="35" t="s">
        <v>415</v>
      </c>
      <c r="F389" s="35"/>
      <c r="G389" s="34"/>
      <c r="H389" s="34">
        <v>257588.44</v>
      </c>
      <c r="I389" s="48">
        <v>40903</v>
      </c>
      <c r="J389" s="35" t="s">
        <v>697</v>
      </c>
      <c r="K389" s="35"/>
      <c r="L389" s="35" t="s">
        <v>29</v>
      </c>
    </row>
    <row r="390" spans="1:12" ht="110.25" customHeight="1" x14ac:dyDescent="0.2">
      <c r="A390" s="34">
        <v>358</v>
      </c>
      <c r="B390" s="35" t="s">
        <v>419</v>
      </c>
      <c r="C390" s="35" t="s">
        <v>418</v>
      </c>
      <c r="D390" s="35" t="s">
        <v>417</v>
      </c>
      <c r="E390" s="35" t="s">
        <v>416</v>
      </c>
      <c r="F390" s="35"/>
      <c r="G390" s="34"/>
      <c r="H390" s="34">
        <v>211138.87</v>
      </c>
      <c r="I390" s="48">
        <v>40903</v>
      </c>
      <c r="J390" s="35" t="s">
        <v>696</v>
      </c>
      <c r="K390" s="35"/>
      <c r="L390" s="35" t="s">
        <v>1024</v>
      </c>
    </row>
    <row r="391" spans="1:12" ht="68.25" customHeight="1" x14ac:dyDescent="0.2">
      <c r="A391" s="34">
        <v>359</v>
      </c>
      <c r="B391" s="35" t="s">
        <v>424</v>
      </c>
      <c r="C391" s="35" t="s">
        <v>423</v>
      </c>
      <c r="D391" s="35" t="s">
        <v>422</v>
      </c>
      <c r="E391" s="35" t="s">
        <v>421</v>
      </c>
      <c r="F391" s="35"/>
      <c r="G391" s="34"/>
      <c r="H391" s="34">
        <v>0</v>
      </c>
      <c r="I391" s="48">
        <v>40427</v>
      </c>
      <c r="J391" s="35" t="s">
        <v>420</v>
      </c>
      <c r="K391" s="35"/>
      <c r="L391" s="35" t="s">
        <v>29</v>
      </c>
    </row>
    <row r="392" spans="1:12" ht="71.400000000000006" x14ac:dyDescent="0.2">
      <c r="A392" s="34">
        <v>360</v>
      </c>
      <c r="B392" s="35" t="s">
        <v>425</v>
      </c>
      <c r="C392" s="35" t="s">
        <v>426</v>
      </c>
      <c r="D392" s="35" t="s">
        <v>427</v>
      </c>
      <c r="E392" s="35">
        <v>2961</v>
      </c>
      <c r="F392" s="35"/>
      <c r="G392" s="34"/>
      <c r="H392" s="34">
        <v>0</v>
      </c>
      <c r="I392" s="48">
        <v>40427</v>
      </c>
      <c r="J392" s="35" t="s">
        <v>420</v>
      </c>
      <c r="K392" s="35"/>
      <c r="L392" s="35" t="s">
        <v>29</v>
      </c>
    </row>
    <row r="393" spans="1:12" ht="45" customHeight="1" x14ac:dyDescent="0.2">
      <c r="A393" s="34">
        <v>361</v>
      </c>
      <c r="B393" s="35" t="s">
        <v>695</v>
      </c>
      <c r="C393" s="35" t="s">
        <v>430</v>
      </c>
      <c r="D393" s="35" t="s">
        <v>429</v>
      </c>
      <c r="E393" s="35" t="s">
        <v>428</v>
      </c>
      <c r="F393" s="35"/>
      <c r="G393" s="34"/>
      <c r="H393" s="34">
        <v>0</v>
      </c>
      <c r="I393" s="48">
        <v>40427</v>
      </c>
      <c r="J393" s="35" t="s">
        <v>420</v>
      </c>
      <c r="K393" s="35"/>
      <c r="L393" s="35" t="s">
        <v>29</v>
      </c>
    </row>
    <row r="394" spans="1:12" ht="112.2" x14ac:dyDescent="0.2">
      <c r="A394" s="34">
        <v>362</v>
      </c>
      <c r="B394" s="35" t="s">
        <v>723</v>
      </c>
      <c r="C394" s="35" t="s">
        <v>88</v>
      </c>
      <c r="D394" s="35" t="s">
        <v>87</v>
      </c>
      <c r="E394" s="35">
        <v>175394</v>
      </c>
      <c r="F394" s="35"/>
      <c r="G394" s="34"/>
      <c r="H394" s="34">
        <v>52618.2</v>
      </c>
      <c r="I394" s="48">
        <v>42172</v>
      </c>
      <c r="J394" s="35" t="s">
        <v>721</v>
      </c>
      <c r="K394" s="35"/>
      <c r="L394" s="35" t="s">
        <v>29</v>
      </c>
    </row>
    <row r="395" spans="1:12" ht="90.75" customHeight="1" x14ac:dyDescent="0.2">
      <c r="A395" s="34">
        <v>363</v>
      </c>
      <c r="B395" s="35" t="s">
        <v>258</v>
      </c>
      <c r="C395" s="35" t="s">
        <v>89</v>
      </c>
      <c r="D395" s="35" t="s">
        <v>90</v>
      </c>
      <c r="E395" s="35">
        <v>142070</v>
      </c>
      <c r="F395" s="35"/>
      <c r="G395" s="34"/>
      <c r="H395" s="34">
        <v>2965000.9</v>
      </c>
      <c r="I395" s="48">
        <v>42172</v>
      </c>
      <c r="J395" s="35" t="s">
        <v>721</v>
      </c>
      <c r="K395" s="35"/>
      <c r="L395" s="35" t="s">
        <v>29</v>
      </c>
    </row>
    <row r="396" spans="1:12" ht="112.2" x14ac:dyDescent="0.2">
      <c r="A396" s="34">
        <v>364</v>
      </c>
      <c r="B396" s="35" t="s">
        <v>723</v>
      </c>
      <c r="C396" s="35" t="s">
        <v>88</v>
      </c>
      <c r="D396" s="35" t="s">
        <v>91</v>
      </c>
      <c r="E396" s="35">
        <v>148622</v>
      </c>
      <c r="F396" s="35"/>
      <c r="G396" s="34"/>
      <c r="H396" s="34">
        <v>49045.26</v>
      </c>
      <c r="I396" s="48">
        <v>42172</v>
      </c>
      <c r="J396" s="35" t="s">
        <v>86</v>
      </c>
      <c r="K396" s="35"/>
      <c r="L396" s="35" t="s">
        <v>29</v>
      </c>
    </row>
    <row r="397" spans="1:12" ht="91.5" customHeight="1" x14ac:dyDescent="0.2">
      <c r="A397" s="34">
        <v>365</v>
      </c>
      <c r="B397" s="35" t="s">
        <v>259</v>
      </c>
      <c r="C397" s="35" t="s">
        <v>93</v>
      </c>
      <c r="D397" s="35" t="s">
        <v>92</v>
      </c>
      <c r="E397" s="35">
        <v>37834</v>
      </c>
      <c r="F397" s="35"/>
      <c r="G397" s="34"/>
      <c r="H397" s="34">
        <v>1</v>
      </c>
      <c r="I397" s="48">
        <v>42172</v>
      </c>
      <c r="J397" s="35" t="s">
        <v>721</v>
      </c>
      <c r="K397" s="35"/>
      <c r="L397" s="35" t="s">
        <v>1033</v>
      </c>
    </row>
    <row r="398" spans="1:12" ht="61.2" x14ac:dyDescent="0.2">
      <c r="A398" s="34">
        <v>366</v>
      </c>
      <c r="B398" s="35" t="s">
        <v>157</v>
      </c>
      <c r="C398" s="35" t="s">
        <v>158</v>
      </c>
      <c r="D398" s="35" t="s">
        <v>160</v>
      </c>
      <c r="E398" s="35" t="s">
        <v>159</v>
      </c>
      <c r="F398" s="35"/>
      <c r="G398" s="34"/>
      <c r="H398" s="34">
        <v>5186244.09</v>
      </c>
      <c r="I398" s="48">
        <v>40919</v>
      </c>
      <c r="J398" s="35" t="s">
        <v>285</v>
      </c>
      <c r="K398" s="35"/>
      <c r="L398" s="35" t="s">
        <v>29</v>
      </c>
    </row>
    <row r="399" spans="1:12" ht="92.25" customHeight="1" x14ac:dyDescent="0.2">
      <c r="A399" s="34">
        <v>367</v>
      </c>
      <c r="B399" s="35" t="s">
        <v>1140</v>
      </c>
      <c r="C399" s="35" t="s">
        <v>1141</v>
      </c>
      <c r="D399" s="35" t="s">
        <v>1142</v>
      </c>
      <c r="E399" s="35">
        <v>2651</v>
      </c>
      <c r="F399" s="35"/>
      <c r="G399" s="34"/>
      <c r="H399" s="34">
        <v>556922.07999999996</v>
      </c>
      <c r="I399" s="48">
        <v>42535</v>
      </c>
      <c r="J399" s="35" t="s">
        <v>1143</v>
      </c>
      <c r="K399" s="35" t="s">
        <v>862</v>
      </c>
      <c r="L399" s="35" t="s">
        <v>29</v>
      </c>
    </row>
    <row r="400" spans="1:12" x14ac:dyDescent="0.2">
      <c r="A400" s="931"/>
      <c r="B400" s="931"/>
      <c r="C400" s="931"/>
      <c r="D400" s="931"/>
      <c r="E400" s="931"/>
      <c r="F400" s="931"/>
      <c r="G400" s="931"/>
      <c r="H400" s="931"/>
      <c r="I400" s="931"/>
      <c r="J400" s="931"/>
      <c r="K400" s="931"/>
      <c r="L400" s="931"/>
    </row>
    <row r="401" spans="1:12" s="381" customFormat="1" ht="51" x14ac:dyDescent="0.2">
      <c r="A401" s="378"/>
      <c r="B401" s="379" t="s">
        <v>1365</v>
      </c>
      <c r="C401" s="379" t="s">
        <v>1367</v>
      </c>
      <c r="D401" s="379" t="s">
        <v>1891</v>
      </c>
      <c r="E401" s="379">
        <v>602.95000000000005</v>
      </c>
      <c r="F401" s="379"/>
      <c r="G401" s="378"/>
      <c r="H401" s="378">
        <v>650070.54</v>
      </c>
      <c r="I401" s="380">
        <v>37139</v>
      </c>
      <c r="J401" s="379" t="s">
        <v>2203</v>
      </c>
      <c r="K401" s="379" t="s">
        <v>1890</v>
      </c>
      <c r="L401" s="379" t="s">
        <v>1889</v>
      </c>
    </row>
    <row r="402" spans="1:12" s="802" customFormat="1" ht="58.5" customHeight="1" x14ac:dyDescent="0.2">
      <c r="A402" s="798"/>
      <c r="B402" s="799" t="s">
        <v>1815</v>
      </c>
      <c r="C402" s="799" t="s">
        <v>2101</v>
      </c>
      <c r="D402" s="800" t="s">
        <v>1816</v>
      </c>
      <c r="E402" s="799">
        <v>7845</v>
      </c>
      <c r="F402" s="799" t="s">
        <v>2098</v>
      </c>
      <c r="G402" s="798" t="s">
        <v>2098</v>
      </c>
      <c r="H402" s="798">
        <v>2118542.25</v>
      </c>
      <c r="I402" s="801">
        <v>43395</v>
      </c>
      <c r="J402" s="799" t="s">
        <v>2102</v>
      </c>
      <c r="K402" s="799" t="s">
        <v>1817</v>
      </c>
      <c r="L402" s="799"/>
    </row>
    <row r="403" spans="1:12" ht="77.25" customHeight="1" x14ac:dyDescent="0.2">
      <c r="A403" s="34"/>
      <c r="B403" s="287" t="s">
        <v>1365</v>
      </c>
      <c r="C403" s="287" t="s">
        <v>1366</v>
      </c>
      <c r="D403" s="288" t="s">
        <v>1799</v>
      </c>
      <c r="E403" s="287">
        <v>1016</v>
      </c>
      <c r="F403" s="68"/>
      <c r="G403" s="67"/>
      <c r="H403" s="67">
        <v>389991.6</v>
      </c>
      <c r="I403" s="69">
        <v>38839</v>
      </c>
      <c r="J403" s="289" t="s">
        <v>2204</v>
      </c>
      <c r="K403" s="68" t="s">
        <v>1798</v>
      </c>
      <c r="L403" s="68" t="s">
        <v>2119</v>
      </c>
    </row>
    <row r="404" spans="1:12" ht="46.5" customHeight="1" x14ac:dyDescent="0.2">
      <c r="A404" s="67"/>
      <c r="B404" s="287" t="s">
        <v>1815</v>
      </c>
      <c r="C404" s="287" t="s">
        <v>1882</v>
      </c>
      <c r="D404" s="701" t="s">
        <v>1883</v>
      </c>
      <c r="E404" s="287">
        <v>7374</v>
      </c>
      <c r="F404" s="68"/>
      <c r="G404" s="67"/>
      <c r="H404" s="67">
        <v>1884555.14</v>
      </c>
      <c r="I404" s="69">
        <v>43434</v>
      </c>
      <c r="J404" s="289" t="s">
        <v>2114</v>
      </c>
      <c r="K404" s="68" t="s">
        <v>1885</v>
      </c>
      <c r="L404" s="68" t="s">
        <v>1884</v>
      </c>
    </row>
    <row r="405" spans="1:12" s="704" customFormat="1" ht="35.25" customHeight="1" x14ac:dyDescent="0.2">
      <c r="A405" s="226"/>
      <c r="B405" s="185" t="s">
        <v>1913</v>
      </c>
      <c r="C405" s="185" t="s">
        <v>1914</v>
      </c>
      <c r="D405" s="702" t="s">
        <v>1915</v>
      </c>
      <c r="E405" s="185">
        <v>73032</v>
      </c>
      <c r="F405" s="185"/>
      <c r="G405" s="226"/>
      <c r="H405" s="226">
        <v>3643566.48</v>
      </c>
      <c r="I405" s="227">
        <v>39767</v>
      </c>
      <c r="J405" s="703"/>
      <c r="K405" s="185" t="s">
        <v>1916</v>
      </c>
      <c r="L405" s="185" t="s">
        <v>1917</v>
      </c>
    </row>
    <row r="406" spans="1:12" s="834" customFormat="1" ht="35.25" customHeight="1" x14ac:dyDescent="0.2">
      <c r="A406" s="829"/>
      <c r="B406" s="830" t="s">
        <v>1815</v>
      </c>
      <c r="C406" s="830" t="s">
        <v>1962</v>
      </c>
      <c r="D406" s="831" t="s">
        <v>1963</v>
      </c>
      <c r="E406" s="830">
        <v>7853.28</v>
      </c>
      <c r="F406" s="830"/>
      <c r="G406" s="829"/>
      <c r="H406" s="829">
        <v>8467013.8300000001</v>
      </c>
      <c r="I406" s="832">
        <v>41351</v>
      </c>
      <c r="J406" s="833">
        <v>39658</v>
      </c>
      <c r="K406" s="830" t="s">
        <v>1964</v>
      </c>
      <c r="L406" s="830" t="s">
        <v>1961</v>
      </c>
    </row>
    <row r="407" spans="1:12" s="834" customFormat="1" ht="35.25" customHeight="1" x14ac:dyDescent="0.2">
      <c r="A407" s="829"/>
      <c r="B407" s="830" t="s">
        <v>1815</v>
      </c>
      <c r="C407" s="830" t="s">
        <v>1966</v>
      </c>
      <c r="D407" s="835" t="s">
        <v>1965</v>
      </c>
      <c r="E407" s="836">
        <v>20249</v>
      </c>
      <c r="F407" s="830"/>
      <c r="G407" s="829"/>
      <c r="H407" s="829">
        <v>7772578.6500000004</v>
      </c>
      <c r="I407" s="832"/>
      <c r="J407" s="833">
        <v>40882</v>
      </c>
      <c r="K407" s="830" t="s">
        <v>1943</v>
      </c>
      <c r="L407" s="830" t="s">
        <v>1967</v>
      </c>
    </row>
    <row r="408" spans="1:12" s="935" customFormat="1" ht="35.25" customHeight="1" x14ac:dyDescent="0.2">
      <c r="A408" s="759"/>
      <c r="B408" s="760" t="s">
        <v>1913</v>
      </c>
      <c r="C408" s="760" t="s">
        <v>2006</v>
      </c>
      <c r="D408" s="936" t="s">
        <v>2007</v>
      </c>
      <c r="E408" s="937">
        <v>1000</v>
      </c>
      <c r="F408" s="760"/>
      <c r="G408" s="759"/>
      <c r="H408" s="765">
        <v>77410</v>
      </c>
      <c r="I408" s="762">
        <v>44172</v>
      </c>
      <c r="J408" s="938"/>
      <c r="K408" s="760" t="s">
        <v>2003</v>
      </c>
      <c r="L408" s="760"/>
    </row>
    <row r="409" spans="1:12" s="935" customFormat="1" ht="35.25" customHeight="1" x14ac:dyDescent="0.2">
      <c r="A409" s="759"/>
      <c r="B409" s="760" t="s">
        <v>1913</v>
      </c>
      <c r="C409" s="760" t="s">
        <v>2004</v>
      </c>
      <c r="D409" s="936" t="s">
        <v>2005</v>
      </c>
      <c r="E409" s="937">
        <v>1000</v>
      </c>
      <c r="F409" s="760"/>
      <c r="G409" s="759"/>
      <c r="H409" s="765">
        <v>77410</v>
      </c>
      <c r="I409" s="762">
        <v>44172</v>
      </c>
      <c r="J409" s="938"/>
      <c r="K409" s="760" t="s">
        <v>2003</v>
      </c>
      <c r="L409" s="760"/>
    </row>
    <row r="410" spans="1:12" s="935" customFormat="1" ht="35.25" customHeight="1" x14ac:dyDescent="0.2">
      <c r="A410" s="759"/>
      <c r="B410" s="760" t="s">
        <v>2014</v>
      </c>
      <c r="C410" s="760" t="s">
        <v>2015</v>
      </c>
      <c r="D410" s="936" t="s">
        <v>2016</v>
      </c>
      <c r="E410" s="937">
        <v>3135</v>
      </c>
      <c r="F410" s="760"/>
      <c r="G410" s="759"/>
      <c r="H410" s="765">
        <v>2221649.1</v>
      </c>
      <c r="I410" s="762">
        <v>44028</v>
      </c>
      <c r="J410" s="938" t="s">
        <v>2021</v>
      </c>
      <c r="K410" s="760" t="s">
        <v>862</v>
      </c>
      <c r="L410" s="760"/>
    </row>
    <row r="411" spans="1:12" s="935" customFormat="1" ht="35.25" customHeight="1" x14ac:dyDescent="0.2">
      <c r="A411" s="759"/>
      <c r="B411" s="760" t="s">
        <v>2017</v>
      </c>
      <c r="C411" s="760" t="s">
        <v>2018</v>
      </c>
      <c r="D411" s="936" t="s">
        <v>2019</v>
      </c>
      <c r="E411" s="937">
        <v>384</v>
      </c>
      <c r="F411" s="760"/>
      <c r="G411" s="759"/>
      <c r="H411" s="765">
        <v>106064.64</v>
      </c>
      <c r="I411" s="762">
        <v>44028</v>
      </c>
      <c r="J411" s="938" t="s">
        <v>2020</v>
      </c>
      <c r="K411" s="760" t="s">
        <v>862</v>
      </c>
      <c r="L411" s="760"/>
    </row>
    <row r="412" spans="1:12" s="935" customFormat="1" ht="35.25" customHeight="1" x14ac:dyDescent="0.2">
      <c r="A412" s="759"/>
      <c r="B412" s="760" t="s">
        <v>2014</v>
      </c>
      <c r="C412" s="760" t="s">
        <v>2012</v>
      </c>
      <c r="D412" s="936" t="s">
        <v>2013</v>
      </c>
      <c r="E412" s="937">
        <v>708</v>
      </c>
      <c r="F412" s="760"/>
      <c r="G412" s="759"/>
      <c r="H412" s="765">
        <v>271765.8</v>
      </c>
      <c r="I412" s="762">
        <v>44012</v>
      </c>
      <c r="J412" s="938" t="s">
        <v>2022</v>
      </c>
      <c r="K412" s="760" t="s">
        <v>862</v>
      </c>
      <c r="L412" s="760"/>
    </row>
    <row r="413" spans="1:12" s="935" customFormat="1" ht="58.5" customHeight="1" x14ac:dyDescent="0.2">
      <c r="A413" s="759"/>
      <c r="B413" s="760" t="s">
        <v>2014</v>
      </c>
      <c r="C413" s="760" t="s">
        <v>1863</v>
      </c>
      <c r="D413" s="936" t="s">
        <v>2027</v>
      </c>
      <c r="E413" s="937">
        <v>320</v>
      </c>
      <c r="F413" s="760"/>
      <c r="G413" s="759"/>
      <c r="H413" s="765">
        <v>96502.399999999994</v>
      </c>
      <c r="I413" s="762">
        <v>44026</v>
      </c>
      <c r="J413" s="938" t="s">
        <v>2028</v>
      </c>
      <c r="K413" s="760" t="s">
        <v>1948</v>
      </c>
      <c r="L413" s="939" t="s">
        <v>2029</v>
      </c>
    </row>
    <row r="414" spans="1:12" s="935" customFormat="1" ht="58.5" customHeight="1" x14ac:dyDescent="0.2">
      <c r="A414" s="759"/>
      <c r="B414" s="760" t="s">
        <v>2014</v>
      </c>
      <c r="C414" s="760" t="s">
        <v>2034</v>
      </c>
      <c r="D414" s="936" t="s">
        <v>2035</v>
      </c>
      <c r="E414" s="937">
        <v>177</v>
      </c>
      <c r="F414" s="760"/>
      <c r="G414" s="759"/>
      <c r="H414" s="765">
        <v>53377.89</v>
      </c>
      <c r="I414" s="762">
        <v>44028</v>
      </c>
      <c r="J414" s="938" t="s">
        <v>2030</v>
      </c>
      <c r="K414" s="760" t="s">
        <v>1948</v>
      </c>
      <c r="L414" s="939" t="s">
        <v>2029</v>
      </c>
    </row>
    <row r="415" spans="1:12" s="935" customFormat="1" ht="58.5" customHeight="1" x14ac:dyDescent="0.2">
      <c r="A415" s="759"/>
      <c r="B415" s="760" t="s">
        <v>2014</v>
      </c>
      <c r="C415" s="760" t="s">
        <v>2031</v>
      </c>
      <c r="D415" s="936" t="s">
        <v>2032</v>
      </c>
      <c r="E415" s="937">
        <v>574</v>
      </c>
      <c r="F415" s="760"/>
      <c r="G415" s="759"/>
      <c r="H415" s="765">
        <v>173101.18</v>
      </c>
      <c r="I415" s="762">
        <v>44029</v>
      </c>
      <c r="J415" s="938" t="s">
        <v>2033</v>
      </c>
      <c r="K415" s="760" t="s">
        <v>862</v>
      </c>
      <c r="L415" s="939"/>
    </row>
    <row r="416" spans="1:12" s="935" customFormat="1" ht="62.25" customHeight="1" x14ac:dyDescent="0.2">
      <c r="A416" s="759"/>
      <c r="B416" s="760" t="s">
        <v>2023</v>
      </c>
      <c r="C416" s="760" t="s">
        <v>2024</v>
      </c>
      <c r="D416" s="936" t="s">
        <v>2025</v>
      </c>
      <c r="E416" s="937">
        <v>196</v>
      </c>
      <c r="F416" s="760"/>
      <c r="G416" s="759"/>
      <c r="H416" s="765">
        <v>59107.72</v>
      </c>
      <c r="I416" s="762">
        <v>44028</v>
      </c>
      <c r="J416" s="938" t="s">
        <v>2026</v>
      </c>
      <c r="K416" s="760" t="s">
        <v>862</v>
      </c>
      <c r="L416" s="760"/>
    </row>
    <row r="417" spans="1:12" s="935" customFormat="1" ht="62.25" customHeight="1" x14ac:dyDescent="0.2">
      <c r="A417" s="759"/>
      <c r="B417" s="760" t="s">
        <v>2023</v>
      </c>
      <c r="C417" s="760" t="s">
        <v>2036</v>
      </c>
      <c r="D417" s="936" t="s">
        <v>2038</v>
      </c>
      <c r="E417" s="937">
        <v>350</v>
      </c>
      <c r="F417" s="760"/>
      <c r="G417" s="759"/>
      <c r="H417" s="765">
        <v>111300</v>
      </c>
      <c r="I417" s="762">
        <v>44027</v>
      </c>
      <c r="J417" s="938" t="s">
        <v>2033</v>
      </c>
      <c r="K417" s="760" t="s">
        <v>1948</v>
      </c>
      <c r="L417" s="939" t="s">
        <v>2039</v>
      </c>
    </row>
    <row r="418" spans="1:12" s="935" customFormat="1" ht="62.25" customHeight="1" x14ac:dyDescent="0.2">
      <c r="A418" s="759"/>
      <c r="B418" s="760" t="s">
        <v>2023</v>
      </c>
      <c r="C418" s="760" t="s">
        <v>2037</v>
      </c>
      <c r="D418" s="936" t="s">
        <v>2040</v>
      </c>
      <c r="E418" s="937">
        <v>203</v>
      </c>
      <c r="F418" s="760"/>
      <c r="G418" s="759"/>
      <c r="H418" s="765">
        <v>64554</v>
      </c>
      <c r="I418" s="762">
        <v>44029</v>
      </c>
      <c r="J418" s="938" t="s">
        <v>2033</v>
      </c>
      <c r="K418" s="760" t="s">
        <v>1948</v>
      </c>
      <c r="L418" s="939" t="s">
        <v>2041</v>
      </c>
    </row>
    <row r="419" spans="1:12" s="935" customFormat="1" ht="89.25" customHeight="1" x14ac:dyDescent="0.2">
      <c r="A419" s="759"/>
      <c r="B419" s="760" t="s">
        <v>2023</v>
      </c>
      <c r="C419" s="760" t="s">
        <v>73</v>
      </c>
      <c r="D419" s="936" t="s">
        <v>2042</v>
      </c>
      <c r="E419" s="937">
        <v>3633</v>
      </c>
      <c r="F419" s="760"/>
      <c r="G419" s="759"/>
      <c r="H419" s="765">
        <v>1190089.67</v>
      </c>
      <c r="I419" s="762">
        <v>43935</v>
      </c>
      <c r="J419" s="938" t="s">
        <v>2045</v>
      </c>
      <c r="K419" s="760" t="s">
        <v>862</v>
      </c>
      <c r="L419" s="939"/>
    </row>
    <row r="420" spans="1:12" s="935" customFormat="1" ht="62.25" customHeight="1" x14ac:dyDescent="0.2">
      <c r="A420" s="759"/>
      <c r="B420" s="760" t="s">
        <v>2023</v>
      </c>
      <c r="C420" s="760" t="s">
        <v>2044</v>
      </c>
      <c r="D420" s="936" t="s">
        <v>2046</v>
      </c>
      <c r="E420" s="937">
        <v>3507</v>
      </c>
      <c r="F420" s="760"/>
      <c r="G420" s="759"/>
      <c r="H420" s="765">
        <v>15854128.93</v>
      </c>
      <c r="I420" s="762">
        <v>43931</v>
      </c>
      <c r="J420" s="938" t="s">
        <v>2043</v>
      </c>
      <c r="K420" s="760" t="s">
        <v>862</v>
      </c>
      <c r="L420" s="939"/>
    </row>
    <row r="421" spans="1:12" s="935" customFormat="1" ht="62.25" customHeight="1" x14ac:dyDescent="0.2">
      <c r="A421" s="759"/>
      <c r="B421" s="760" t="s">
        <v>2047</v>
      </c>
      <c r="C421" s="760" t="s">
        <v>88</v>
      </c>
      <c r="D421" s="936" t="s">
        <v>2048</v>
      </c>
      <c r="E421" s="937">
        <v>204664</v>
      </c>
      <c r="F421" s="760"/>
      <c r="G421" s="759"/>
      <c r="H421" s="765">
        <v>60580.54</v>
      </c>
      <c r="I421" s="762">
        <v>44012</v>
      </c>
      <c r="J421" s="938"/>
      <c r="K421" s="760" t="s">
        <v>862</v>
      </c>
      <c r="L421" s="939"/>
    </row>
    <row r="422" spans="1:12" s="935" customFormat="1" ht="62.25" customHeight="1" x14ac:dyDescent="0.2">
      <c r="A422" s="1065"/>
      <c r="B422" s="1064" t="s">
        <v>2193</v>
      </c>
      <c r="C422" s="1064" t="s">
        <v>2190</v>
      </c>
      <c r="D422" s="1066" t="s">
        <v>2195</v>
      </c>
      <c r="E422" s="1067" t="s">
        <v>2194</v>
      </c>
      <c r="F422" s="1064" t="s">
        <v>2196</v>
      </c>
      <c r="G422" s="1065"/>
      <c r="H422" s="1068"/>
      <c r="I422" s="1069"/>
      <c r="J422" s="1070"/>
      <c r="K422" s="1064"/>
      <c r="L422" s="1071"/>
    </row>
    <row r="423" spans="1:12" s="935" customFormat="1" ht="95.25" customHeight="1" x14ac:dyDescent="0.2">
      <c r="A423" s="1065"/>
      <c r="B423" s="1064" t="s">
        <v>2189</v>
      </c>
      <c r="C423" s="1064" t="s">
        <v>2190</v>
      </c>
      <c r="D423" s="1066" t="s">
        <v>2191</v>
      </c>
      <c r="E423" s="1067" t="s">
        <v>2192</v>
      </c>
      <c r="F423" s="1064" t="s">
        <v>2188</v>
      </c>
      <c r="G423" s="1065"/>
      <c r="H423" s="1068"/>
      <c r="I423" s="1069"/>
      <c r="J423" s="1070"/>
      <c r="K423" s="1064"/>
      <c r="L423" s="1071" t="s">
        <v>2201</v>
      </c>
    </row>
    <row r="424" spans="1:12" s="935" customFormat="1" ht="95.25" customHeight="1" x14ac:dyDescent="0.2">
      <c r="A424" s="1065"/>
      <c r="B424" s="1064" t="s">
        <v>2197</v>
      </c>
      <c r="C424" s="1064" t="s">
        <v>2190</v>
      </c>
      <c r="D424" s="1066"/>
      <c r="E424" s="1067" t="s">
        <v>2198</v>
      </c>
      <c r="F424" s="1064" t="s">
        <v>2199</v>
      </c>
      <c r="G424" s="1065"/>
      <c r="H424" s="1068"/>
      <c r="I424" s="1069"/>
      <c r="J424" s="1070"/>
      <c r="K424" s="1064"/>
      <c r="L424" s="1071" t="s">
        <v>2200</v>
      </c>
    </row>
    <row r="425" spans="1:12" s="935" customFormat="1" ht="95.25" customHeight="1" x14ac:dyDescent="0.2">
      <c r="A425" s="1065"/>
      <c r="B425" s="1064" t="s">
        <v>2205</v>
      </c>
      <c r="C425" s="1064" t="s">
        <v>2206</v>
      </c>
      <c r="D425" s="1066" t="s">
        <v>2207</v>
      </c>
      <c r="E425" s="1067">
        <v>176.3</v>
      </c>
      <c r="F425" s="1064">
        <v>445853.55</v>
      </c>
      <c r="G425" s="1065">
        <v>2726669.32</v>
      </c>
      <c r="H425" s="1068">
        <v>17191284.23</v>
      </c>
      <c r="I425" s="1069"/>
      <c r="J425" s="1070"/>
      <c r="K425" s="1064" t="s">
        <v>2208</v>
      </c>
      <c r="L425" s="1071" t="s">
        <v>2209</v>
      </c>
    </row>
    <row r="426" spans="1:12" s="935" customFormat="1" ht="62.25" customHeight="1" x14ac:dyDescent="0.2">
      <c r="A426" s="1047"/>
      <c r="B426" s="1048" t="s">
        <v>1913</v>
      </c>
      <c r="C426" s="1048" t="s">
        <v>2056</v>
      </c>
      <c r="D426" s="1049" t="s">
        <v>2057</v>
      </c>
      <c r="E426" s="1050">
        <v>2500</v>
      </c>
      <c r="F426" s="1048"/>
      <c r="G426" s="1047"/>
      <c r="H426" s="1051">
        <v>193525</v>
      </c>
      <c r="I426" s="1052">
        <v>43963</v>
      </c>
      <c r="J426" s="1053" t="s">
        <v>2058</v>
      </c>
      <c r="K426" s="1048" t="s">
        <v>1948</v>
      </c>
      <c r="L426" s="1054" t="s">
        <v>2059</v>
      </c>
    </row>
    <row r="427" spans="1:12" s="1063" customFormat="1" ht="122.25" customHeight="1" x14ac:dyDescent="0.2">
      <c r="A427" s="1055"/>
      <c r="B427" s="1056" t="s">
        <v>2121</v>
      </c>
      <c r="C427" s="1056" t="s">
        <v>2122</v>
      </c>
      <c r="D427" s="1057" t="s">
        <v>373</v>
      </c>
      <c r="E427" s="1058" t="s">
        <v>2123</v>
      </c>
      <c r="F427" s="1056" t="s">
        <v>2124</v>
      </c>
      <c r="G427" s="1055"/>
      <c r="H427" s="1059"/>
      <c r="I427" s="1060"/>
      <c r="J427" s="1061"/>
      <c r="K427" s="1056"/>
      <c r="L427" s="1062" t="s">
        <v>2186</v>
      </c>
    </row>
    <row r="428" spans="1:12" s="1063" customFormat="1" ht="91.5" customHeight="1" x14ac:dyDescent="0.2">
      <c r="A428" s="1055"/>
      <c r="B428" s="1056" t="s">
        <v>2184</v>
      </c>
      <c r="C428" s="1056" t="s">
        <v>2125</v>
      </c>
      <c r="D428" s="1057" t="s">
        <v>389</v>
      </c>
      <c r="E428" s="1058">
        <v>734.7</v>
      </c>
      <c r="F428" s="1056" t="s">
        <v>2126</v>
      </c>
      <c r="G428" s="1055"/>
      <c r="H428" s="1059"/>
      <c r="I428" s="1060"/>
      <c r="J428" s="1061" t="s">
        <v>2127</v>
      </c>
      <c r="K428" s="1056"/>
      <c r="L428" s="1062"/>
    </row>
    <row r="429" spans="1:12" s="1063" customFormat="1" ht="91.5" customHeight="1" x14ac:dyDescent="0.2">
      <c r="A429" s="1055"/>
      <c r="B429" s="1056" t="s">
        <v>2131</v>
      </c>
      <c r="C429" s="1056" t="s">
        <v>2132</v>
      </c>
      <c r="D429" s="1057"/>
      <c r="E429" s="1058">
        <v>22.5</v>
      </c>
      <c r="F429" s="1056" t="s">
        <v>2137</v>
      </c>
      <c r="G429" s="1055"/>
      <c r="H429" s="1059"/>
      <c r="I429" s="1060"/>
      <c r="J429" s="1061"/>
      <c r="K429" s="1056" t="s">
        <v>2133</v>
      </c>
      <c r="L429" s="1062"/>
    </row>
    <row r="430" spans="1:12" s="1063" customFormat="1" ht="91.5" customHeight="1" x14ac:dyDescent="0.2">
      <c r="A430" s="1055"/>
      <c r="B430" s="1056" t="s">
        <v>2134</v>
      </c>
      <c r="C430" s="1056" t="s">
        <v>2132</v>
      </c>
      <c r="D430" s="1057"/>
      <c r="E430" s="1058">
        <v>22.5</v>
      </c>
      <c r="F430" s="1056" t="s">
        <v>2137</v>
      </c>
      <c r="G430" s="1055"/>
      <c r="H430" s="1059"/>
      <c r="I430" s="1060"/>
      <c r="J430" s="1061"/>
      <c r="K430" s="1056" t="s">
        <v>2133</v>
      </c>
      <c r="L430" s="1062"/>
    </row>
    <row r="431" spans="1:12" s="1063" customFormat="1" ht="91.5" customHeight="1" x14ac:dyDescent="0.2">
      <c r="A431" s="1055"/>
      <c r="B431" s="1056" t="s">
        <v>2135</v>
      </c>
      <c r="C431" s="1056" t="s">
        <v>2132</v>
      </c>
      <c r="D431" s="1057"/>
      <c r="E431" s="1058">
        <v>22.5</v>
      </c>
      <c r="F431" s="1056" t="s">
        <v>2137</v>
      </c>
      <c r="G431" s="1055"/>
      <c r="H431" s="1059"/>
      <c r="I431" s="1060"/>
      <c r="J431" s="1061"/>
      <c r="K431" s="1056" t="s">
        <v>2133</v>
      </c>
      <c r="L431" s="1062"/>
    </row>
    <row r="432" spans="1:12" s="1063" customFormat="1" ht="91.5" customHeight="1" x14ac:dyDescent="0.2">
      <c r="A432" s="1055"/>
      <c r="B432" s="1056" t="s">
        <v>2136</v>
      </c>
      <c r="C432" s="1056" t="s">
        <v>2132</v>
      </c>
      <c r="D432" s="1057"/>
      <c r="E432" s="1058">
        <v>22.5</v>
      </c>
      <c r="F432" s="1056" t="s">
        <v>2137</v>
      </c>
      <c r="G432" s="1055"/>
      <c r="H432" s="1059"/>
      <c r="I432" s="1060"/>
      <c r="J432" s="1061"/>
      <c r="K432" s="1056" t="s">
        <v>2133</v>
      </c>
      <c r="L432" s="1062"/>
    </row>
    <row r="433" spans="1:12" s="1063" customFormat="1" ht="91.5" customHeight="1" x14ac:dyDescent="0.2">
      <c r="A433" s="1055"/>
      <c r="B433" s="1056" t="s">
        <v>2139</v>
      </c>
      <c r="C433" s="1056" t="s">
        <v>2132</v>
      </c>
      <c r="D433" s="1057"/>
      <c r="E433" s="1058">
        <v>22.5</v>
      </c>
      <c r="F433" s="1056" t="s">
        <v>2137</v>
      </c>
      <c r="G433" s="1055"/>
      <c r="H433" s="1059"/>
      <c r="I433" s="1060"/>
      <c r="J433" s="1061"/>
      <c r="K433" s="1056" t="s">
        <v>2133</v>
      </c>
      <c r="L433" s="1062"/>
    </row>
    <row r="434" spans="1:12" s="1063" customFormat="1" ht="91.5" customHeight="1" x14ac:dyDescent="0.2">
      <c r="A434" s="1055"/>
      <c r="B434" s="1056" t="s">
        <v>2138</v>
      </c>
      <c r="C434" s="1056" t="s">
        <v>2132</v>
      </c>
      <c r="D434" s="1057"/>
      <c r="E434" s="1058">
        <v>22.5</v>
      </c>
      <c r="F434" s="1056" t="s">
        <v>2137</v>
      </c>
      <c r="G434" s="1055"/>
      <c r="H434" s="1059"/>
      <c r="I434" s="1060"/>
      <c r="J434" s="1061"/>
      <c r="K434" s="1056" t="s">
        <v>2133</v>
      </c>
      <c r="L434" s="1062"/>
    </row>
    <row r="435" spans="1:12" s="1063" customFormat="1" ht="91.5" customHeight="1" x14ac:dyDescent="0.2">
      <c r="A435" s="1055"/>
      <c r="B435" s="1056" t="s">
        <v>2141</v>
      </c>
      <c r="C435" s="1056" t="s">
        <v>2132</v>
      </c>
      <c r="D435" s="1057"/>
      <c r="E435" s="1058">
        <v>22.5</v>
      </c>
      <c r="F435" s="1056" t="s">
        <v>2137</v>
      </c>
      <c r="G435" s="1055"/>
      <c r="H435" s="1059"/>
      <c r="I435" s="1060"/>
      <c r="J435" s="1061"/>
      <c r="K435" s="1056" t="s">
        <v>2133</v>
      </c>
      <c r="L435" s="1062"/>
    </row>
    <row r="436" spans="1:12" s="1063" customFormat="1" ht="91.5" customHeight="1" x14ac:dyDescent="0.2">
      <c r="A436" s="1055"/>
      <c r="B436" s="1056" t="s">
        <v>2140</v>
      </c>
      <c r="C436" s="1056" t="s">
        <v>2132</v>
      </c>
      <c r="D436" s="1057"/>
      <c r="E436" s="1058">
        <v>22.5</v>
      </c>
      <c r="F436" s="1056" t="s">
        <v>2137</v>
      </c>
      <c r="G436" s="1055"/>
      <c r="H436" s="1059"/>
      <c r="I436" s="1060"/>
      <c r="J436" s="1061"/>
      <c r="K436" s="1056" t="s">
        <v>2133</v>
      </c>
      <c r="L436" s="1062"/>
    </row>
    <row r="437" spans="1:12" s="1063" customFormat="1" ht="91.5" customHeight="1" x14ac:dyDescent="0.2">
      <c r="A437" s="1055"/>
      <c r="B437" s="1056" t="s">
        <v>2142</v>
      </c>
      <c r="C437" s="1056" t="s">
        <v>2132</v>
      </c>
      <c r="D437" s="1057"/>
      <c r="E437" s="1058">
        <v>22.5</v>
      </c>
      <c r="F437" s="1056" t="s">
        <v>2137</v>
      </c>
      <c r="G437" s="1055"/>
      <c r="H437" s="1059"/>
      <c r="I437" s="1060"/>
      <c r="J437" s="1061"/>
      <c r="K437" s="1056" t="s">
        <v>2133</v>
      </c>
      <c r="L437" s="1062"/>
    </row>
    <row r="438" spans="1:12" s="1063" customFormat="1" ht="91.5" customHeight="1" x14ac:dyDescent="0.2">
      <c r="A438" s="1055"/>
      <c r="B438" s="1056" t="s">
        <v>2143</v>
      </c>
      <c r="C438" s="1056" t="s">
        <v>2132</v>
      </c>
      <c r="D438" s="1057"/>
      <c r="E438" s="1058">
        <v>22.5</v>
      </c>
      <c r="F438" s="1056" t="s">
        <v>2137</v>
      </c>
      <c r="G438" s="1055"/>
      <c r="H438" s="1059"/>
      <c r="I438" s="1060"/>
      <c r="J438" s="1061"/>
      <c r="K438" s="1056" t="s">
        <v>2133</v>
      </c>
      <c r="L438" s="1062"/>
    </row>
    <row r="439" spans="1:12" s="1063" customFormat="1" ht="91.5" customHeight="1" x14ac:dyDescent="0.2">
      <c r="A439" s="1055"/>
      <c r="B439" s="1056" t="s">
        <v>2144</v>
      </c>
      <c r="C439" s="1056" t="s">
        <v>2132</v>
      </c>
      <c r="D439" s="1057"/>
      <c r="E439" s="1058">
        <v>22.5</v>
      </c>
      <c r="F439" s="1056" t="s">
        <v>2137</v>
      </c>
      <c r="G439" s="1055"/>
      <c r="H439" s="1059"/>
      <c r="I439" s="1060"/>
      <c r="J439" s="1061"/>
      <c r="K439" s="1056" t="s">
        <v>2133</v>
      </c>
      <c r="L439" s="1062"/>
    </row>
    <row r="440" spans="1:12" s="1063" customFormat="1" ht="91.5" customHeight="1" x14ac:dyDescent="0.2">
      <c r="A440" s="1055"/>
      <c r="B440" s="1056" t="s">
        <v>2145</v>
      </c>
      <c r="C440" s="1056" t="s">
        <v>2132</v>
      </c>
      <c r="D440" s="1057"/>
      <c r="E440" s="1058">
        <v>22.5</v>
      </c>
      <c r="F440" s="1056" t="s">
        <v>2137</v>
      </c>
      <c r="G440" s="1055"/>
      <c r="H440" s="1059"/>
      <c r="I440" s="1060"/>
      <c r="J440" s="1061"/>
      <c r="K440" s="1056" t="s">
        <v>2133</v>
      </c>
      <c r="L440" s="1062"/>
    </row>
    <row r="441" spans="1:12" s="1063" customFormat="1" ht="78.75" customHeight="1" x14ac:dyDescent="0.2">
      <c r="A441" s="1055"/>
      <c r="B441" s="1056" t="s">
        <v>2146</v>
      </c>
      <c r="C441" s="1056" t="s">
        <v>2132</v>
      </c>
      <c r="D441" s="1057"/>
      <c r="E441" s="1058">
        <v>22.5</v>
      </c>
      <c r="F441" s="1056" t="s">
        <v>2137</v>
      </c>
      <c r="G441" s="1055"/>
      <c r="H441" s="1059"/>
      <c r="I441" s="1060"/>
      <c r="J441" s="1061"/>
      <c r="K441" s="1056" t="s">
        <v>2133</v>
      </c>
      <c r="L441" s="1062"/>
    </row>
    <row r="442" spans="1:12" s="1063" customFormat="1" ht="91.5" customHeight="1" x14ac:dyDescent="0.2">
      <c r="A442" s="1055"/>
      <c r="B442" s="1056" t="s">
        <v>2147</v>
      </c>
      <c r="C442" s="1056" t="s">
        <v>2132</v>
      </c>
      <c r="D442" s="1057"/>
      <c r="E442" s="1058">
        <v>22.5</v>
      </c>
      <c r="F442" s="1056" t="s">
        <v>2137</v>
      </c>
      <c r="G442" s="1055"/>
      <c r="H442" s="1059"/>
      <c r="I442" s="1060"/>
      <c r="J442" s="1061"/>
      <c r="K442" s="1056" t="s">
        <v>2133</v>
      </c>
      <c r="L442" s="1062"/>
    </row>
    <row r="443" spans="1:12" s="1063" customFormat="1" ht="91.5" customHeight="1" x14ac:dyDescent="0.2">
      <c r="A443" s="1055"/>
      <c r="B443" s="1056" t="s">
        <v>2148</v>
      </c>
      <c r="C443" s="1056" t="s">
        <v>2132</v>
      </c>
      <c r="D443" s="1057"/>
      <c r="E443" s="1058">
        <v>22.5</v>
      </c>
      <c r="F443" s="1056" t="s">
        <v>2137</v>
      </c>
      <c r="G443" s="1055"/>
      <c r="H443" s="1059"/>
      <c r="I443" s="1060"/>
      <c r="J443" s="1061"/>
      <c r="K443" s="1056" t="s">
        <v>2133</v>
      </c>
      <c r="L443" s="1062"/>
    </row>
    <row r="444" spans="1:12" s="1063" customFormat="1" ht="91.5" customHeight="1" x14ac:dyDescent="0.2">
      <c r="A444" s="1055"/>
      <c r="B444" s="1056" t="s">
        <v>2149</v>
      </c>
      <c r="C444" s="1056" t="s">
        <v>2132</v>
      </c>
      <c r="D444" s="1057"/>
      <c r="E444" s="1058">
        <v>22.5</v>
      </c>
      <c r="F444" s="1056" t="s">
        <v>2137</v>
      </c>
      <c r="G444" s="1055"/>
      <c r="H444" s="1059"/>
      <c r="I444" s="1060"/>
      <c r="J444" s="1061"/>
      <c r="K444" s="1056" t="s">
        <v>2133</v>
      </c>
      <c r="L444" s="1062"/>
    </row>
    <row r="445" spans="1:12" s="1063" customFormat="1" ht="91.5" customHeight="1" x14ac:dyDescent="0.2">
      <c r="A445" s="1055"/>
      <c r="B445" s="1056" t="s">
        <v>2150</v>
      </c>
      <c r="C445" s="1056" t="s">
        <v>2132</v>
      </c>
      <c r="D445" s="1057"/>
      <c r="E445" s="1058">
        <v>22.5</v>
      </c>
      <c r="F445" s="1056" t="s">
        <v>2137</v>
      </c>
      <c r="G445" s="1055"/>
      <c r="H445" s="1059"/>
      <c r="I445" s="1060"/>
      <c r="J445" s="1061"/>
      <c r="K445" s="1056" t="s">
        <v>2133</v>
      </c>
      <c r="L445" s="1062"/>
    </row>
    <row r="446" spans="1:12" s="1063" customFormat="1" ht="91.5" customHeight="1" x14ac:dyDescent="0.2">
      <c r="A446" s="1055"/>
      <c r="B446" s="1056" t="s">
        <v>2151</v>
      </c>
      <c r="C446" s="1056" t="s">
        <v>2132</v>
      </c>
      <c r="D446" s="1057"/>
      <c r="E446" s="1058">
        <v>22.5</v>
      </c>
      <c r="F446" s="1056" t="s">
        <v>2137</v>
      </c>
      <c r="G446" s="1055"/>
      <c r="H446" s="1059"/>
      <c r="I446" s="1060"/>
      <c r="J446" s="1061"/>
      <c r="K446" s="1056" t="s">
        <v>2133</v>
      </c>
      <c r="L446" s="1062"/>
    </row>
    <row r="447" spans="1:12" s="1063" customFormat="1" ht="91.5" customHeight="1" x14ac:dyDescent="0.2">
      <c r="A447" s="1055"/>
      <c r="B447" s="1056" t="s">
        <v>2152</v>
      </c>
      <c r="C447" s="1056" t="s">
        <v>2132</v>
      </c>
      <c r="D447" s="1057"/>
      <c r="E447" s="1058">
        <v>22.5</v>
      </c>
      <c r="F447" s="1056" t="s">
        <v>2137</v>
      </c>
      <c r="G447" s="1055"/>
      <c r="H447" s="1059"/>
      <c r="I447" s="1060"/>
      <c r="J447" s="1061"/>
      <c r="K447" s="1056" t="s">
        <v>2133</v>
      </c>
      <c r="L447" s="1062"/>
    </row>
    <row r="448" spans="1:12" s="1063" customFormat="1" ht="91.5" customHeight="1" x14ac:dyDescent="0.2">
      <c r="A448" s="1055"/>
      <c r="B448" s="1056" t="s">
        <v>2153</v>
      </c>
      <c r="C448" s="1056" t="s">
        <v>2132</v>
      </c>
      <c r="D448" s="1057"/>
      <c r="E448" s="1058">
        <v>22.5</v>
      </c>
      <c r="F448" s="1056" t="s">
        <v>2137</v>
      </c>
      <c r="G448" s="1055"/>
      <c r="H448" s="1059"/>
      <c r="I448" s="1060"/>
      <c r="J448" s="1061"/>
      <c r="K448" s="1056" t="s">
        <v>2133</v>
      </c>
      <c r="L448" s="1062"/>
    </row>
    <row r="449" spans="1:12" s="1063" customFormat="1" ht="91.5" customHeight="1" x14ac:dyDescent="0.2">
      <c r="A449" s="1055"/>
      <c r="B449" s="1056" t="s">
        <v>2154</v>
      </c>
      <c r="C449" s="1056" t="s">
        <v>2132</v>
      </c>
      <c r="D449" s="1057"/>
      <c r="E449" s="1058">
        <v>22.5</v>
      </c>
      <c r="F449" s="1056" t="s">
        <v>2137</v>
      </c>
      <c r="G449" s="1055"/>
      <c r="H449" s="1059"/>
      <c r="I449" s="1060"/>
      <c r="J449" s="1061"/>
      <c r="K449" s="1056" t="s">
        <v>2133</v>
      </c>
      <c r="L449" s="1062"/>
    </row>
    <row r="450" spans="1:12" s="1063" customFormat="1" ht="91.5" customHeight="1" x14ac:dyDescent="0.2">
      <c r="A450" s="1055"/>
      <c r="B450" s="1056" t="s">
        <v>2155</v>
      </c>
      <c r="C450" s="1056" t="s">
        <v>2132</v>
      </c>
      <c r="D450" s="1057"/>
      <c r="E450" s="1058">
        <v>22.5</v>
      </c>
      <c r="F450" s="1056" t="s">
        <v>2137</v>
      </c>
      <c r="G450" s="1055"/>
      <c r="H450" s="1059"/>
      <c r="I450" s="1060"/>
      <c r="J450" s="1061"/>
      <c r="K450" s="1056" t="s">
        <v>2133</v>
      </c>
      <c r="L450" s="1062"/>
    </row>
    <row r="451" spans="1:12" s="1063" customFormat="1" ht="91.5" customHeight="1" x14ac:dyDescent="0.2">
      <c r="A451" s="1055"/>
      <c r="B451" s="1056" t="s">
        <v>2156</v>
      </c>
      <c r="C451" s="1056" t="s">
        <v>2132</v>
      </c>
      <c r="D451" s="1057"/>
      <c r="E451" s="1058">
        <v>22.5</v>
      </c>
      <c r="F451" s="1056" t="s">
        <v>2137</v>
      </c>
      <c r="G451" s="1055"/>
      <c r="H451" s="1059"/>
      <c r="I451" s="1060"/>
      <c r="J451" s="1061"/>
      <c r="K451" s="1056" t="s">
        <v>2133</v>
      </c>
      <c r="L451" s="1062"/>
    </row>
    <row r="452" spans="1:12" s="1063" customFormat="1" ht="91.5" customHeight="1" x14ac:dyDescent="0.2">
      <c r="A452" s="1055"/>
      <c r="B452" s="1056" t="s">
        <v>2157</v>
      </c>
      <c r="C452" s="1056" t="s">
        <v>2132</v>
      </c>
      <c r="D452" s="1057"/>
      <c r="E452" s="1058">
        <v>22.5</v>
      </c>
      <c r="F452" s="1056" t="s">
        <v>2137</v>
      </c>
      <c r="G452" s="1055"/>
      <c r="H452" s="1059"/>
      <c r="I452" s="1060"/>
      <c r="J452" s="1061"/>
      <c r="K452" s="1056" t="s">
        <v>2133</v>
      </c>
      <c r="L452" s="1062"/>
    </row>
    <row r="453" spans="1:12" s="1063" customFormat="1" ht="91.5" customHeight="1" x14ac:dyDescent="0.2">
      <c r="A453" s="1055"/>
      <c r="B453" s="1056" t="s">
        <v>2158</v>
      </c>
      <c r="C453" s="1056" t="s">
        <v>2132</v>
      </c>
      <c r="D453" s="1057"/>
      <c r="E453" s="1058">
        <v>22.5</v>
      </c>
      <c r="F453" s="1056" t="s">
        <v>2137</v>
      </c>
      <c r="G453" s="1055"/>
      <c r="H453" s="1059"/>
      <c r="I453" s="1060"/>
      <c r="J453" s="1061"/>
      <c r="K453" s="1056" t="s">
        <v>2133</v>
      </c>
      <c r="L453" s="1062"/>
    </row>
    <row r="454" spans="1:12" s="1063" customFormat="1" ht="91.5" customHeight="1" x14ac:dyDescent="0.2">
      <c r="A454" s="1055"/>
      <c r="B454" s="1056" t="s">
        <v>2159</v>
      </c>
      <c r="C454" s="1056" t="s">
        <v>2132</v>
      </c>
      <c r="D454" s="1057"/>
      <c r="E454" s="1058">
        <v>22.5</v>
      </c>
      <c r="F454" s="1056" t="s">
        <v>2137</v>
      </c>
      <c r="G454" s="1055"/>
      <c r="H454" s="1059"/>
      <c r="I454" s="1060"/>
      <c r="J454" s="1061"/>
      <c r="K454" s="1056" t="s">
        <v>2133</v>
      </c>
      <c r="L454" s="1062"/>
    </row>
    <row r="455" spans="1:12" s="1063" customFormat="1" ht="91.5" customHeight="1" x14ac:dyDescent="0.2">
      <c r="A455" s="1055"/>
      <c r="B455" s="1056" t="s">
        <v>2160</v>
      </c>
      <c r="C455" s="1056" t="s">
        <v>2132</v>
      </c>
      <c r="D455" s="1057"/>
      <c r="E455" s="1058">
        <v>22.5</v>
      </c>
      <c r="F455" s="1056" t="s">
        <v>2137</v>
      </c>
      <c r="G455" s="1055"/>
      <c r="H455" s="1059"/>
      <c r="I455" s="1060"/>
      <c r="J455" s="1061"/>
      <c r="K455" s="1056" t="s">
        <v>2133</v>
      </c>
      <c r="L455" s="1062"/>
    </row>
    <row r="456" spans="1:12" s="1063" customFormat="1" ht="91.5" customHeight="1" x14ac:dyDescent="0.2">
      <c r="A456" s="1055"/>
      <c r="B456" s="1056" t="s">
        <v>2161</v>
      </c>
      <c r="C456" s="1056" t="s">
        <v>2132</v>
      </c>
      <c r="D456" s="1057"/>
      <c r="E456" s="1058">
        <v>22.5</v>
      </c>
      <c r="F456" s="1056" t="s">
        <v>2137</v>
      </c>
      <c r="G456" s="1055"/>
      <c r="H456" s="1059"/>
      <c r="I456" s="1060"/>
      <c r="J456" s="1061"/>
      <c r="K456" s="1056" t="s">
        <v>2133</v>
      </c>
      <c r="L456" s="1062"/>
    </row>
    <row r="457" spans="1:12" s="1063" customFormat="1" ht="91.5" customHeight="1" x14ac:dyDescent="0.2">
      <c r="A457" s="1055"/>
      <c r="B457" s="1056" t="s">
        <v>2162</v>
      </c>
      <c r="C457" s="1056" t="s">
        <v>2132</v>
      </c>
      <c r="D457" s="1057"/>
      <c r="E457" s="1058">
        <v>22.5</v>
      </c>
      <c r="F457" s="1056" t="s">
        <v>2137</v>
      </c>
      <c r="G457" s="1055"/>
      <c r="H457" s="1059"/>
      <c r="I457" s="1060"/>
      <c r="J457" s="1061"/>
      <c r="K457" s="1056" t="s">
        <v>2133</v>
      </c>
      <c r="L457" s="1062"/>
    </row>
    <row r="458" spans="1:12" s="1063" customFormat="1" ht="91.5" customHeight="1" x14ac:dyDescent="0.2">
      <c r="A458" s="1055"/>
      <c r="B458" s="1056" t="s">
        <v>2163</v>
      </c>
      <c r="C458" s="1056" t="s">
        <v>2132</v>
      </c>
      <c r="D458" s="1057"/>
      <c r="E458" s="1058">
        <v>22.5</v>
      </c>
      <c r="F458" s="1056" t="s">
        <v>2137</v>
      </c>
      <c r="G458" s="1055"/>
      <c r="H458" s="1059"/>
      <c r="I458" s="1060"/>
      <c r="J458" s="1061"/>
      <c r="K458" s="1056" t="s">
        <v>2133</v>
      </c>
      <c r="L458" s="1062"/>
    </row>
    <row r="459" spans="1:12" s="1063" customFormat="1" ht="91.5" customHeight="1" x14ac:dyDescent="0.2">
      <c r="A459" s="1055"/>
      <c r="B459" s="1056" t="s">
        <v>2164</v>
      </c>
      <c r="C459" s="1056" t="s">
        <v>2132</v>
      </c>
      <c r="D459" s="1057"/>
      <c r="E459" s="1058">
        <v>22.5</v>
      </c>
      <c r="F459" s="1056" t="s">
        <v>2137</v>
      </c>
      <c r="G459" s="1055"/>
      <c r="H459" s="1059"/>
      <c r="I459" s="1060"/>
      <c r="J459" s="1061"/>
      <c r="K459" s="1056" t="s">
        <v>2133</v>
      </c>
      <c r="L459" s="1062"/>
    </row>
    <row r="460" spans="1:12" s="1063" customFormat="1" ht="91.5" customHeight="1" x14ac:dyDescent="0.2">
      <c r="A460" s="1055"/>
      <c r="B460" s="1056" t="s">
        <v>2165</v>
      </c>
      <c r="C460" s="1056" t="s">
        <v>2132</v>
      </c>
      <c r="D460" s="1057"/>
      <c r="E460" s="1058">
        <v>22.5</v>
      </c>
      <c r="F460" s="1056" t="s">
        <v>2137</v>
      </c>
      <c r="G460" s="1055"/>
      <c r="H460" s="1059"/>
      <c r="I460" s="1060"/>
      <c r="J460" s="1061"/>
      <c r="K460" s="1056" t="s">
        <v>2133</v>
      </c>
      <c r="L460" s="1062"/>
    </row>
    <row r="461" spans="1:12" s="1063" customFormat="1" ht="91.5" customHeight="1" x14ac:dyDescent="0.2">
      <c r="A461" s="1055"/>
      <c r="B461" s="1056" t="s">
        <v>2166</v>
      </c>
      <c r="C461" s="1056" t="s">
        <v>2132</v>
      </c>
      <c r="D461" s="1057"/>
      <c r="E461" s="1058">
        <v>22.5</v>
      </c>
      <c r="F461" s="1056" t="s">
        <v>2137</v>
      </c>
      <c r="G461" s="1055"/>
      <c r="H461" s="1059"/>
      <c r="I461" s="1060"/>
      <c r="J461" s="1061"/>
      <c r="K461" s="1056" t="s">
        <v>2133</v>
      </c>
      <c r="L461" s="1062"/>
    </row>
    <row r="462" spans="1:12" s="1063" customFormat="1" ht="91.5" customHeight="1" x14ac:dyDescent="0.2">
      <c r="A462" s="1055"/>
      <c r="B462" s="1056" t="s">
        <v>2167</v>
      </c>
      <c r="C462" s="1056" t="s">
        <v>2132</v>
      </c>
      <c r="D462" s="1057"/>
      <c r="E462" s="1058">
        <v>22.5</v>
      </c>
      <c r="F462" s="1056" t="s">
        <v>2137</v>
      </c>
      <c r="G462" s="1055"/>
      <c r="H462" s="1059"/>
      <c r="I462" s="1060"/>
      <c r="J462" s="1061"/>
      <c r="K462" s="1056" t="s">
        <v>2133</v>
      </c>
      <c r="L462" s="1062"/>
    </row>
    <row r="463" spans="1:12" s="1063" customFormat="1" ht="91.5" customHeight="1" x14ac:dyDescent="0.2">
      <c r="A463" s="1055"/>
      <c r="B463" s="1056" t="s">
        <v>2168</v>
      </c>
      <c r="C463" s="1056" t="s">
        <v>2132</v>
      </c>
      <c r="D463" s="1057"/>
      <c r="E463" s="1058">
        <v>22.5</v>
      </c>
      <c r="F463" s="1056" t="s">
        <v>2137</v>
      </c>
      <c r="G463" s="1055"/>
      <c r="H463" s="1059"/>
      <c r="I463" s="1060"/>
      <c r="J463" s="1061"/>
      <c r="K463" s="1056" t="s">
        <v>2133</v>
      </c>
      <c r="L463" s="1062"/>
    </row>
    <row r="464" spans="1:12" s="1063" customFormat="1" ht="91.5" customHeight="1" x14ac:dyDescent="0.2">
      <c r="A464" s="1055"/>
      <c r="B464" s="1056" t="s">
        <v>2169</v>
      </c>
      <c r="C464" s="1056" t="s">
        <v>2132</v>
      </c>
      <c r="D464" s="1057"/>
      <c r="E464" s="1058">
        <v>22.5</v>
      </c>
      <c r="F464" s="1056" t="s">
        <v>2137</v>
      </c>
      <c r="G464" s="1055"/>
      <c r="H464" s="1059"/>
      <c r="I464" s="1060"/>
      <c r="J464" s="1061"/>
      <c r="K464" s="1056" t="s">
        <v>2133</v>
      </c>
      <c r="L464" s="1062"/>
    </row>
    <row r="465" spans="1:12" s="1063" customFormat="1" ht="91.5" customHeight="1" x14ac:dyDescent="0.2">
      <c r="A465" s="1055"/>
      <c r="B465" s="1056" t="s">
        <v>2170</v>
      </c>
      <c r="C465" s="1056" t="s">
        <v>2132</v>
      </c>
      <c r="D465" s="1057"/>
      <c r="E465" s="1058">
        <v>22.5</v>
      </c>
      <c r="F465" s="1056" t="s">
        <v>2137</v>
      </c>
      <c r="G465" s="1055"/>
      <c r="H465" s="1059"/>
      <c r="I465" s="1060"/>
      <c r="J465" s="1061"/>
      <c r="K465" s="1056" t="s">
        <v>2133</v>
      </c>
      <c r="L465" s="1062"/>
    </row>
    <row r="466" spans="1:12" s="1063" customFormat="1" ht="91.5" customHeight="1" x14ac:dyDescent="0.2">
      <c r="A466" s="1055"/>
      <c r="B466" s="1056" t="s">
        <v>2171</v>
      </c>
      <c r="C466" s="1056" t="s">
        <v>2132</v>
      </c>
      <c r="D466" s="1057"/>
      <c r="E466" s="1058">
        <v>22.5</v>
      </c>
      <c r="F466" s="1056" t="s">
        <v>2137</v>
      </c>
      <c r="G466" s="1055"/>
      <c r="H466" s="1059"/>
      <c r="I466" s="1060"/>
      <c r="J466" s="1061"/>
      <c r="K466" s="1056" t="s">
        <v>2133</v>
      </c>
      <c r="L466" s="1062"/>
    </row>
    <row r="467" spans="1:12" s="1063" customFormat="1" ht="91.5" customHeight="1" x14ac:dyDescent="0.2">
      <c r="A467" s="1055"/>
      <c r="B467" s="1056" t="s">
        <v>2172</v>
      </c>
      <c r="C467" s="1056" t="s">
        <v>2132</v>
      </c>
      <c r="D467" s="1057"/>
      <c r="E467" s="1058">
        <v>22.5</v>
      </c>
      <c r="F467" s="1056" t="s">
        <v>2137</v>
      </c>
      <c r="G467" s="1055"/>
      <c r="H467" s="1059"/>
      <c r="I467" s="1060"/>
      <c r="J467" s="1061"/>
      <c r="K467" s="1056" t="s">
        <v>2133</v>
      </c>
      <c r="L467" s="1062"/>
    </row>
    <row r="468" spans="1:12" s="1063" customFormat="1" ht="91.5" customHeight="1" x14ac:dyDescent="0.2">
      <c r="A468" s="1055"/>
      <c r="B468" s="1056" t="s">
        <v>2173</v>
      </c>
      <c r="C468" s="1056" t="s">
        <v>2132</v>
      </c>
      <c r="D468" s="1057"/>
      <c r="E468" s="1058">
        <v>22.5</v>
      </c>
      <c r="F468" s="1056" t="s">
        <v>2137</v>
      </c>
      <c r="G468" s="1055"/>
      <c r="H468" s="1059"/>
      <c r="I468" s="1060"/>
      <c r="J468" s="1061"/>
      <c r="K468" s="1056" t="s">
        <v>2133</v>
      </c>
      <c r="L468" s="1062"/>
    </row>
    <row r="469" spans="1:12" s="1063" customFormat="1" ht="91.5" customHeight="1" x14ac:dyDescent="0.2">
      <c r="A469" s="1055"/>
      <c r="B469" s="1056" t="s">
        <v>2174</v>
      </c>
      <c r="C469" s="1056" t="s">
        <v>2132</v>
      </c>
      <c r="D469" s="1057"/>
      <c r="E469" s="1058">
        <v>22.5</v>
      </c>
      <c r="F469" s="1056" t="s">
        <v>2137</v>
      </c>
      <c r="G469" s="1055"/>
      <c r="H469" s="1059"/>
      <c r="I469" s="1060"/>
      <c r="J469" s="1061"/>
      <c r="K469" s="1056" t="s">
        <v>2133</v>
      </c>
      <c r="L469" s="1062"/>
    </row>
    <row r="470" spans="1:12" s="1063" customFormat="1" ht="91.5" customHeight="1" x14ac:dyDescent="0.2">
      <c r="A470" s="1055"/>
      <c r="B470" s="1056" t="s">
        <v>2175</v>
      </c>
      <c r="C470" s="1056" t="s">
        <v>2132</v>
      </c>
      <c r="D470" s="1057"/>
      <c r="E470" s="1058"/>
      <c r="F470" s="1056" t="s">
        <v>2176</v>
      </c>
      <c r="G470" s="1055" t="s">
        <v>2177</v>
      </c>
      <c r="H470" s="1059"/>
      <c r="I470" s="1060"/>
      <c r="J470" s="1061" t="s">
        <v>2128</v>
      </c>
      <c r="K470" s="1056" t="s">
        <v>2133</v>
      </c>
      <c r="L470" s="1062"/>
    </row>
    <row r="471" spans="1:12" s="1063" customFormat="1" ht="91.5" customHeight="1" x14ac:dyDescent="0.2">
      <c r="A471" s="1055"/>
      <c r="B471" s="1056" t="s">
        <v>2178</v>
      </c>
      <c r="C471" s="1056" t="s">
        <v>2132</v>
      </c>
      <c r="D471" s="1057"/>
      <c r="E471" s="1058"/>
      <c r="F471" s="1056" t="s">
        <v>2179</v>
      </c>
      <c r="G471" s="1055" t="s">
        <v>2180</v>
      </c>
      <c r="H471" s="1059"/>
      <c r="I471" s="1060"/>
      <c r="J471" s="1061" t="s">
        <v>2128</v>
      </c>
      <c r="K471" s="1056" t="s">
        <v>2133</v>
      </c>
      <c r="L471" s="1062"/>
    </row>
    <row r="472" spans="1:12" s="1063" customFormat="1" ht="91.5" customHeight="1" x14ac:dyDescent="0.2">
      <c r="A472" s="1055"/>
      <c r="B472" s="1056" t="s">
        <v>2181</v>
      </c>
      <c r="C472" s="1056" t="s">
        <v>2132</v>
      </c>
      <c r="D472" s="1057"/>
      <c r="E472" s="1058"/>
      <c r="F472" s="1056" t="s">
        <v>2182</v>
      </c>
      <c r="G472" s="1055" t="s">
        <v>2183</v>
      </c>
      <c r="H472" s="1059"/>
      <c r="I472" s="1060"/>
      <c r="J472" s="1061" t="s">
        <v>2128</v>
      </c>
      <c r="K472" s="1056" t="s">
        <v>2133</v>
      </c>
      <c r="L472" s="1062"/>
    </row>
    <row r="473" spans="1:12" ht="10.8" thickBot="1" x14ac:dyDescent="0.25">
      <c r="A473" s="1055"/>
      <c r="B473" s="98" t="s">
        <v>601</v>
      </c>
      <c r="C473" s="98"/>
      <c r="D473" s="98"/>
      <c r="E473" s="99"/>
      <c r="F473" s="98">
        <f>SUM(F12:F399)</f>
        <v>1391274381.2999995</v>
      </c>
      <c r="G473" s="98">
        <f>SUM(G12:G399)</f>
        <v>613066188.1600008</v>
      </c>
      <c r="H473" s="98">
        <f>SUM(H12:H399)</f>
        <v>1044634392.6200011</v>
      </c>
      <c r="I473" s="162"/>
      <c r="J473" s="98"/>
      <c r="K473" s="99"/>
      <c r="L473" s="98"/>
    </row>
    <row r="474" spans="1:12" ht="10.8" thickBot="1" x14ac:dyDescent="0.25">
      <c r="A474" s="290"/>
    </row>
    <row r="475" spans="1:12" x14ac:dyDescent="0.2">
      <c r="A475" s="43"/>
      <c r="J475" s="36"/>
    </row>
    <row r="476" spans="1:12" ht="35.25" customHeight="1" x14ac:dyDescent="0.2">
      <c r="A476" s="44"/>
      <c r="B476" s="1211" t="s">
        <v>1035</v>
      </c>
      <c r="C476" s="1211"/>
      <c r="D476" s="1211"/>
      <c r="E476" s="1211"/>
      <c r="F476" s="1211"/>
      <c r="G476" s="1211"/>
      <c r="H476" s="1211"/>
      <c r="I476" s="1211"/>
      <c r="J476" s="1211"/>
      <c r="K476" s="1211"/>
      <c r="L476" s="1211"/>
    </row>
    <row r="477" spans="1:12" ht="13.2" x14ac:dyDescent="0.2">
      <c r="B477" s="1209" t="s">
        <v>1992</v>
      </c>
      <c r="C477" s="1209"/>
      <c r="D477" s="1209"/>
      <c r="E477" s="1209"/>
      <c r="F477" s="1209"/>
      <c r="G477" s="1209"/>
      <c r="H477" s="1209"/>
    </row>
    <row r="490" spans="2:2" ht="20.399999999999999" x14ac:dyDescent="0.2">
      <c r="B490" s="29" t="s">
        <v>1526</v>
      </c>
    </row>
  </sheetData>
  <autoFilter ref="A11:P399"/>
  <mergeCells count="5">
    <mergeCell ref="I1:L6"/>
    <mergeCell ref="A8:L8"/>
    <mergeCell ref="B477:H477"/>
    <mergeCell ref="A7:L7"/>
    <mergeCell ref="B476:L476"/>
  </mergeCells>
  <pageMargins left="0.39370078740157483" right="0" top="0.78740157480314965" bottom="0.78740157480314965"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1110"/>
  <sheetViews>
    <sheetView tabSelected="1" topLeftCell="A35" zoomScaleNormal="100" workbookViewId="0">
      <selection activeCell="B35" sqref="B35"/>
    </sheetView>
  </sheetViews>
  <sheetFormatPr defaultColWidth="9.109375" defaultRowHeight="15.6" x14ac:dyDescent="0.3"/>
  <cols>
    <col min="1" max="1" width="5.109375" style="1" customWidth="1"/>
    <col min="2" max="2" width="22.88671875" style="2" customWidth="1"/>
    <col min="3" max="3" width="15.88671875" style="16" customWidth="1"/>
    <col min="4" max="4" width="14.109375" style="16" customWidth="1"/>
    <col min="5" max="5" width="12.44140625" style="1" customWidth="1"/>
    <col min="6" max="6" width="15.44140625" style="77" customWidth="1"/>
    <col min="7" max="7" width="15" style="2" customWidth="1"/>
    <col min="8" max="8" width="14.6640625" style="2" customWidth="1"/>
    <col min="9" max="9" width="14.44140625" style="2" customWidth="1"/>
    <col min="10" max="10" width="15.88671875" style="2" customWidth="1"/>
    <col min="11" max="11" width="11.88671875" style="1" bestFit="1" customWidth="1"/>
    <col min="12" max="12" width="14.33203125" style="1" customWidth="1"/>
    <col min="13" max="13" width="9.109375" style="1"/>
    <col min="14" max="14" width="10.6640625" style="1" customWidth="1"/>
    <col min="15" max="15" width="11.33203125" style="1" customWidth="1"/>
    <col min="16" max="16" width="11.6640625" style="1" customWidth="1"/>
    <col min="17" max="17" width="12.88671875" style="1" customWidth="1"/>
    <col min="18" max="16384" width="9.109375" style="1"/>
  </cols>
  <sheetData>
    <row r="1" spans="1:16" s="3" customFormat="1" x14ac:dyDescent="0.3">
      <c r="A1" s="1239" t="s">
        <v>1331</v>
      </c>
      <c r="B1" s="1239"/>
      <c r="C1" s="1239"/>
      <c r="D1" s="1239"/>
      <c r="E1" s="1239"/>
      <c r="F1" s="1239"/>
      <c r="G1" s="1239"/>
      <c r="H1" s="1239"/>
      <c r="I1" s="1239"/>
      <c r="J1" s="1239"/>
      <c r="K1" s="1239"/>
      <c r="L1" s="1239"/>
      <c r="M1" s="1239"/>
      <c r="N1" s="1239"/>
      <c r="O1" s="1239"/>
    </row>
    <row r="2" spans="1:16" s="3" customFormat="1" x14ac:dyDescent="0.3">
      <c r="A2" s="1239" t="s">
        <v>1338</v>
      </c>
      <c r="B2" s="1239"/>
      <c r="C2" s="1239"/>
      <c r="D2" s="1239"/>
      <c r="E2" s="1239"/>
      <c r="F2" s="1239"/>
      <c r="G2" s="1239"/>
      <c r="H2" s="1239"/>
      <c r="I2" s="1239"/>
      <c r="J2" s="1239"/>
      <c r="K2" s="1239"/>
      <c r="L2" s="1239"/>
      <c r="M2" s="1239"/>
      <c r="N2" s="1239"/>
      <c r="O2" s="1239"/>
    </row>
    <row r="3" spans="1:16" s="3" customFormat="1" ht="13.8" x14ac:dyDescent="0.25">
      <c r="B3" s="7"/>
      <c r="C3" s="167"/>
      <c r="D3" s="167"/>
      <c r="F3" s="77"/>
      <c r="G3" s="7"/>
      <c r="H3" s="7"/>
      <c r="I3" s="7"/>
      <c r="J3" s="7"/>
      <c r="O3" s="3" t="s">
        <v>14</v>
      </c>
    </row>
    <row r="4" spans="1:16" ht="105.75" customHeight="1" x14ac:dyDescent="0.3">
      <c r="A4" s="1240" t="s">
        <v>1333</v>
      </c>
      <c r="B4" s="1240" t="s">
        <v>4</v>
      </c>
      <c r="C4" s="1242" t="s">
        <v>9</v>
      </c>
      <c r="D4" s="1242" t="s">
        <v>10</v>
      </c>
      <c r="E4" s="1240" t="s">
        <v>12</v>
      </c>
      <c r="F4" s="1245" t="s">
        <v>11</v>
      </c>
      <c r="G4" s="1240" t="s">
        <v>13</v>
      </c>
      <c r="H4" s="1240" t="s">
        <v>1339</v>
      </c>
      <c r="I4" s="1247" t="s">
        <v>1340</v>
      </c>
      <c r="J4" s="1248"/>
      <c r="K4" s="1240" t="s">
        <v>1343</v>
      </c>
      <c r="L4" s="1240"/>
      <c r="M4" s="1240"/>
      <c r="N4" s="1240" t="s">
        <v>1346</v>
      </c>
      <c r="O4" s="1240"/>
      <c r="P4" s="2"/>
    </row>
    <row r="5" spans="1:16" ht="360" customHeight="1" x14ac:dyDescent="0.3">
      <c r="A5" s="1240"/>
      <c r="B5" s="1241"/>
      <c r="C5" s="1243"/>
      <c r="D5" s="1243"/>
      <c r="E5" s="1244"/>
      <c r="F5" s="1246"/>
      <c r="G5" s="1244"/>
      <c r="H5" s="1244"/>
      <c r="I5" s="89" t="s">
        <v>1341</v>
      </c>
      <c r="J5" s="90" t="s">
        <v>1342</v>
      </c>
      <c r="K5" s="89" t="s">
        <v>1344</v>
      </c>
      <c r="L5" s="91" t="s">
        <v>1345</v>
      </c>
      <c r="M5" s="90" t="s">
        <v>8</v>
      </c>
      <c r="N5" s="89" t="s">
        <v>1347</v>
      </c>
      <c r="O5" s="89" t="s">
        <v>1348</v>
      </c>
    </row>
    <row r="6" spans="1:16" x14ac:dyDescent="0.3">
      <c r="A6" s="92">
        <v>1</v>
      </c>
      <c r="B6" s="92">
        <v>2</v>
      </c>
      <c r="C6" s="168">
        <v>3</v>
      </c>
      <c r="D6" s="168">
        <v>4</v>
      </c>
      <c r="E6" s="92">
        <v>5</v>
      </c>
      <c r="F6" s="92">
        <v>6</v>
      </c>
      <c r="G6" s="92">
        <v>7</v>
      </c>
      <c r="H6" s="92">
        <v>8</v>
      </c>
      <c r="I6" s="92">
        <v>9</v>
      </c>
      <c r="J6" s="92">
        <v>10</v>
      </c>
      <c r="K6" s="92">
        <v>11</v>
      </c>
      <c r="L6" s="92">
        <v>12</v>
      </c>
      <c r="M6" s="92">
        <v>13</v>
      </c>
      <c r="N6" s="92">
        <v>14</v>
      </c>
      <c r="O6" s="92">
        <v>15</v>
      </c>
    </row>
    <row r="7" spans="1:16" x14ac:dyDescent="0.3">
      <c r="A7" s="4"/>
      <c r="B7" s="1212" t="s">
        <v>1298</v>
      </c>
      <c r="C7" s="1213"/>
      <c r="D7" s="1213"/>
      <c r="E7" s="1213"/>
      <c r="F7" s="1213"/>
      <c r="G7" s="1213"/>
      <c r="H7" s="1213"/>
      <c r="I7" s="1213"/>
      <c r="J7" s="1213"/>
      <c r="K7" s="1213"/>
      <c r="L7" s="1213"/>
      <c r="M7" s="1213"/>
      <c r="N7" s="1213"/>
      <c r="O7" s="1281"/>
    </row>
    <row r="8" spans="1:16" ht="45.75" customHeight="1" x14ac:dyDescent="0.3">
      <c r="A8" s="4">
        <v>1</v>
      </c>
      <c r="B8" s="18" t="s">
        <v>1832</v>
      </c>
      <c r="C8" s="169">
        <v>223500</v>
      </c>
      <c r="D8" s="170">
        <v>223500</v>
      </c>
      <c r="E8" s="10">
        <v>43823</v>
      </c>
      <c r="F8" s="76" t="s">
        <v>1833</v>
      </c>
      <c r="G8" s="18" t="s">
        <v>1317</v>
      </c>
      <c r="H8" s="71"/>
      <c r="I8" s="84"/>
      <c r="J8" s="84"/>
      <c r="K8" s="4"/>
      <c r="L8" s="4"/>
      <c r="M8" s="4"/>
      <c r="N8" s="4"/>
      <c r="O8" s="4"/>
    </row>
    <row r="9" spans="1:16" ht="33.75" customHeight="1" x14ac:dyDescent="0.3">
      <c r="A9" s="4">
        <v>2</v>
      </c>
      <c r="B9" s="18" t="s">
        <v>550</v>
      </c>
      <c r="C9" s="169">
        <v>1026426</v>
      </c>
      <c r="D9" s="170">
        <v>1026426</v>
      </c>
      <c r="E9" s="10">
        <v>42278</v>
      </c>
      <c r="F9" s="76" t="s">
        <v>2546</v>
      </c>
      <c r="G9" s="84" t="s">
        <v>1317</v>
      </c>
      <c r="H9" s="71"/>
      <c r="I9" s="84"/>
      <c r="J9" s="84"/>
      <c r="K9" s="4"/>
      <c r="L9" s="4"/>
      <c r="M9" s="4"/>
      <c r="N9" s="4"/>
      <c r="O9" s="4"/>
    </row>
    <row r="10" spans="1:16" ht="33" customHeight="1" x14ac:dyDescent="0.3">
      <c r="A10" s="4">
        <v>3</v>
      </c>
      <c r="B10" s="18" t="s">
        <v>551</v>
      </c>
      <c r="C10" s="169">
        <v>606000</v>
      </c>
      <c r="D10" s="170">
        <v>606000</v>
      </c>
      <c r="E10" s="10">
        <v>42278</v>
      </c>
      <c r="F10" s="76" t="s">
        <v>1326</v>
      </c>
      <c r="G10" s="71" t="s">
        <v>1317</v>
      </c>
      <c r="H10" s="71"/>
      <c r="I10" s="84"/>
      <c r="J10" s="84"/>
      <c r="K10" s="4"/>
      <c r="L10" s="4"/>
      <c r="M10" s="4"/>
      <c r="N10" s="4"/>
      <c r="O10" s="4"/>
    </row>
    <row r="11" spans="1:16" ht="30.75" customHeight="1" x14ac:dyDescent="0.3">
      <c r="A11" s="4">
        <v>4</v>
      </c>
      <c r="B11" s="18" t="s">
        <v>552</v>
      </c>
      <c r="C11" s="169">
        <v>273360</v>
      </c>
      <c r="D11" s="170">
        <v>273360</v>
      </c>
      <c r="E11" s="10">
        <v>38729</v>
      </c>
      <c r="F11" s="76" t="s">
        <v>2575</v>
      </c>
      <c r="G11" s="84" t="s">
        <v>1430</v>
      </c>
      <c r="H11" s="71"/>
      <c r="I11" s="84"/>
      <c r="J11" s="84"/>
      <c r="K11" s="4"/>
      <c r="L11" s="4"/>
      <c r="M11" s="4"/>
      <c r="N11" s="4"/>
      <c r="O11" s="4"/>
    </row>
    <row r="12" spans="1:16" ht="113.25" customHeight="1" x14ac:dyDescent="0.3">
      <c r="A12" s="4">
        <v>5</v>
      </c>
      <c r="B12" s="78" t="s">
        <v>2011</v>
      </c>
      <c r="C12" s="171">
        <v>2119000</v>
      </c>
      <c r="D12" s="172">
        <v>1765833.3</v>
      </c>
      <c r="E12" s="50">
        <v>44483</v>
      </c>
      <c r="F12" s="163" t="s">
        <v>2212</v>
      </c>
      <c r="G12" s="71" t="s">
        <v>1430</v>
      </c>
      <c r="H12" s="71"/>
      <c r="I12" s="84"/>
      <c r="J12" s="84"/>
      <c r="K12" s="4"/>
      <c r="L12" s="4"/>
      <c r="M12" s="4"/>
      <c r="N12" s="4"/>
      <c r="O12" s="4"/>
    </row>
    <row r="13" spans="1:16" ht="28.5" customHeight="1" x14ac:dyDescent="0.3">
      <c r="A13" s="70">
        <v>6</v>
      </c>
      <c r="B13" s="84" t="s">
        <v>1829</v>
      </c>
      <c r="C13" s="171">
        <v>307900</v>
      </c>
      <c r="D13" s="172">
        <v>307900</v>
      </c>
      <c r="E13" s="50"/>
      <c r="F13" s="76" t="s">
        <v>1830</v>
      </c>
      <c r="G13" s="84" t="s">
        <v>1317</v>
      </c>
      <c r="H13" s="71"/>
      <c r="I13" s="84"/>
      <c r="J13" s="84"/>
      <c r="K13" s="4"/>
      <c r="L13" s="4"/>
      <c r="M13" s="4"/>
      <c r="N13" s="4"/>
      <c r="O13" s="4"/>
    </row>
    <row r="14" spans="1:16" ht="30.75" customHeight="1" x14ac:dyDescent="0.3">
      <c r="A14" s="70">
        <v>7</v>
      </c>
      <c r="B14" s="23" t="s">
        <v>2008</v>
      </c>
      <c r="C14" s="151">
        <v>845750</v>
      </c>
      <c r="D14" s="173">
        <v>0</v>
      </c>
      <c r="E14" s="164">
        <v>44183</v>
      </c>
      <c r="F14" s="76" t="s">
        <v>2002</v>
      </c>
      <c r="G14" s="84" t="s">
        <v>1317</v>
      </c>
      <c r="H14" s="71"/>
      <c r="I14" s="84"/>
      <c r="J14" s="84"/>
      <c r="K14" s="4"/>
      <c r="L14" s="4"/>
      <c r="M14" s="4"/>
      <c r="N14" s="4"/>
      <c r="O14" s="4"/>
    </row>
    <row r="15" spans="1:16" ht="48" customHeight="1" x14ac:dyDescent="0.3">
      <c r="A15" s="70">
        <v>8</v>
      </c>
      <c r="B15" s="84" t="s">
        <v>1327</v>
      </c>
      <c r="C15" s="171">
        <v>633990</v>
      </c>
      <c r="D15" s="172">
        <v>338128</v>
      </c>
      <c r="E15" s="50">
        <v>42982</v>
      </c>
      <c r="F15" s="76" t="s">
        <v>1328</v>
      </c>
      <c r="G15" s="84" t="s">
        <v>1317</v>
      </c>
      <c r="H15" s="71"/>
      <c r="I15" s="84"/>
      <c r="J15" s="84"/>
      <c r="K15" s="4"/>
      <c r="L15" s="4"/>
      <c r="M15" s="4"/>
      <c r="N15" s="4"/>
      <c r="O15" s="4"/>
    </row>
    <row r="16" spans="1:16" ht="34.5" customHeight="1" x14ac:dyDescent="0.3">
      <c r="A16" s="70">
        <v>9</v>
      </c>
      <c r="B16" s="71" t="s">
        <v>1329</v>
      </c>
      <c r="C16" s="171">
        <v>1450000</v>
      </c>
      <c r="D16" s="172">
        <v>845833.45</v>
      </c>
      <c r="E16" s="50">
        <v>42893</v>
      </c>
      <c r="F16" s="76" t="s">
        <v>1330</v>
      </c>
      <c r="G16" s="71" t="s">
        <v>1317</v>
      </c>
      <c r="H16" s="71"/>
      <c r="I16" s="84"/>
      <c r="J16" s="84"/>
      <c r="K16" s="4"/>
      <c r="L16" s="4"/>
      <c r="M16" s="4"/>
      <c r="N16" s="4"/>
      <c r="O16" s="4"/>
    </row>
    <row r="17" spans="1:15" ht="34.5" customHeight="1" x14ac:dyDescent="0.3">
      <c r="A17" s="1321"/>
      <c r="B17" s="1199" t="s">
        <v>2550</v>
      </c>
      <c r="C17" s="1322">
        <v>241500</v>
      </c>
      <c r="D17" s="1323">
        <v>241500</v>
      </c>
      <c r="E17" s="1324">
        <v>2022</v>
      </c>
      <c r="F17" s="1326" t="s">
        <v>2551</v>
      </c>
      <c r="G17" s="84" t="s">
        <v>1430</v>
      </c>
      <c r="H17" s="1199"/>
      <c r="I17" s="1199"/>
      <c r="J17" s="1199"/>
      <c r="K17" s="1198"/>
      <c r="L17" s="1198"/>
      <c r="M17" s="1198"/>
      <c r="N17" s="1198"/>
      <c r="O17" s="1198"/>
    </row>
    <row r="18" spans="1:15" ht="34.5" customHeight="1" x14ac:dyDescent="0.3">
      <c r="A18" s="1321"/>
      <c r="B18" s="1176" t="s">
        <v>2552</v>
      </c>
      <c r="C18" s="1327">
        <v>41511</v>
      </c>
      <c r="D18" s="1327">
        <v>41511</v>
      </c>
      <c r="E18" s="1324">
        <v>1989</v>
      </c>
      <c r="F18" s="1176" t="s">
        <v>2553</v>
      </c>
      <c r="G18" s="1199" t="s">
        <v>1317</v>
      </c>
      <c r="H18" s="1199"/>
      <c r="I18" s="1199"/>
      <c r="J18" s="1199"/>
      <c r="K18" s="1198"/>
      <c r="L18" s="1198"/>
      <c r="M18" s="1198"/>
      <c r="N18" s="1198"/>
      <c r="O18" s="1198"/>
    </row>
    <row r="19" spans="1:15" ht="34.5" customHeight="1" x14ac:dyDescent="0.3">
      <c r="A19" s="1321"/>
      <c r="B19" s="1199"/>
      <c r="C19" s="1322"/>
      <c r="D19" s="1323"/>
      <c r="E19" s="1324"/>
      <c r="F19" s="1325"/>
      <c r="G19" s="1199"/>
      <c r="H19" s="1199"/>
      <c r="I19" s="1199"/>
      <c r="J19" s="1199"/>
      <c r="K19" s="1198"/>
      <c r="L19" s="1198"/>
      <c r="M19" s="1198"/>
      <c r="N19" s="1198"/>
      <c r="O19" s="1198"/>
    </row>
    <row r="20" spans="1:15" ht="133.5" customHeight="1" x14ac:dyDescent="0.3">
      <c r="A20" s="70">
        <v>10</v>
      </c>
      <c r="B20" s="84" t="s">
        <v>1831</v>
      </c>
      <c r="C20" s="171">
        <v>500000</v>
      </c>
      <c r="D20" s="172">
        <v>149999.94</v>
      </c>
      <c r="E20" s="50">
        <v>44483</v>
      </c>
      <c r="F20" s="76" t="s">
        <v>2211</v>
      </c>
      <c r="G20" s="84" t="s">
        <v>1430</v>
      </c>
      <c r="H20" s="84"/>
      <c r="I20" s="84"/>
      <c r="J20" s="84"/>
      <c r="K20" s="4"/>
      <c r="L20" s="4"/>
      <c r="M20" s="4"/>
      <c r="N20" s="4"/>
      <c r="O20" s="4"/>
    </row>
    <row r="21" spans="1:15" ht="39" customHeight="1" x14ac:dyDescent="0.3">
      <c r="A21" s="70"/>
      <c r="B21" s="84" t="s">
        <v>2010</v>
      </c>
      <c r="C21" s="171">
        <v>380000</v>
      </c>
      <c r="D21" s="172">
        <v>380000</v>
      </c>
      <c r="E21" s="50">
        <v>42005</v>
      </c>
      <c r="F21" s="76" t="s">
        <v>2544</v>
      </c>
      <c r="G21" s="84" t="s">
        <v>862</v>
      </c>
      <c r="H21" s="84"/>
      <c r="I21" s="84"/>
      <c r="J21" s="84"/>
      <c r="K21" s="4"/>
      <c r="L21" s="4"/>
      <c r="M21" s="4"/>
      <c r="N21" s="4"/>
      <c r="O21" s="4"/>
    </row>
    <row r="22" spans="1:15" ht="39" customHeight="1" x14ac:dyDescent="0.3">
      <c r="A22" s="70"/>
      <c r="B22" s="84" t="s">
        <v>2062</v>
      </c>
      <c r="C22" s="171">
        <v>350000</v>
      </c>
      <c r="D22" s="172">
        <v>350000</v>
      </c>
      <c r="E22" s="50"/>
      <c r="F22" s="76" t="s">
        <v>2063</v>
      </c>
      <c r="G22" s="84" t="s">
        <v>2064</v>
      </c>
      <c r="H22" s="84"/>
      <c r="I22" s="84"/>
      <c r="J22" s="84"/>
      <c r="K22" s="4"/>
      <c r="L22" s="4"/>
      <c r="M22" s="4"/>
      <c r="N22" s="4"/>
      <c r="O22" s="4"/>
    </row>
    <row r="23" spans="1:15" ht="30.75" customHeight="1" x14ac:dyDescent="0.3">
      <c r="A23" s="4">
        <v>11</v>
      </c>
      <c r="B23" s="45" t="s">
        <v>1246</v>
      </c>
      <c r="C23" s="169">
        <v>425500</v>
      </c>
      <c r="D23" s="169">
        <v>0</v>
      </c>
      <c r="E23" s="10">
        <v>40543</v>
      </c>
      <c r="F23" s="78"/>
      <c r="G23" s="45" t="s">
        <v>862</v>
      </c>
      <c r="H23" s="71"/>
      <c r="I23" s="84"/>
      <c r="J23" s="84"/>
      <c r="K23" s="4"/>
      <c r="L23" s="4"/>
      <c r="M23" s="4"/>
      <c r="N23" s="4"/>
      <c r="O23" s="4"/>
    </row>
    <row r="24" spans="1:15" s="604" customFormat="1" ht="30.75" customHeight="1" x14ac:dyDescent="0.3">
      <c r="A24" s="940"/>
      <c r="B24" s="601" t="s">
        <v>2049</v>
      </c>
      <c r="C24" s="941">
        <v>277000</v>
      </c>
      <c r="D24" s="941">
        <v>277000</v>
      </c>
      <c r="E24" s="942">
        <v>40619</v>
      </c>
      <c r="F24" s="943" t="s">
        <v>2050</v>
      </c>
      <c r="G24" s="601"/>
      <c r="H24" s="601"/>
      <c r="I24" s="601"/>
      <c r="J24" s="601"/>
      <c r="K24" s="940"/>
      <c r="L24" s="940"/>
      <c r="M24" s="940"/>
      <c r="N24" s="940"/>
      <c r="O24" s="940"/>
    </row>
    <row r="25" spans="1:15" s="129" customFormat="1" ht="67.5" customHeight="1" x14ac:dyDescent="0.3">
      <c r="A25" s="126">
        <v>12</v>
      </c>
      <c r="B25" s="128" t="s">
        <v>1478</v>
      </c>
      <c r="C25" s="174">
        <v>1625000</v>
      </c>
      <c r="D25" s="174">
        <v>0</v>
      </c>
      <c r="E25" s="127">
        <v>40543</v>
      </c>
      <c r="F25" s="128"/>
      <c r="G25" s="128" t="s">
        <v>1300</v>
      </c>
      <c r="H25" s="128"/>
      <c r="I25" s="128"/>
      <c r="J25" s="128"/>
      <c r="K25" s="126"/>
      <c r="L25" s="126"/>
      <c r="M25" s="126"/>
      <c r="N25" s="126"/>
      <c r="O25" s="126"/>
    </row>
    <row r="26" spans="1:15" s="129" customFormat="1" ht="67.5" customHeight="1" x14ac:dyDescent="0.3">
      <c r="A26" s="1203"/>
      <c r="B26" s="1204" t="s">
        <v>2549</v>
      </c>
      <c r="C26" s="1205">
        <v>95827</v>
      </c>
      <c r="D26" s="1205">
        <v>95827</v>
      </c>
      <c r="E26" s="1206">
        <v>44559</v>
      </c>
      <c r="F26" s="1204" t="s">
        <v>2570</v>
      </c>
      <c r="G26" s="1204" t="s">
        <v>1430</v>
      </c>
      <c r="H26" s="1204"/>
      <c r="I26" s="1204"/>
      <c r="J26" s="1204"/>
      <c r="K26" s="1203"/>
      <c r="L26" s="1203"/>
      <c r="M26" s="1203"/>
      <c r="N26" s="1203"/>
      <c r="O26" s="1203"/>
    </row>
    <row r="27" spans="1:15" s="129" customFormat="1" ht="63" customHeight="1" x14ac:dyDescent="0.3">
      <c r="A27" s="126">
        <v>13</v>
      </c>
      <c r="B27" s="128" t="s">
        <v>1479</v>
      </c>
      <c r="C27" s="174">
        <v>1625000</v>
      </c>
      <c r="D27" s="174">
        <v>0</v>
      </c>
      <c r="E27" s="127">
        <v>40543</v>
      </c>
      <c r="F27" s="128"/>
      <c r="G27" s="128" t="s">
        <v>1300</v>
      </c>
      <c r="H27" s="128"/>
      <c r="I27" s="128"/>
      <c r="J27" s="128"/>
      <c r="K27" s="126"/>
      <c r="L27" s="126"/>
      <c r="M27" s="126"/>
      <c r="N27" s="126"/>
      <c r="O27" s="126"/>
    </row>
    <row r="28" spans="1:15" s="129" customFormat="1" ht="62.25" customHeight="1" x14ac:dyDescent="0.3">
      <c r="A28" s="126">
        <v>14</v>
      </c>
      <c r="B28" s="128" t="s">
        <v>1480</v>
      </c>
      <c r="C28" s="174">
        <v>1625000</v>
      </c>
      <c r="D28" s="174">
        <v>0</v>
      </c>
      <c r="E28" s="127">
        <v>40543</v>
      </c>
      <c r="F28" s="128"/>
      <c r="G28" s="128" t="s">
        <v>1300</v>
      </c>
      <c r="H28" s="128"/>
      <c r="I28" s="128"/>
      <c r="J28" s="128"/>
      <c r="K28" s="126"/>
      <c r="L28" s="126"/>
      <c r="M28" s="126"/>
      <c r="N28" s="126"/>
      <c r="O28" s="126"/>
    </row>
    <row r="29" spans="1:15" s="129" customFormat="1" ht="61.5" customHeight="1" x14ac:dyDescent="0.3">
      <c r="A29" s="126">
        <v>15</v>
      </c>
      <c r="B29" s="128" t="s">
        <v>1481</v>
      </c>
      <c r="C29" s="174">
        <v>1625000</v>
      </c>
      <c r="D29" s="174">
        <v>0</v>
      </c>
      <c r="E29" s="127">
        <v>40543</v>
      </c>
      <c r="F29" s="128"/>
      <c r="G29" s="128" t="s">
        <v>1300</v>
      </c>
      <c r="H29" s="128"/>
      <c r="I29" s="128"/>
      <c r="J29" s="128"/>
      <c r="K29" s="126"/>
      <c r="L29" s="126"/>
      <c r="M29" s="126"/>
      <c r="N29" s="126"/>
      <c r="O29" s="126"/>
    </row>
    <row r="30" spans="1:15" s="129" customFormat="1" ht="67.5" customHeight="1" x14ac:dyDescent="0.3">
      <c r="A30" s="126">
        <v>16</v>
      </c>
      <c r="B30" s="128" t="s">
        <v>1482</v>
      </c>
      <c r="C30" s="174">
        <v>1625000</v>
      </c>
      <c r="D30" s="174">
        <v>0</v>
      </c>
      <c r="E30" s="127">
        <v>40543</v>
      </c>
      <c r="F30" s="128"/>
      <c r="G30" s="128" t="s">
        <v>1300</v>
      </c>
      <c r="H30" s="128"/>
      <c r="I30" s="128"/>
      <c r="J30" s="128"/>
      <c r="K30" s="126"/>
      <c r="L30" s="126"/>
      <c r="M30" s="126"/>
      <c r="N30" s="126"/>
      <c r="O30" s="126"/>
    </row>
    <row r="31" spans="1:15" ht="29.25" customHeight="1" x14ac:dyDescent="0.3">
      <c r="A31" s="4">
        <v>17</v>
      </c>
      <c r="B31" s="45" t="s">
        <v>1296</v>
      </c>
      <c r="C31" s="169">
        <v>1245000</v>
      </c>
      <c r="D31" s="169">
        <v>0</v>
      </c>
      <c r="E31" s="10">
        <v>40543</v>
      </c>
      <c r="F31" s="78"/>
      <c r="G31" s="45" t="s">
        <v>862</v>
      </c>
      <c r="H31" s="71"/>
      <c r="I31" s="84"/>
      <c r="J31" s="84"/>
      <c r="K31" s="4"/>
      <c r="L31" s="4"/>
      <c r="M31" s="4"/>
      <c r="N31" s="4"/>
      <c r="O31" s="4"/>
    </row>
    <row r="32" spans="1:15" ht="30.75" customHeight="1" x14ac:dyDescent="0.3">
      <c r="A32" s="4"/>
      <c r="B32" s="84" t="s">
        <v>1925</v>
      </c>
      <c r="C32" s="169">
        <v>174960</v>
      </c>
      <c r="D32" s="169">
        <v>174960</v>
      </c>
      <c r="E32" s="10" t="s">
        <v>1927</v>
      </c>
      <c r="F32" s="78"/>
      <c r="G32" s="84" t="s">
        <v>1928</v>
      </c>
      <c r="H32" s="84" t="s">
        <v>1926</v>
      </c>
      <c r="I32" s="84"/>
      <c r="J32" s="84"/>
      <c r="K32" s="4"/>
      <c r="L32" s="4"/>
      <c r="M32" s="4"/>
      <c r="N32" s="4"/>
      <c r="O32" s="4"/>
    </row>
    <row r="33" spans="1:15" ht="45" customHeight="1" x14ac:dyDescent="0.3">
      <c r="A33" s="1198"/>
      <c r="B33" s="1199" t="s">
        <v>2547</v>
      </c>
      <c r="C33" s="1200">
        <v>180000</v>
      </c>
      <c r="D33" s="1200">
        <v>6000</v>
      </c>
      <c r="E33" s="1201">
        <v>44533</v>
      </c>
      <c r="F33" s="1202" t="s">
        <v>2548</v>
      </c>
      <c r="G33" s="1199" t="s">
        <v>862</v>
      </c>
      <c r="H33" s="1199"/>
      <c r="I33" s="1199"/>
      <c r="J33" s="1199"/>
      <c r="K33" s="1198"/>
      <c r="L33" s="1198"/>
      <c r="M33" s="1198"/>
      <c r="N33" s="1198"/>
      <c r="O33" s="1198"/>
    </row>
    <row r="34" spans="1:15" ht="29.25" customHeight="1" x14ac:dyDescent="0.3">
      <c r="A34" s="4">
        <v>19</v>
      </c>
      <c r="B34" s="45" t="s">
        <v>1299</v>
      </c>
      <c r="C34" s="169">
        <v>283000</v>
      </c>
      <c r="D34" s="169">
        <v>283000</v>
      </c>
      <c r="E34" s="10">
        <v>37257</v>
      </c>
      <c r="F34" s="78"/>
      <c r="G34" s="45" t="s">
        <v>862</v>
      </c>
      <c r="H34" s="71" t="s">
        <v>2104</v>
      </c>
      <c r="I34" s="84"/>
      <c r="J34" s="84"/>
      <c r="K34" s="4"/>
      <c r="L34" s="4"/>
      <c r="M34" s="4"/>
      <c r="N34" s="4"/>
      <c r="O34" s="4"/>
    </row>
    <row r="35" spans="1:15" ht="29.25" customHeight="1" x14ac:dyDescent="0.3">
      <c r="A35" s="1198"/>
      <c r="B35" s="1199" t="s">
        <v>2568</v>
      </c>
      <c r="C35" s="1200">
        <v>9805000</v>
      </c>
      <c r="D35" s="1200">
        <v>3696967.1</v>
      </c>
      <c r="E35" s="1201"/>
      <c r="F35" s="1202" t="s">
        <v>2569</v>
      </c>
      <c r="G35" s="1199" t="s">
        <v>1317</v>
      </c>
      <c r="H35" s="1199"/>
      <c r="I35" s="1199"/>
      <c r="J35" s="1199"/>
      <c r="K35" s="1198"/>
      <c r="L35" s="1198"/>
      <c r="M35" s="1198"/>
      <c r="N35" s="1198"/>
      <c r="O35" s="1198"/>
    </row>
    <row r="36" spans="1:15" s="634" customFormat="1" ht="39.75" customHeight="1" x14ac:dyDescent="0.3">
      <c r="A36" s="629">
        <v>20</v>
      </c>
      <c r="B36" s="630" t="s">
        <v>1783</v>
      </c>
      <c r="C36" s="631">
        <v>142000</v>
      </c>
      <c r="D36" s="631">
        <v>142000</v>
      </c>
      <c r="E36" s="632">
        <v>43906</v>
      </c>
      <c r="F36" s="630" t="s">
        <v>1784</v>
      </c>
      <c r="G36" s="630" t="s">
        <v>1785</v>
      </c>
      <c r="H36" s="633"/>
      <c r="I36" s="633"/>
      <c r="J36" s="633"/>
      <c r="K36" s="629"/>
      <c r="L36" s="629"/>
      <c r="M36" s="629"/>
      <c r="N36" s="629"/>
      <c r="O36" s="629"/>
    </row>
    <row r="37" spans="1:15" s="223" customFormat="1" ht="29.25" customHeight="1" x14ac:dyDescent="0.25">
      <c r="A37" s="233">
        <v>21</v>
      </c>
      <c r="B37" s="222" t="s">
        <v>1124</v>
      </c>
      <c r="C37" s="234">
        <v>160140</v>
      </c>
      <c r="D37" s="234">
        <v>160140</v>
      </c>
      <c r="E37" s="235">
        <v>38924</v>
      </c>
      <c r="F37" s="221"/>
      <c r="G37" s="222" t="s">
        <v>1200</v>
      </c>
      <c r="H37" s="222"/>
      <c r="I37" s="222"/>
      <c r="J37" s="222"/>
      <c r="K37" s="233"/>
      <c r="L37" s="233"/>
      <c r="M37" s="233"/>
      <c r="N37" s="233"/>
      <c r="O37" s="233"/>
    </row>
    <row r="38" spans="1:15" s="223" customFormat="1" ht="64.5" customHeight="1" x14ac:dyDescent="0.3">
      <c r="A38" s="233">
        <v>22</v>
      </c>
      <c r="B38" s="236" t="s">
        <v>1867</v>
      </c>
      <c r="C38" s="237">
        <v>1845000</v>
      </c>
      <c r="D38" s="237">
        <v>369000</v>
      </c>
      <c r="E38" s="238">
        <v>43829</v>
      </c>
      <c r="F38" s="239" t="s">
        <v>1868</v>
      </c>
      <c r="G38" s="222" t="s">
        <v>1200</v>
      </c>
      <c r="H38" s="240">
        <f>SUM(C37:C38)</f>
        <v>2005140</v>
      </c>
      <c r="I38" s="240">
        <f>SUM(D37:D38)</f>
        <v>529140</v>
      </c>
      <c r="J38" s="231">
        <f>H38-I38</f>
        <v>1476000</v>
      </c>
      <c r="K38" s="233"/>
      <c r="L38" s="233"/>
      <c r="M38" s="233"/>
      <c r="N38" s="233"/>
      <c r="O38" s="233"/>
    </row>
    <row r="39" spans="1:15" s="888" customFormat="1" ht="43.5" customHeight="1" x14ac:dyDescent="0.3">
      <c r="A39" s="883">
        <v>23</v>
      </c>
      <c r="B39" s="953" t="s">
        <v>1145</v>
      </c>
      <c r="C39" s="954">
        <v>550000</v>
      </c>
      <c r="D39" s="954">
        <v>550000</v>
      </c>
      <c r="E39" s="955">
        <v>39814</v>
      </c>
      <c r="F39" s="956" t="s">
        <v>1870</v>
      </c>
      <c r="G39" s="884" t="s">
        <v>1869</v>
      </c>
      <c r="H39" s="884"/>
      <c r="I39" s="884"/>
      <c r="J39" s="884"/>
      <c r="K39" s="883"/>
      <c r="L39" s="883"/>
      <c r="M39" s="883"/>
      <c r="N39" s="883"/>
      <c r="O39" s="883"/>
    </row>
    <row r="40" spans="1:15" s="187" customFormat="1" ht="15.75" customHeight="1" x14ac:dyDescent="0.3">
      <c r="A40" s="158">
        <v>24</v>
      </c>
      <c r="B40" s="159" t="s">
        <v>450</v>
      </c>
      <c r="C40" s="186">
        <v>530150</v>
      </c>
      <c r="D40" s="186">
        <v>530150</v>
      </c>
      <c r="E40" s="160">
        <v>38047</v>
      </c>
      <c r="F40" s="159"/>
      <c r="G40" s="158" t="s">
        <v>1656</v>
      </c>
      <c r="H40" s="159"/>
      <c r="I40" s="159"/>
      <c r="J40" s="159"/>
      <c r="K40" s="158"/>
      <c r="L40" s="158"/>
      <c r="M40" s="158"/>
      <c r="N40" s="158"/>
      <c r="O40" s="158"/>
    </row>
    <row r="41" spans="1:15" s="191" customFormat="1" ht="10.199999999999999" x14ac:dyDescent="0.2">
      <c r="A41" s="188">
        <v>25</v>
      </c>
      <c r="B41" s="157" t="s">
        <v>494</v>
      </c>
      <c r="C41" s="189">
        <v>182528</v>
      </c>
      <c r="D41" s="189">
        <v>182528</v>
      </c>
      <c r="E41" s="190">
        <v>37226</v>
      </c>
      <c r="F41" s="157"/>
      <c r="G41" s="158" t="s">
        <v>1656</v>
      </c>
      <c r="H41" s="157"/>
      <c r="I41" s="157"/>
      <c r="J41" s="157"/>
      <c r="K41" s="188"/>
      <c r="L41" s="188"/>
      <c r="M41" s="188"/>
      <c r="N41" s="188"/>
      <c r="O41" s="188"/>
    </row>
    <row r="42" spans="1:15" s="187" customFormat="1" ht="29.25" customHeight="1" x14ac:dyDescent="0.3">
      <c r="A42" s="158">
        <v>26</v>
      </c>
      <c r="B42" s="159" t="s">
        <v>1158</v>
      </c>
      <c r="C42" s="186">
        <v>741666.67</v>
      </c>
      <c r="D42" s="186">
        <v>741666.67</v>
      </c>
      <c r="E42" s="160">
        <v>42352</v>
      </c>
      <c r="F42" s="159"/>
      <c r="G42" s="158" t="s">
        <v>1656</v>
      </c>
      <c r="H42" s="159"/>
      <c r="I42" s="159"/>
      <c r="J42" s="159"/>
      <c r="K42" s="158"/>
      <c r="L42" s="158"/>
      <c r="M42" s="158"/>
      <c r="N42" s="158"/>
      <c r="O42" s="158"/>
    </row>
    <row r="43" spans="1:15" s="187" customFormat="1" ht="19.5" customHeight="1" x14ac:dyDescent="0.3">
      <c r="A43" s="158">
        <v>27</v>
      </c>
      <c r="B43" s="159" t="s">
        <v>1875</v>
      </c>
      <c r="C43" s="186">
        <v>350000</v>
      </c>
      <c r="D43" s="186">
        <v>350000</v>
      </c>
      <c r="E43" s="160">
        <v>41288</v>
      </c>
      <c r="F43" s="159"/>
      <c r="G43" s="158" t="s">
        <v>1656</v>
      </c>
      <c r="H43" s="199">
        <f>SUM(C40:C43)</f>
        <v>1804344.67</v>
      </c>
      <c r="I43" s="199">
        <f>SUM(D40:D43)</f>
        <v>1804344.67</v>
      </c>
      <c r="J43" s="159"/>
      <c r="K43" s="158"/>
      <c r="L43" s="158"/>
      <c r="M43" s="158"/>
      <c r="N43" s="158"/>
      <c r="O43" s="158"/>
    </row>
    <row r="44" spans="1:15" s="365" customFormat="1" ht="36" customHeight="1" x14ac:dyDescent="0.3">
      <c r="A44" s="360">
        <v>28</v>
      </c>
      <c r="B44" s="361" t="s">
        <v>485</v>
      </c>
      <c r="C44" s="362">
        <v>44731.32</v>
      </c>
      <c r="D44" s="362">
        <v>44731.32</v>
      </c>
      <c r="E44" s="363">
        <v>33490</v>
      </c>
      <c r="F44" s="364"/>
      <c r="G44" s="361" t="s">
        <v>1201</v>
      </c>
      <c r="H44" s="361"/>
      <c r="I44" s="361"/>
      <c r="J44" s="361"/>
      <c r="K44" s="360"/>
      <c r="L44" s="360"/>
      <c r="M44" s="360"/>
      <c r="N44" s="360"/>
      <c r="O44" s="360"/>
    </row>
    <row r="45" spans="1:15" s="365" customFormat="1" ht="36" customHeight="1" x14ac:dyDescent="0.3">
      <c r="A45" s="360">
        <v>29</v>
      </c>
      <c r="B45" s="361" t="s">
        <v>1960</v>
      </c>
      <c r="C45" s="366">
        <v>125000</v>
      </c>
      <c r="D45" s="366">
        <v>125000</v>
      </c>
      <c r="E45" s="367">
        <v>43466</v>
      </c>
      <c r="F45" s="364"/>
      <c r="G45" s="361" t="s">
        <v>1201</v>
      </c>
      <c r="H45" s="361"/>
      <c r="I45" s="361"/>
      <c r="J45" s="361"/>
      <c r="K45" s="360"/>
      <c r="L45" s="360"/>
      <c r="M45" s="360"/>
      <c r="N45" s="360"/>
      <c r="O45" s="360"/>
    </row>
    <row r="46" spans="1:15" s="365" customFormat="1" ht="36" customHeight="1" x14ac:dyDescent="0.3">
      <c r="A46" s="360">
        <v>30</v>
      </c>
      <c r="B46" s="361" t="s">
        <v>486</v>
      </c>
      <c r="C46" s="366">
        <v>196000</v>
      </c>
      <c r="D46" s="366">
        <v>196000</v>
      </c>
      <c r="E46" s="367">
        <v>40522</v>
      </c>
      <c r="F46" s="364"/>
      <c r="G46" s="361" t="s">
        <v>1201</v>
      </c>
      <c r="H46" s="361"/>
      <c r="I46" s="361"/>
      <c r="J46" s="361"/>
      <c r="K46" s="360"/>
      <c r="L46" s="360"/>
      <c r="M46" s="360"/>
      <c r="N46" s="360"/>
      <c r="O46" s="360"/>
    </row>
    <row r="47" spans="1:15" s="365" customFormat="1" ht="36" customHeight="1" x14ac:dyDescent="0.3">
      <c r="A47" s="360">
        <v>31</v>
      </c>
      <c r="B47" s="361" t="s">
        <v>487</v>
      </c>
      <c r="C47" s="366">
        <v>860000</v>
      </c>
      <c r="D47" s="366">
        <v>860000</v>
      </c>
      <c r="E47" s="367">
        <v>42368</v>
      </c>
      <c r="F47" s="364"/>
      <c r="G47" s="361" t="s">
        <v>1201</v>
      </c>
      <c r="H47" s="821">
        <f>SUM(C44:C47)</f>
        <v>1225731.32</v>
      </c>
      <c r="I47" s="822"/>
      <c r="J47" s="361"/>
      <c r="K47" s="360"/>
      <c r="L47" s="360"/>
      <c r="M47" s="360"/>
      <c r="N47" s="360"/>
      <c r="O47" s="360"/>
    </row>
    <row r="48" spans="1:15" s="888" customFormat="1" ht="49.5" customHeight="1" x14ac:dyDescent="0.3">
      <c r="A48" s="883">
        <v>32</v>
      </c>
      <c r="B48" s="884" t="s">
        <v>1191</v>
      </c>
      <c r="C48" s="957">
        <v>1480732</v>
      </c>
      <c r="D48" s="957">
        <v>1480732</v>
      </c>
      <c r="E48" s="958" t="s">
        <v>1193</v>
      </c>
      <c r="F48" s="887"/>
      <c r="G48" s="884" t="s">
        <v>1195</v>
      </c>
      <c r="H48" s="884"/>
      <c r="I48" s="884"/>
      <c r="J48" s="884"/>
      <c r="K48" s="883"/>
      <c r="L48" s="883"/>
      <c r="M48" s="883"/>
      <c r="N48" s="883"/>
      <c r="O48" s="883"/>
    </row>
    <row r="49" spans="1:15" s="888" customFormat="1" ht="48" customHeight="1" x14ac:dyDescent="0.3">
      <c r="A49" s="883">
        <v>33</v>
      </c>
      <c r="B49" s="884" t="s">
        <v>1192</v>
      </c>
      <c r="C49" s="957">
        <v>481000</v>
      </c>
      <c r="D49" s="957">
        <v>340708.05</v>
      </c>
      <c r="E49" s="958" t="s">
        <v>1194</v>
      </c>
      <c r="F49" s="887"/>
      <c r="G49" s="884" t="s">
        <v>1195</v>
      </c>
      <c r="H49" s="912">
        <f>SUM(C48:C49)+C39</f>
        <v>2511732</v>
      </c>
      <c r="I49" s="912">
        <f>D39+D48:D49</f>
        <v>890708.05</v>
      </c>
      <c r="J49" s="959">
        <f>H49+I49</f>
        <v>3402440.05</v>
      </c>
      <c r="K49" s="883"/>
      <c r="L49" s="883"/>
      <c r="M49" s="883"/>
      <c r="N49" s="883"/>
      <c r="O49" s="883"/>
    </row>
    <row r="50" spans="1:15" s="432" customFormat="1" ht="21" customHeight="1" x14ac:dyDescent="0.3">
      <c r="A50" s="427">
        <v>34</v>
      </c>
      <c r="B50" s="449" t="s">
        <v>450</v>
      </c>
      <c r="C50" s="437">
        <v>530150</v>
      </c>
      <c r="D50" s="437">
        <v>530150</v>
      </c>
      <c r="E50" s="429">
        <v>38047</v>
      </c>
      <c r="F50" s="428"/>
      <c r="G50" s="428" t="s">
        <v>1190</v>
      </c>
      <c r="H50" s="428"/>
      <c r="I50" s="428"/>
      <c r="J50" s="428"/>
      <c r="K50" s="427"/>
      <c r="L50" s="427"/>
      <c r="M50" s="427"/>
      <c r="N50" s="427"/>
      <c r="O50" s="427"/>
    </row>
    <row r="51" spans="1:15" s="97" customFormat="1" ht="30.75" customHeight="1" x14ac:dyDescent="0.3">
      <c r="A51" s="823">
        <v>35</v>
      </c>
      <c r="B51" s="96" t="s">
        <v>451</v>
      </c>
      <c r="C51" s="168">
        <v>68574.960000000006</v>
      </c>
      <c r="D51" s="168">
        <v>68574.960000000006</v>
      </c>
      <c r="E51" s="1073">
        <v>32509</v>
      </c>
      <c r="F51" s="1072"/>
      <c r="G51" s="96"/>
      <c r="H51" s="96"/>
      <c r="I51" s="96"/>
      <c r="J51" s="96"/>
      <c r="K51" s="823"/>
      <c r="L51" s="823"/>
      <c r="M51" s="823"/>
      <c r="N51" s="823"/>
      <c r="O51" s="823"/>
    </row>
    <row r="52" spans="1:15" s="432" customFormat="1" ht="106.5" customHeight="1" x14ac:dyDescent="0.3">
      <c r="A52" s="427">
        <v>36</v>
      </c>
      <c r="B52" s="449" t="s">
        <v>452</v>
      </c>
      <c r="C52" s="437">
        <v>142000</v>
      </c>
      <c r="D52" s="437">
        <v>0</v>
      </c>
      <c r="E52" s="429">
        <v>43906</v>
      </c>
      <c r="F52" s="428" t="s">
        <v>2213</v>
      </c>
      <c r="G52" s="428" t="s">
        <v>1430</v>
      </c>
      <c r="H52" s="428"/>
      <c r="I52" s="428"/>
      <c r="J52" s="428"/>
      <c r="K52" s="427"/>
      <c r="L52" s="427"/>
      <c r="M52" s="427"/>
      <c r="N52" s="427"/>
      <c r="O52" s="427"/>
    </row>
    <row r="53" spans="1:15" s="432" customFormat="1" ht="48" customHeight="1" x14ac:dyDescent="0.3">
      <c r="A53" s="427">
        <v>37</v>
      </c>
      <c r="B53" s="428" t="s">
        <v>1323</v>
      </c>
      <c r="C53" s="437">
        <v>1179160</v>
      </c>
      <c r="D53" s="447">
        <v>477279.08</v>
      </c>
      <c r="E53" s="429">
        <v>43131</v>
      </c>
      <c r="F53" s="448" t="s">
        <v>1324</v>
      </c>
      <c r="G53" s="428" t="s">
        <v>1190</v>
      </c>
      <c r="H53" s="450">
        <f>C50+C52+C53</f>
        <v>1851310</v>
      </c>
      <c r="I53" s="450">
        <f>D50+D52+D53</f>
        <v>1007429.0800000001</v>
      </c>
      <c r="J53" s="450">
        <f>H53-I53</f>
        <v>843880.91999999993</v>
      </c>
      <c r="K53" s="427"/>
      <c r="L53" s="427"/>
      <c r="M53" s="427"/>
      <c r="N53" s="427"/>
      <c r="O53" s="427"/>
    </row>
    <row r="54" spans="1:15" s="466" customFormat="1" ht="31.5" customHeight="1" x14ac:dyDescent="0.3">
      <c r="A54" s="472">
        <v>38</v>
      </c>
      <c r="B54" s="467" t="s">
        <v>1202</v>
      </c>
      <c r="C54" s="473">
        <v>339812.58</v>
      </c>
      <c r="D54" s="473">
        <v>339812.58</v>
      </c>
      <c r="E54" s="474">
        <v>34222</v>
      </c>
      <c r="F54" s="470"/>
      <c r="G54" s="467" t="s">
        <v>1203</v>
      </c>
      <c r="H54" s="467"/>
      <c r="I54" s="467"/>
      <c r="J54" s="467"/>
      <c r="K54" s="472"/>
      <c r="L54" s="472"/>
      <c r="M54" s="472"/>
      <c r="N54" s="472"/>
      <c r="O54" s="472"/>
    </row>
    <row r="55" spans="1:15" s="485" customFormat="1" ht="30" customHeight="1" x14ac:dyDescent="0.3">
      <c r="A55" s="495">
        <v>40</v>
      </c>
      <c r="B55" s="486" t="s">
        <v>1205</v>
      </c>
      <c r="C55" s="487">
        <v>737500</v>
      </c>
      <c r="D55" s="487">
        <v>528541.53</v>
      </c>
      <c r="E55" s="488">
        <v>41499</v>
      </c>
      <c r="F55" s="492"/>
      <c r="G55" s="486" t="s">
        <v>1206</v>
      </c>
      <c r="H55" s="486"/>
      <c r="I55" s="486"/>
      <c r="J55" s="486"/>
      <c r="K55" s="495"/>
      <c r="L55" s="495"/>
      <c r="M55" s="495"/>
      <c r="N55" s="495"/>
      <c r="O55" s="495"/>
    </row>
    <row r="56" spans="1:15" s="485" customFormat="1" ht="31.5" customHeight="1" x14ac:dyDescent="0.3">
      <c r="A56" s="495">
        <v>41</v>
      </c>
      <c r="B56" s="486" t="s">
        <v>1207</v>
      </c>
      <c r="C56" s="487">
        <v>196863.9</v>
      </c>
      <c r="D56" s="487">
        <v>196863.9</v>
      </c>
      <c r="E56" s="488">
        <v>37989</v>
      </c>
      <c r="F56" s="492"/>
      <c r="G56" s="486" t="s">
        <v>1206</v>
      </c>
      <c r="H56" s="486"/>
      <c r="I56" s="486"/>
      <c r="J56" s="486"/>
      <c r="K56" s="495"/>
      <c r="L56" s="495"/>
      <c r="M56" s="495"/>
      <c r="N56" s="495"/>
      <c r="O56" s="495"/>
    </row>
    <row r="57" spans="1:15" s="485" customFormat="1" ht="31.5" customHeight="1" x14ac:dyDescent="0.3">
      <c r="A57" s="495">
        <v>42</v>
      </c>
      <c r="B57" s="486" t="s">
        <v>1208</v>
      </c>
      <c r="C57" s="487">
        <v>730000</v>
      </c>
      <c r="D57" s="487">
        <v>730000</v>
      </c>
      <c r="E57" s="488">
        <v>40182</v>
      </c>
      <c r="F57" s="492"/>
      <c r="G57" s="486" t="s">
        <v>1206</v>
      </c>
      <c r="H57" s="486"/>
      <c r="I57" s="486"/>
      <c r="J57" s="486"/>
      <c r="K57" s="495"/>
      <c r="L57" s="495"/>
      <c r="M57" s="495"/>
      <c r="N57" s="495"/>
      <c r="O57" s="495"/>
    </row>
    <row r="58" spans="1:15" s="485" customFormat="1" ht="30.75" customHeight="1" x14ac:dyDescent="0.3">
      <c r="A58" s="495">
        <v>43</v>
      </c>
      <c r="B58" s="486" t="s">
        <v>1209</v>
      </c>
      <c r="C58" s="487">
        <v>151776</v>
      </c>
      <c r="D58" s="487">
        <v>151776</v>
      </c>
      <c r="E58" s="488">
        <v>38814</v>
      </c>
      <c r="F58" s="492"/>
      <c r="G58" s="486" t="s">
        <v>1206</v>
      </c>
      <c r="H58" s="486"/>
      <c r="I58" s="486"/>
      <c r="J58" s="486"/>
      <c r="K58" s="495"/>
      <c r="L58" s="495"/>
      <c r="M58" s="495"/>
      <c r="N58" s="495"/>
      <c r="O58" s="495"/>
    </row>
    <row r="59" spans="1:15" s="485" customFormat="1" ht="30.75" customHeight="1" x14ac:dyDescent="0.3">
      <c r="A59" s="495">
        <v>45</v>
      </c>
      <c r="B59" s="486" t="s">
        <v>1210</v>
      </c>
      <c r="C59" s="487">
        <v>58163.44</v>
      </c>
      <c r="D59" s="487">
        <v>58163.44</v>
      </c>
      <c r="E59" s="488">
        <v>33604</v>
      </c>
      <c r="F59" s="492"/>
      <c r="G59" s="486" t="s">
        <v>1206</v>
      </c>
      <c r="H59" s="496">
        <f>SUM(C55:C59)</f>
        <v>1874303.3399999999</v>
      </c>
      <c r="I59" s="486"/>
      <c r="J59" s="486"/>
      <c r="K59" s="495"/>
      <c r="L59" s="495"/>
      <c r="M59" s="495"/>
      <c r="N59" s="495"/>
      <c r="O59" s="495"/>
    </row>
    <row r="60" spans="1:15" s="512" customFormat="1" ht="31.5" customHeight="1" x14ac:dyDescent="0.3">
      <c r="A60" s="513">
        <v>46</v>
      </c>
      <c r="B60" s="514" t="s">
        <v>462</v>
      </c>
      <c r="C60" s="515">
        <v>241895</v>
      </c>
      <c r="D60" s="515">
        <v>241895</v>
      </c>
      <c r="E60" s="516">
        <v>39209</v>
      </c>
      <c r="F60" s="517"/>
      <c r="G60" s="514" t="s">
        <v>1235</v>
      </c>
      <c r="H60" s="514"/>
      <c r="I60" s="514"/>
      <c r="J60" s="514"/>
      <c r="K60" s="513"/>
      <c r="L60" s="513"/>
      <c r="M60" s="513"/>
      <c r="N60" s="513"/>
      <c r="O60" s="513"/>
    </row>
    <row r="61" spans="1:15" s="512" customFormat="1" ht="31.5" customHeight="1" x14ac:dyDescent="0.3">
      <c r="A61" s="513"/>
      <c r="B61" s="514" t="s">
        <v>1898</v>
      </c>
      <c r="C61" s="515">
        <v>1845000</v>
      </c>
      <c r="D61" s="515">
        <v>0</v>
      </c>
      <c r="E61" s="516">
        <v>43819</v>
      </c>
      <c r="F61" s="517"/>
      <c r="G61" s="514" t="s">
        <v>1235</v>
      </c>
      <c r="H61" s="514"/>
      <c r="I61" s="514"/>
      <c r="J61" s="514"/>
      <c r="K61" s="513"/>
      <c r="L61" s="513"/>
      <c r="M61" s="513"/>
      <c r="N61" s="513"/>
      <c r="O61" s="513"/>
    </row>
    <row r="62" spans="1:15" s="512" customFormat="1" ht="30.75" customHeight="1" x14ac:dyDescent="0.3">
      <c r="A62" s="513">
        <v>47</v>
      </c>
      <c r="B62" s="514" t="s">
        <v>1899</v>
      </c>
      <c r="C62" s="515">
        <v>83000</v>
      </c>
      <c r="D62" s="515">
        <v>83000</v>
      </c>
      <c r="E62" s="516">
        <v>43481</v>
      </c>
      <c r="F62" s="517"/>
      <c r="G62" s="514" t="s">
        <v>1235</v>
      </c>
      <c r="H62" s="521">
        <f>SUM(C60:C62)</f>
        <v>2169895</v>
      </c>
      <c r="I62" s="521">
        <f>SUM(D60:D62)</f>
        <v>324895</v>
      </c>
      <c r="J62" s="521">
        <f>H62-I62</f>
        <v>1845000</v>
      </c>
      <c r="K62" s="513"/>
      <c r="L62" s="513"/>
      <c r="M62" s="513"/>
      <c r="N62" s="513"/>
      <c r="O62" s="513"/>
    </row>
    <row r="63" spans="1:15" s="548" customFormat="1" ht="30.75" customHeight="1" x14ac:dyDescent="0.3">
      <c r="A63" s="559">
        <v>48</v>
      </c>
      <c r="B63" s="549" t="s">
        <v>1775</v>
      </c>
      <c r="C63" s="560">
        <v>180000</v>
      </c>
      <c r="D63" s="560">
        <v>60000</v>
      </c>
      <c r="E63" s="561">
        <v>43571</v>
      </c>
      <c r="F63" s="552"/>
      <c r="G63" s="549" t="s">
        <v>1212</v>
      </c>
      <c r="H63" s="558"/>
      <c r="I63" s="556"/>
      <c r="J63" s="549"/>
      <c r="K63" s="559"/>
      <c r="L63" s="559"/>
      <c r="M63" s="559"/>
      <c r="N63" s="559"/>
      <c r="O63" s="559"/>
    </row>
    <row r="64" spans="1:15" s="548" customFormat="1" ht="31.5" customHeight="1" x14ac:dyDescent="0.3">
      <c r="A64" s="559">
        <v>50</v>
      </c>
      <c r="B64" s="549" t="s">
        <v>1776</v>
      </c>
      <c r="C64" s="562">
        <v>1062000</v>
      </c>
      <c r="D64" s="562">
        <v>637200</v>
      </c>
      <c r="E64" s="563">
        <v>43094</v>
      </c>
      <c r="F64" s="552" t="s">
        <v>2577</v>
      </c>
      <c r="G64" s="1178" t="s">
        <v>1317</v>
      </c>
      <c r="H64" s="558"/>
      <c r="I64" s="549"/>
      <c r="J64" s="549"/>
      <c r="K64" s="559"/>
      <c r="L64" s="559"/>
      <c r="M64" s="559"/>
      <c r="N64" s="559"/>
      <c r="O64" s="559"/>
    </row>
    <row r="65" spans="1:15" s="548" customFormat="1" ht="31.5" customHeight="1" x14ac:dyDescent="0.3">
      <c r="A65" s="1177"/>
      <c r="B65" s="1178" t="s">
        <v>2536</v>
      </c>
      <c r="C65" s="1179">
        <v>2000000</v>
      </c>
      <c r="D65" s="1179"/>
      <c r="E65" s="1180">
        <v>44215</v>
      </c>
      <c r="F65" s="1181"/>
      <c r="G65" s="1178" t="s">
        <v>1317</v>
      </c>
      <c r="H65" s="1182"/>
      <c r="I65" s="1178"/>
      <c r="J65" s="1178"/>
      <c r="K65" s="1177"/>
      <c r="L65" s="1177"/>
      <c r="M65" s="1177"/>
      <c r="N65" s="1177"/>
      <c r="O65" s="1177"/>
    </row>
    <row r="66" spans="1:15" s="596" customFormat="1" ht="30.75" customHeight="1" x14ac:dyDescent="0.3">
      <c r="A66" s="568"/>
      <c r="B66" s="568" t="s">
        <v>1538</v>
      </c>
      <c r="C66" s="587">
        <v>1195000</v>
      </c>
      <c r="D66" s="587">
        <v>438166.74</v>
      </c>
      <c r="E66" s="595" t="s">
        <v>1539</v>
      </c>
      <c r="F66" s="568"/>
      <c r="G66" s="568" t="s">
        <v>1537</v>
      </c>
      <c r="H66" s="568"/>
      <c r="I66" s="568"/>
      <c r="J66" s="568"/>
      <c r="K66" s="568"/>
      <c r="L66" s="568"/>
      <c r="M66" s="568"/>
      <c r="N66" s="568"/>
      <c r="O66" s="568"/>
    </row>
    <row r="67" spans="1:15" s="596" customFormat="1" ht="32.25" customHeight="1" x14ac:dyDescent="0.3">
      <c r="A67" s="568">
        <v>52</v>
      </c>
      <c r="B67" s="568" t="s">
        <v>450</v>
      </c>
      <c r="C67" s="585">
        <v>530150</v>
      </c>
      <c r="D67" s="585">
        <v>530150</v>
      </c>
      <c r="E67" s="572">
        <v>38047</v>
      </c>
      <c r="F67" s="568"/>
      <c r="G67" s="568" t="s">
        <v>1537</v>
      </c>
      <c r="H67" s="568"/>
      <c r="I67" s="568"/>
      <c r="J67" s="568"/>
      <c r="K67" s="568"/>
      <c r="L67" s="568"/>
      <c r="M67" s="568"/>
      <c r="N67" s="568"/>
      <c r="O67" s="568"/>
    </row>
    <row r="68" spans="1:15" s="573" customFormat="1" ht="33" customHeight="1" x14ac:dyDescent="0.25">
      <c r="A68" s="568">
        <v>53</v>
      </c>
      <c r="B68" s="569" t="s">
        <v>1540</v>
      </c>
      <c r="C68" s="585">
        <v>465000</v>
      </c>
      <c r="D68" s="585">
        <v>465000</v>
      </c>
      <c r="E68" s="572">
        <v>39417</v>
      </c>
      <c r="F68" s="569"/>
      <c r="G68" s="568" t="s">
        <v>1537</v>
      </c>
      <c r="H68" s="569"/>
      <c r="I68" s="569"/>
      <c r="J68" s="569"/>
      <c r="K68" s="568"/>
      <c r="L68" s="568"/>
      <c r="M68" s="568"/>
      <c r="N68" s="568"/>
      <c r="O68" s="568"/>
    </row>
    <row r="69" spans="1:15" s="596" customFormat="1" ht="10.199999999999999" x14ac:dyDescent="0.3">
      <c r="A69" s="568">
        <v>54</v>
      </c>
      <c r="B69" s="568" t="s">
        <v>472</v>
      </c>
      <c r="C69" s="585">
        <v>207400</v>
      </c>
      <c r="D69" s="585">
        <v>207400</v>
      </c>
      <c r="E69" s="572">
        <v>37773</v>
      </c>
      <c r="F69" s="568"/>
      <c r="G69" s="568" t="s">
        <v>1537</v>
      </c>
      <c r="H69" s="597">
        <f>SUM(C66:C69)</f>
        <v>2397550</v>
      </c>
      <c r="I69" s="597">
        <f>SUM(D66:D69)</f>
        <v>1640716.74</v>
      </c>
      <c r="J69" s="585">
        <f>H69-I69</f>
        <v>756833.26</v>
      </c>
      <c r="K69" s="568"/>
      <c r="L69" s="568"/>
      <c r="M69" s="568"/>
      <c r="N69" s="568"/>
      <c r="O69" s="568"/>
    </row>
    <row r="70" spans="1:15" ht="30" customHeight="1" x14ac:dyDescent="0.3">
      <c r="A70" s="4">
        <v>56</v>
      </c>
      <c r="B70" s="41" t="s">
        <v>1246</v>
      </c>
      <c r="C70" s="175">
        <v>301000</v>
      </c>
      <c r="D70" s="46">
        <v>301000</v>
      </c>
      <c r="E70" s="9">
        <v>39083</v>
      </c>
      <c r="F70" s="78"/>
      <c r="G70" s="41" t="s">
        <v>1245</v>
      </c>
      <c r="H70" s="71"/>
      <c r="I70" s="84"/>
      <c r="J70" s="84"/>
      <c r="K70" s="4"/>
      <c r="L70" s="4"/>
      <c r="M70" s="4"/>
      <c r="N70" s="4"/>
      <c r="O70" s="4"/>
    </row>
    <row r="71" spans="1:15" ht="31.2" x14ac:dyDescent="0.3">
      <c r="A71" s="4">
        <v>58</v>
      </c>
      <c r="B71" s="41" t="s">
        <v>1246</v>
      </c>
      <c r="C71" s="175">
        <v>176824</v>
      </c>
      <c r="D71" s="46">
        <v>0</v>
      </c>
      <c r="E71" s="9">
        <v>37104</v>
      </c>
      <c r="F71" s="78"/>
      <c r="G71" s="41" t="s">
        <v>1263</v>
      </c>
      <c r="H71" s="71"/>
      <c r="I71" s="84"/>
      <c r="J71" s="84"/>
      <c r="K71" s="4"/>
      <c r="L71" s="4"/>
      <c r="M71" s="4"/>
      <c r="N71" s="4"/>
      <c r="O71" s="4"/>
    </row>
    <row r="72" spans="1:15" s="97" customFormat="1" ht="31.2" x14ac:dyDescent="0.3">
      <c r="A72" s="823">
        <v>61</v>
      </c>
      <c r="B72" s="96" t="s">
        <v>1270</v>
      </c>
      <c r="C72" s="824">
        <v>360000</v>
      </c>
      <c r="D72" s="824">
        <v>360000</v>
      </c>
      <c r="E72" s="825">
        <v>39083</v>
      </c>
      <c r="F72" s="826"/>
      <c r="G72" s="96"/>
      <c r="H72" s="96" t="s">
        <v>2095</v>
      </c>
      <c r="I72" s="96"/>
      <c r="J72" s="96"/>
      <c r="K72" s="823"/>
      <c r="L72" s="823"/>
      <c r="M72" s="823"/>
      <c r="N72" s="823"/>
      <c r="O72" s="823"/>
    </row>
    <row r="73" spans="1:15" s="752" customFormat="1" ht="31.5" customHeight="1" x14ac:dyDescent="0.25">
      <c r="A73" s="748">
        <v>62</v>
      </c>
      <c r="B73" s="749" t="s">
        <v>1116</v>
      </c>
      <c r="C73" s="750">
        <v>200000</v>
      </c>
      <c r="D73" s="750">
        <v>200000</v>
      </c>
      <c r="E73" s="751">
        <v>39799</v>
      </c>
      <c r="F73" s="749"/>
      <c r="G73" s="749" t="s">
        <v>1115</v>
      </c>
      <c r="H73" s="749"/>
      <c r="I73" s="749"/>
      <c r="J73" s="749"/>
      <c r="K73" s="748"/>
      <c r="L73" s="748"/>
      <c r="M73" s="748"/>
      <c r="N73" s="748"/>
      <c r="O73" s="748"/>
    </row>
    <row r="74" spans="1:15" s="104" customFormat="1" ht="27" customHeight="1" x14ac:dyDescent="0.25">
      <c r="A74" s="100">
        <v>63</v>
      </c>
      <c r="B74" s="101" t="s">
        <v>1688</v>
      </c>
      <c r="C74" s="140">
        <v>196000</v>
      </c>
      <c r="D74" s="140">
        <v>196000</v>
      </c>
      <c r="E74" s="102">
        <v>40544</v>
      </c>
      <c r="F74" s="101"/>
      <c r="G74" s="100" t="s">
        <v>1687</v>
      </c>
      <c r="H74" s="101"/>
      <c r="I74" s="101"/>
      <c r="J74" s="101"/>
      <c r="K74" s="100"/>
      <c r="L74" s="100"/>
      <c r="M74" s="100"/>
      <c r="N74" s="100"/>
      <c r="O74" s="100"/>
    </row>
    <row r="75" spans="1:15" s="104" customFormat="1" ht="36" customHeight="1" x14ac:dyDescent="0.3">
      <c r="A75" s="100">
        <v>65</v>
      </c>
      <c r="B75" s="101" t="s">
        <v>1689</v>
      </c>
      <c r="C75" s="140">
        <v>2753000</v>
      </c>
      <c r="D75" s="140">
        <v>655476.19999999995</v>
      </c>
      <c r="E75" s="102">
        <v>41271</v>
      </c>
      <c r="F75" s="114" t="s">
        <v>2543</v>
      </c>
      <c r="G75" s="100" t="s">
        <v>1827</v>
      </c>
      <c r="H75" s="101"/>
      <c r="I75" s="101"/>
      <c r="J75" s="101"/>
      <c r="K75" s="100"/>
      <c r="L75" s="100"/>
      <c r="M75" s="100"/>
      <c r="N75" s="100"/>
      <c r="O75" s="100"/>
    </row>
    <row r="76" spans="1:15" s="984" customFormat="1" ht="30.6" x14ac:dyDescent="0.3">
      <c r="A76" s="980">
        <v>66</v>
      </c>
      <c r="B76" s="981" t="s">
        <v>1697</v>
      </c>
      <c r="C76" s="982">
        <v>382000</v>
      </c>
      <c r="D76" s="982"/>
      <c r="E76" s="983">
        <v>40474</v>
      </c>
      <c r="F76" s="981"/>
      <c r="G76" s="981" t="s">
        <v>2353</v>
      </c>
      <c r="H76" s="981"/>
      <c r="I76" s="981"/>
      <c r="J76" s="981"/>
      <c r="K76" s="980"/>
      <c r="L76" s="980"/>
      <c r="M76" s="980"/>
      <c r="N76" s="980"/>
      <c r="O76" s="980"/>
    </row>
    <row r="77" spans="1:15" s="1008" customFormat="1" x14ac:dyDescent="0.3">
      <c r="A77" s="1004">
        <v>67</v>
      </c>
      <c r="B77" s="12" t="s">
        <v>1278</v>
      </c>
      <c r="C77" s="1005">
        <v>685000</v>
      </c>
      <c r="D77" s="1005">
        <v>685000</v>
      </c>
      <c r="E77" s="1006">
        <v>37987</v>
      </c>
      <c r="F77" s="79"/>
      <c r="G77" s="12" t="s">
        <v>732</v>
      </c>
      <c r="H77" s="12"/>
      <c r="I77" s="12"/>
      <c r="J77" s="1007">
        <f>C77-D77</f>
        <v>0</v>
      </c>
      <c r="K77" s="1004"/>
      <c r="L77" s="1004"/>
      <c r="M77" s="1004"/>
      <c r="N77" s="1004"/>
      <c r="O77" s="1004"/>
    </row>
    <row r="78" spans="1:15" s="1008" customFormat="1" x14ac:dyDescent="0.3">
      <c r="A78" s="1004"/>
      <c r="B78" s="12" t="s">
        <v>1812</v>
      </c>
      <c r="C78" s="1005">
        <v>741666.67</v>
      </c>
      <c r="D78" s="1005">
        <v>358472.37</v>
      </c>
      <c r="E78" s="1006">
        <v>43098</v>
      </c>
      <c r="F78" s="79"/>
      <c r="G78" s="12" t="s">
        <v>732</v>
      </c>
      <c r="H78" s="12"/>
      <c r="I78" s="12"/>
      <c r="J78" s="1007">
        <f>C78-D78</f>
        <v>383194.30000000005</v>
      </c>
      <c r="K78" s="1004"/>
      <c r="L78" s="1004"/>
      <c r="M78" s="1004"/>
      <c r="N78" s="1004"/>
      <c r="O78" s="1004"/>
    </row>
    <row r="79" spans="1:15" s="1008" customFormat="1" ht="46.8" x14ac:dyDescent="0.3">
      <c r="A79" s="1004"/>
      <c r="B79" s="12" t="s">
        <v>2009</v>
      </c>
      <c r="C79" s="181">
        <v>4566560.29</v>
      </c>
      <c r="D79" s="181">
        <v>0</v>
      </c>
      <c r="E79" s="1009">
        <v>44146</v>
      </c>
      <c r="F79" s="79" t="s">
        <v>1952</v>
      </c>
      <c r="G79" s="12" t="s">
        <v>732</v>
      </c>
      <c r="H79" s="1010">
        <f>SUM(C77:C79)</f>
        <v>5993226.96</v>
      </c>
      <c r="I79" s="1010">
        <f>SUM(D77:D79)</f>
        <v>1043472.37</v>
      </c>
      <c r="J79" s="1007">
        <f>C79-D79</f>
        <v>4566560.29</v>
      </c>
      <c r="K79" s="1005">
        <f>H79-I79</f>
        <v>4949754.59</v>
      </c>
      <c r="L79" s="1005"/>
      <c r="M79" s="1004"/>
      <c r="N79" s="1004"/>
      <c r="O79" s="1004"/>
    </row>
    <row r="80" spans="1:15" s="847" customFormat="1" ht="24.75" customHeight="1" x14ac:dyDescent="0.3">
      <c r="A80" s="317">
        <v>68</v>
      </c>
      <c r="B80" s="318" t="s">
        <v>506</v>
      </c>
      <c r="C80" s="846">
        <v>182000</v>
      </c>
      <c r="D80" s="846">
        <v>182000</v>
      </c>
      <c r="E80" s="319">
        <v>39185</v>
      </c>
      <c r="F80" s="318"/>
      <c r="G80" s="318" t="s">
        <v>505</v>
      </c>
      <c r="H80" s="318"/>
      <c r="I80" s="318"/>
      <c r="J80" s="318"/>
      <c r="K80" s="317"/>
      <c r="L80" s="317"/>
      <c r="M80" s="317"/>
      <c r="N80" s="317"/>
      <c r="O80" s="317"/>
    </row>
    <row r="81" spans="1:15" s="1021" customFormat="1" ht="29.25" customHeight="1" x14ac:dyDescent="0.3">
      <c r="A81" s="1014">
        <v>69</v>
      </c>
      <c r="B81" s="1015" t="s">
        <v>1269</v>
      </c>
      <c r="C81" s="1016">
        <v>54432</v>
      </c>
      <c r="D81" s="1016">
        <v>54432</v>
      </c>
      <c r="E81" s="1017">
        <v>35065</v>
      </c>
      <c r="F81" s="1018"/>
      <c r="G81" s="1015" t="s">
        <v>2106</v>
      </c>
      <c r="H81" s="1019" t="s">
        <v>2105</v>
      </c>
      <c r="I81" s="1015"/>
      <c r="J81" s="1015"/>
      <c r="K81" s="1020"/>
      <c r="L81" s="1020"/>
      <c r="M81" s="1020"/>
      <c r="N81" s="1020"/>
      <c r="O81" s="1020"/>
    </row>
    <row r="82" spans="1:15" s="791" customFormat="1" ht="46.8" x14ac:dyDescent="0.3">
      <c r="A82" s="932"/>
      <c r="B82" s="790" t="s">
        <v>1999</v>
      </c>
      <c r="C82" s="933">
        <v>1308100</v>
      </c>
      <c r="D82" s="933">
        <v>0</v>
      </c>
      <c r="E82" s="934">
        <v>44195</v>
      </c>
      <c r="F82" s="789" t="s">
        <v>2538</v>
      </c>
      <c r="G82" s="790" t="s">
        <v>2537</v>
      </c>
      <c r="H82" s="790"/>
      <c r="I82" s="790"/>
      <c r="J82" s="790"/>
      <c r="K82" s="932"/>
      <c r="L82" s="932"/>
      <c r="M82" s="932"/>
      <c r="N82" s="932"/>
      <c r="O82" s="932"/>
    </row>
    <row r="83" spans="1:15" s="791" customFormat="1" ht="31.2" x14ac:dyDescent="0.3">
      <c r="A83" s="1160"/>
      <c r="B83" s="1161" t="s">
        <v>2504</v>
      </c>
      <c r="C83" s="1162">
        <v>305</v>
      </c>
      <c r="D83" s="1162">
        <v>0</v>
      </c>
      <c r="E83" s="1163"/>
      <c r="F83" s="1164"/>
      <c r="G83" s="1161" t="s">
        <v>1824</v>
      </c>
      <c r="H83" s="1161"/>
      <c r="I83" s="1161"/>
      <c r="J83" s="1161"/>
      <c r="K83" s="1160"/>
      <c r="L83" s="1160"/>
      <c r="M83" s="1160"/>
      <c r="N83" s="1160"/>
      <c r="O83" s="1160"/>
    </row>
    <row r="84" spans="1:15" s="791" customFormat="1" ht="39.6" x14ac:dyDescent="0.3">
      <c r="A84" s="932"/>
      <c r="B84" s="790" t="s">
        <v>2000</v>
      </c>
      <c r="C84" s="933">
        <v>7869833.4699999997</v>
      </c>
      <c r="D84" s="933">
        <v>0</v>
      </c>
      <c r="E84" s="934">
        <v>44193</v>
      </c>
      <c r="F84" s="789" t="s">
        <v>2001</v>
      </c>
      <c r="G84" s="790" t="s">
        <v>1317</v>
      </c>
      <c r="H84" s="790"/>
      <c r="I84" s="790"/>
      <c r="J84" s="790"/>
      <c r="K84" s="932"/>
      <c r="L84" s="932"/>
      <c r="M84" s="932"/>
      <c r="N84" s="932"/>
      <c r="O84" s="932"/>
    </row>
    <row r="85" spans="1:15" s="888" customFormat="1" ht="31.2" x14ac:dyDescent="0.3">
      <c r="A85" s="883"/>
      <c r="B85" s="884" t="s">
        <v>1826</v>
      </c>
      <c r="C85" s="885">
        <v>305000</v>
      </c>
      <c r="D85" s="885">
        <v>305000</v>
      </c>
      <c r="E85" s="886">
        <v>2008</v>
      </c>
      <c r="F85" s="887"/>
      <c r="G85" s="884" t="s">
        <v>1824</v>
      </c>
      <c r="H85" s="884"/>
      <c r="I85" s="884"/>
      <c r="J85" s="884"/>
      <c r="K85" s="883"/>
      <c r="L85" s="883"/>
      <c r="M85" s="883"/>
      <c r="N85" s="883"/>
      <c r="O85" s="883"/>
    </row>
    <row r="86" spans="1:15" s="888" customFormat="1" x14ac:dyDescent="0.3">
      <c r="A86" s="883"/>
      <c r="B86" s="884" t="s">
        <v>1825</v>
      </c>
      <c r="C86" s="885">
        <v>126000</v>
      </c>
      <c r="D86" s="885">
        <v>0</v>
      </c>
      <c r="E86" s="886">
        <v>2001</v>
      </c>
      <c r="F86" s="887"/>
      <c r="G86" s="884" t="s">
        <v>1824</v>
      </c>
      <c r="H86" s="912">
        <f>SUM(C85:C86)</f>
        <v>431000</v>
      </c>
      <c r="I86" s="912">
        <f>SUM(D85:D86)</f>
        <v>305000</v>
      </c>
      <c r="J86" s="884"/>
      <c r="K86" s="883"/>
      <c r="L86" s="883"/>
      <c r="M86" s="883"/>
      <c r="N86" s="883"/>
      <c r="O86" s="883"/>
    </row>
    <row r="87" spans="1:15" s="649" customFormat="1" x14ac:dyDescent="0.3">
      <c r="A87" s="648"/>
      <c r="B87" s="1278" t="s">
        <v>445</v>
      </c>
      <c r="C87" s="1279"/>
      <c r="D87" s="1279"/>
      <c r="E87" s="1279"/>
      <c r="F87" s="1279"/>
      <c r="G87" s="1279"/>
      <c r="H87" s="1279"/>
      <c r="I87" s="1279"/>
      <c r="J87" s="1279"/>
      <c r="K87" s="1279"/>
      <c r="L87" s="1279"/>
      <c r="M87" s="1279"/>
      <c r="N87" s="1279"/>
      <c r="O87" s="1280"/>
    </row>
    <row r="88" spans="1:15" s="649" customFormat="1" ht="30.75" customHeight="1" x14ac:dyDescent="0.3">
      <c r="A88" s="648">
        <v>1</v>
      </c>
      <c r="B88" s="650" t="s">
        <v>570</v>
      </c>
      <c r="C88" s="651">
        <v>77150</v>
      </c>
      <c r="D88" s="651">
        <v>77150</v>
      </c>
      <c r="E88" s="652">
        <v>41183</v>
      </c>
      <c r="F88" s="653"/>
      <c r="G88" s="650" t="s">
        <v>1236</v>
      </c>
      <c r="H88" s="650"/>
      <c r="I88" s="650"/>
      <c r="J88" s="650"/>
      <c r="K88" s="648"/>
      <c r="L88" s="648"/>
      <c r="M88" s="648"/>
      <c r="N88" s="648"/>
      <c r="O88" s="648"/>
    </row>
    <row r="89" spans="1:15" s="649" customFormat="1" ht="33.75" customHeight="1" x14ac:dyDescent="0.3">
      <c r="A89" s="648">
        <v>2</v>
      </c>
      <c r="B89" s="650" t="s">
        <v>553</v>
      </c>
      <c r="C89" s="651">
        <v>115000</v>
      </c>
      <c r="D89" s="651">
        <v>115000</v>
      </c>
      <c r="E89" s="652">
        <v>39464</v>
      </c>
      <c r="F89" s="653"/>
      <c r="G89" s="650" t="s">
        <v>1236</v>
      </c>
      <c r="H89" s="650"/>
      <c r="I89" s="650"/>
      <c r="J89" s="650"/>
      <c r="K89" s="648"/>
      <c r="L89" s="648"/>
      <c r="M89" s="648"/>
      <c r="N89" s="648"/>
      <c r="O89" s="648"/>
    </row>
    <row r="90" spans="1:15" s="649" customFormat="1" ht="15.75" customHeight="1" x14ac:dyDescent="0.3">
      <c r="A90" s="648">
        <v>3</v>
      </c>
      <c r="B90" s="650" t="s">
        <v>554</v>
      </c>
      <c r="C90" s="651">
        <v>110009.1</v>
      </c>
      <c r="D90" s="651">
        <v>110009.1</v>
      </c>
      <c r="E90" s="652">
        <v>40176</v>
      </c>
      <c r="F90" s="653"/>
      <c r="G90" s="650" t="s">
        <v>1236</v>
      </c>
      <c r="H90" s="650"/>
      <c r="I90" s="650"/>
      <c r="J90" s="650"/>
      <c r="K90" s="648"/>
      <c r="L90" s="648"/>
      <c r="M90" s="648"/>
      <c r="N90" s="648"/>
      <c r="O90" s="648"/>
    </row>
    <row r="91" spans="1:15" s="649" customFormat="1" ht="15.75" customHeight="1" x14ac:dyDescent="0.3">
      <c r="A91" s="648">
        <v>4</v>
      </c>
      <c r="B91" s="650" t="s">
        <v>555</v>
      </c>
      <c r="C91" s="651">
        <v>128258.39</v>
      </c>
      <c r="D91" s="651">
        <v>128258.39</v>
      </c>
      <c r="E91" s="652">
        <v>38638</v>
      </c>
      <c r="F91" s="653"/>
      <c r="G91" s="650" t="s">
        <v>1236</v>
      </c>
      <c r="H91" s="650"/>
      <c r="I91" s="650"/>
      <c r="J91" s="650"/>
      <c r="K91" s="648"/>
      <c r="L91" s="648"/>
      <c r="M91" s="648"/>
      <c r="N91" s="648"/>
      <c r="O91" s="648"/>
    </row>
    <row r="92" spans="1:15" s="649" customFormat="1" ht="15.75" customHeight="1" x14ac:dyDescent="0.3">
      <c r="A92" s="648">
        <v>5</v>
      </c>
      <c r="B92" s="650" t="s">
        <v>556</v>
      </c>
      <c r="C92" s="651">
        <v>66236</v>
      </c>
      <c r="D92" s="651">
        <v>47837.4</v>
      </c>
      <c r="E92" s="652">
        <v>40176</v>
      </c>
      <c r="F92" s="653"/>
      <c r="G92" s="650" t="s">
        <v>1236</v>
      </c>
      <c r="H92" s="650"/>
      <c r="I92" s="650"/>
      <c r="J92" s="650"/>
      <c r="K92" s="648"/>
      <c r="L92" s="648"/>
      <c r="M92" s="648"/>
      <c r="N92" s="648"/>
      <c r="O92" s="648"/>
    </row>
    <row r="93" spans="1:15" s="649" customFormat="1" ht="15.75" customHeight="1" x14ac:dyDescent="0.3">
      <c r="A93" s="648">
        <v>6</v>
      </c>
      <c r="B93" s="650" t="s">
        <v>557</v>
      </c>
      <c r="C93" s="651">
        <v>58769.279999999999</v>
      </c>
      <c r="D93" s="651">
        <v>58769.279999999999</v>
      </c>
      <c r="E93" s="652">
        <v>38280</v>
      </c>
      <c r="F93" s="653"/>
      <c r="G93" s="650" t="s">
        <v>1236</v>
      </c>
      <c r="H93" s="650"/>
      <c r="I93" s="650"/>
      <c r="J93" s="650"/>
      <c r="K93" s="648"/>
      <c r="L93" s="648"/>
      <c r="M93" s="648"/>
      <c r="N93" s="648"/>
      <c r="O93" s="648"/>
    </row>
    <row r="94" spans="1:15" s="649" customFormat="1" ht="15.75" customHeight="1" x14ac:dyDescent="0.3">
      <c r="A94" s="648">
        <v>7</v>
      </c>
      <c r="B94" s="650" t="s">
        <v>558</v>
      </c>
      <c r="C94" s="651">
        <v>99492.22</v>
      </c>
      <c r="D94" s="651">
        <v>99492.22</v>
      </c>
      <c r="E94" s="652">
        <v>37666</v>
      </c>
      <c r="F94" s="653"/>
      <c r="G94" s="650" t="s">
        <v>1236</v>
      </c>
      <c r="H94" s="650"/>
      <c r="I94" s="650"/>
      <c r="J94" s="650"/>
      <c r="K94" s="648"/>
      <c r="L94" s="648"/>
      <c r="M94" s="648"/>
      <c r="N94" s="648"/>
      <c r="O94" s="648"/>
    </row>
    <row r="95" spans="1:15" s="649" customFormat="1" ht="15.75" customHeight="1" x14ac:dyDescent="0.3">
      <c r="A95" s="648">
        <v>8</v>
      </c>
      <c r="B95" s="650" t="s">
        <v>559</v>
      </c>
      <c r="C95" s="651">
        <v>58826.400000000001</v>
      </c>
      <c r="D95" s="651">
        <v>58826.400000000001</v>
      </c>
      <c r="E95" s="652">
        <v>38183</v>
      </c>
      <c r="F95" s="653"/>
      <c r="G95" s="650" t="s">
        <v>1236</v>
      </c>
      <c r="H95" s="650"/>
      <c r="I95" s="650"/>
      <c r="J95" s="650"/>
      <c r="K95" s="648"/>
      <c r="L95" s="648"/>
      <c r="M95" s="648"/>
      <c r="N95" s="648"/>
      <c r="O95" s="648"/>
    </row>
    <row r="96" spans="1:15" s="649" customFormat="1" ht="15.75" customHeight="1" x14ac:dyDescent="0.3">
      <c r="A96" s="648">
        <v>9</v>
      </c>
      <c r="B96" s="650" t="s">
        <v>560</v>
      </c>
      <c r="C96" s="651">
        <v>50892</v>
      </c>
      <c r="D96" s="651">
        <v>50892</v>
      </c>
      <c r="E96" s="652">
        <v>39729</v>
      </c>
      <c r="F96" s="653"/>
      <c r="G96" s="650" t="s">
        <v>1236</v>
      </c>
      <c r="H96" s="650"/>
      <c r="I96" s="650"/>
      <c r="J96" s="650"/>
      <c r="K96" s="648"/>
      <c r="L96" s="648"/>
      <c r="M96" s="648"/>
      <c r="N96" s="648"/>
      <c r="O96" s="648"/>
    </row>
    <row r="97" spans="1:15" s="649" customFormat="1" ht="15.75" customHeight="1" x14ac:dyDescent="0.3">
      <c r="A97" s="648">
        <v>10</v>
      </c>
      <c r="B97" s="650" t="s">
        <v>561</v>
      </c>
      <c r="C97" s="651">
        <v>79722.600000000006</v>
      </c>
      <c r="D97" s="651">
        <v>79722.600000000006</v>
      </c>
      <c r="E97" s="652">
        <v>39729</v>
      </c>
      <c r="F97" s="653"/>
      <c r="G97" s="650" t="s">
        <v>1236</v>
      </c>
      <c r="H97" s="650"/>
      <c r="I97" s="650"/>
      <c r="J97" s="650"/>
      <c r="K97" s="648"/>
      <c r="L97" s="648"/>
      <c r="M97" s="648"/>
      <c r="N97" s="648"/>
      <c r="O97" s="648"/>
    </row>
    <row r="98" spans="1:15" s="649" customFormat="1" ht="15.75" customHeight="1" x14ac:dyDescent="0.3">
      <c r="A98" s="648">
        <v>11</v>
      </c>
      <c r="B98" s="650" t="s">
        <v>562</v>
      </c>
      <c r="C98" s="651">
        <v>111235.49</v>
      </c>
      <c r="D98" s="651">
        <v>111235.49</v>
      </c>
      <c r="E98" s="652">
        <v>37257</v>
      </c>
      <c r="F98" s="653"/>
      <c r="G98" s="650" t="s">
        <v>1236</v>
      </c>
      <c r="H98" s="650"/>
      <c r="I98" s="650"/>
      <c r="J98" s="650"/>
      <c r="K98" s="648"/>
      <c r="L98" s="648"/>
      <c r="M98" s="648"/>
      <c r="N98" s="648"/>
      <c r="O98" s="648"/>
    </row>
    <row r="99" spans="1:15" s="649" customFormat="1" ht="15.75" customHeight="1" x14ac:dyDescent="0.3">
      <c r="A99" s="648">
        <v>12</v>
      </c>
      <c r="B99" s="650" t="s">
        <v>563</v>
      </c>
      <c r="C99" s="651">
        <v>68000</v>
      </c>
      <c r="D99" s="651">
        <v>68000</v>
      </c>
      <c r="E99" s="652">
        <v>39729</v>
      </c>
      <c r="F99" s="653"/>
      <c r="G99" s="650" t="s">
        <v>1236</v>
      </c>
      <c r="H99" s="650"/>
      <c r="I99" s="650"/>
      <c r="J99" s="650"/>
      <c r="K99" s="648"/>
      <c r="L99" s="648"/>
      <c r="M99" s="648"/>
      <c r="N99" s="648"/>
      <c r="O99" s="648"/>
    </row>
    <row r="100" spans="1:15" s="649" customFormat="1" ht="15.75" customHeight="1" x14ac:dyDescent="0.3">
      <c r="A100" s="648">
        <v>13</v>
      </c>
      <c r="B100" s="650" t="s">
        <v>564</v>
      </c>
      <c r="C100" s="651">
        <v>68288</v>
      </c>
      <c r="D100" s="651">
        <v>68288</v>
      </c>
      <c r="E100" s="652">
        <v>39729</v>
      </c>
      <c r="F100" s="653"/>
      <c r="G100" s="650" t="s">
        <v>1236</v>
      </c>
      <c r="H100" s="650"/>
      <c r="I100" s="650"/>
      <c r="J100" s="650"/>
      <c r="K100" s="648"/>
      <c r="L100" s="648"/>
      <c r="M100" s="648"/>
      <c r="N100" s="648"/>
      <c r="O100" s="648"/>
    </row>
    <row r="101" spans="1:15" s="649" customFormat="1" ht="15.75" customHeight="1" x14ac:dyDescent="0.3">
      <c r="A101" s="648">
        <v>14</v>
      </c>
      <c r="B101" s="650" t="s">
        <v>565</v>
      </c>
      <c r="C101" s="651">
        <v>130745.75</v>
      </c>
      <c r="D101" s="651">
        <v>130745.75</v>
      </c>
      <c r="E101" s="652">
        <v>39729</v>
      </c>
      <c r="F101" s="653"/>
      <c r="G101" s="650" t="s">
        <v>1236</v>
      </c>
      <c r="H101" s="650"/>
      <c r="I101" s="650"/>
      <c r="J101" s="650"/>
      <c r="K101" s="648"/>
      <c r="L101" s="648"/>
      <c r="M101" s="648"/>
      <c r="N101" s="648"/>
      <c r="O101" s="648"/>
    </row>
    <row r="102" spans="1:15" s="649" customFormat="1" ht="15.75" customHeight="1" x14ac:dyDescent="0.3">
      <c r="A102" s="648">
        <v>15</v>
      </c>
      <c r="B102" s="650" t="s">
        <v>566</v>
      </c>
      <c r="C102" s="651">
        <v>67273</v>
      </c>
      <c r="D102" s="651">
        <v>67273</v>
      </c>
      <c r="E102" s="652">
        <v>39729</v>
      </c>
      <c r="F102" s="653"/>
      <c r="G102" s="650" t="s">
        <v>1236</v>
      </c>
      <c r="H102" s="650"/>
      <c r="I102" s="650"/>
      <c r="J102" s="650"/>
      <c r="K102" s="648"/>
      <c r="L102" s="648"/>
      <c r="M102" s="648"/>
      <c r="N102" s="648"/>
      <c r="O102" s="648"/>
    </row>
    <row r="103" spans="1:15" s="649" customFormat="1" ht="15.75" customHeight="1" x14ac:dyDescent="0.3">
      <c r="A103" s="648">
        <v>16</v>
      </c>
      <c r="B103" s="650" t="s">
        <v>567</v>
      </c>
      <c r="C103" s="651">
        <v>58139</v>
      </c>
      <c r="D103" s="651">
        <v>58139</v>
      </c>
      <c r="E103" s="652">
        <v>39729</v>
      </c>
      <c r="F103" s="653"/>
      <c r="G103" s="650" t="s">
        <v>1236</v>
      </c>
      <c r="H103" s="650"/>
      <c r="I103" s="650"/>
      <c r="J103" s="650"/>
      <c r="K103" s="648"/>
      <c r="L103" s="648"/>
      <c r="M103" s="648"/>
      <c r="N103" s="648"/>
      <c r="O103" s="648"/>
    </row>
    <row r="104" spans="1:15" s="649" customFormat="1" ht="15.75" customHeight="1" x14ac:dyDescent="0.3">
      <c r="A104" s="648">
        <v>17</v>
      </c>
      <c r="B104" s="650" t="s">
        <v>568</v>
      </c>
      <c r="C104" s="651">
        <v>61393</v>
      </c>
      <c r="D104" s="651">
        <v>61393</v>
      </c>
      <c r="E104" s="652">
        <v>39729</v>
      </c>
      <c r="F104" s="653"/>
      <c r="G104" s="650" t="s">
        <v>1236</v>
      </c>
      <c r="H104" s="650"/>
      <c r="I104" s="650"/>
      <c r="J104" s="650"/>
      <c r="K104" s="648"/>
      <c r="L104" s="648"/>
      <c r="M104" s="648"/>
      <c r="N104" s="648"/>
      <c r="O104" s="648"/>
    </row>
    <row r="105" spans="1:15" s="649" customFormat="1" ht="15.75" customHeight="1" x14ac:dyDescent="0.3">
      <c r="A105" s="648">
        <v>18</v>
      </c>
      <c r="B105" s="650" t="s">
        <v>1911</v>
      </c>
      <c r="C105" s="651">
        <v>81655</v>
      </c>
      <c r="D105" s="651">
        <v>48993.120000000003</v>
      </c>
      <c r="E105" s="652">
        <v>43098</v>
      </c>
      <c r="F105" s="653"/>
      <c r="G105" s="650" t="s">
        <v>1236</v>
      </c>
      <c r="H105" s="650"/>
      <c r="I105" s="650"/>
      <c r="J105" s="650"/>
      <c r="K105" s="648"/>
      <c r="L105" s="648"/>
      <c r="M105" s="648"/>
      <c r="N105" s="648"/>
      <c r="O105" s="648"/>
    </row>
    <row r="106" spans="1:15" s="649" customFormat="1" ht="15.75" customHeight="1" x14ac:dyDescent="0.3">
      <c r="A106" s="648">
        <v>19</v>
      </c>
      <c r="B106" s="650" t="s">
        <v>569</v>
      </c>
      <c r="C106" s="651">
        <v>50122</v>
      </c>
      <c r="D106" s="651">
        <v>50122</v>
      </c>
      <c r="E106" s="652">
        <v>39729</v>
      </c>
      <c r="F106" s="653"/>
      <c r="G106" s="650" t="s">
        <v>1236</v>
      </c>
      <c r="H106" s="657">
        <f>SUM(C88:C106)</f>
        <v>1541207.23</v>
      </c>
      <c r="I106" s="657">
        <f>SUM(D88:D106)</f>
        <v>1490146.75</v>
      </c>
      <c r="J106" s="657">
        <f>H106-I106</f>
        <v>51060.479999999981</v>
      </c>
      <c r="K106" s="648"/>
      <c r="L106" s="648"/>
      <c r="M106" s="648"/>
      <c r="N106" s="648"/>
      <c r="O106" s="648"/>
    </row>
    <row r="107" spans="1:15" s="649" customFormat="1" ht="31.5" customHeight="1" x14ac:dyDescent="0.3">
      <c r="A107" s="654">
        <v>20</v>
      </c>
      <c r="B107" s="650" t="s">
        <v>441</v>
      </c>
      <c r="C107" s="655">
        <v>5489229.4000000004</v>
      </c>
      <c r="D107" s="655">
        <v>3660244.44</v>
      </c>
      <c r="E107" s="654"/>
      <c r="F107" s="653"/>
      <c r="G107" s="650" t="s">
        <v>1237</v>
      </c>
      <c r="H107" s="650"/>
      <c r="I107" s="650"/>
      <c r="J107" s="657">
        <f>C107-D107</f>
        <v>1828984.9600000004</v>
      </c>
      <c r="K107" s="655"/>
      <c r="L107" s="654"/>
      <c r="M107" s="654"/>
      <c r="N107" s="654"/>
      <c r="O107" s="656"/>
    </row>
    <row r="108" spans="1:15" s="640" customFormat="1" ht="15.75" customHeight="1" x14ac:dyDescent="0.3">
      <c r="A108" s="639"/>
      <c r="B108" s="1285" t="s">
        <v>1146</v>
      </c>
      <c r="C108" s="1286"/>
      <c r="D108" s="1286"/>
      <c r="E108" s="1286"/>
      <c r="F108" s="1286"/>
      <c r="G108" s="1286"/>
      <c r="H108" s="1286"/>
      <c r="I108" s="1286"/>
      <c r="J108" s="1286"/>
      <c r="K108" s="1286"/>
      <c r="L108" s="1286"/>
      <c r="M108" s="1286"/>
      <c r="N108" s="1286"/>
      <c r="O108" s="1287"/>
    </row>
    <row r="109" spans="1:15" s="640" customFormat="1" ht="15.75" customHeight="1" x14ac:dyDescent="0.3">
      <c r="A109" s="639">
        <v>1</v>
      </c>
      <c r="B109" s="641" t="s">
        <v>572</v>
      </c>
      <c r="C109" s="642">
        <v>51979.4</v>
      </c>
      <c r="D109" s="642">
        <v>51979.4</v>
      </c>
      <c r="E109" s="643">
        <v>40179</v>
      </c>
      <c r="F109" s="644"/>
      <c r="G109" s="641" t="s">
        <v>574</v>
      </c>
      <c r="H109" s="641"/>
      <c r="I109" s="641"/>
      <c r="J109" s="641"/>
      <c r="K109" s="639"/>
      <c r="L109" s="639"/>
      <c r="M109" s="639"/>
      <c r="N109" s="639"/>
      <c r="O109" s="639"/>
    </row>
    <row r="110" spans="1:15" s="640" customFormat="1" ht="15.75" customHeight="1" x14ac:dyDescent="0.3">
      <c r="A110" s="639">
        <v>2</v>
      </c>
      <c r="B110" s="641" t="s">
        <v>573</v>
      </c>
      <c r="C110" s="642">
        <v>56172.36</v>
      </c>
      <c r="D110" s="642">
        <v>56172.36</v>
      </c>
      <c r="E110" s="643">
        <v>38322</v>
      </c>
      <c r="F110" s="644"/>
      <c r="G110" s="641" t="s">
        <v>574</v>
      </c>
      <c r="H110" s="641"/>
      <c r="I110" s="641"/>
      <c r="J110" s="641"/>
      <c r="K110" s="639"/>
      <c r="L110" s="639"/>
      <c r="M110" s="639"/>
      <c r="N110" s="639"/>
      <c r="O110" s="639"/>
    </row>
    <row r="111" spans="1:15" s="640" customFormat="1" ht="16.5" customHeight="1" x14ac:dyDescent="0.3">
      <c r="A111" s="645"/>
      <c r="B111" s="641" t="s">
        <v>441</v>
      </c>
      <c r="C111" s="646">
        <v>205754.72</v>
      </c>
      <c r="D111" s="646">
        <v>205754.72</v>
      </c>
      <c r="E111" s="645"/>
      <c r="F111" s="644"/>
      <c r="G111" s="641" t="s">
        <v>574</v>
      </c>
      <c r="H111" s="641"/>
      <c r="I111" s="641"/>
      <c r="J111" s="641"/>
      <c r="K111" s="645"/>
      <c r="L111" s="645"/>
      <c r="M111" s="645"/>
      <c r="N111" s="645"/>
      <c r="O111" s="647"/>
    </row>
    <row r="112" spans="1:15" ht="15.75" customHeight="1" x14ac:dyDescent="0.3">
      <c r="A112" s="4"/>
      <c r="B112" s="18"/>
      <c r="C112" s="169"/>
      <c r="D112" s="169"/>
      <c r="E112" s="10"/>
      <c r="F112" s="78"/>
      <c r="G112" s="18"/>
      <c r="H112" s="71"/>
      <c r="I112" s="84"/>
      <c r="J112" s="84"/>
      <c r="K112" s="4"/>
      <c r="L112" s="4"/>
      <c r="M112" s="4"/>
      <c r="N112" s="4"/>
      <c r="O112" s="4"/>
    </row>
    <row r="113" spans="1:15" ht="15.75" customHeight="1" x14ac:dyDescent="0.3">
      <c r="A113" s="11"/>
      <c r="B113" s="12" t="s">
        <v>441</v>
      </c>
      <c r="C113" s="13">
        <v>0</v>
      </c>
      <c r="D113" s="13">
        <v>0</v>
      </c>
      <c r="E113" s="11"/>
      <c r="F113" s="79"/>
      <c r="G113" s="12" t="s">
        <v>575</v>
      </c>
      <c r="H113" s="12"/>
      <c r="I113" s="12"/>
      <c r="J113" s="12"/>
      <c r="K113" s="11"/>
      <c r="L113" s="11"/>
      <c r="M113" s="11"/>
      <c r="N113" s="11"/>
      <c r="O113" s="14"/>
    </row>
    <row r="114" spans="1:15" ht="15.75" customHeight="1" x14ac:dyDescent="0.3">
      <c r="A114" s="42"/>
      <c r="B114" s="1294" t="s">
        <v>576</v>
      </c>
      <c r="C114" s="1295"/>
      <c r="D114" s="1295"/>
      <c r="E114" s="1295"/>
      <c r="F114" s="1295"/>
      <c r="G114" s="1295"/>
      <c r="H114" s="1295"/>
      <c r="I114" s="1295"/>
      <c r="J114" s="1295"/>
      <c r="K114" s="1295"/>
      <c r="L114" s="1295"/>
      <c r="M114" s="1295"/>
      <c r="N114" s="1295"/>
      <c r="O114" s="1296"/>
    </row>
    <row r="115" spans="1:15" ht="15.75" customHeight="1" x14ac:dyDescent="0.3">
      <c r="A115" s="4">
        <v>1</v>
      </c>
      <c r="B115" s="27" t="s">
        <v>1147</v>
      </c>
      <c r="C115" s="169">
        <v>50826.36</v>
      </c>
      <c r="D115" s="170">
        <v>50826.36</v>
      </c>
      <c r="E115" s="10">
        <v>38035</v>
      </c>
      <c r="F115" s="78"/>
      <c r="G115" s="27" t="s">
        <v>576</v>
      </c>
      <c r="H115" s="71"/>
      <c r="I115" s="84"/>
      <c r="J115" s="84"/>
      <c r="K115" s="4"/>
      <c r="L115" s="4"/>
      <c r="M115" s="4"/>
      <c r="N115" s="4"/>
      <c r="O115" s="4"/>
    </row>
    <row r="116" spans="1:15" ht="15.75" customHeight="1" x14ac:dyDescent="0.3">
      <c r="A116" s="4">
        <v>2</v>
      </c>
      <c r="B116" s="27" t="s">
        <v>1148</v>
      </c>
      <c r="C116" s="169">
        <v>97000</v>
      </c>
      <c r="D116" s="170">
        <v>97000</v>
      </c>
      <c r="E116" s="10">
        <v>40135</v>
      </c>
      <c r="F116" s="78"/>
      <c r="G116" s="27" t="s">
        <v>576</v>
      </c>
      <c r="H116" s="71"/>
      <c r="I116" s="84"/>
      <c r="J116" s="84"/>
      <c r="K116" s="4"/>
      <c r="L116" s="4"/>
      <c r="M116" s="4"/>
      <c r="N116" s="4"/>
      <c r="O116" s="4"/>
    </row>
    <row r="117" spans="1:15" ht="15.75" customHeight="1" x14ac:dyDescent="0.3">
      <c r="A117" s="4">
        <v>3</v>
      </c>
      <c r="B117" s="18" t="s">
        <v>1149</v>
      </c>
      <c r="C117" s="169">
        <v>64095.14</v>
      </c>
      <c r="D117" s="170">
        <v>64095.14</v>
      </c>
      <c r="E117" s="10">
        <v>37928</v>
      </c>
      <c r="F117" s="78"/>
      <c r="G117" s="27" t="s">
        <v>576</v>
      </c>
      <c r="H117" s="71"/>
      <c r="I117" s="84"/>
      <c r="J117" s="84"/>
      <c r="K117" s="4"/>
      <c r="L117" s="4"/>
      <c r="M117" s="4"/>
      <c r="N117" s="4"/>
      <c r="O117" s="4"/>
    </row>
    <row r="118" spans="1:15" ht="31.5" customHeight="1" x14ac:dyDescent="0.3">
      <c r="A118" s="11"/>
      <c r="B118" s="154" t="s">
        <v>441</v>
      </c>
      <c r="C118" s="153">
        <v>732557.67</v>
      </c>
      <c r="D118" s="153">
        <v>732557.67</v>
      </c>
      <c r="E118" s="11"/>
      <c r="F118" s="79"/>
      <c r="G118" s="12" t="s">
        <v>576</v>
      </c>
      <c r="H118" s="12"/>
      <c r="I118" s="12"/>
      <c r="J118" s="12"/>
      <c r="K118" s="11"/>
      <c r="L118" s="11"/>
      <c r="M118" s="11"/>
      <c r="N118" s="11"/>
      <c r="O118" s="14"/>
    </row>
    <row r="119" spans="1:15" s="659" customFormat="1" ht="16.5" customHeight="1" x14ac:dyDescent="0.3">
      <c r="A119" s="1297" t="s">
        <v>580</v>
      </c>
      <c r="B119" s="1298"/>
      <c r="C119" s="1298"/>
      <c r="D119" s="1298"/>
      <c r="E119" s="1298"/>
      <c r="F119" s="1298"/>
      <c r="G119" s="1298"/>
      <c r="H119" s="1298"/>
      <c r="I119" s="1298"/>
      <c r="J119" s="1298"/>
      <c r="K119" s="668"/>
      <c r="L119" s="668"/>
      <c r="M119" s="668"/>
      <c r="N119" s="668"/>
      <c r="O119" s="669"/>
    </row>
    <row r="120" spans="1:15" s="659" customFormat="1" ht="30.75" customHeight="1" x14ac:dyDescent="0.3">
      <c r="A120" s="660">
        <v>1</v>
      </c>
      <c r="B120" s="661" t="s">
        <v>578</v>
      </c>
      <c r="C120" s="662">
        <v>99990</v>
      </c>
      <c r="D120" s="662">
        <v>99990</v>
      </c>
      <c r="E120" s="663">
        <v>40898</v>
      </c>
      <c r="F120" s="664"/>
      <c r="G120" s="661" t="s">
        <v>577</v>
      </c>
      <c r="H120" s="661"/>
      <c r="I120" s="661"/>
      <c r="J120" s="661"/>
      <c r="K120" s="660"/>
      <c r="L120" s="660"/>
      <c r="M120" s="660"/>
      <c r="N120" s="660"/>
      <c r="O120" s="660"/>
    </row>
    <row r="121" spans="1:15" s="659" customFormat="1" ht="31.5" customHeight="1" x14ac:dyDescent="0.3">
      <c r="A121" s="660">
        <v>2</v>
      </c>
      <c r="B121" s="661" t="s">
        <v>1150</v>
      </c>
      <c r="C121" s="662">
        <v>91000</v>
      </c>
      <c r="D121" s="662">
        <v>91000</v>
      </c>
      <c r="E121" s="663">
        <v>40898</v>
      </c>
      <c r="F121" s="664"/>
      <c r="G121" s="661" t="s">
        <v>577</v>
      </c>
      <c r="H121" s="671">
        <f>SUM(C120:C121)</f>
        <v>190990</v>
      </c>
      <c r="I121" s="672"/>
      <c r="J121" s="661"/>
      <c r="K121" s="660"/>
      <c r="L121" s="660"/>
      <c r="M121" s="660"/>
      <c r="N121" s="660"/>
      <c r="O121" s="660"/>
    </row>
    <row r="122" spans="1:15" s="659" customFormat="1" ht="29.25" customHeight="1" x14ac:dyDescent="0.3">
      <c r="A122" s="658"/>
      <c r="B122" s="665" t="s">
        <v>441</v>
      </c>
      <c r="C122" s="666">
        <v>1308197.5900000001</v>
      </c>
      <c r="D122" s="666">
        <v>1051479.3799999999</v>
      </c>
      <c r="E122" s="658"/>
      <c r="F122" s="664"/>
      <c r="G122" s="661" t="s">
        <v>577</v>
      </c>
      <c r="H122" s="661" t="s">
        <v>1912</v>
      </c>
      <c r="I122" s="661"/>
      <c r="J122" s="670">
        <f>C122-D122</f>
        <v>256718.2100000002</v>
      </c>
      <c r="K122" s="658"/>
      <c r="L122" s="658"/>
      <c r="M122" s="658"/>
      <c r="N122" s="658"/>
      <c r="O122" s="667"/>
    </row>
    <row r="123" spans="1:15" ht="17.25" customHeight="1" x14ac:dyDescent="0.3">
      <c r="A123" s="1236" t="s">
        <v>581</v>
      </c>
      <c r="B123" s="1237"/>
      <c r="C123" s="1237"/>
      <c r="D123" s="1237"/>
      <c r="E123" s="1237"/>
      <c r="F123" s="1237"/>
      <c r="G123" s="1237"/>
      <c r="H123" s="1237"/>
      <c r="I123" s="1237"/>
      <c r="J123" s="1238"/>
      <c r="K123" s="148"/>
      <c r="L123" s="148"/>
      <c r="M123" s="148"/>
      <c r="N123" s="148"/>
      <c r="O123" s="155"/>
    </row>
    <row r="124" spans="1:15" s="690" customFormat="1" ht="64.5" customHeight="1" x14ac:dyDescent="0.3">
      <c r="A124" s="692"/>
      <c r="B124" s="693" t="s">
        <v>441</v>
      </c>
      <c r="C124" s="694">
        <v>806500.13</v>
      </c>
      <c r="D124" s="694">
        <v>770942.88</v>
      </c>
      <c r="E124" s="695"/>
      <c r="F124" s="696"/>
      <c r="G124" s="693" t="s">
        <v>581</v>
      </c>
      <c r="H124" s="687"/>
      <c r="I124" s="687"/>
      <c r="J124" s="697">
        <f>C124-D124</f>
        <v>35557.25</v>
      </c>
      <c r="K124" s="698"/>
      <c r="L124" s="698"/>
      <c r="M124" s="698"/>
      <c r="N124" s="698"/>
      <c r="O124" s="698"/>
    </row>
    <row r="125" spans="1:15" ht="26.25" customHeight="1" x14ac:dyDescent="0.3">
      <c r="A125" s="1310" t="s">
        <v>1300</v>
      </c>
      <c r="B125" s="1311"/>
      <c r="C125" s="1311"/>
      <c r="D125" s="1311"/>
      <c r="E125" s="1311"/>
      <c r="F125" s="1311"/>
      <c r="G125" s="1311"/>
      <c r="H125" s="1311"/>
      <c r="I125" s="1311"/>
      <c r="J125" s="1311"/>
      <c r="K125" s="1311"/>
      <c r="L125" s="1311"/>
      <c r="M125" s="1311"/>
      <c r="N125" s="1311"/>
      <c r="O125" s="1312"/>
    </row>
    <row r="126" spans="1:15" s="129" customFormat="1" ht="29.25" customHeight="1" x14ac:dyDescent="0.3">
      <c r="A126" s="126">
        <v>1</v>
      </c>
      <c r="B126" s="123" t="s">
        <v>1485</v>
      </c>
      <c r="C126" s="177">
        <v>78800</v>
      </c>
      <c r="D126" s="174">
        <v>0</v>
      </c>
      <c r="E126" s="127"/>
      <c r="F126" s="128"/>
      <c r="G126" s="128" t="s">
        <v>1300</v>
      </c>
      <c r="H126" s="128"/>
      <c r="I126" s="128"/>
      <c r="J126" s="128"/>
      <c r="K126" s="126"/>
      <c r="L126" s="126"/>
      <c r="M126" s="126"/>
      <c r="N126" s="126"/>
      <c r="O126" s="126"/>
    </row>
    <row r="127" spans="1:15" s="129" customFormat="1" ht="15.75" customHeight="1" x14ac:dyDescent="0.3">
      <c r="A127" s="126">
        <v>2</v>
      </c>
      <c r="B127" s="123" t="s">
        <v>1484</v>
      </c>
      <c r="C127" s="177">
        <v>68250.009999999995</v>
      </c>
      <c r="D127" s="174">
        <v>0</v>
      </c>
      <c r="E127" s="127"/>
      <c r="F127" s="128"/>
      <c r="G127" s="128" t="s">
        <v>1300</v>
      </c>
      <c r="H127" s="128"/>
      <c r="I127" s="128"/>
      <c r="J127" s="128"/>
      <c r="K127" s="126"/>
      <c r="L127" s="126"/>
      <c r="M127" s="126"/>
      <c r="N127" s="126"/>
      <c r="O127" s="126"/>
    </row>
    <row r="128" spans="1:15" s="129" customFormat="1" ht="27.75" customHeight="1" x14ac:dyDescent="0.3">
      <c r="A128" s="126">
        <v>3</v>
      </c>
      <c r="B128" s="123" t="s">
        <v>1459</v>
      </c>
      <c r="C128" s="177">
        <v>466000</v>
      </c>
      <c r="D128" s="174">
        <v>0</v>
      </c>
      <c r="E128" s="127"/>
      <c r="F128" s="128"/>
      <c r="G128" s="128" t="s">
        <v>1300</v>
      </c>
      <c r="H128" s="128"/>
      <c r="I128" s="128"/>
      <c r="J128" s="128"/>
      <c r="K128" s="126"/>
      <c r="L128" s="126"/>
      <c r="M128" s="126"/>
      <c r="N128" s="126"/>
      <c r="O128" s="126"/>
    </row>
    <row r="129" spans="1:15" s="125" customFormat="1" ht="33" customHeight="1" x14ac:dyDescent="0.3">
      <c r="A129" s="126">
        <v>4</v>
      </c>
      <c r="B129" s="123" t="s">
        <v>1460</v>
      </c>
      <c r="C129" s="177">
        <v>466000</v>
      </c>
      <c r="D129" s="174">
        <v>0</v>
      </c>
      <c r="E129" s="127"/>
      <c r="F129" s="128"/>
      <c r="G129" s="128" t="s">
        <v>1300</v>
      </c>
      <c r="H129" s="124"/>
      <c r="I129" s="124"/>
      <c r="J129" s="124"/>
      <c r="K129" s="122"/>
      <c r="L129" s="122"/>
      <c r="M129" s="122"/>
      <c r="N129" s="122"/>
      <c r="O129" s="122"/>
    </row>
    <row r="130" spans="1:15" s="125" customFormat="1" ht="30.75" customHeight="1" x14ac:dyDescent="0.3">
      <c r="A130" s="126">
        <v>5</v>
      </c>
      <c r="B130" s="123" t="s">
        <v>1461</v>
      </c>
      <c r="C130" s="177">
        <v>466000</v>
      </c>
      <c r="D130" s="174">
        <v>0</v>
      </c>
      <c r="E130" s="127"/>
      <c r="F130" s="128"/>
      <c r="G130" s="128" t="s">
        <v>1300</v>
      </c>
      <c r="H130" s="124"/>
      <c r="I130" s="124"/>
      <c r="J130" s="124"/>
      <c r="K130" s="122"/>
      <c r="L130" s="122"/>
      <c r="M130" s="122"/>
      <c r="N130" s="122"/>
      <c r="O130" s="122"/>
    </row>
    <row r="131" spans="1:15" s="121" customFormat="1" ht="31.5" customHeight="1" x14ac:dyDescent="0.3">
      <c r="A131" s="131">
        <v>6</v>
      </c>
      <c r="B131" s="119" t="s">
        <v>1462</v>
      </c>
      <c r="C131" s="178">
        <v>466000</v>
      </c>
      <c r="D131" s="179">
        <v>0</v>
      </c>
      <c r="E131" s="132"/>
      <c r="F131" s="133"/>
      <c r="G131" s="133" t="s">
        <v>1300</v>
      </c>
      <c r="H131" s="120"/>
      <c r="I131" s="120"/>
      <c r="J131" s="120"/>
      <c r="K131" s="118"/>
      <c r="L131" s="118"/>
      <c r="M131" s="118"/>
      <c r="N131" s="118"/>
      <c r="O131" s="118"/>
    </row>
    <row r="132" spans="1:15" s="125" customFormat="1" ht="27.6" x14ac:dyDescent="0.3">
      <c r="A132" s="126">
        <v>7</v>
      </c>
      <c r="B132" s="123" t="s">
        <v>1463</v>
      </c>
      <c r="C132" s="177">
        <v>466000</v>
      </c>
      <c r="D132" s="174">
        <v>0</v>
      </c>
      <c r="E132" s="127"/>
      <c r="F132" s="128"/>
      <c r="G132" s="128" t="s">
        <v>1300</v>
      </c>
      <c r="H132" s="124"/>
      <c r="I132" s="124"/>
      <c r="J132" s="124"/>
      <c r="K132" s="130"/>
      <c r="L132" s="130"/>
      <c r="M132" s="130"/>
      <c r="N132" s="130"/>
      <c r="O132" s="130"/>
    </row>
    <row r="133" spans="1:15" s="125" customFormat="1" ht="27.6" x14ac:dyDescent="0.3">
      <c r="A133" s="126">
        <v>8</v>
      </c>
      <c r="B133" s="123" t="s">
        <v>1464</v>
      </c>
      <c r="C133" s="177">
        <v>466000</v>
      </c>
      <c r="D133" s="174">
        <v>0</v>
      </c>
      <c r="E133" s="127"/>
      <c r="F133" s="128"/>
      <c r="G133" s="128" t="s">
        <v>1300</v>
      </c>
      <c r="H133" s="124"/>
      <c r="I133" s="124"/>
      <c r="J133" s="124"/>
      <c r="K133" s="130"/>
      <c r="L133" s="130"/>
      <c r="M133" s="130"/>
      <c r="N133" s="130"/>
      <c r="O133" s="130"/>
    </row>
    <row r="134" spans="1:15" ht="27.6" x14ac:dyDescent="0.3">
      <c r="A134" s="126">
        <v>9</v>
      </c>
      <c r="B134" s="123" t="s">
        <v>1465</v>
      </c>
      <c r="C134" s="177">
        <v>466000</v>
      </c>
      <c r="D134" s="174">
        <v>0</v>
      </c>
      <c r="E134" s="127"/>
      <c r="F134" s="128"/>
      <c r="G134" s="128" t="s">
        <v>1300</v>
      </c>
      <c r="H134" s="71"/>
      <c r="I134" s="84"/>
      <c r="J134" s="84"/>
      <c r="K134" s="5"/>
      <c r="L134" s="5"/>
      <c r="M134" s="5"/>
      <c r="N134" s="5"/>
      <c r="O134" s="5"/>
    </row>
    <row r="135" spans="1:15" s="129" customFormat="1" ht="27.6" x14ac:dyDescent="0.3">
      <c r="A135" s="126">
        <v>10</v>
      </c>
      <c r="B135" s="123" t="s">
        <v>1466</v>
      </c>
      <c r="C135" s="177">
        <v>542800</v>
      </c>
      <c r="D135" s="174">
        <v>0</v>
      </c>
      <c r="E135" s="127"/>
      <c r="F135" s="128"/>
      <c r="G135" s="128" t="s">
        <v>1300</v>
      </c>
      <c r="H135" s="128"/>
      <c r="I135" s="128"/>
      <c r="J135" s="128"/>
      <c r="K135" s="134"/>
      <c r="L135" s="134"/>
      <c r="M135" s="134"/>
      <c r="N135" s="134"/>
      <c r="O135" s="134"/>
    </row>
    <row r="136" spans="1:15" s="129" customFormat="1" ht="33.75" customHeight="1" x14ac:dyDescent="0.3">
      <c r="A136" s="126">
        <v>11</v>
      </c>
      <c r="B136" s="123" t="s">
        <v>1467</v>
      </c>
      <c r="C136" s="177">
        <v>542800</v>
      </c>
      <c r="D136" s="174">
        <v>0</v>
      </c>
      <c r="E136" s="127"/>
      <c r="F136" s="128"/>
      <c r="G136" s="128" t="s">
        <v>1300</v>
      </c>
      <c r="H136" s="128"/>
      <c r="I136" s="128"/>
      <c r="J136" s="128"/>
      <c r="K136" s="134"/>
      <c r="L136" s="134"/>
      <c r="M136" s="134"/>
      <c r="N136" s="134"/>
      <c r="O136" s="134"/>
    </row>
    <row r="137" spans="1:15" s="129" customFormat="1" ht="27.6" x14ac:dyDescent="0.3">
      <c r="A137" s="126">
        <v>12</v>
      </c>
      <c r="B137" s="123" t="s">
        <v>1468</v>
      </c>
      <c r="C137" s="177">
        <v>542800</v>
      </c>
      <c r="D137" s="174">
        <v>0</v>
      </c>
      <c r="E137" s="127"/>
      <c r="F137" s="128"/>
      <c r="G137" s="128" t="s">
        <v>1300</v>
      </c>
      <c r="H137" s="128"/>
      <c r="I137" s="128"/>
      <c r="J137" s="128"/>
      <c r="K137" s="134"/>
      <c r="L137" s="134"/>
      <c r="M137" s="134"/>
      <c r="N137" s="134"/>
      <c r="O137" s="134"/>
    </row>
    <row r="138" spans="1:15" s="129" customFormat="1" ht="27.6" x14ac:dyDescent="0.3">
      <c r="A138" s="126">
        <v>13</v>
      </c>
      <c r="B138" s="123" t="s">
        <v>1469</v>
      </c>
      <c r="C138" s="177">
        <v>542800</v>
      </c>
      <c r="D138" s="174">
        <v>0</v>
      </c>
      <c r="E138" s="127"/>
      <c r="F138" s="128"/>
      <c r="G138" s="128" t="s">
        <v>1300</v>
      </c>
      <c r="H138" s="128"/>
      <c r="I138" s="128"/>
      <c r="J138" s="128"/>
      <c r="K138" s="134"/>
      <c r="L138" s="134"/>
      <c r="M138" s="134"/>
      <c r="N138" s="134"/>
      <c r="O138" s="134"/>
    </row>
    <row r="139" spans="1:15" s="129" customFormat="1" ht="30.75" customHeight="1" x14ac:dyDescent="0.3">
      <c r="A139" s="126">
        <v>14</v>
      </c>
      <c r="B139" s="123" t="s">
        <v>1470</v>
      </c>
      <c r="C139" s="177">
        <v>542800</v>
      </c>
      <c r="D139" s="174">
        <v>0</v>
      </c>
      <c r="E139" s="127"/>
      <c r="F139" s="128"/>
      <c r="G139" s="128" t="s">
        <v>1300</v>
      </c>
      <c r="H139" s="128"/>
      <c r="I139" s="128"/>
      <c r="J139" s="128"/>
      <c r="K139" s="134"/>
      <c r="L139" s="134"/>
      <c r="M139" s="134"/>
      <c r="N139" s="134"/>
      <c r="O139" s="134"/>
    </row>
    <row r="140" spans="1:15" s="129" customFormat="1" ht="30.75" customHeight="1" x14ac:dyDescent="0.3">
      <c r="A140" s="126">
        <v>15</v>
      </c>
      <c r="B140" s="123" t="s">
        <v>1471</v>
      </c>
      <c r="C140" s="177">
        <v>721000</v>
      </c>
      <c r="D140" s="174">
        <v>0</v>
      </c>
      <c r="E140" s="127"/>
      <c r="F140" s="128"/>
      <c r="G140" s="128" t="s">
        <v>1300</v>
      </c>
      <c r="H140" s="128"/>
      <c r="I140" s="128"/>
      <c r="J140" s="128"/>
      <c r="K140" s="134"/>
      <c r="L140" s="134"/>
      <c r="M140" s="134"/>
      <c r="N140" s="134"/>
      <c r="O140" s="134"/>
    </row>
    <row r="141" spans="1:15" s="129" customFormat="1" ht="30.75" customHeight="1" x14ac:dyDescent="0.3">
      <c r="A141" s="126">
        <v>16</v>
      </c>
      <c r="B141" s="123" t="s">
        <v>1472</v>
      </c>
      <c r="C141" s="177">
        <v>721000</v>
      </c>
      <c r="D141" s="174">
        <v>0</v>
      </c>
      <c r="E141" s="127"/>
      <c r="F141" s="128"/>
      <c r="G141" s="128" t="s">
        <v>1300</v>
      </c>
      <c r="H141" s="128"/>
      <c r="I141" s="128"/>
      <c r="J141" s="128"/>
      <c r="K141" s="134"/>
      <c r="L141" s="134"/>
      <c r="M141" s="134"/>
      <c r="N141" s="134"/>
      <c r="O141" s="134"/>
    </row>
    <row r="142" spans="1:15" s="129" customFormat="1" ht="32.25" customHeight="1" x14ac:dyDescent="0.3">
      <c r="A142" s="126">
        <v>17</v>
      </c>
      <c r="B142" s="123" t="s">
        <v>1473</v>
      </c>
      <c r="C142" s="177">
        <v>721000</v>
      </c>
      <c r="D142" s="174">
        <v>0</v>
      </c>
      <c r="E142" s="127"/>
      <c r="F142" s="128"/>
      <c r="G142" s="128" t="s">
        <v>1300</v>
      </c>
      <c r="H142" s="128"/>
      <c r="I142" s="128"/>
      <c r="J142" s="128"/>
      <c r="K142" s="134"/>
      <c r="L142" s="134"/>
      <c r="M142" s="134"/>
      <c r="N142" s="134"/>
      <c r="O142" s="134"/>
    </row>
    <row r="143" spans="1:15" s="129" customFormat="1" ht="33" customHeight="1" x14ac:dyDescent="0.3">
      <c r="A143" s="126">
        <v>18</v>
      </c>
      <c r="B143" s="123" t="s">
        <v>1474</v>
      </c>
      <c r="C143" s="177">
        <v>721000</v>
      </c>
      <c r="D143" s="174">
        <v>0</v>
      </c>
      <c r="E143" s="127"/>
      <c r="F143" s="128"/>
      <c r="G143" s="128" t="s">
        <v>1300</v>
      </c>
      <c r="H143" s="128"/>
      <c r="I143" s="128"/>
      <c r="J143" s="128"/>
      <c r="K143" s="134"/>
      <c r="L143" s="134"/>
      <c r="M143" s="134"/>
      <c r="N143" s="134"/>
      <c r="O143" s="134"/>
    </row>
    <row r="144" spans="1:15" s="129" customFormat="1" ht="33.75" customHeight="1" x14ac:dyDescent="0.3">
      <c r="A144" s="126">
        <v>19</v>
      </c>
      <c r="B144" s="123" t="s">
        <v>1475</v>
      </c>
      <c r="C144" s="177">
        <v>721000</v>
      </c>
      <c r="D144" s="174">
        <v>0</v>
      </c>
      <c r="E144" s="127"/>
      <c r="F144" s="128"/>
      <c r="G144" s="128" t="s">
        <v>1300</v>
      </c>
      <c r="H144" s="128"/>
      <c r="I144" s="128"/>
      <c r="J144" s="128"/>
      <c r="K144" s="134"/>
      <c r="L144" s="134"/>
      <c r="M144" s="134"/>
      <c r="N144" s="134"/>
      <c r="O144" s="134"/>
    </row>
    <row r="145" spans="1:15" s="129" customFormat="1" ht="30" customHeight="1" x14ac:dyDescent="0.3">
      <c r="A145" s="126">
        <v>20</v>
      </c>
      <c r="B145" s="123" t="s">
        <v>1476</v>
      </c>
      <c r="C145" s="177">
        <v>721000</v>
      </c>
      <c r="D145" s="174">
        <v>0</v>
      </c>
      <c r="E145" s="127"/>
      <c r="F145" s="128"/>
      <c r="G145" s="128" t="s">
        <v>1300</v>
      </c>
      <c r="H145" s="128"/>
      <c r="I145" s="128"/>
      <c r="J145" s="128"/>
      <c r="K145" s="134"/>
      <c r="L145" s="134"/>
      <c r="M145" s="134"/>
      <c r="N145" s="134"/>
      <c r="O145" s="134"/>
    </row>
    <row r="146" spans="1:15" ht="35.25" customHeight="1" x14ac:dyDescent="0.3">
      <c r="A146" s="4">
        <v>21</v>
      </c>
      <c r="B146" s="74" t="s">
        <v>1477</v>
      </c>
      <c r="C146" s="180">
        <v>721000</v>
      </c>
      <c r="D146" s="169">
        <v>0</v>
      </c>
      <c r="E146" s="10"/>
      <c r="F146" s="78"/>
      <c r="G146" s="45" t="s">
        <v>1300</v>
      </c>
      <c r="H146" s="71"/>
      <c r="I146" s="84"/>
      <c r="J146" s="84"/>
      <c r="K146" s="5"/>
      <c r="L146" s="5"/>
      <c r="M146" s="5"/>
      <c r="N146" s="5"/>
      <c r="O146" s="5"/>
    </row>
    <row r="147" spans="1:15" s="129" customFormat="1" ht="112.5" customHeight="1" x14ac:dyDescent="0.3">
      <c r="A147" s="126">
        <v>22</v>
      </c>
      <c r="B147" s="123" t="s">
        <v>1483</v>
      </c>
      <c r="C147" s="174">
        <v>49044200</v>
      </c>
      <c r="D147" s="174">
        <v>0</v>
      </c>
      <c r="E147" s="127"/>
      <c r="F147" s="128"/>
      <c r="G147" s="128" t="s">
        <v>1300</v>
      </c>
      <c r="H147" s="128"/>
      <c r="I147" s="128"/>
      <c r="J147" s="128"/>
      <c r="K147" s="134"/>
      <c r="L147" s="134"/>
      <c r="M147" s="134"/>
      <c r="N147" s="134"/>
      <c r="O147" s="134"/>
    </row>
    <row r="148" spans="1:15" ht="15.75" customHeight="1" x14ac:dyDescent="0.3">
      <c r="A148" s="4">
        <v>23</v>
      </c>
      <c r="B148" s="75" t="s">
        <v>1301</v>
      </c>
      <c r="C148" s="169">
        <v>368644.08</v>
      </c>
      <c r="D148" s="169">
        <v>297076.08</v>
      </c>
      <c r="E148" s="10"/>
      <c r="F148" s="78"/>
      <c r="G148" s="45" t="s">
        <v>1300</v>
      </c>
      <c r="H148" s="71"/>
      <c r="I148" s="84"/>
      <c r="J148" s="84"/>
      <c r="K148" s="5"/>
      <c r="L148" s="5"/>
      <c r="M148" s="5"/>
      <c r="N148" s="5"/>
      <c r="O148" s="5"/>
    </row>
    <row r="149" spans="1:15" ht="15.75" customHeight="1" x14ac:dyDescent="0.3">
      <c r="A149" s="4">
        <v>24</v>
      </c>
      <c r="B149" s="75" t="s">
        <v>1302</v>
      </c>
      <c r="C149" s="176">
        <v>386401</v>
      </c>
      <c r="D149" s="176">
        <v>322270</v>
      </c>
      <c r="E149" s="10"/>
      <c r="F149" s="78"/>
      <c r="G149" s="45" t="s">
        <v>1300</v>
      </c>
      <c r="H149" s="71"/>
      <c r="I149" s="84"/>
      <c r="J149" s="84"/>
      <c r="K149" s="5"/>
      <c r="L149" s="5"/>
      <c r="M149" s="5"/>
      <c r="N149" s="5"/>
      <c r="O149" s="5"/>
    </row>
    <row r="150" spans="1:15" ht="15.75" customHeight="1" x14ac:dyDescent="0.3">
      <c r="A150" s="4">
        <v>25</v>
      </c>
      <c r="B150" s="75" t="s">
        <v>1303</v>
      </c>
      <c r="C150" s="176">
        <v>1030000</v>
      </c>
      <c r="D150" s="176">
        <v>403401</v>
      </c>
      <c r="E150" s="10"/>
      <c r="F150" s="78"/>
      <c r="G150" s="45" t="s">
        <v>1300</v>
      </c>
      <c r="H150" s="71"/>
      <c r="I150" s="84"/>
      <c r="J150" s="84"/>
      <c r="K150" s="5"/>
      <c r="L150" s="5"/>
      <c r="M150" s="5"/>
      <c r="N150" s="5"/>
      <c r="O150" s="5"/>
    </row>
    <row r="151" spans="1:15" ht="15.75" customHeight="1" x14ac:dyDescent="0.3">
      <c r="A151" s="4">
        <v>26</v>
      </c>
      <c r="B151" s="75" t="s">
        <v>1304</v>
      </c>
      <c r="C151" s="176">
        <v>1190000</v>
      </c>
      <c r="D151" s="176">
        <v>347083</v>
      </c>
      <c r="E151" s="10"/>
      <c r="F151" s="78"/>
      <c r="G151" s="45" t="s">
        <v>1300</v>
      </c>
      <c r="H151" s="71"/>
      <c r="I151" s="84"/>
      <c r="J151" s="84"/>
      <c r="K151" s="5"/>
      <c r="L151" s="5"/>
      <c r="M151" s="5"/>
      <c r="N151" s="5"/>
      <c r="O151" s="5"/>
    </row>
    <row r="152" spans="1:15" ht="15.75" customHeight="1" x14ac:dyDescent="0.3">
      <c r="A152" s="4">
        <v>27</v>
      </c>
      <c r="B152" s="75" t="s">
        <v>1305</v>
      </c>
      <c r="C152" s="176">
        <v>1217200</v>
      </c>
      <c r="D152" s="176">
        <v>202840</v>
      </c>
      <c r="E152" s="10"/>
      <c r="F152" s="78"/>
      <c r="G152" s="45" t="s">
        <v>1300</v>
      </c>
      <c r="H152" s="71"/>
      <c r="I152" s="84"/>
      <c r="J152" s="84"/>
      <c r="K152" s="5"/>
      <c r="L152" s="5"/>
      <c r="M152" s="5"/>
      <c r="N152" s="5"/>
      <c r="O152" s="5"/>
    </row>
    <row r="153" spans="1:15" ht="15.75" customHeight="1" x14ac:dyDescent="0.3">
      <c r="A153" s="4">
        <v>28</v>
      </c>
      <c r="B153" s="75" t="s">
        <v>1306</v>
      </c>
      <c r="C153" s="176">
        <v>297000</v>
      </c>
      <c r="D153" s="176">
        <v>292050</v>
      </c>
      <c r="E153" s="10"/>
      <c r="F153" s="78"/>
      <c r="G153" s="45" t="s">
        <v>1300</v>
      </c>
      <c r="H153" s="71"/>
      <c r="I153" s="84"/>
      <c r="J153" s="84"/>
      <c r="K153" s="5"/>
      <c r="L153" s="5"/>
      <c r="M153" s="5"/>
      <c r="N153" s="5"/>
      <c r="O153" s="5"/>
    </row>
    <row r="154" spans="1:15" ht="15.75" customHeight="1" x14ac:dyDescent="0.3">
      <c r="A154" s="4">
        <v>29</v>
      </c>
      <c r="B154" s="75" t="s">
        <v>1307</v>
      </c>
      <c r="C154" s="176">
        <v>349500</v>
      </c>
      <c r="D154" s="176">
        <v>343675</v>
      </c>
      <c r="E154" s="10"/>
      <c r="F154" s="78"/>
      <c r="G154" s="45" t="s">
        <v>1300</v>
      </c>
      <c r="H154" s="71"/>
      <c r="I154" s="84"/>
      <c r="J154" s="84"/>
      <c r="K154" s="5"/>
      <c r="L154" s="5"/>
      <c r="M154" s="5"/>
      <c r="N154" s="5"/>
      <c r="O154" s="5"/>
    </row>
    <row r="155" spans="1:15" ht="15.75" customHeight="1" x14ac:dyDescent="0.3">
      <c r="A155" s="4">
        <v>30</v>
      </c>
      <c r="B155" s="75" t="s">
        <v>1308</v>
      </c>
      <c r="C155" s="176">
        <v>349500</v>
      </c>
      <c r="D155" s="176">
        <v>343675</v>
      </c>
      <c r="E155" s="10"/>
      <c r="F155" s="78"/>
      <c r="G155" s="45" t="s">
        <v>1300</v>
      </c>
      <c r="H155" s="71"/>
      <c r="I155" s="84"/>
      <c r="J155" s="84"/>
      <c r="K155" s="5"/>
      <c r="L155" s="5"/>
      <c r="M155" s="5"/>
      <c r="N155" s="5"/>
      <c r="O155" s="5"/>
    </row>
    <row r="156" spans="1:15" ht="15.75" customHeight="1" x14ac:dyDescent="0.3">
      <c r="A156" s="5">
        <v>31</v>
      </c>
      <c r="B156" s="75" t="s">
        <v>1309</v>
      </c>
      <c r="C156" s="176">
        <v>66101.7</v>
      </c>
      <c r="D156" s="176">
        <v>63365</v>
      </c>
      <c r="E156" s="5"/>
      <c r="F156" s="78"/>
      <c r="G156" s="45" t="s">
        <v>1300</v>
      </c>
      <c r="H156" s="71"/>
      <c r="I156" s="84"/>
      <c r="J156" s="84"/>
      <c r="K156" s="5"/>
      <c r="L156" s="5"/>
      <c r="M156" s="5"/>
      <c r="N156" s="5"/>
      <c r="O156" s="5"/>
    </row>
    <row r="157" spans="1:15" ht="15.75" customHeight="1" x14ac:dyDescent="0.3">
      <c r="A157" s="5">
        <v>32</v>
      </c>
      <c r="B157" s="75" t="s">
        <v>1310</v>
      </c>
      <c r="C157" s="176">
        <v>242000</v>
      </c>
      <c r="D157" s="176">
        <v>185564</v>
      </c>
      <c r="E157" s="5"/>
      <c r="F157" s="78"/>
      <c r="G157" s="45" t="s">
        <v>1300</v>
      </c>
      <c r="H157" s="71"/>
      <c r="I157" s="84"/>
      <c r="J157" s="84"/>
      <c r="K157" s="5"/>
      <c r="L157" s="5"/>
      <c r="M157" s="5"/>
      <c r="N157" s="5"/>
      <c r="O157" s="5"/>
    </row>
    <row r="158" spans="1:15" ht="15.75" customHeight="1" x14ac:dyDescent="0.3">
      <c r="A158" s="5">
        <v>33</v>
      </c>
      <c r="B158" s="75" t="s">
        <v>1311</v>
      </c>
      <c r="C158" s="176">
        <v>242000</v>
      </c>
      <c r="D158" s="176">
        <v>185564</v>
      </c>
      <c r="E158" s="5"/>
      <c r="F158" s="78"/>
      <c r="G158" s="45" t="s">
        <v>1300</v>
      </c>
      <c r="H158" s="71"/>
      <c r="I158" s="84"/>
      <c r="J158" s="84"/>
      <c r="K158" s="5"/>
      <c r="L158" s="5"/>
      <c r="M158" s="5"/>
      <c r="N158" s="5"/>
      <c r="O158" s="5"/>
    </row>
    <row r="159" spans="1:15" ht="15.75" customHeight="1" x14ac:dyDescent="0.3">
      <c r="A159" s="5">
        <v>34</v>
      </c>
      <c r="B159" s="75" t="s">
        <v>1312</v>
      </c>
      <c r="C159" s="176">
        <v>242000</v>
      </c>
      <c r="D159" s="176">
        <v>185564</v>
      </c>
      <c r="E159" s="5"/>
      <c r="F159" s="78"/>
      <c r="G159" s="45" t="s">
        <v>1300</v>
      </c>
      <c r="H159" s="71"/>
      <c r="I159" s="84"/>
      <c r="J159" s="84"/>
      <c r="K159" s="5"/>
      <c r="L159" s="5"/>
      <c r="M159" s="5"/>
      <c r="N159" s="5"/>
      <c r="O159" s="5"/>
    </row>
    <row r="160" spans="1:15" ht="15.75" customHeight="1" x14ac:dyDescent="0.3">
      <c r="A160" s="5">
        <v>35</v>
      </c>
      <c r="B160" s="75" t="s">
        <v>1313</v>
      </c>
      <c r="C160" s="176">
        <v>5133977.05</v>
      </c>
      <c r="D160" s="176">
        <v>3160263.05</v>
      </c>
      <c r="E160" s="5"/>
      <c r="F160" s="78"/>
      <c r="G160" s="45" t="s">
        <v>1300</v>
      </c>
      <c r="H160" s="71"/>
      <c r="I160" s="84"/>
      <c r="J160" s="84"/>
      <c r="K160" s="5"/>
      <c r="L160" s="5"/>
      <c r="M160" s="5"/>
      <c r="N160" s="5"/>
      <c r="O160" s="5"/>
    </row>
    <row r="161" spans="1:15" s="791" customFormat="1" ht="48" customHeight="1" x14ac:dyDescent="0.3">
      <c r="A161" s="786">
        <v>36</v>
      </c>
      <c r="B161" s="787" t="s">
        <v>1314</v>
      </c>
      <c r="C161" s="788">
        <v>2085156.48</v>
      </c>
      <c r="D161" s="788">
        <v>2085156.48</v>
      </c>
      <c r="E161" s="786"/>
      <c r="F161" s="789"/>
      <c r="G161" s="790" t="s">
        <v>1300</v>
      </c>
      <c r="H161" s="790"/>
      <c r="I161" s="790"/>
      <c r="J161" s="790"/>
      <c r="K161" s="786"/>
      <c r="L161" s="786"/>
      <c r="M161" s="786"/>
      <c r="N161" s="786"/>
      <c r="O161" s="786"/>
    </row>
    <row r="162" spans="1:15" ht="15.75" customHeight="1" x14ac:dyDescent="0.3">
      <c r="A162" s="5">
        <v>37</v>
      </c>
      <c r="B162" s="75" t="s">
        <v>1315</v>
      </c>
      <c r="C162" s="176">
        <v>3367181.43</v>
      </c>
      <c r="D162" s="176">
        <v>2782732.6</v>
      </c>
      <c r="E162" s="5"/>
      <c r="F162" s="78"/>
      <c r="G162" s="45" t="s">
        <v>1300</v>
      </c>
      <c r="H162" s="71"/>
      <c r="I162" s="84"/>
      <c r="J162" s="84"/>
      <c r="K162" s="5"/>
      <c r="L162" s="5"/>
      <c r="M162" s="5"/>
      <c r="N162" s="5"/>
      <c r="O162" s="5"/>
    </row>
    <row r="163" spans="1:15" ht="15.75" customHeight="1" x14ac:dyDescent="0.3">
      <c r="A163" s="5">
        <v>38</v>
      </c>
      <c r="B163" s="75" t="s">
        <v>1316</v>
      </c>
      <c r="C163" s="176">
        <v>2026650</v>
      </c>
      <c r="D163" s="176">
        <v>2026650</v>
      </c>
      <c r="E163" s="5"/>
      <c r="F163" s="78"/>
      <c r="G163" s="45" t="s">
        <v>1300</v>
      </c>
      <c r="H163" s="71"/>
      <c r="I163" s="84"/>
      <c r="J163" s="84"/>
      <c r="K163" s="5"/>
      <c r="L163" s="5"/>
      <c r="M163" s="5"/>
      <c r="N163" s="5"/>
      <c r="O163" s="5"/>
    </row>
    <row r="164" spans="1:15" s="791" customFormat="1" ht="23.25" customHeight="1" x14ac:dyDescent="0.3">
      <c r="A164" s="786"/>
      <c r="B164" s="787" t="s">
        <v>2067</v>
      </c>
      <c r="C164" s="946">
        <v>99000</v>
      </c>
      <c r="D164" s="946">
        <v>0</v>
      </c>
      <c r="E164" s="947"/>
      <c r="F164" s="948">
        <v>44195</v>
      </c>
      <c r="G164" s="790" t="s">
        <v>1300</v>
      </c>
      <c r="H164" s="949" t="s">
        <v>2066</v>
      </c>
      <c r="I164" s="790"/>
      <c r="J164" s="790"/>
      <c r="K164" s="786"/>
      <c r="L164" s="786"/>
      <c r="M164" s="786"/>
      <c r="N164" s="786"/>
      <c r="O164" s="786"/>
    </row>
    <row r="165" spans="1:15" s="791" customFormat="1" ht="15.75" customHeight="1" x14ac:dyDescent="0.3">
      <c r="A165" s="786"/>
      <c r="B165" s="787" t="s">
        <v>2068</v>
      </c>
      <c r="C165" s="946">
        <v>99000</v>
      </c>
      <c r="D165" s="946">
        <v>0</v>
      </c>
      <c r="E165" s="947"/>
      <c r="F165" s="948">
        <v>44195</v>
      </c>
      <c r="G165" s="790" t="s">
        <v>1300</v>
      </c>
      <c r="H165" s="949" t="s">
        <v>2066</v>
      </c>
      <c r="I165" s="790"/>
      <c r="J165" s="790"/>
      <c r="K165" s="786"/>
      <c r="L165" s="786"/>
      <c r="M165" s="786"/>
      <c r="N165" s="786"/>
      <c r="O165" s="786"/>
    </row>
    <row r="166" spans="1:15" s="791" customFormat="1" ht="15.75" customHeight="1" x14ac:dyDescent="0.3">
      <c r="A166" s="786"/>
      <c r="B166" s="787" t="s">
        <v>2065</v>
      </c>
      <c r="C166" s="946">
        <v>99000</v>
      </c>
      <c r="D166" s="946">
        <v>0</v>
      </c>
      <c r="E166" s="947"/>
      <c r="F166" s="948">
        <v>44195</v>
      </c>
      <c r="G166" s="790" t="s">
        <v>1300</v>
      </c>
      <c r="H166" s="949" t="s">
        <v>2066</v>
      </c>
      <c r="I166" s="790"/>
      <c r="J166" s="790"/>
      <c r="K166" s="786"/>
      <c r="L166" s="786"/>
      <c r="M166" s="786"/>
      <c r="N166" s="786"/>
      <c r="O166" s="786"/>
    </row>
    <row r="167" spans="1:15" s="791" customFormat="1" ht="15.75" customHeight="1" x14ac:dyDescent="0.3">
      <c r="A167" s="786"/>
      <c r="B167" s="787" t="s">
        <v>2065</v>
      </c>
      <c r="C167" s="946">
        <v>99000</v>
      </c>
      <c r="D167" s="946">
        <v>0</v>
      </c>
      <c r="E167" s="947"/>
      <c r="F167" s="948">
        <v>44195</v>
      </c>
      <c r="G167" s="790" t="s">
        <v>1300</v>
      </c>
      <c r="H167" s="949" t="s">
        <v>2070</v>
      </c>
      <c r="I167" s="790"/>
      <c r="J167" s="790"/>
      <c r="K167" s="786"/>
      <c r="L167" s="786"/>
      <c r="M167" s="786"/>
      <c r="N167" s="786"/>
      <c r="O167" s="786"/>
    </row>
    <row r="168" spans="1:15" s="791" customFormat="1" ht="15.75" customHeight="1" x14ac:dyDescent="0.3">
      <c r="A168" s="786"/>
      <c r="B168" s="787" t="s">
        <v>2069</v>
      </c>
      <c r="C168" s="946">
        <v>610187.19999999995</v>
      </c>
      <c r="D168" s="946">
        <v>0</v>
      </c>
      <c r="E168" s="947"/>
      <c r="F168" s="948">
        <v>44195</v>
      </c>
      <c r="G168" s="790" t="s">
        <v>1300</v>
      </c>
      <c r="H168" s="949" t="s">
        <v>2066</v>
      </c>
      <c r="I168" s="790"/>
      <c r="J168" s="790"/>
      <c r="K168" s="786"/>
      <c r="L168" s="786"/>
      <c r="M168" s="786"/>
      <c r="N168" s="786"/>
      <c r="O168" s="786"/>
    </row>
    <row r="169" spans="1:15" s="791" customFormat="1" ht="15.75" customHeight="1" x14ac:dyDescent="0.3">
      <c r="A169" s="786"/>
      <c r="B169" s="787" t="s">
        <v>2071</v>
      </c>
      <c r="C169" s="946">
        <v>275200</v>
      </c>
      <c r="D169" s="946">
        <v>0</v>
      </c>
      <c r="E169" s="947"/>
      <c r="F169" s="948">
        <v>44195</v>
      </c>
      <c r="G169" s="790"/>
      <c r="H169" s="949" t="s">
        <v>2072</v>
      </c>
      <c r="I169" s="790"/>
      <c r="J169" s="790"/>
      <c r="K169" s="786"/>
      <c r="L169" s="786"/>
      <c r="M169" s="786"/>
      <c r="N169" s="786"/>
      <c r="O169" s="786"/>
    </row>
    <row r="170" spans="1:15" s="791" customFormat="1" ht="15.75" customHeight="1" x14ac:dyDescent="0.3">
      <c r="A170" s="786"/>
      <c r="B170" s="787" t="s">
        <v>2073</v>
      </c>
      <c r="C170" s="946">
        <v>147831.16</v>
      </c>
      <c r="D170" s="946">
        <v>0</v>
      </c>
      <c r="E170" s="947"/>
      <c r="F170" s="948">
        <v>44195</v>
      </c>
      <c r="G170" s="790"/>
      <c r="H170" s="949" t="s">
        <v>2072</v>
      </c>
      <c r="I170" s="790"/>
      <c r="J170" s="790"/>
      <c r="K170" s="786"/>
      <c r="L170" s="786"/>
      <c r="M170" s="786"/>
      <c r="N170" s="786"/>
      <c r="O170" s="786"/>
    </row>
    <row r="171" spans="1:15" s="791" customFormat="1" ht="15.75" customHeight="1" thickBot="1" x14ac:dyDescent="0.35">
      <c r="A171" s="786"/>
      <c r="B171" s="787" t="s">
        <v>2074</v>
      </c>
      <c r="C171" s="946">
        <v>76271</v>
      </c>
      <c r="D171" s="946">
        <v>0</v>
      </c>
      <c r="E171" s="947"/>
      <c r="F171" s="948">
        <v>44195</v>
      </c>
      <c r="G171" s="790"/>
      <c r="H171" s="949" t="s">
        <v>2072</v>
      </c>
      <c r="I171" s="790"/>
      <c r="J171" s="790"/>
      <c r="K171" s="786"/>
      <c r="L171" s="786"/>
      <c r="M171" s="786"/>
      <c r="N171" s="786"/>
      <c r="O171" s="786"/>
    </row>
    <row r="172" spans="1:15" s="791" customFormat="1" ht="15.75" customHeight="1" thickBot="1" x14ac:dyDescent="0.35">
      <c r="A172" s="786"/>
      <c r="B172" s="950" t="s">
        <v>2075</v>
      </c>
      <c r="C172" s="946">
        <v>212000</v>
      </c>
      <c r="D172" s="946">
        <v>0</v>
      </c>
      <c r="E172" s="947"/>
      <c r="F172" s="948"/>
      <c r="G172" s="790"/>
      <c r="H172" s="949" t="s">
        <v>2072</v>
      </c>
      <c r="I172" s="790"/>
      <c r="J172" s="790"/>
      <c r="K172" s="786"/>
      <c r="L172" s="786"/>
      <c r="M172" s="786"/>
      <c r="N172" s="786"/>
      <c r="O172" s="786"/>
    </row>
    <row r="173" spans="1:15" s="791" customFormat="1" ht="15.75" customHeight="1" thickBot="1" x14ac:dyDescent="0.35">
      <c r="A173" s="786"/>
      <c r="B173" s="951" t="s">
        <v>2076</v>
      </c>
      <c r="C173" s="946">
        <v>229700</v>
      </c>
      <c r="D173" s="946">
        <v>0</v>
      </c>
      <c r="E173" s="947"/>
      <c r="F173" s="948"/>
      <c r="G173" s="790"/>
      <c r="H173" s="949" t="s">
        <v>2072</v>
      </c>
      <c r="I173" s="790"/>
      <c r="J173" s="790"/>
      <c r="K173" s="786"/>
      <c r="L173" s="786"/>
      <c r="M173" s="786"/>
      <c r="N173" s="786"/>
      <c r="O173" s="786"/>
    </row>
    <row r="174" spans="1:15" s="791" customFormat="1" ht="30" customHeight="1" thickBot="1" x14ac:dyDescent="0.35">
      <c r="A174" s="786"/>
      <c r="B174" s="951" t="s">
        <v>2077</v>
      </c>
      <c r="C174" s="946">
        <v>247641.49</v>
      </c>
      <c r="D174" s="946">
        <v>0</v>
      </c>
      <c r="E174" s="947"/>
      <c r="F174" s="948"/>
      <c r="G174" s="790"/>
      <c r="H174" s="949" t="s">
        <v>2072</v>
      </c>
      <c r="I174" s="790"/>
      <c r="J174" s="790"/>
      <c r="K174" s="786"/>
      <c r="L174" s="786"/>
      <c r="M174" s="786"/>
      <c r="N174" s="786"/>
      <c r="O174" s="786"/>
    </row>
    <row r="175" spans="1:15" s="791" customFormat="1" ht="15.75" customHeight="1" thickBot="1" x14ac:dyDescent="0.35">
      <c r="A175" s="786"/>
      <c r="B175" s="951" t="s">
        <v>2078</v>
      </c>
      <c r="C175" s="946">
        <v>120291.51</v>
      </c>
      <c r="D175" s="946">
        <v>0</v>
      </c>
      <c r="E175" s="947"/>
      <c r="F175" s="948"/>
      <c r="G175" s="790"/>
      <c r="H175" s="949" t="s">
        <v>2072</v>
      </c>
      <c r="I175" s="790"/>
      <c r="J175" s="790"/>
      <c r="K175" s="786"/>
      <c r="L175" s="786"/>
      <c r="M175" s="786"/>
      <c r="N175" s="786"/>
      <c r="O175" s="786"/>
    </row>
    <row r="176" spans="1:15" s="791" customFormat="1" ht="15.75" customHeight="1" thickBot="1" x14ac:dyDescent="0.35">
      <c r="A176" s="786"/>
      <c r="B176" s="951" t="s">
        <v>2079</v>
      </c>
      <c r="C176" s="946">
        <v>173440</v>
      </c>
      <c r="D176" s="946">
        <v>0</v>
      </c>
      <c r="E176" s="947"/>
      <c r="F176" s="948"/>
      <c r="G176" s="790"/>
      <c r="H176" s="949" t="s">
        <v>2072</v>
      </c>
      <c r="I176" s="790"/>
      <c r="J176" s="790"/>
      <c r="K176" s="786"/>
      <c r="L176" s="786"/>
      <c r="M176" s="786"/>
      <c r="N176" s="786"/>
      <c r="O176" s="786"/>
    </row>
    <row r="177" spans="1:15" s="791" customFormat="1" ht="15.75" customHeight="1" thickBot="1" x14ac:dyDescent="0.35">
      <c r="A177" s="786"/>
      <c r="B177" s="951" t="s">
        <v>2080</v>
      </c>
      <c r="C177" s="946">
        <v>165171</v>
      </c>
      <c r="D177" s="946">
        <v>0</v>
      </c>
      <c r="E177" s="947"/>
      <c r="F177" s="948"/>
      <c r="G177" s="790"/>
      <c r="H177" s="949" t="s">
        <v>2072</v>
      </c>
      <c r="I177" s="790"/>
      <c r="J177" s="790"/>
      <c r="K177" s="786"/>
      <c r="L177" s="786"/>
      <c r="M177" s="786"/>
      <c r="N177" s="786"/>
      <c r="O177" s="786"/>
    </row>
    <row r="178" spans="1:15" s="791" customFormat="1" ht="15.75" customHeight="1" thickBot="1" x14ac:dyDescent="0.35">
      <c r="A178" s="786"/>
      <c r="B178" s="951" t="s">
        <v>2081</v>
      </c>
      <c r="C178" s="946">
        <v>267000</v>
      </c>
      <c r="D178" s="946">
        <v>0</v>
      </c>
      <c r="E178" s="947"/>
      <c r="F178" s="948"/>
      <c r="G178" s="790"/>
      <c r="H178" s="949" t="s">
        <v>2072</v>
      </c>
      <c r="I178" s="790"/>
      <c r="J178" s="790"/>
      <c r="K178" s="786"/>
      <c r="L178" s="786"/>
      <c r="M178" s="786"/>
      <c r="N178" s="786"/>
      <c r="O178" s="786"/>
    </row>
    <row r="179" spans="1:15" s="791" customFormat="1" ht="15.75" customHeight="1" thickBot="1" x14ac:dyDescent="0.35">
      <c r="A179" s="786"/>
      <c r="B179" s="951" t="s">
        <v>2082</v>
      </c>
      <c r="C179" s="946">
        <v>71694.740000000005</v>
      </c>
      <c r="D179" s="946">
        <v>0</v>
      </c>
      <c r="E179" s="947"/>
      <c r="F179" s="948"/>
      <c r="G179" s="790"/>
      <c r="H179" s="949" t="s">
        <v>2072</v>
      </c>
      <c r="I179" s="790"/>
      <c r="J179" s="790"/>
      <c r="K179" s="786"/>
      <c r="L179" s="786"/>
      <c r="M179" s="786"/>
      <c r="N179" s="786"/>
      <c r="O179" s="786"/>
    </row>
    <row r="180" spans="1:15" s="791" customFormat="1" ht="15.75" customHeight="1" thickBot="1" x14ac:dyDescent="0.35">
      <c r="A180" s="786"/>
      <c r="B180" s="951" t="s">
        <v>2083</v>
      </c>
      <c r="C180" s="946">
        <v>197604.37</v>
      </c>
      <c r="D180" s="946">
        <v>0</v>
      </c>
      <c r="E180" s="947"/>
      <c r="F180" s="948"/>
      <c r="G180" s="790"/>
      <c r="H180" s="949" t="s">
        <v>2072</v>
      </c>
      <c r="I180" s="790"/>
      <c r="J180" s="790"/>
      <c r="K180" s="786"/>
      <c r="L180" s="786"/>
      <c r="M180" s="786"/>
      <c r="N180" s="786"/>
      <c r="O180" s="786"/>
    </row>
    <row r="181" spans="1:15" s="791" customFormat="1" ht="15.75" customHeight="1" thickBot="1" x14ac:dyDescent="0.35">
      <c r="A181" s="786"/>
      <c r="B181" s="951" t="s">
        <v>2084</v>
      </c>
      <c r="C181" s="946">
        <v>68228.47</v>
      </c>
      <c r="D181" s="946">
        <v>0</v>
      </c>
      <c r="E181" s="947"/>
      <c r="F181" s="948"/>
      <c r="G181" s="790"/>
      <c r="H181" s="949" t="s">
        <v>2072</v>
      </c>
      <c r="I181" s="790"/>
      <c r="J181" s="790"/>
      <c r="K181" s="786"/>
      <c r="L181" s="786"/>
      <c r="M181" s="786"/>
      <c r="N181" s="786"/>
      <c r="O181" s="786"/>
    </row>
    <row r="182" spans="1:15" s="791" customFormat="1" ht="15.75" customHeight="1" x14ac:dyDescent="0.3">
      <c r="A182" s="786"/>
      <c r="B182" s="787" t="s">
        <v>2086</v>
      </c>
      <c r="C182" s="946">
        <v>999973</v>
      </c>
      <c r="D182" s="946">
        <v>0</v>
      </c>
      <c r="E182" s="947"/>
      <c r="F182" s="948"/>
      <c r="G182" s="790"/>
      <c r="H182" s="949" t="s">
        <v>2085</v>
      </c>
      <c r="I182" s="790"/>
      <c r="J182" s="790"/>
      <c r="K182" s="786"/>
      <c r="L182" s="786"/>
      <c r="M182" s="786"/>
      <c r="N182" s="786"/>
      <c r="O182" s="786"/>
    </row>
    <row r="183" spans="1:15" s="791" customFormat="1" ht="15.75" customHeight="1" x14ac:dyDescent="0.3">
      <c r="A183" s="786"/>
      <c r="B183" s="787" t="s">
        <v>2087</v>
      </c>
      <c r="C183" s="946">
        <v>358450</v>
      </c>
      <c r="D183" s="946">
        <v>0</v>
      </c>
      <c r="E183" s="947"/>
      <c r="F183" s="948"/>
      <c r="G183" s="790"/>
      <c r="H183" s="949" t="s">
        <v>2088</v>
      </c>
      <c r="I183" s="760" t="s">
        <v>2089</v>
      </c>
      <c r="J183" s="790"/>
      <c r="K183" s="786"/>
      <c r="L183" s="786"/>
      <c r="M183" s="786"/>
      <c r="N183" s="786"/>
      <c r="O183" s="786"/>
    </row>
    <row r="184" spans="1:15" s="791" customFormat="1" ht="15.75" customHeight="1" x14ac:dyDescent="0.3">
      <c r="A184" s="786"/>
      <c r="B184" s="787" t="s">
        <v>2087</v>
      </c>
      <c r="C184" s="946">
        <v>358450</v>
      </c>
      <c r="D184" s="946">
        <v>0</v>
      </c>
      <c r="E184" s="947"/>
      <c r="F184" s="948"/>
      <c r="G184" s="790"/>
      <c r="H184" s="949" t="s">
        <v>2088</v>
      </c>
      <c r="I184" s="760" t="s">
        <v>2089</v>
      </c>
      <c r="J184" s="790"/>
      <c r="K184" s="786"/>
      <c r="L184" s="786"/>
      <c r="M184" s="786"/>
      <c r="N184" s="786"/>
      <c r="O184" s="786"/>
    </row>
    <row r="185" spans="1:15" s="791" customFormat="1" ht="15.75" customHeight="1" x14ac:dyDescent="0.3">
      <c r="A185" s="786"/>
      <c r="B185" s="787" t="s">
        <v>2090</v>
      </c>
      <c r="C185" s="946">
        <v>371083.27</v>
      </c>
      <c r="D185" s="946">
        <v>0</v>
      </c>
      <c r="E185" s="947"/>
      <c r="F185" s="948"/>
      <c r="G185" s="790"/>
      <c r="H185" s="949" t="s">
        <v>2091</v>
      </c>
      <c r="I185" s="760"/>
      <c r="J185" s="790"/>
      <c r="K185" s="786"/>
      <c r="L185" s="786"/>
      <c r="M185" s="786"/>
      <c r="N185" s="786"/>
      <c r="O185" s="786"/>
    </row>
    <row r="186" spans="1:15" s="791" customFormat="1" ht="15.75" customHeight="1" x14ac:dyDescent="0.3">
      <c r="A186" s="786"/>
      <c r="B186" s="787" t="s">
        <v>2092</v>
      </c>
      <c r="C186" s="946">
        <v>371083.27</v>
      </c>
      <c r="D186" s="946">
        <v>0</v>
      </c>
      <c r="E186" s="947"/>
      <c r="F186" s="948"/>
      <c r="G186" s="790"/>
      <c r="H186" s="949" t="s">
        <v>2091</v>
      </c>
      <c r="I186" s="760"/>
      <c r="J186" s="790"/>
      <c r="K186" s="786"/>
      <c r="L186" s="786"/>
      <c r="M186" s="786"/>
      <c r="N186" s="786"/>
      <c r="O186" s="786"/>
    </row>
    <row r="187" spans="1:15" s="791" customFormat="1" ht="15.75" customHeight="1" x14ac:dyDescent="0.3">
      <c r="A187" s="786"/>
      <c r="B187" s="787"/>
      <c r="C187" s="946"/>
      <c r="D187" s="946"/>
      <c r="E187" s="947"/>
      <c r="F187" s="948"/>
      <c r="G187" s="790"/>
      <c r="H187" s="949"/>
      <c r="I187" s="760"/>
      <c r="J187" s="790"/>
      <c r="K187" s="786"/>
      <c r="L187" s="786"/>
      <c r="M187" s="786"/>
      <c r="N187" s="786"/>
      <c r="O187" s="786"/>
    </row>
    <row r="188" spans="1:15" s="791" customFormat="1" ht="15.75" customHeight="1" x14ac:dyDescent="0.3">
      <c r="A188" s="932"/>
      <c r="B188" s="790" t="s">
        <v>441</v>
      </c>
      <c r="C188" s="952">
        <f>1238211.64+41798+28483.55+42169+37500+37300+45500.52</f>
        <v>1470962.71</v>
      </c>
      <c r="D188" s="952">
        <v>4890507.6399999997</v>
      </c>
      <c r="E188" s="786"/>
      <c r="F188" s="789"/>
      <c r="G188" s="790" t="s">
        <v>1300</v>
      </c>
      <c r="H188" s="790"/>
      <c r="I188" s="790"/>
      <c r="J188" s="790"/>
      <c r="K188" s="786"/>
      <c r="L188" s="786"/>
      <c r="M188" s="786"/>
      <c r="N188" s="786"/>
      <c r="O188" s="786"/>
    </row>
    <row r="189" spans="1:15" ht="15.75" customHeight="1" x14ac:dyDescent="0.3">
      <c r="A189" s="5"/>
      <c r="B189" s="1303" t="s">
        <v>1188</v>
      </c>
      <c r="C189" s="1303"/>
      <c r="D189" s="1303"/>
      <c r="E189" s="1303"/>
      <c r="F189" s="1303"/>
      <c r="G189" s="1303"/>
      <c r="H189" s="1303"/>
      <c r="I189" s="1303"/>
      <c r="J189" s="1303"/>
      <c r="K189" s="1303"/>
      <c r="L189" s="1303"/>
      <c r="M189" s="1303"/>
      <c r="N189" s="1303"/>
      <c r="O189" s="1303"/>
    </row>
    <row r="190" spans="1:15" s="223" customFormat="1" ht="33" customHeight="1" x14ac:dyDescent="0.3">
      <c r="A190" s="217">
        <v>1</v>
      </c>
      <c r="B190" s="218" t="s">
        <v>1118</v>
      </c>
      <c r="C190" s="219">
        <v>64638</v>
      </c>
      <c r="D190" s="219">
        <v>64638</v>
      </c>
      <c r="E190" s="220">
        <v>38231</v>
      </c>
      <c r="F190" s="221"/>
      <c r="G190" s="222" t="s">
        <v>1200</v>
      </c>
      <c r="H190" s="222"/>
      <c r="I190" s="222"/>
      <c r="J190" s="222"/>
      <c r="K190" s="217"/>
      <c r="L190" s="217"/>
      <c r="M190" s="217"/>
      <c r="N190" s="217"/>
      <c r="O190" s="217"/>
    </row>
    <row r="191" spans="1:15" s="223" customFormat="1" ht="24" customHeight="1" x14ac:dyDescent="0.3">
      <c r="A191" s="217">
        <v>2</v>
      </c>
      <c r="B191" s="218" t="s">
        <v>1119</v>
      </c>
      <c r="C191" s="219">
        <v>60076.800000000003</v>
      </c>
      <c r="D191" s="219">
        <v>60076.800000000003</v>
      </c>
      <c r="E191" s="220">
        <v>38231</v>
      </c>
      <c r="F191" s="221"/>
      <c r="G191" s="222" t="s">
        <v>1200</v>
      </c>
      <c r="H191" s="222"/>
      <c r="I191" s="222"/>
      <c r="J191" s="222"/>
      <c r="K191" s="217"/>
      <c r="L191" s="217"/>
      <c r="M191" s="217"/>
      <c r="N191" s="217"/>
      <c r="O191" s="217"/>
    </row>
    <row r="192" spans="1:15" s="223" customFormat="1" ht="26.25" customHeight="1" x14ac:dyDescent="0.3">
      <c r="A192" s="217">
        <v>3</v>
      </c>
      <c r="B192" s="218" t="s">
        <v>1120</v>
      </c>
      <c r="C192" s="219">
        <v>62400</v>
      </c>
      <c r="D192" s="219">
        <v>62400</v>
      </c>
      <c r="E192" s="220">
        <v>39476</v>
      </c>
      <c r="F192" s="221"/>
      <c r="G192" s="222" t="s">
        <v>1200</v>
      </c>
      <c r="H192" s="222"/>
      <c r="I192" s="222"/>
      <c r="J192" s="222"/>
      <c r="K192" s="217"/>
      <c r="L192" s="217"/>
      <c r="M192" s="217"/>
      <c r="N192" s="217"/>
      <c r="O192" s="217"/>
    </row>
    <row r="193" spans="1:15" s="223" customFormat="1" ht="24.75" customHeight="1" x14ac:dyDescent="0.3">
      <c r="A193" s="217">
        <v>4</v>
      </c>
      <c r="B193" s="218" t="s">
        <v>1121</v>
      </c>
      <c r="C193" s="219">
        <v>64113.7</v>
      </c>
      <c r="D193" s="219">
        <v>64113.7</v>
      </c>
      <c r="E193" s="220">
        <v>40452</v>
      </c>
      <c r="F193" s="221"/>
      <c r="G193" s="222" t="s">
        <v>1200</v>
      </c>
      <c r="H193" s="222"/>
      <c r="I193" s="222"/>
      <c r="J193" s="222"/>
      <c r="K193" s="217"/>
      <c r="L193" s="217"/>
      <c r="M193" s="217"/>
      <c r="N193" s="217"/>
      <c r="O193" s="217"/>
    </row>
    <row r="194" spans="1:15" s="223" customFormat="1" ht="33" customHeight="1" x14ac:dyDescent="0.3">
      <c r="A194" s="217">
        <v>5</v>
      </c>
      <c r="B194" s="218" t="s">
        <v>1122</v>
      </c>
      <c r="C194" s="219">
        <v>54430</v>
      </c>
      <c r="D194" s="219">
        <v>54430</v>
      </c>
      <c r="E194" s="220">
        <v>39359</v>
      </c>
      <c r="F194" s="221"/>
      <c r="G194" s="222" t="s">
        <v>1200</v>
      </c>
      <c r="H194" s="222"/>
      <c r="I194" s="222"/>
      <c r="J194" s="222"/>
      <c r="K194" s="217"/>
      <c r="L194" s="217"/>
      <c r="M194" s="217"/>
      <c r="N194" s="217"/>
      <c r="O194" s="217"/>
    </row>
    <row r="195" spans="1:15" s="223" customFormat="1" ht="31.5" customHeight="1" x14ac:dyDescent="0.3">
      <c r="A195" s="217">
        <v>6</v>
      </c>
      <c r="B195" s="218" t="s">
        <v>1123</v>
      </c>
      <c r="C195" s="219">
        <v>95987.97</v>
      </c>
      <c r="D195" s="219">
        <v>95987.97</v>
      </c>
      <c r="E195" s="220">
        <v>40452</v>
      </c>
      <c r="F195" s="221"/>
      <c r="G195" s="222" t="s">
        <v>1200</v>
      </c>
      <c r="H195" s="222"/>
      <c r="I195" s="222"/>
      <c r="J195" s="222"/>
      <c r="K195" s="217"/>
      <c r="L195" s="217"/>
      <c r="M195" s="217"/>
      <c r="N195" s="217"/>
      <c r="O195" s="217"/>
    </row>
    <row r="196" spans="1:15" s="223" customFormat="1" ht="33" customHeight="1" x14ac:dyDescent="0.3">
      <c r="A196" s="217">
        <v>7</v>
      </c>
      <c r="B196" s="218" t="s">
        <v>1125</v>
      </c>
      <c r="C196" s="219">
        <v>159000</v>
      </c>
      <c r="D196" s="219">
        <v>159000</v>
      </c>
      <c r="E196" s="220">
        <v>42004</v>
      </c>
      <c r="F196" s="221"/>
      <c r="G196" s="222" t="s">
        <v>1200</v>
      </c>
      <c r="H196" s="222"/>
      <c r="I196" s="222"/>
      <c r="J196" s="222"/>
      <c r="K196" s="217"/>
      <c r="L196" s="217"/>
      <c r="M196" s="217"/>
      <c r="N196" s="217"/>
      <c r="O196" s="217"/>
    </row>
    <row r="197" spans="1:15" s="223" customFormat="1" ht="36.75" customHeight="1" x14ac:dyDescent="0.3">
      <c r="A197" s="217">
        <v>8</v>
      </c>
      <c r="B197" s="218" t="s">
        <v>1126</v>
      </c>
      <c r="C197" s="219">
        <v>68400</v>
      </c>
      <c r="D197" s="219">
        <v>68400</v>
      </c>
      <c r="E197" s="220">
        <v>39471</v>
      </c>
      <c r="F197" s="221"/>
      <c r="G197" s="222" t="s">
        <v>1200</v>
      </c>
      <c r="H197" s="222"/>
      <c r="I197" s="222"/>
      <c r="J197" s="222"/>
      <c r="K197" s="217"/>
      <c r="L197" s="217"/>
      <c r="M197" s="217"/>
      <c r="N197" s="217"/>
      <c r="O197" s="217"/>
    </row>
    <row r="198" spans="1:15" s="223" customFormat="1" ht="30" customHeight="1" x14ac:dyDescent="0.3">
      <c r="A198" s="217">
        <v>9</v>
      </c>
      <c r="B198" s="218" t="s">
        <v>1127</v>
      </c>
      <c r="C198" s="219">
        <v>104000</v>
      </c>
      <c r="D198" s="219">
        <v>104000</v>
      </c>
      <c r="E198" s="220">
        <v>39295</v>
      </c>
      <c r="F198" s="221"/>
      <c r="G198" s="222" t="s">
        <v>1200</v>
      </c>
      <c r="H198" s="222"/>
      <c r="I198" s="222"/>
      <c r="J198" s="222"/>
      <c r="K198" s="217"/>
      <c r="L198" s="217"/>
      <c r="M198" s="217"/>
      <c r="N198" s="217"/>
      <c r="O198" s="217"/>
    </row>
    <row r="199" spans="1:15" s="223" customFormat="1" ht="30" customHeight="1" x14ac:dyDescent="0.3">
      <c r="A199" s="217">
        <v>10</v>
      </c>
      <c r="B199" s="218" t="s">
        <v>1151</v>
      </c>
      <c r="C199" s="219">
        <v>55353.599999999999</v>
      </c>
      <c r="D199" s="219">
        <v>55353.599999999999</v>
      </c>
      <c r="E199" s="220">
        <v>38231</v>
      </c>
      <c r="F199" s="221"/>
      <c r="G199" s="222" t="s">
        <v>1200</v>
      </c>
      <c r="H199" s="222"/>
      <c r="I199" s="222"/>
      <c r="J199" s="222"/>
      <c r="K199" s="217"/>
      <c r="L199" s="217"/>
      <c r="M199" s="217"/>
      <c r="N199" s="217"/>
      <c r="O199" s="217"/>
    </row>
    <row r="200" spans="1:15" s="223" customFormat="1" ht="30" customHeight="1" x14ac:dyDescent="0.3">
      <c r="A200" s="217">
        <v>11</v>
      </c>
      <c r="B200" s="218" t="s">
        <v>1128</v>
      </c>
      <c r="C200" s="219">
        <v>60500</v>
      </c>
      <c r="D200" s="219">
        <v>60500</v>
      </c>
      <c r="E200" s="220">
        <v>42368</v>
      </c>
      <c r="F200" s="221"/>
      <c r="G200" s="222" t="s">
        <v>1200</v>
      </c>
      <c r="H200" s="222"/>
      <c r="I200" s="222"/>
      <c r="J200" s="222"/>
      <c r="K200" s="217"/>
      <c r="L200" s="217"/>
      <c r="M200" s="217"/>
      <c r="N200" s="217"/>
      <c r="O200" s="217"/>
    </row>
    <row r="201" spans="1:15" s="223" customFormat="1" ht="30" customHeight="1" x14ac:dyDescent="0.3">
      <c r="A201" s="217">
        <v>12</v>
      </c>
      <c r="B201" s="218" t="s">
        <v>1129</v>
      </c>
      <c r="C201" s="219">
        <v>96900</v>
      </c>
      <c r="D201" s="219">
        <v>96900</v>
      </c>
      <c r="E201" s="220">
        <v>39080</v>
      </c>
      <c r="F201" s="221"/>
      <c r="G201" s="222" t="s">
        <v>1200</v>
      </c>
      <c r="H201" s="222"/>
      <c r="I201" s="222"/>
      <c r="J201" s="222"/>
      <c r="K201" s="217"/>
      <c r="L201" s="217"/>
      <c r="M201" s="217"/>
      <c r="N201" s="217"/>
      <c r="O201" s="217"/>
    </row>
    <row r="202" spans="1:15" s="223" customFormat="1" ht="35.25" customHeight="1" x14ac:dyDescent="0.3">
      <c r="A202" s="217">
        <v>13</v>
      </c>
      <c r="B202" s="218" t="s">
        <v>1130</v>
      </c>
      <c r="C202" s="219">
        <v>90000</v>
      </c>
      <c r="D202" s="219">
        <v>90000</v>
      </c>
      <c r="E202" s="220">
        <v>40452</v>
      </c>
      <c r="F202" s="221"/>
      <c r="G202" s="222" t="s">
        <v>1200</v>
      </c>
      <c r="H202" s="222"/>
      <c r="I202" s="222"/>
      <c r="J202" s="222"/>
      <c r="K202" s="217"/>
      <c r="L202" s="217"/>
      <c r="M202" s="217"/>
      <c r="N202" s="217"/>
      <c r="O202" s="217"/>
    </row>
    <row r="203" spans="1:15" s="223" customFormat="1" ht="34.5" customHeight="1" x14ac:dyDescent="0.3">
      <c r="A203" s="217">
        <v>14</v>
      </c>
      <c r="B203" s="218" t="s">
        <v>1130</v>
      </c>
      <c r="C203" s="219">
        <v>90000</v>
      </c>
      <c r="D203" s="219">
        <v>90000</v>
      </c>
      <c r="E203" s="220">
        <v>40452</v>
      </c>
      <c r="F203" s="221"/>
      <c r="G203" s="222" t="s">
        <v>1200</v>
      </c>
      <c r="H203" s="222"/>
      <c r="I203" s="222"/>
      <c r="J203" s="222"/>
      <c r="K203" s="217"/>
      <c r="L203" s="217"/>
      <c r="M203" s="217"/>
      <c r="N203" s="217"/>
      <c r="O203" s="217"/>
    </row>
    <row r="204" spans="1:15" s="223" customFormat="1" ht="30" customHeight="1" x14ac:dyDescent="0.3">
      <c r="A204" s="224">
        <v>15</v>
      </c>
      <c r="B204" s="222" t="s">
        <v>1705</v>
      </c>
      <c r="C204" s="219">
        <v>278647.5</v>
      </c>
      <c r="D204" s="219">
        <v>0</v>
      </c>
      <c r="E204" s="220">
        <v>43742</v>
      </c>
      <c r="F204" s="221"/>
      <c r="G204" s="222" t="s">
        <v>1200</v>
      </c>
      <c r="H204" s="222"/>
      <c r="I204" s="222"/>
      <c r="J204" s="222"/>
      <c r="K204" s="217"/>
      <c r="L204" s="217"/>
      <c r="M204" s="217"/>
      <c r="N204" s="217"/>
      <c r="O204" s="217"/>
    </row>
    <row r="205" spans="1:15" s="223" customFormat="1" ht="30" customHeight="1" x14ac:dyDescent="0.3">
      <c r="A205" s="224">
        <v>16</v>
      </c>
      <c r="B205" s="222" t="s">
        <v>1872</v>
      </c>
      <c r="C205" s="219">
        <v>122430</v>
      </c>
      <c r="D205" s="219">
        <v>0</v>
      </c>
      <c r="E205" s="220">
        <v>43745</v>
      </c>
      <c r="F205" s="221"/>
      <c r="G205" s="222" t="s">
        <v>1200</v>
      </c>
      <c r="H205" s="222"/>
      <c r="I205" s="222"/>
      <c r="J205" s="222"/>
      <c r="K205" s="217"/>
      <c r="L205" s="217"/>
      <c r="M205" s="217"/>
      <c r="N205" s="217"/>
      <c r="O205" s="217"/>
    </row>
    <row r="206" spans="1:15" s="223" customFormat="1" ht="30" customHeight="1" x14ac:dyDescent="0.3">
      <c r="A206" s="224">
        <v>17</v>
      </c>
      <c r="B206" s="222" t="s">
        <v>1871</v>
      </c>
      <c r="C206" s="219">
        <v>54060</v>
      </c>
      <c r="D206" s="219">
        <v>54060</v>
      </c>
      <c r="E206" s="220">
        <v>43745</v>
      </c>
      <c r="F206" s="221"/>
      <c r="G206" s="222" t="s">
        <v>1200</v>
      </c>
      <c r="H206" s="222"/>
      <c r="I206" s="222"/>
      <c r="J206" s="222"/>
      <c r="K206" s="217"/>
      <c r="L206" s="217"/>
      <c r="M206" s="217"/>
      <c r="N206" s="217"/>
      <c r="O206" s="217"/>
    </row>
    <row r="207" spans="1:15" s="223" customFormat="1" ht="30" customHeight="1" x14ac:dyDescent="0.3">
      <c r="A207" s="224">
        <v>18</v>
      </c>
      <c r="B207" s="222" t="s">
        <v>1873</v>
      </c>
      <c r="C207" s="219">
        <v>83475</v>
      </c>
      <c r="D207" s="219">
        <v>83475</v>
      </c>
      <c r="E207" s="220">
        <v>43742</v>
      </c>
      <c r="F207" s="221"/>
      <c r="G207" s="222" t="s">
        <v>1200</v>
      </c>
      <c r="H207" s="222"/>
      <c r="I207" s="222"/>
      <c r="J207" s="222"/>
      <c r="K207" s="217"/>
      <c r="L207" s="217"/>
      <c r="M207" s="217"/>
      <c r="N207" s="217"/>
      <c r="O207" s="217"/>
    </row>
    <row r="208" spans="1:15" s="223" customFormat="1" ht="30" customHeight="1" x14ac:dyDescent="0.3">
      <c r="A208" s="224">
        <v>19</v>
      </c>
      <c r="B208" s="222" t="s">
        <v>1874</v>
      </c>
      <c r="C208" s="219">
        <v>123750</v>
      </c>
      <c r="D208" s="219">
        <v>0</v>
      </c>
      <c r="E208" s="220">
        <v>43780</v>
      </c>
      <c r="F208" s="221"/>
      <c r="G208" s="222" t="s">
        <v>1200</v>
      </c>
      <c r="H208" s="222"/>
      <c r="I208" s="222"/>
      <c r="J208" s="222"/>
      <c r="K208" s="217"/>
      <c r="L208" s="217"/>
      <c r="M208" s="217"/>
      <c r="N208" s="217"/>
      <c r="O208" s="217"/>
    </row>
    <row r="209" spans="1:15" s="223" customFormat="1" ht="36" customHeight="1" x14ac:dyDescent="0.3">
      <c r="A209" s="223">
        <v>20</v>
      </c>
      <c r="B209" s="185" t="s">
        <v>1131</v>
      </c>
      <c r="C209" s="219">
        <v>94200</v>
      </c>
      <c r="D209" s="219">
        <v>94200</v>
      </c>
      <c r="E209" s="220">
        <v>41877</v>
      </c>
      <c r="F209" s="221"/>
      <c r="G209" s="222" t="s">
        <v>1200</v>
      </c>
      <c r="H209" s="232">
        <f>SUM(C190:C209)</f>
        <v>1882362.5699999998</v>
      </c>
      <c r="I209" s="231">
        <f>SUM(D190:D209)</f>
        <v>1357535.0699999998</v>
      </c>
      <c r="J209" s="231">
        <f>H209-I209</f>
        <v>524827.5</v>
      </c>
      <c r="K209" s="217"/>
      <c r="L209" s="217"/>
      <c r="M209" s="217"/>
      <c r="N209" s="217"/>
      <c r="O209" s="217"/>
    </row>
    <row r="210" spans="1:15" s="223" customFormat="1" ht="30" customHeight="1" x14ac:dyDescent="0.3">
      <c r="A210" s="217">
        <v>21</v>
      </c>
      <c r="B210" s="222" t="s">
        <v>441</v>
      </c>
      <c r="C210" s="219">
        <v>10503053.92</v>
      </c>
      <c r="D210" s="219">
        <v>10503053.92</v>
      </c>
      <c r="E210" s="217"/>
      <c r="F210" s="221"/>
      <c r="G210" s="222" t="s">
        <v>1200</v>
      </c>
      <c r="H210" s="231"/>
      <c r="I210" s="231"/>
      <c r="J210" s="222"/>
      <c r="K210" s="217"/>
      <c r="L210" s="217"/>
      <c r="M210" s="217"/>
      <c r="N210" s="217"/>
      <c r="O210" s="225"/>
    </row>
    <row r="211" spans="1:15" s="223" customFormat="1" ht="30" customHeight="1" x14ac:dyDescent="0.3">
      <c r="A211" s="217"/>
      <c r="B211" s="250" t="s">
        <v>1880</v>
      </c>
      <c r="C211" s="251"/>
      <c r="D211" s="251"/>
      <c r="E211" s="252"/>
      <c r="F211" s="253"/>
      <c r="G211" s="254"/>
      <c r="H211" s="248"/>
      <c r="I211" s="248"/>
      <c r="J211" s="247"/>
      <c r="K211" s="246"/>
      <c r="L211" s="246"/>
      <c r="M211" s="246"/>
      <c r="N211" s="246"/>
      <c r="O211" s="249"/>
    </row>
    <row r="212" spans="1:15" s="33" customFormat="1" ht="13.8" x14ac:dyDescent="0.2">
      <c r="A212" s="141"/>
      <c r="B212" s="1304" t="s">
        <v>1152</v>
      </c>
      <c r="C212" s="1305"/>
      <c r="D212" s="1305"/>
      <c r="E212" s="1305"/>
      <c r="F212" s="1305"/>
      <c r="G212" s="1305"/>
      <c r="H212" s="1305"/>
      <c r="I212" s="1305"/>
      <c r="J212" s="1305"/>
      <c r="K212" s="1305"/>
      <c r="L212" s="1305"/>
      <c r="M212" s="1305"/>
      <c r="N212" s="1305"/>
      <c r="O212" s="1306"/>
    </row>
    <row r="213" spans="1:15" s="191" customFormat="1" ht="26.25" customHeight="1" x14ac:dyDescent="0.2">
      <c r="A213" s="158">
        <v>1</v>
      </c>
      <c r="B213" s="192" t="s">
        <v>1644</v>
      </c>
      <c r="C213" s="186">
        <v>104000</v>
      </c>
      <c r="D213" s="186">
        <v>104000</v>
      </c>
      <c r="E213" s="193" t="s">
        <v>1645</v>
      </c>
      <c r="F213" s="157"/>
      <c r="G213" s="194" t="s">
        <v>1656</v>
      </c>
      <c r="H213" s="157"/>
      <c r="I213" s="157"/>
      <c r="J213" s="157"/>
      <c r="K213" s="188"/>
      <c r="L213" s="188"/>
      <c r="M213" s="188"/>
      <c r="N213" s="188"/>
      <c r="O213" s="188"/>
    </row>
    <row r="214" spans="1:15" s="191" customFormat="1" ht="24" customHeight="1" x14ac:dyDescent="0.2">
      <c r="A214" s="158">
        <v>2</v>
      </c>
      <c r="B214" s="192" t="s">
        <v>1657</v>
      </c>
      <c r="C214" s="186">
        <v>98200</v>
      </c>
      <c r="D214" s="186">
        <v>98200</v>
      </c>
      <c r="E214" s="193" t="s">
        <v>1646</v>
      </c>
      <c r="F214" s="157"/>
      <c r="G214" s="194" t="s">
        <v>1656</v>
      </c>
      <c r="H214" s="157"/>
      <c r="I214" s="157"/>
      <c r="J214" s="157"/>
      <c r="K214" s="188"/>
      <c r="L214" s="188"/>
      <c r="M214" s="188"/>
      <c r="N214" s="188"/>
      <c r="O214" s="188"/>
    </row>
    <row r="215" spans="1:15" s="191" customFormat="1" ht="16.5" customHeight="1" x14ac:dyDescent="0.2">
      <c r="A215" s="158">
        <v>3</v>
      </c>
      <c r="B215" s="192" t="s">
        <v>492</v>
      </c>
      <c r="C215" s="186">
        <v>56787.360000000001</v>
      </c>
      <c r="D215" s="186">
        <v>56787.360000000001</v>
      </c>
      <c r="E215" s="193" t="s">
        <v>1647</v>
      </c>
      <c r="F215" s="157"/>
      <c r="G215" s="194" t="s">
        <v>1656</v>
      </c>
      <c r="H215" s="157"/>
      <c r="I215" s="157"/>
      <c r="J215" s="157"/>
      <c r="K215" s="188"/>
      <c r="L215" s="188"/>
      <c r="M215" s="188"/>
      <c r="N215" s="188"/>
      <c r="O215" s="188"/>
    </row>
    <row r="216" spans="1:15" s="191" customFormat="1" ht="24" customHeight="1" x14ac:dyDescent="0.2">
      <c r="A216" s="158">
        <v>4</v>
      </c>
      <c r="B216" s="192" t="s">
        <v>493</v>
      </c>
      <c r="C216" s="186">
        <v>154751.57999999999</v>
      </c>
      <c r="D216" s="186">
        <v>154751.57999999999</v>
      </c>
      <c r="E216" s="193" t="s">
        <v>1648</v>
      </c>
      <c r="F216" s="157"/>
      <c r="G216" s="194" t="s">
        <v>1656</v>
      </c>
      <c r="H216" s="157"/>
      <c r="I216" s="157"/>
      <c r="J216" s="157"/>
      <c r="K216" s="188"/>
      <c r="L216" s="188"/>
      <c r="M216" s="188"/>
      <c r="N216" s="188"/>
      <c r="O216" s="188"/>
    </row>
    <row r="217" spans="1:15" s="191" customFormat="1" ht="49.5" customHeight="1" x14ac:dyDescent="0.2">
      <c r="A217" s="158">
        <v>5</v>
      </c>
      <c r="B217" s="192" t="s">
        <v>1658</v>
      </c>
      <c r="C217" s="186">
        <v>259411.43</v>
      </c>
      <c r="D217" s="186">
        <v>180506.96</v>
      </c>
      <c r="E217" s="193" t="s">
        <v>1649</v>
      </c>
      <c r="F217" s="157"/>
      <c r="G217" s="194" t="s">
        <v>1656</v>
      </c>
      <c r="H217" s="157"/>
      <c r="I217" s="157"/>
      <c r="J217" s="157"/>
      <c r="K217" s="188"/>
      <c r="L217" s="188"/>
      <c r="M217" s="188"/>
      <c r="N217" s="188"/>
      <c r="O217" s="188"/>
    </row>
    <row r="218" spans="1:15" s="191" customFormat="1" ht="18.75" customHeight="1" x14ac:dyDescent="0.2">
      <c r="A218" s="158">
        <v>6</v>
      </c>
      <c r="B218" s="192" t="s">
        <v>470</v>
      </c>
      <c r="C218" s="186">
        <v>83000</v>
      </c>
      <c r="D218" s="186">
        <v>83000</v>
      </c>
      <c r="E218" s="193" t="s">
        <v>1650</v>
      </c>
      <c r="F218" s="157"/>
      <c r="G218" s="194" t="s">
        <v>1656</v>
      </c>
      <c r="H218" s="157"/>
      <c r="I218" s="157"/>
      <c r="J218" s="157"/>
      <c r="K218" s="188"/>
      <c r="L218" s="188"/>
      <c r="M218" s="188"/>
      <c r="N218" s="188"/>
      <c r="O218" s="188"/>
    </row>
    <row r="219" spans="1:15" s="191" customFormat="1" ht="34.5" customHeight="1" x14ac:dyDescent="0.2">
      <c r="A219" s="158">
        <v>7</v>
      </c>
      <c r="B219" s="192" t="s">
        <v>1659</v>
      </c>
      <c r="C219" s="186">
        <v>107448</v>
      </c>
      <c r="D219" s="186">
        <v>107448</v>
      </c>
      <c r="E219" s="193" t="s">
        <v>1650</v>
      </c>
      <c r="F219" s="157"/>
      <c r="G219" s="194" t="s">
        <v>1656</v>
      </c>
      <c r="H219" s="157"/>
      <c r="I219" s="157"/>
      <c r="J219" s="157"/>
      <c r="K219" s="188"/>
      <c r="L219" s="188"/>
      <c r="M219" s="188"/>
      <c r="N219" s="188"/>
      <c r="O219" s="188"/>
    </row>
    <row r="220" spans="1:15" s="191" customFormat="1" ht="37.5" customHeight="1" x14ac:dyDescent="0.2">
      <c r="A220" s="158">
        <v>8</v>
      </c>
      <c r="B220" s="192" t="s">
        <v>1660</v>
      </c>
      <c r="C220" s="186">
        <v>60180</v>
      </c>
      <c r="D220" s="186">
        <v>60180</v>
      </c>
      <c r="E220" s="160"/>
      <c r="F220" s="157"/>
      <c r="G220" s="194" t="s">
        <v>1656</v>
      </c>
      <c r="H220" s="157"/>
      <c r="I220" s="157"/>
      <c r="J220" s="157"/>
      <c r="K220" s="188"/>
      <c r="L220" s="188"/>
      <c r="M220" s="188"/>
      <c r="N220" s="188"/>
      <c r="O220" s="188"/>
    </row>
    <row r="221" spans="1:15" s="191" customFormat="1" ht="39" customHeight="1" x14ac:dyDescent="0.2">
      <c r="A221" s="158">
        <v>9</v>
      </c>
      <c r="B221" s="192" t="s">
        <v>495</v>
      </c>
      <c r="C221" s="186">
        <v>94200</v>
      </c>
      <c r="D221" s="186">
        <v>40035</v>
      </c>
      <c r="E221" s="193" t="s">
        <v>1651</v>
      </c>
      <c r="F221" s="157"/>
      <c r="G221" s="194" t="s">
        <v>1656</v>
      </c>
      <c r="H221" s="157"/>
      <c r="I221" s="157"/>
      <c r="J221" s="157"/>
      <c r="K221" s="188"/>
      <c r="L221" s="188"/>
      <c r="M221" s="188"/>
      <c r="N221" s="188"/>
      <c r="O221" s="188"/>
    </row>
    <row r="222" spans="1:15" s="191" customFormat="1" ht="36.75" customHeight="1" x14ac:dyDescent="0.2">
      <c r="A222" s="158">
        <v>10</v>
      </c>
      <c r="B222" s="192" t="s">
        <v>1661</v>
      </c>
      <c r="C222" s="186">
        <v>79945.75</v>
      </c>
      <c r="D222" s="186">
        <v>79945.75</v>
      </c>
      <c r="E222" s="193" t="s">
        <v>1652</v>
      </c>
      <c r="F222" s="157"/>
      <c r="G222" s="194" t="s">
        <v>1656</v>
      </c>
      <c r="H222" s="157"/>
      <c r="I222" s="157"/>
      <c r="J222" s="157"/>
      <c r="K222" s="188"/>
      <c r="L222" s="188"/>
      <c r="M222" s="188"/>
      <c r="N222" s="188"/>
      <c r="O222" s="188"/>
    </row>
    <row r="223" spans="1:15" s="191" customFormat="1" ht="60" customHeight="1" x14ac:dyDescent="0.2">
      <c r="A223" s="158">
        <v>11</v>
      </c>
      <c r="B223" s="192" t="s">
        <v>1157</v>
      </c>
      <c r="C223" s="186">
        <v>84527.96</v>
      </c>
      <c r="D223" s="186">
        <v>84527.96</v>
      </c>
      <c r="E223" s="193" t="s">
        <v>1653</v>
      </c>
      <c r="F223" s="157"/>
      <c r="G223" s="194" t="s">
        <v>1656</v>
      </c>
      <c r="H223" s="157"/>
      <c r="I223" s="157"/>
      <c r="J223" s="157"/>
      <c r="K223" s="188"/>
      <c r="L223" s="188"/>
      <c r="M223" s="188"/>
      <c r="N223" s="188"/>
      <c r="O223" s="188"/>
    </row>
    <row r="224" spans="1:15" s="191" customFormat="1" ht="18.75" customHeight="1" x14ac:dyDescent="0.2">
      <c r="A224" s="158">
        <v>12</v>
      </c>
      <c r="B224" s="192" t="s">
        <v>1662</v>
      </c>
      <c r="C224" s="186">
        <v>475799.25</v>
      </c>
      <c r="D224" s="186">
        <v>147825.37</v>
      </c>
      <c r="E224" s="193" t="s">
        <v>1654</v>
      </c>
      <c r="F224" s="157"/>
      <c r="G224" s="194" t="s">
        <v>1656</v>
      </c>
      <c r="H224" s="198">
        <f>SUM(C213:C225)</f>
        <v>1755751.3299999998</v>
      </c>
      <c r="I224" s="198">
        <f>SUM(D213:D225)</f>
        <v>1294707.98</v>
      </c>
      <c r="J224" s="198">
        <f>H224-I224</f>
        <v>461043.34999999986</v>
      </c>
      <c r="K224" s="188"/>
      <c r="L224" s="188"/>
      <c r="M224" s="188"/>
      <c r="N224" s="188"/>
      <c r="O224" s="188"/>
    </row>
    <row r="225" spans="1:139" s="191" customFormat="1" ht="19.5" customHeight="1" x14ac:dyDescent="0.2">
      <c r="A225" s="158">
        <v>13</v>
      </c>
      <c r="B225" s="192" t="s">
        <v>470</v>
      </c>
      <c r="C225" s="186">
        <v>97500</v>
      </c>
      <c r="D225" s="186">
        <v>97500</v>
      </c>
      <c r="E225" s="193" t="s">
        <v>1655</v>
      </c>
      <c r="F225" s="157"/>
      <c r="G225" s="194" t="s">
        <v>1656</v>
      </c>
      <c r="H225" s="157"/>
      <c r="I225" s="157"/>
      <c r="J225" s="157"/>
      <c r="K225" s="188"/>
      <c r="L225" s="188"/>
      <c r="M225" s="188"/>
      <c r="N225" s="188"/>
      <c r="O225" s="188"/>
    </row>
    <row r="226" spans="1:139" s="191" customFormat="1" ht="15.75" customHeight="1" x14ac:dyDescent="0.2">
      <c r="A226" s="195">
        <v>14</v>
      </c>
      <c r="B226" s="196" t="s">
        <v>1876</v>
      </c>
      <c r="C226" s="197">
        <v>5859579.3600000003</v>
      </c>
      <c r="D226" s="197">
        <v>5653547.75</v>
      </c>
      <c r="E226" s="195"/>
      <c r="F226" s="157"/>
      <c r="G226" s="157"/>
      <c r="H226" s="157"/>
      <c r="I226" s="157"/>
      <c r="J226" s="157"/>
      <c r="K226" s="195"/>
      <c r="L226" s="195"/>
      <c r="M226" s="195"/>
      <c r="N226" s="195"/>
      <c r="O226" s="195"/>
    </row>
    <row r="227" spans="1:139" s="188" customFormat="1" ht="15.75" customHeight="1" x14ac:dyDescent="0.2">
      <c r="B227" s="188" t="s">
        <v>1877</v>
      </c>
      <c r="C227" s="189">
        <f>SUM(C213:C226)</f>
        <v>7615330.6900000004</v>
      </c>
      <c r="P227" s="216"/>
      <c r="Q227" s="216"/>
      <c r="R227" s="216"/>
      <c r="S227" s="216"/>
      <c r="T227" s="216"/>
      <c r="U227" s="216"/>
      <c r="V227" s="216"/>
      <c r="W227" s="216"/>
      <c r="X227" s="216"/>
      <c r="Y227" s="216"/>
      <c r="Z227" s="216"/>
      <c r="AA227" s="216"/>
      <c r="AB227" s="216"/>
      <c r="AC227" s="216"/>
      <c r="AD227" s="216"/>
      <c r="AE227" s="216"/>
      <c r="AF227" s="216"/>
      <c r="AG227" s="216"/>
      <c r="AH227" s="216"/>
      <c r="AI227" s="216"/>
      <c r="AJ227" s="216"/>
      <c r="AK227" s="216"/>
      <c r="AL227" s="216"/>
      <c r="AM227" s="216"/>
      <c r="AN227" s="216"/>
      <c r="AO227" s="216"/>
      <c r="AP227" s="216"/>
      <c r="AQ227" s="216"/>
      <c r="AR227" s="216"/>
      <c r="AS227" s="216"/>
      <c r="AT227" s="216"/>
      <c r="AU227" s="216"/>
      <c r="AV227" s="216"/>
      <c r="AW227" s="216"/>
      <c r="AX227" s="216"/>
      <c r="AY227" s="216"/>
      <c r="AZ227" s="216"/>
      <c r="BA227" s="216"/>
      <c r="BB227" s="216"/>
      <c r="BC227" s="216"/>
      <c r="BD227" s="216"/>
      <c r="BE227" s="216"/>
      <c r="BF227" s="216"/>
      <c r="BG227" s="216"/>
      <c r="BH227" s="216"/>
      <c r="BI227" s="216"/>
      <c r="BJ227" s="216"/>
      <c r="BK227" s="216"/>
      <c r="BL227" s="216"/>
      <c r="BM227" s="216"/>
      <c r="BN227" s="216"/>
      <c r="BO227" s="216"/>
      <c r="BP227" s="216"/>
      <c r="BQ227" s="216"/>
      <c r="BR227" s="216"/>
      <c r="BS227" s="216"/>
      <c r="BT227" s="216"/>
      <c r="BU227" s="216"/>
      <c r="BV227" s="216"/>
      <c r="BW227" s="216"/>
      <c r="BX227" s="216"/>
      <c r="BY227" s="216"/>
      <c r="BZ227" s="216"/>
      <c r="CA227" s="216"/>
      <c r="CB227" s="216"/>
      <c r="CC227" s="216"/>
      <c r="CD227" s="216"/>
      <c r="CE227" s="216"/>
      <c r="CF227" s="216"/>
      <c r="CG227" s="216"/>
      <c r="CH227" s="216"/>
      <c r="CI227" s="216"/>
      <c r="CJ227" s="216"/>
      <c r="CK227" s="216"/>
      <c r="CL227" s="216"/>
      <c r="CM227" s="216"/>
      <c r="CN227" s="216"/>
      <c r="CO227" s="216"/>
      <c r="CP227" s="216"/>
      <c r="CQ227" s="216"/>
      <c r="CR227" s="216"/>
      <c r="CS227" s="216"/>
      <c r="CT227" s="216"/>
      <c r="CU227" s="216"/>
      <c r="CV227" s="216"/>
      <c r="CW227" s="216"/>
      <c r="CX227" s="216"/>
      <c r="CY227" s="216"/>
      <c r="CZ227" s="216"/>
      <c r="DA227" s="216"/>
      <c r="DB227" s="216"/>
      <c r="DC227" s="216"/>
      <c r="DD227" s="216"/>
      <c r="DE227" s="216"/>
      <c r="DF227" s="216"/>
      <c r="DG227" s="216"/>
      <c r="DH227" s="216"/>
      <c r="DI227" s="216"/>
      <c r="DJ227" s="216"/>
      <c r="DK227" s="216"/>
      <c r="DL227" s="216"/>
      <c r="DM227" s="216"/>
      <c r="DN227" s="216"/>
      <c r="DO227" s="216"/>
      <c r="DP227" s="216"/>
      <c r="DQ227" s="216"/>
      <c r="DR227" s="216"/>
      <c r="DS227" s="216"/>
      <c r="DT227" s="216"/>
      <c r="DU227" s="216"/>
      <c r="DV227" s="216"/>
      <c r="DW227" s="216"/>
      <c r="DX227" s="216"/>
      <c r="DY227" s="216"/>
      <c r="DZ227" s="216"/>
      <c r="EA227" s="216"/>
      <c r="EB227" s="216"/>
      <c r="EC227" s="216"/>
      <c r="ED227" s="216"/>
      <c r="EE227" s="216"/>
      <c r="EF227" s="216"/>
      <c r="EG227" s="216"/>
      <c r="EH227" s="216"/>
      <c r="EI227" s="216"/>
    </row>
    <row r="228" spans="1:139" s="862" customFormat="1" ht="10.199999999999999" x14ac:dyDescent="0.2">
      <c r="A228" s="861"/>
      <c r="B228" s="1307" t="s">
        <v>1153</v>
      </c>
      <c r="C228" s="1308"/>
      <c r="D228" s="1308"/>
      <c r="E228" s="1308"/>
      <c r="F228" s="1308"/>
      <c r="G228" s="1308"/>
      <c r="H228" s="1308"/>
      <c r="I228" s="1308"/>
      <c r="J228" s="1308"/>
      <c r="K228" s="1308"/>
      <c r="L228" s="1308"/>
      <c r="M228" s="1308"/>
      <c r="N228" s="1308"/>
      <c r="O228" s="1309"/>
    </row>
    <row r="229" spans="1:139" s="862" customFormat="1" ht="22.5" customHeight="1" x14ac:dyDescent="0.2">
      <c r="A229" s="863">
        <v>1</v>
      </c>
      <c r="B229" s="864" t="s">
        <v>475</v>
      </c>
      <c r="C229" s="865">
        <v>75200.86</v>
      </c>
      <c r="D229" s="865">
        <v>75200.86</v>
      </c>
      <c r="E229" s="866" t="s">
        <v>1707</v>
      </c>
      <c r="F229" s="863"/>
      <c r="G229" s="863" t="s">
        <v>1760</v>
      </c>
      <c r="H229" s="262"/>
      <c r="I229" s="262"/>
      <c r="J229" s="262"/>
      <c r="K229" s="861"/>
      <c r="L229" s="861"/>
      <c r="M229" s="861"/>
      <c r="N229" s="861"/>
      <c r="O229" s="861"/>
    </row>
    <row r="230" spans="1:139" s="862" customFormat="1" ht="26.25" customHeight="1" x14ac:dyDescent="0.2">
      <c r="A230" s="863">
        <v>2</v>
      </c>
      <c r="B230" s="864" t="s">
        <v>477</v>
      </c>
      <c r="C230" s="865">
        <v>60614.49</v>
      </c>
      <c r="D230" s="865">
        <v>60614.49</v>
      </c>
      <c r="E230" s="866" t="s">
        <v>1708</v>
      </c>
      <c r="F230" s="863"/>
      <c r="G230" s="863" t="s">
        <v>1760</v>
      </c>
      <c r="H230" s="262"/>
      <c r="I230" s="262"/>
      <c r="J230" s="262"/>
      <c r="K230" s="861"/>
      <c r="L230" s="861"/>
      <c r="M230" s="861"/>
      <c r="N230" s="861"/>
      <c r="O230" s="861"/>
    </row>
    <row r="231" spans="1:139" s="862" customFormat="1" ht="27.75" customHeight="1" x14ac:dyDescent="0.2">
      <c r="A231" s="863">
        <v>3</v>
      </c>
      <c r="B231" s="864" t="s">
        <v>478</v>
      </c>
      <c r="C231" s="865">
        <v>62841.69</v>
      </c>
      <c r="D231" s="865">
        <v>62841.69</v>
      </c>
      <c r="E231" s="866" t="s">
        <v>1709</v>
      </c>
      <c r="F231" s="863"/>
      <c r="G231" s="863" t="s">
        <v>1760</v>
      </c>
      <c r="H231" s="262"/>
      <c r="I231" s="262"/>
      <c r="J231" s="262"/>
      <c r="K231" s="861"/>
      <c r="L231" s="861"/>
      <c r="M231" s="861"/>
      <c r="N231" s="861"/>
      <c r="O231" s="861"/>
    </row>
    <row r="232" spans="1:139" s="862" customFormat="1" ht="31.5" customHeight="1" x14ac:dyDescent="0.2">
      <c r="A232" s="863">
        <v>4</v>
      </c>
      <c r="B232" s="864" t="s">
        <v>479</v>
      </c>
      <c r="C232" s="865">
        <v>62841.69</v>
      </c>
      <c r="D232" s="865">
        <v>62841.69</v>
      </c>
      <c r="E232" s="866" t="s">
        <v>1709</v>
      </c>
      <c r="F232" s="863"/>
      <c r="G232" s="863" t="s">
        <v>1760</v>
      </c>
      <c r="H232" s="262"/>
      <c r="I232" s="262"/>
      <c r="J232" s="262"/>
      <c r="K232" s="861"/>
      <c r="L232" s="861"/>
      <c r="M232" s="861"/>
      <c r="N232" s="861"/>
      <c r="O232" s="861"/>
    </row>
    <row r="233" spans="1:139" s="862" customFormat="1" ht="31.5" customHeight="1" x14ac:dyDescent="0.2">
      <c r="A233" s="863">
        <v>5</v>
      </c>
      <c r="B233" s="864" t="s">
        <v>1738</v>
      </c>
      <c r="C233" s="865">
        <v>60144.4</v>
      </c>
      <c r="D233" s="865">
        <v>60144.4</v>
      </c>
      <c r="E233" s="866" t="s">
        <v>1710</v>
      </c>
      <c r="F233" s="863"/>
      <c r="G233" s="863" t="s">
        <v>1760</v>
      </c>
      <c r="H233" s="262"/>
      <c r="I233" s="262"/>
      <c r="J233" s="262"/>
      <c r="K233" s="861"/>
      <c r="L233" s="861"/>
      <c r="M233" s="861"/>
      <c r="N233" s="861"/>
      <c r="O233" s="861"/>
    </row>
    <row r="234" spans="1:139" s="862" customFormat="1" ht="23.25" customHeight="1" x14ac:dyDescent="0.2">
      <c r="A234" s="863">
        <v>6</v>
      </c>
      <c r="B234" s="864" t="s">
        <v>1739</v>
      </c>
      <c r="C234" s="865">
        <v>150000</v>
      </c>
      <c r="D234" s="865">
        <v>150000</v>
      </c>
      <c r="E234" s="866" t="s">
        <v>1711</v>
      </c>
      <c r="F234" s="863"/>
      <c r="G234" s="863" t="s">
        <v>1760</v>
      </c>
      <c r="H234" s="262"/>
      <c r="I234" s="262"/>
      <c r="J234" s="262"/>
      <c r="K234" s="861"/>
      <c r="L234" s="861"/>
      <c r="M234" s="861"/>
      <c r="N234" s="861"/>
      <c r="O234" s="861"/>
    </row>
    <row r="235" spans="1:139" s="862" customFormat="1" ht="31.5" customHeight="1" x14ac:dyDescent="0.2">
      <c r="A235" s="863">
        <v>7</v>
      </c>
      <c r="B235" s="864" t="s">
        <v>480</v>
      </c>
      <c r="C235" s="865">
        <v>52861</v>
      </c>
      <c r="D235" s="865">
        <v>52861</v>
      </c>
      <c r="E235" s="866" t="s">
        <v>1712</v>
      </c>
      <c r="F235" s="863"/>
      <c r="G235" s="863" t="s">
        <v>1760</v>
      </c>
      <c r="H235" s="262"/>
      <c r="I235" s="262"/>
      <c r="J235" s="262"/>
      <c r="K235" s="861"/>
      <c r="L235" s="861"/>
      <c r="M235" s="861"/>
      <c r="N235" s="861"/>
      <c r="O235" s="861"/>
    </row>
    <row r="236" spans="1:139" s="862" customFormat="1" ht="33.75" customHeight="1" x14ac:dyDescent="0.2">
      <c r="A236" s="863">
        <v>8</v>
      </c>
      <c r="B236" s="864" t="s">
        <v>1740</v>
      </c>
      <c r="C236" s="865">
        <v>87379.17</v>
      </c>
      <c r="D236" s="865">
        <v>87379.17</v>
      </c>
      <c r="E236" s="866" t="s">
        <v>1712</v>
      </c>
      <c r="F236" s="863"/>
      <c r="G236" s="863" t="s">
        <v>1760</v>
      </c>
      <c r="H236" s="262"/>
      <c r="I236" s="262"/>
      <c r="J236" s="262"/>
      <c r="K236" s="861"/>
      <c r="L236" s="861"/>
      <c r="M236" s="861"/>
      <c r="N236" s="861"/>
      <c r="O236" s="861"/>
    </row>
    <row r="237" spans="1:139" s="862" customFormat="1" ht="20.399999999999999" x14ac:dyDescent="0.2">
      <c r="A237" s="863">
        <v>9</v>
      </c>
      <c r="B237" s="864" t="s">
        <v>1741</v>
      </c>
      <c r="C237" s="865">
        <v>62400</v>
      </c>
      <c r="D237" s="865">
        <v>62400</v>
      </c>
      <c r="E237" s="866" t="s">
        <v>1713</v>
      </c>
      <c r="F237" s="863"/>
      <c r="G237" s="863" t="s">
        <v>1760</v>
      </c>
      <c r="H237" s="262"/>
      <c r="I237" s="262"/>
      <c r="J237" s="262"/>
      <c r="K237" s="861"/>
      <c r="L237" s="861"/>
      <c r="M237" s="861"/>
      <c r="N237" s="861"/>
      <c r="O237" s="861"/>
    </row>
    <row r="238" spans="1:139" s="862" customFormat="1" ht="36" customHeight="1" x14ac:dyDescent="0.2">
      <c r="A238" s="863">
        <v>10</v>
      </c>
      <c r="B238" s="864" t="s">
        <v>481</v>
      </c>
      <c r="C238" s="865">
        <v>56000</v>
      </c>
      <c r="D238" s="865">
        <v>56000</v>
      </c>
      <c r="E238" s="866" t="s">
        <v>1714</v>
      </c>
      <c r="F238" s="863"/>
      <c r="G238" s="863" t="s">
        <v>1760</v>
      </c>
      <c r="H238" s="262"/>
      <c r="I238" s="262"/>
      <c r="J238" s="262"/>
      <c r="K238" s="861"/>
      <c r="L238" s="861"/>
      <c r="M238" s="861"/>
      <c r="N238" s="861"/>
      <c r="O238" s="861"/>
    </row>
    <row r="239" spans="1:139" s="862" customFormat="1" ht="40.5" customHeight="1" x14ac:dyDescent="0.2">
      <c r="A239" s="863">
        <v>11</v>
      </c>
      <c r="B239" s="864" t="s">
        <v>1742</v>
      </c>
      <c r="C239" s="865">
        <v>56917.8</v>
      </c>
      <c r="D239" s="865">
        <v>56917.8</v>
      </c>
      <c r="E239" s="866" t="s">
        <v>1715</v>
      </c>
      <c r="F239" s="863"/>
      <c r="G239" s="863" t="s">
        <v>1760</v>
      </c>
      <c r="H239" s="262"/>
      <c r="I239" s="262"/>
      <c r="J239" s="262"/>
      <c r="K239" s="861"/>
      <c r="L239" s="861"/>
      <c r="M239" s="861"/>
      <c r="N239" s="861"/>
      <c r="O239" s="861"/>
    </row>
    <row r="240" spans="1:139" s="862" customFormat="1" ht="28.5" customHeight="1" x14ac:dyDescent="0.2">
      <c r="A240" s="863">
        <v>12</v>
      </c>
      <c r="B240" s="864" t="s">
        <v>1978</v>
      </c>
      <c r="C240" s="865">
        <v>59999</v>
      </c>
      <c r="D240" s="865">
        <v>0</v>
      </c>
      <c r="E240" s="867">
        <v>44147</v>
      </c>
      <c r="F240" s="863"/>
      <c r="G240" s="863" t="s">
        <v>1760</v>
      </c>
      <c r="H240" s="262"/>
      <c r="I240" s="262"/>
      <c r="J240" s="262"/>
      <c r="K240" s="861"/>
      <c r="L240" s="861"/>
      <c r="M240" s="861"/>
      <c r="N240" s="861"/>
      <c r="O240" s="861"/>
    </row>
    <row r="241" spans="1:15" s="862" customFormat="1" ht="35.25" customHeight="1" x14ac:dyDescent="0.2">
      <c r="A241" s="863">
        <v>13</v>
      </c>
      <c r="B241" s="864" t="s">
        <v>1743</v>
      </c>
      <c r="C241" s="865">
        <v>75676.66</v>
      </c>
      <c r="D241" s="865">
        <v>75676.66</v>
      </c>
      <c r="E241" s="866" t="s">
        <v>1716</v>
      </c>
      <c r="F241" s="863"/>
      <c r="G241" s="863" t="s">
        <v>1760</v>
      </c>
      <c r="H241" s="262"/>
      <c r="I241" s="262"/>
      <c r="J241" s="262"/>
      <c r="K241" s="861"/>
      <c r="L241" s="861"/>
      <c r="M241" s="861"/>
      <c r="N241" s="861"/>
      <c r="O241" s="861"/>
    </row>
    <row r="242" spans="1:15" s="862" customFormat="1" ht="34.5" customHeight="1" x14ac:dyDescent="0.2">
      <c r="A242" s="863">
        <v>14</v>
      </c>
      <c r="B242" s="864" t="s">
        <v>482</v>
      </c>
      <c r="C242" s="865">
        <v>173046</v>
      </c>
      <c r="D242" s="865">
        <v>173046</v>
      </c>
      <c r="E242" s="866" t="s">
        <v>1717</v>
      </c>
      <c r="F242" s="863"/>
      <c r="G242" s="863" t="s">
        <v>1760</v>
      </c>
      <c r="H242" s="262"/>
      <c r="I242" s="262"/>
      <c r="J242" s="262"/>
      <c r="K242" s="861"/>
      <c r="L242" s="861"/>
      <c r="M242" s="861"/>
      <c r="N242" s="861"/>
      <c r="O242" s="861"/>
    </row>
    <row r="243" spans="1:15" s="862" customFormat="1" ht="74.25" customHeight="1" x14ac:dyDescent="0.2">
      <c r="A243" s="863">
        <v>15</v>
      </c>
      <c r="B243" s="864" t="s">
        <v>483</v>
      </c>
      <c r="C243" s="865">
        <v>200651.4</v>
      </c>
      <c r="D243" s="865">
        <v>200651.4</v>
      </c>
      <c r="E243" s="866" t="s">
        <v>1718</v>
      </c>
      <c r="F243" s="863"/>
      <c r="G243" s="863" t="s">
        <v>1760</v>
      </c>
      <c r="H243" s="262"/>
      <c r="I243" s="262"/>
      <c r="J243" s="262"/>
      <c r="K243" s="861"/>
      <c r="L243" s="861"/>
      <c r="M243" s="861"/>
      <c r="N243" s="861"/>
      <c r="O243" s="861"/>
    </row>
    <row r="244" spans="1:15" s="862" customFormat="1" ht="61.5" customHeight="1" x14ac:dyDescent="0.2">
      <c r="A244" s="863">
        <v>16</v>
      </c>
      <c r="B244" s="864" t="s">
        <v>484</v>
      </c>
      <c r="C244" s="865">
        <v>167400</v>
      </c>
      <c r="D244" s="865">
        <v>167400</v>
      </c>
      <c r="E244" s="866" t="s">
        <v>1718</v>
      </c>
      <c r="F244" s="863"/>
      <c r="G244" s="863" t="s">
        <v>1760</v>
      </c>
      <c r="H244" s="262"/>
      <c r="I244" s="262"/>
      <c r="J244" s="262"/>
      <c r="K244" s="861"/>
      <c r="L244" s="861"/>
      <c r="M244" s="861"/>
      <c r="N244" s="861"/>
      <c r="O244" s="861"/>
    </row>
    <row r="245" spans="1:15" s="862" customFormat="1" ht="60" customHeight="1" x14ac:dyDescent="0.2">
      <c r="A245" s="863">
        <v>17</v>
      </c>
      <c r="B245" s="864" t="s">
        <v>1700</v>
      </c>
      <c r="C245" s="865">
        <v>385000</v>
      </c>
      <c r="D245" s="865">
        <v>385000</v>
      </c>
      <c r="E245" s="866" t="s">
        <v>1719</v>
      </c>
      <c r="F245" s="863"/>
      <c r="G245" s="863" t="s">
        <v>1760</v>
      </c>
      <c r="H245" s="262"/>
      <c r="I245" s="262"/>
      <c r="J245" s="262"/>
      <c r="K245" s="861"/>
      <c r="L245" s="861"/>
      <c r="M245" s="861"/>
      <c r="N245" s="861"/>
      <c r="O245" s="861"/>
    </row>
    <row r="246" spans="1:15" s="862" customFormat="1" ht="48.75" customHeight="1" x14ac:dyDescent="0.2">
      <c r="A246" s="863">
        <v>18</v>
      </c>
      <c r="B246" s="864" t="s">
        <v>1701</v>
      </c>
      <c r="C246" s="865">
        <v>125000</v>
      </c>
      <c r="D246" s="865">
        <v>125000</v>
      </c>
      <c r="E246" s="866" t="s">
        <v>1719</v>
      </c>
      <c r="F246" s="863"/>
      <c r="G246" s="863" t="s">
        <v>1760</v>
      </c>
      <c r="H246" s="262"/>
      <c r="I246" s="262"/>
      <c r="J246" s="262"/>
      <c r="K246" s="861"/>
      <c r="L246" s="861"/>
      <c r="M246" s="861"/>
      <c r="N246" s="861"/>
      <c r="O246" s="861"/>
    </row>
    <row r="247" spans="1:15" s="862" customFormat="1" ht="61.5" customHeight="1" x14ac:dyDescent="0.2">
      <c r="A247" s="863">
        <v>19</v>
      </c>
      <c r="B247" s="864" t="s">
        <v>1702</v>
      </c>
      <c r="C247" s="865">
        <v>228990</v>
      </c>
      <c r="D247" s="865">
        <v>228990</v>
      </c>
      <c r="E247" s="866" t="s">
        <v>1719</v>
      </c>
      <c r="F247" s="863"/>
      <c r="G247" s="863" t="s">
        <v>1760</v>
      </c>
      <c r="H247" s="262"/>
      <c r="I247" s="262"/>
      <c r="J247" s="262"/>
      <c r="K247" s="861"/>
      <c r="L247" s="861"/>
      <c r="M247" s="861"/>
      <c r="N247" s="861"/>
      <c r="O247" s="861"/>
    </row>
    <row r="248" spans="1:15" s="862" customFormat="1" ht="62.25" customHeight="1" x14ac:dyDescent="0.2">
      <c r="A248" s="863">
        <v>20</v>
      </c>
      <c r="B248" s="864" t="s">
        <v>1744</v>
      </c>
      <c r="C248" s="865">
        <v>230000</v>
      </c>
      <c r="D248" s="865">
        <v>47916.75</v>
      </c>
      <c r="E248" s="866" t="s">
        <v>1720</v>
      </c>
      <c r="F248" s="863"/>
      <c r="G248" s="863" t="s">
        <v>1760</v>
      </c>
      <c r="H248" s="262"/>
      <c r="I248" s="262"/>
      <c r="J248" s="262"/>
      <c r="K248" s="861"/>
      <c r="L248" s="861"/>
      <c r="M248" s="861"/>
      <c r="N248" s="861"/>
      <c r="O248" s="861"/>
    </row>
    <row r="249" spans="1:15" s="862" customFormat="1" ht="39.75" customHeight="1" x14ac:dyDescent="0.2">
      <c r="A249" s="863">
        <v>21</v>
      </c>
      <c r="B249" s="864" t="s">
        <v>1703</v>
      </c>
      <c r="C249" s="865">
        <v>187300</v>
      </c>
      <c r="D249" s="865">
        <v>140475.06</v>
      </c>
      <c r="E249" s="866" t="s">
        <v>1721</v>
      </c>
      <c r="F249" s="863"/>
      <c r="G249" s="863" t="s">
        <v>1760</v>
      </c>
      <c r="H249" s="262"/>
      <c r="I249" s="262"/>
      <c r="J249" s="262"/>
      <c r="K249" s="861"/>
      <c r="L249" s="861"/>
      <c r="M249" s="861"/>
      <c r="N249" s="861"/>
      <c r="O249" s="861"/>
    </row>
    <row r="250" spans="1:15" s="862" customFormat="1" ht="26.25" customHeight="1" x14ac:dyDescent="0.2">
      <c r="A250" s="863">
        <v>22</v>
      </c>
      <c r="B250" s="864" t="s">
        <v>1704</v>
      </c>
      <c r="C250" s="865">
        <v>83475</v>
      </c>
      <c r="D250" s="865">
        <v>83475</v>
      </c>
      <c r="E250" s="866" t="s">
        <v>1722</v>
      </c>
      <c r="F250" s="863"/>
      <c r="G250" s="863" t="s">
        <v>1760</v>
      </c>
      <c r="H250" s="262"/>
      <c r="I250" s="262"/>
      <c r="J250" s="262"/>
      <c r="K250" s="861"/>
      <c r="L250" s="861"/>
      <c r="M250" s="861"/>
      <c r="N250" s="861"/>
      <c r="O250" s="861"/>
    </row>
    <row r="251" spans="1:15" s="862" customFormat="1" ht="36.75" customHeight="1" x14ac:dyDescent="0.2">
      <c r="A251" s="863">
        <v>23</v>
      </c>
      <c r="B251" s="864" t="s">
        <v>1705</v>
      </c>
      <c r="C251" s="865">
        <v>278647.5</v>
      </c>
      <c r="D251" s="865">
        <v>116103.15</v>
      </c>
      <c r="E251" s="866" t="s">
        <v>1722</v>
      </c>
      <c r="F251" s="863"/>
      <c r="G251" s="863" t="s">
        <v>1760</v>
      </c>
      <c r="H251" s="262"/>
      <c r="I251" s="262"/>
      <c r="J251" s="262"/>
      <c r="K251" s="861"/>
      <c r="L251" s="861"/>
      <c r="M251" s="861"/>
      <c r="N251" s="861"/>
      <c r="O251" s="861"/>
    </row>
    <row r="252" spans="1:15" s="862" customFormat="1" ht="33.75" customHeight="1" x14ac:dyDescent="0.2">
      <c r="A252" s="863">
        <v>24</v>
      </c>
      <c r="B252" s="864" t="s">
        <v>1745</v>
      </c>
      <c r="C252" s="865">
        <v>54060</v>
      </c>
      <c r="D252" s="865">
        <v>54060</v>
      </c>
      <c r="E252" s="866" t="s">
        <v>1723</v>
      </c>
      <c r="F252" s="863"/>
      <c r="G252" s="863" t="s">
        <v>1760</v>
      </c>
      <c r="H252" s="262"/>
      <c r="I252" s="262"/>
      <c r="J252" s="262"/>
      <c r="K252" s="861"/>
      <c r="L252" s="861"/>
      <c r="M252" s="861"/>
      <c r="N252" s="861"/>
      <c r="O252" s="861"/>
    </row>
    <row r="253" spans="1:15" s="862" customFormat="1" ht="27.75" customHeight="1" x14ac:dyDescent="0.2">
      <c r="A253" s="863">
        <v>25</v>
      </c>
      <c r="B253" s="864" t="s">
        <v>1746</v>
      </c>
      <c r="C253" s="865">
        <v>122430</v>
      </c>
      <c r="D253" s="865">
        <v>47611.62</v>
      </c>
      <c r="E253" s="866" t="s">
        <v>1723</v>
      </c>
      <c r="F253" s="863"/>
      <c r="G253" s="863" t="s">
        <v>1760</v>
      </c>
      <c r="H253" s="262"/>
      <c r="I253" s="262"/>
      <c r="J253" s="262"/>
      <c r="K253" s="861"/>
      <c r="L253" s="861"/>
      <c r="M253" s="861"/>
      <c r="N253" s="861"/>
      <c r="O253" s="861"/>
    </row>
    <row r="254" spans="1:15" s="862" customFormat="1" ht="26.25" customHeight="1" x14ac:dyDescent="0.2">
      <c r="A254" s="863">
        <v>26</v>
      </c>
      <c r="B254" s="864" t="s">
        <v>1706</v>
      </c>
      <c r="C254" s="865">
        <v>123750</v>
      </c>
      <c r="D254" s="865">
        <v>13406.25</v>
      </c>
      <c r="E254" s="866" t="s">
        <v>1724</v>
      </c>
      <c r="F254" s="863"/>
      <c r="G254" s="863" t="s">
        <v>1760</v>
      </c>
      <c r="H254" s="262"/>
      <c r="I254" s="262"/>
      <c r="J254" s="262"/>
      <c r="K254" s="861"/>
      <c r="L254" s="861"/>
      <c r="M254" s="861"/>
      <c r="N254" s="861"/>
      <c r="O254" s="861"/>
    </row>
    <row r="255" spans="1:15" s="862" customFormat="1" ht="25.5" customHeight="1" x14ac:dyDescent="0.2">
      <c r="A255" s="863">
        <v>27</v>
      </c>
      <c r="B255" s="864" t="s">
        <v>1976</v>
      </c>
      <c r="C255" s="865">
        <v>97440</v>
      </c>
      <c r="D255" s="865">
        <v>97440</v>
      </c>
      <c r="E255" s="867">
        <v>44186</v>
      </c>
      <c r="F255" s="863"/>
      <c r="G255" s="863" t="s">
        <v>1760</v>
      </c>
      <c r="H255" s="262"/>
      <c r="I255" s="262"/>
      <c r="J255" s="262"/>
      <c r="K255" s="861"/>
      <c r="L255" s="861"/>
      <c r="M255" s="861"/>
      <c r="N255" s="861"/>
      <c r="O255" s="861"/>
    </row>
    <row r="256" spans="1:15" s="862" customFormat="1" ht="15.75" customHeight="1" x14ac:dyDescent="0.2">
      <c r="A256" s="863">
        <v>28</v>
      </c>
      <c r="B256" s="864" t="s">
        <v>488</v>
      </c>
      <c r="C256" s="865">
        <v>486841.8</v>
      </c>
      <c r="D256" s="865">
        <v>486841.8</v>
      </c>
      <c r="E256" s="866" t="s">
        <v>1725</v>
      </c>
      <c r="F256" s="863"/>
      <c r="G256" s="863" t="s">
        <v>1760</v>
      </c>
      <c r="H256" s="262"/>
      <c r="I256" s="262"/>
      <c r="J256" s="262"/>
      <c r="K256" s="861"/>
      <c r="L256" s="861"/>
      <c r="M256" s="861"/>
      <c r="N256" s="861"/>
      <c r="O256" s="861"/>
    </row>
    <row r="257" spans="1:15" s="862" customFormat="1" ht="15.75" customHeight="1" x14ac:dyDescent="0.2">
      <c r="A257" s="863">
        <v>29</v>
      </c>
      <c r="B257" s="864" t="s">
        <v>489</v>
      </c>
      <c r="C257" s="865">
        <v>55041.48</v>
      </c>
      <c r="D257" s="865">
        <v>55041.48</v>
      </c>
      <c r="E257" s="866" t="s">
        <v>1726</v>
      </c>
      <c r="F257" s="863"/>
      <c r="G257" s="863" t="s">
        <v>1760</v>
      </c>
      <c r="H257" s="262"/>
      <c r="I257" s="262"/>
      <c r="J257" s="262"/>
      <c r="K257" s="861"/>
      <c r="L257" s="861"/>
      <c r="M257" s="861"/>
      <c r="N257" s="861"/>
      <c r="O257" s="861"/>
    </row>
    <row r="258" spans="1:15" s="862" customFormat="1" ht="15.75" customHeight="1" x14ac:dyDescent="0.2">
      <c r="A258" s="863">
        <v>30</v>
      </c>
      <c r="B258" s="864" t="s">
        <v>490</v>
      </c>
      <c r="C258" s="865">
        <v>59823.7</v>
      </c>
      <c r="D258" s="865">
        <v>59823.7</v>
      </c>
      <c r="E258" s="866" t="s">
        <v>1727</v>
      </c>
      <c r="F258" s="863"/>
      <c r="G258" s="863" t="s">
        <v>1760</v>
      </c>
      <c r="H258" s="262"/>
      <c r="I258" s="262"/>
      <c r="J258" s="262"/>
      <c r="K258" s="861"/>
      <c r="L258" s="861"/>
      <c r="M258" s="861"/>
      <c r="N258" s="861"/>
      <c r="O258" s="861"/>
    </row>
    <row r="259" spans="1:15" s="862" customFormat="1" ht="25.5" customHeight="1" x14ac:dyDescent="0.2">
      <c r="A259" s="863">
        <v>31</v>
      </c>
      <c r="B259" s="864" t="s">
        <v>1761</v>
      </c>
      <c r="C259" s="865">
        <v>59823.7</v>
      </c>
      <c r="D259" s="865">
        <v>59823.7</v>
      </c>
      <c r="E259" s="866" t="s">
        <v>1727</v>
      </c>
      <c r="F259" s="863"/>
      <c r="G259" s="863" t="s">
        <v>1760</v>
      </c>
      <c r="H259" s="262"/>
      <c r="I259" s="262"/>
      <c r="J259" s="262"/>
      <c r="K259" s="861"/>
      <c r="L259" s="861"/>
      <c r="M259" s="861"/>
      <c r="N259" s="861"/>
      <c r="O259" s="861"/>
    </row>
    <row r="260" spans="1:15" s="862" customFormat="1" ht="26.25" customHeight="1" x14ac:dyDescent="0.2">
      <c r="A260" s="863">
        <v>32</v>
      </c>
      <c r="B260" s="864" t="s">
        <v>1747</v>
      </c>
      <c r="C260" s="865">
        <v>58838.48</v>
      </c>
      <c r="D260" s="865">
        <v>58838.48</v>
      </c>
      <c r="E260" s="866" t="s">
        <v>1728</v>
      </c>
      <c r="F260" s="863"/>
      <c r="G260" s="863" t="s">
        <v>1760</v>
      </c>
      <c r="H260" s="262"/>
      <c r="I260" s="262"/>
      <c r="J260" s="262"/>
      <c r="K260" s="861"/>
      <c r="L260" s="861"/>
      <c r="M260" s="861"/>
      <c r="N260" s="861"/>
      <c r="O260" s="861"/>
    </row>
    <row r="261" spans="1:15" s="862" customFormat="1" ht="15.75" customHeight="1" x14ac:dyDescent="0.2">
      <c r="A261" s="863">
        <v>33</v>
      </c>
      <c r="B261" s="864" t="s">
        <v>470</v>
      </c>
      <c r="C261" s="865">
        <v>98200</v>
      </c>
      <c r="D261" s="865">
        <v>98200</v>
      </c>
      <c r="E261" s="866" t="s">
        <v>1729</v>
      </c>
      <c r="F261" s="863"/>
      <c r="G261" s="863" t="s">
        <v>1760</v>
      </c>
      <c r="H261" s="262"/>
      <c r="I261" s="262"/>
      <c r="J261" s="262"/>
      <c r="K261" s="861"/>
      <c r="L261" s="861"/>
      <c r="M261" s="861"/>
      <c r="N261" s="861"/>
      <c r="O261" s="861"/>
    </row>
    <row r="262" spans="1:15" s="862" customFormat="1" ht="50.25" customHeight="1" x14ac:dyDescent="0.2">
      <c r="A262" s="863">
        <v>34</v>
      </c>
      <c r="B262" s="864" t="s">
        <v>1748</v>
      </c>
      <c r="C262" s="865">
        <v>75000</v>
      </c>
      <c r="D262" s="865">
        <v>75000</v>
      </c>
      <c r="E262" s="866" t="s">
        <v>1711</v>
      </c>
      <c r="F262" s="863"/>
      <c r="G262" s="863" t="s">
        <v>1760</v>
      </c>
      <c r="H262" s="262"/>
      <c r="I262" s="262"/>
      <c r="J262" s="262"/>
      <c r="K262" s="861"/>
      <c r="L262" s="861"/>
      <c r="M262" s="861"/>
      <c r="N262" s="861"/>
      <c r="O262" s="861"/>
    </row>
    <row r="263" spans="1:15" s="862" customFormat="1" ht="48" customHeight="1" x14ac:dyDescent="0.2">
      <c r="A263" s="863">
        <v>35</v>
      </c>
      <c r="B263" s="864" t="s">
        <v>1749</v>
      </c>
      <c r="C263" s="865">
        <v>75000</v>
      </c>
      <c r="D263" s="865">
        <v>75000</v>
      </c>
      <c r="E263" s="866" t="s">
        <v>1711</v>
      </c>
      <c r="F263" s="863"/>
      <c r="G263" s="863" t="s">
        <v>1760</v>
      </c>
      <c r="H263" s="262"/>
      <c r="I263" s="262"/>
      <c r="J263" s="262"/>
      <c r="K263" s="861"/>
      <c r="L263" s="861"/>
      <c r="M263" s="861"/>
      <c r="N263" s="861"/>
      <c r="O263" s="861"/>
    </row>
    <row r="264" spans="1:15" s="862" customFormat="1" ht="50.25" customHeight="1" x14ac:dyDescent="0.2">
      <c r="A264" s="863">
        <v>36</v>
      </c>
      <c r="B264" s="864" t="s">
        <v>1750</v>
      </c>
      <c r="C264" s="865">
        <v>75000</v>
      </c>
      <c r="D264" s="865">
        <v>75000</v>
      </c>
      <c r="E264" s="866" t="s">
        <v>1711</v>
      </c>
      <c r="F264" s="863"/>
      <c r="G264" s="863" t="s">
        <v>1760</v>
      </c>
      <c r="H264" s="262"/>
      <c r="I264" s="262"/>
      <c r="J264" s="262"/>
      <c r="K264" s="861"/>
      <c r="L264" s="861"/>
      <c r="M264" s="861"/>
      <c r="N264" s="861"/>
      <c r="O264" s="861"/>
    </row>
    <row r="265" spans="1:15" s="862" customFormat="1" ht="46.5" customHeight="1" x14ac:dyDescent="0.2">
      <c r="A265" s="863">
        <v>37</v>
      </c>
      <c r="B265" s="864" t="s">
        <v>1750</v>
      </c>
      <c r="C265" s="865">
        <v>75000</v>
      </c>
      <c r="D265" s="865">
        <v>75000</v>
      </c>
      <c r="E265" s="866" t="s">
        <v>1711</v>
      </c>
      <c r="F265" s="863"/>
      <c r="G265" s="863" t="s">
        <v>1760</v>
      </c>
      <c r="H265" s="262"/>
      <c r="I265" s="262"/>
      <c r="J265" s="262"/>
      <c r="K265" s="861"/>
      <c r="L265" s="861"/>
      <c r="M265" s="861"/>
      <c r="N265" s="861"/>
      <c r="O265" s="861"/>
    </row>
    <row r="266" spans="1:15" s="862" customFormat="1" ht="48" customHeight="1" x14ac:dyDescent="0.2">
      <c r="A266" s="863">
        <v>38</v>
      </c>
      <c r="B266" s="864" t="s">
        <v>1750</v>
      </c>
      <c r="C266" s="865">
        <v>75000</v>
      </c>
      <c r="D266" s="865">
        <v>75000</v>
      </c>
      <c r="E266" s="866" t="s">
        <v>1711</v>
      </c>
      <c r="F266" s="863"/>
      <c r="G266" s="863" t="s">
        <v>1760</v>
      </c>
      <c r="H266" s="262"/>
      <c r="I266" s="262"/>
      <c r="J266" s="262"/>
      <c r="K266" s="861"/>
      <c r="L266" s="861"/>
      <c r="M266" s="861"/>
      <c r="N266" s="861"/>
      <c r="O266" s="861"/>
    </row>
    <row r="267" spans="1:15" s="862" customFormat="1" ht="29.25" customHeight="1" x14ac:dyDescent="0.2">
      <c r="A267" s="863">
        <v>39</v>
      </c>
      <c r="B267" s="864" t="s">
        <v>1751</v>
      </c>
      <c r="C267" s="865">
        <v>120000</v>
      </c>
      <c r="D267" s="865">
        <v>120000</v>
      </c>
      <c r="E267" s="866" t="s">
        <v>1730</v>
      </c>
      <c r="F267" s="863"/>
      <c r="G267" s="863" t="s">
        <v>1760</v>
      </c>
      <c r="H267" s="262"/>
      <c r="I267" s="262"/>
      <c r="J267" s="262"/>
      <c r="K267" s="861"/>
      <c r="L267" s="861"/>
      <c r="M267" s="861"/>
      <c r="N267" s="861"/>
      <c r="O267" s="861"/>
    </row>
    <row r="268" spans="1:15" s="862" customFormat="1" ht="36.75" customHeight="1" x14ac:dyDescent="0.2">
      <c r="A268" s="863">
        <v>40</v>
      </c>
      <c r="B268" s="864" t="s">
        <v>1752</v>
      </c>
      <c r="C268" s="865">
        <v>56000</v>
      </c>
      <c r="D268" s="865">
        <v>56000</v>
      </c>
      <c r="E268" s="866" t="s">
        <v>1731</v>
      </c>
      <c r="F268" s="863"/>
      <c r="G268" s="863" t="s">
        <v>1760</v>
      </c>
      <c r="H268" s="262"/>
      <c r="I268" s="262"/>
      <c r="J268" s="262"/>
      <c r="K268" s="861"/>
      <c r="L268" s="861"/>
      <c r="M268" s="861"/>
      <c r="N268" s="861"/>
      <c r="O268" s="861"/>
    </row>
    <row r="269" spans="1:15" s="862" customFormat="1" ht="29.25" customHeight="1" x14ac:dyDescent="0.2">
      <c r="A269" s="863">
        <v>41</v>
      </c>
      <c r="B269" s="864" t="s">
        <v>1753</v>
      </c>
      <c r="C269" s="865">
        <v>52914</v>
      </c>
      <c r="D269" s="865">
        <v>52914</v>
      </c>
      <c r="E269" s="866" t="s">
        <v>1732</v>
      </c>
      <c r="F269" s="863"/>
      <c r="G269" s="863" t="s">
        <v>1760</v>
      </c>
      <c r="H269" s="262"/>
      <c r="I269" s="262"/>
      <c r="J269" s="262"/>
      <c r="K269" s="861"/>
      <c r="L269" s="861"/>
      <c r="M269" s="861"/>
      <c r="N269" s="861"/>
      <c r="O269" s="861"/>
    </row>
    <row r="270" spans="1:15" s="862" customFormat="1" ht="33.75" customHeight="1" x14ac:dyDescent="0.2">
      <c r="A270" s="863">
        <v>42</v>
      </c>
      <c r="B270" s="864" t="s">
        <v>1754</v>
      </c>
      <c r="C270" s="865">
        <v>129133</v>
      </c>
      <c r="D270" s="865">
        <v>129133</v>
      </c>
      <c r="E270" s="866" t="s">
        <v>1713</v>
      </c>
      <c r="F270" s="863"/>
      <c r="G270" s="863" t="s">
        <v>1760</v>
      </c>
      <c r="H270" s="262"/>
      <c r="I270" s="262"/>
      <c r="J270" s="262"/>
      <c r="K270" s="861"/>
      <c r="L270" s="861"/>
      <c r="M270" s="861"/>
      <c r="N270" s="861"/>
      <c r="O270" s="861"/>
    </row>
    <row r="271" spans="1:15" s="862" customFormat="1" ht="29.25" customHeight="1" x14ac:dyDescent="0.2">
      <c r="A271" s="863">
        <v>43</v>
      </c>
      <c r="B271" s="864" t="s">
        <v>1755</v>
      </c>
      <c r="C271" s="865">
        <v>56000</v>
      </c>
      <c r="D271" s="865">
        <v>56000</v>
      </c>
      <c r="E271" s="866" t="s">
        <v>1733</v>
      </c>
      <c r="F271" s="863"/>
      <c r="G271" s="863" t="s">
        <v>1760</v>
      </c>
      <c r="H271" s="262"/>
      <c r="I271" s="262"/>
      <c r="J271" s="262"/>
      <c r="K271" s="861"/>
      <c r="L271" s="861"/>
      <c r="M271" s="861"/>
      <c r="N271" s="861"/>
      <c r="O271" s="861"/>
    </row>
    <row r="272" spans="1:15" s="862" customFormat="1" ht="39" customHeight="1" x14ac:dyDescent="0.2">
      <c r="A272" s="863">
        <v>44</v>
      </c>
      <c r="B272" s="864" t="s">
        <v>1762</v>
      </c>
      <c r="C272" s="865">
        <v>80007</v>
      </c>
      <c r="D272" s="865">
        <v>80007</v>
      </c>
      <c r="E272" s="866" t="s">
        <v>1734</v>
      </c>
      <c r="F272" s="863"/>
      <c r="G272" s="863" t="s">
        <v>1760</v>
      </c>
      <c r="H272" s="262"/>
      <c r="I272" s="262"/>
      <c r="J272" s="262"/>
      <c r="K272" s="861"/>
      <c r="L272" s="861"/>
      <c r="M272" s="861"/>
      <c r="N272" s="861"/>
      <c r="O272" s="861"/>
    </row>
    <row r="273" spans="1:15" s="862" customFormat="1" ht="51" customHeight="1" x14ac:dyDescent="0.2">
      <c r="A273" s="863">
        <v>45</v>
      </c>
      <c r="B273" s="864" t="s">
        <v>1756</v>
      </c>
      <c r="C273" s="865">
        <v>50000</v>
      </c>
      <c r="D273" s="865">
        <v>50000</v>
      </c>
      <c r="E273" s="866" t="s">
        <v>1735</v>
      </c>
      <c r="F273" s="863"/>
      <c r="G273" s="863" t="s">
        <v>1760</v>
      </c>
      <c r="H273" s="262"/>
      <c r="I273" s="262"/>
      <c r="J273" s="262"/>
      <c r="K273" s="861"/>
      <c r="L273" s="861"/>
      <c r="M273" s="861"/>
      <c r="N273" s="861"/>
      <c r="O273" s="861"/>
    </row>
    <row r="274" spans="1:15" s="862" customFormat="1" ht="49.5" customHeight="1" x14ac:dyDescent="0.2">
      <c r="A274" s="863">
        <v>46</v>
      </c>
      <c r="B274" s="864" t="s">
        <v>1757</v>
      </c>
      <c r="C274" s="865">
        <v>50000</v>
      </c>
      <c r="D274" s="865">
        <v>50000</v>
      </c>
      <c r="E274" s="866" t="s">
        <v>1735</v>
      </c>
      <c r="F274" s="863"/>
      <c r="G274" s="863" t="s">
        <v>1760</v>
      </c>
      <c r="H274" s="262"/>
      <c r="I274" s="262"/>
      <c r="J274" s="262"/>
      <c r="K274" s="861"/>
      <c r="L274" s="861"/>
      <c r="M274" s="861"/>
      <c r="N274" s="861"/>
      <c r="O274" s="861"/>
    </row>
    <row r="275" spans="1:15" s="862" customFormat="1" ht="51" customHeight="1" x14ac:dyDescent="0.2">
      <c r="A275" s="863">
        <v>47</v>
      </c>
      <c r="B275" s="864" t="s">
        <v>1758</v>
      </c>
      <c r="C275" s="865">
        <v>50000</v>
      </c>
      <c r="D275" s="865">
        <v>50000</v>
      </c>
      <c r="E275" s="866" t="s">
        <v>1735</v>
      </c>
      <c r="F275" s="863"/>
      <c r="G275" s="863" t="s">
        <v>1760</v>
      </c>
      <c r="H275" s="262"/>
      <c r="I275" s="262"/>
      <c r="J275" s="262"/>
      <c r="K275" s="861"/>
      <c r="L275" s="861"/>
      <c r="M275" s="861"/>
      <c r="N275" s="861"/>
      <c r="O275" s="861"/>
    </row>
    <row r="276" spans="1:15" s="862" customFormat="1" ht="51.75" customHeight="1" x14ac:dyDescent="0.2">
      <c r="A276" s="863">
        <v>48</v>
      </c>
      <c r="B276" s="864" t="s">
        <v>1759</v>
      </c>
      <c r="C276" s="865">
        <v>50000</v>
      </c>
      <c r="D276" s="865">
        <v>50000</v>
      </c>
      <c r="E276" s="866" t="s">
        <v>1735</v>
      </c>
      <c r="F276" s="863"/>
      <c r="G276" s="863" t="s">
        <v>1760</v>
      </c>
      <c r="H276" s="262"/>
      <c r="I276" s="262"/>
      <c r="J276" s="262"/>
      <c r="K276" s="861"/>
      <c r="L276" s="861"/>
      <c r="M276" s="861"/>
      <c r="N276" s="861"/>
      <c r="O276" s="861"/>
    </row>
    <row r="277" spans="1:15" s="862" customFormat="1" ht="58.5" customHeight="1" x14ac:dyDescent="0.2">
      <c r="A277" s="863">
        <v>49</v>
      </c>
      <c r="B277" s="864" t="s">
        <v>1736</v>
      </c>
      <c r="C277" s="865">
        <v>57700</v>
      </c>
      <c r="D277" s="865">
        <v>57700</v>
      </c>
      <c r="E277" s="866" t="s">
        <v>1737</v>
      </c>
      <c r="F277" s="863"/>
      <c r="G277" s="863" t="s">
        <v>1760</v>
      </c>
      <c r="H277" s="262"/>
      <c r="I277" s="262"/>
      <c r="J277" s="262"/>
      <c r="K277" s="861"/>
      <c r="L277" s="861"/>
      <c r="M277" s="861"/>
      <c r="N277" s="861"/>
      <c r="O277" s="861"/>
    </row>
    <row r="278" spans="1:15" s="862" customFormat="1" ht="27.75" customHeight="1" x14ac:dyDescent="0.2">
      <c r="A278" s="863">
        <v>50</v>
      </c>
      <c r="B278" s="864" t="s">
        <v>1977</v>
      </c>
      <c r="C278" s="865">
        <v>69990</v>
      </c>
      <c r="D278" s="865">
        <v>0</v>
      </c>
      <c r="E278" s="867">
        <v>44147</v>
      </c>
      <c r="F278" s="863"/>
      <c r="G278" s="863" t="s">
        <v>1760</v>
      </c>
      <c r="H278" s="262"/>
      <c r="I278" s="262"/>
      <c r="J278" s="262"/>
      <c r="K278" s="861"/>
      <c r="L278" s="861"/>
      <c r="M278" s="861"/>
      <c r="N278" s="861"/>
      <c r="O278" s="861"/>
    </row>
    <row r="279" spans="1:15" s="862" customFormat="1" ht="27.75" customHeight="1" x14ac:dyDescent="0.2">
      <c r="A279" s="863">
        <v>51</v>
      </c>
      <c r="B279" s="864" t="s">
        <v>1979</v>
      </c>
      <c r="C279" s="865">
        <v>57990</v>
      </c>
      <c r="D279" s="865">
        <v>0</v>
      </c>
      <c r="E279" s="867">
        <v>43920</v>
      </c>
      <c r="F279" s="863"/>
      <c r="G279" s="863" t="s">
        <v>1760</v>
      </c>
      <c r="H279" s="868">
        <f>SUM(C229:C279)</f>
        <v>5453369.8200000003</v>
      </c>
      <c r="I279" s="868">
        <f>SUM(D229:D279)</f>
        <v>4688776.1500000004</v>
      </c>
      <c r="J279" s="266">
        <f>H279-I279</f>
        <v>764593.66999999993</v>
      </c>
      <c r="K279" s="861"/>
      <c r="L279" s="861"/>
      <c r="M279" s="861"/>
      <c r="N279" s="861"/>
      <c r="O279" s="861"/>
    </row>
    <row r="280" spans="1:15" s="872" customFormat="1" ht="10.199999999999999" x14ac:dyDescent="0.3">
      <c r="A280" s="869"/>
      <c r="B280" s="869" t="s">
        <v>441</v>
      </c>
      <c r="C280" s="870">
        <v>31859760.350000001</v>
      </c>
      <c r="D280" s="870">
        <v>31799602.23</v>
      </c>
      <c r="E280" s="869"/>
      <c r="F280" s="869"/>
      <c r="G280" s="869"/>
      <c r="H280" s="869"/>
      <c r="I280" s="869"/>
      <c r="J280" s="870">
        <f>C280-D280</f>
        <v>60158.120000001043</v>
      </c>
      <c r="K280" s="869"/>
      <c r="L280" s="869"/>
      <c r="M280" s="869"/>
      <c r="N280" s="869"/>
      <c r="O280" s="871"/>
    </row>
    <row r="281" spans="1:15" s="922" customFormat="1" ht="10.199999999999999" x14ac:dyDescent="0.2">
      <c r="A281" s="921"/>
      <c r="B281" s="1288" t="s">
        <v>1189</v>
      </c>
      <c r="C281" s="1289"/>
      <c r="D281" s="1289"/>
      <c r="E281" s="1289"/>
      <c r="F281" s="1289"/>
      <c r="G281" s="1289"/>
      <c r="H281" s="1289"/>
      <c r="I281" s="1289"/>
      <c r="J281" s="1289"/>
      <c r="K281" s="1289"/>
      <c r="L281" s="1289"/>
      <c r="M281" s="1289"/>
      <c r="N281" s="1289"/>
      <c r="O281" s="1290"/>
    </row>
    <row r="282" spans="1:15" s="922" customFormat="1" ht="18" customHeight="1" x14ac:dyDescent="0.2">
      <c r="A282" s="921">
        <v>1</v>
      </c>
      <c r="B282" s="920" t="s">
        <v>1612</v>
      </c>
      <c r="C282" s="923">
        <v>52650</v>
      </c>
      <c r="D282" s="923">
        <v>52650</v>
      </c>
      <c r="E282" s="924" t="s">
        <v>1176</v>
      </c>
      <c r="F282" s="920"/>
      <c r="G282" s="920" t="s">
        <v>1642</v>
      </c>
      <c r="H282" s="920"/>
      <c r="I282" s="920"/>
      <c r="J282" s="920"/>
      <c r="K282" s="921"/>
      <c r="L282" s="921"/>
      <c r="M282" s="921"/>
      <c r="N282" s="921"/>
      <c r="O282" s="921"/>
    </row>
    <row r="283" spans="1:15" s="922" customFormat="1" ht="24" customHeight="1" x14ac:dyDescent="0.2">
      <c r="A283" s="921">
        <v>2</v>
      </c>
      <c r="B283" s="925" t="s">
        <v>1629</v>
      </c>
      <c r="C283" s="923">
        <v>50000</v>
      </c>
      <c r="D283" s="923">
        <v>34064.400000000001</v>
      </c>
      <c r="E283" s="924" t="s">
        <v>1614</v>
      </c>
      <c r="F283" s="920"/>
      <c r="G283" s="920" t="s">
        <v>1642</v>
      </c>
      <c r="H283" s="920"/>
      <c r="I283" s="920"/>
      <c r="J283" s="920"/>
      <c r="K283" s="921"/>
      <c r="L283" s="921"/>
      <c r="M283" s="921"/>
      <c r="N283" s="921"/>
      <c r="O283" s="921"/>
    </row>
    <row r="284" spans="1:15" s="922" customFormat="1" ht="48" customHeight="1" x14ac:dyDescent="0.2">
      <c r="A284" s="921">
        <v>3</v>
      </c>
      <c r="B284" s="925" t="s">
        <v>1630</v>
      </c>
      <c r="C284" s="923">
        <v>664631.65</v>
      </c>
      <c r="D284" s="923">
        <v>593421</v>
      </c>
      <c r="E284" s="924" t="s">
        <v>1615</v>
      </c>
      <c r="F284" s="920"/>
      <c r="G284" s="920" t="s">
        <v>1642</v>
      </c>
      <c r="H284" s="920"/>
      <c r="I284" s="920"/>
      <c r="J284" s="920"/>
      <c r="K284" s="921"/>
      <c r="L284" s="921"/>
      <c r="M284" s="921"/>
      <c r="N284" s="921"/>
      <c r="O284" s="921"/>
    </row>
    <row r="285" spans="1:15" s="922" customFormat="1" ht="15" customHeight="1" x14ac:dyDescent="0.2">
      <c r="A285" s="921">
        <v>4</v>
      </c>
      <c r="B285" s="925" t="s">
        <v>1631</v>
      </c>
      <c r="C285" s="923">
        <v>50785</v>
      </c>
      <c r="D285" s="923">
        <v>50785</v>
      </c>
      <c r="E285" s="924" t="s">
        <v>1176</v>
      </c>
      <c r="F285" s="920"/>
      <c r="G285" s="920" t="s">
        <v>1642</v>
      </c>
      <c r="H285" s="920"/>
      <c r="I285" s="920"/>
      <c r="J285" s="920"/>
      <c r="K285" s="921"/>
      <c r="L285" s="921"/>
      <c r="M285" s="921"/>
      <c r="N285" s="921"/>
      <c r="O285" s="921"/>
    </row>
    <row r="286" spans="1:15" s="922" customFormat="1" ht="44.25" customHeight="1" x14ac:dyDescent="0.2">
      <c r="A286" s="921">
        <v>5</v>
      </c>
      <c r="B286" s="925" t="s">
        <v>1613</v>
      </c>
      <c r="C286" s="923">
        <v>219106</v>
      </c>
      <c r="D286" s="923">
        <v>198238.99</v>
      </c>
      <c r="E286" s="924" t="s">
        <v>1178</v>
      </c>
      <c r="F286" s="920"/>
      <c r="G286" s="920" t="s">
        <v>1642</v>
      </c>
      <c r="H286" s="920"/>
      <c r="I286" s="920"/>
      <c r="J286" s="920"/>
      <c r="K286" s="921"/>
      <c r="L286" s="921"/>
      <c r="M286" s="921"/>
      <c r="N286" s="921"/>
      <c r="O286" s="921"/>
    </row>
    <row r="287" spans="1:15" s="922" customFormat="1" ht="33" customHeight="1" x14ac:dyDescent="0.2">
      <c r="A287" s="921">
        <v>6</v>
      </c>
      <c r="B287" s="925" t="s">
        <v>1632</v>
      </c>
      <c r="C287" s="923">
        <v>65000</v>
      </c>
      <c r="D287" s="923">
        <v>39604.21</v>
      </c>
      <c r="E287" s="924" t="s">
        <v>1184</v>
      </c>
      <c r="F287" s="920"/>
      <c r="G287" s="920" t="s">
        <v>1642</v>
      </c>
      <c r="H287" s="920"/>
      <c r="I287" s="920"/>
      <c r="J287" s="920"/>
      <c r="K287" s="921"/>
      <c r="L287" s="921"/>
      <c r="M287" s="921"/>
      <c r="N287" s="921"/>
      <c r="O287" s="921"/>
    </row>
    <row r="288" spans="1:15" s="922" customFormat="1" ht="24.75" customHeight="1" x14ac:dyDescent="0.2">
      <c r="A288" s="921">
        <v>7</v>
      </c>
      <c r="B288" s="925" t="s">
        <v>1616</v>
      </c>
      <c r="C288" s="923">
        <v>65700</v>
      </c>
      <c r="D288" s="923">
        <v>57636.25</v>
      </c>
      <c r="E288" s="924" t="s">
        <v>1184</v>
      </c>
      <c r="F288" s="920"/>
      <c r="G288" s="920" t="s">
        <v>1642</v>
      </c>
      <c r="H288" s="920"/>
      <c r="I288" s="920"/>
      <c r="J288" s="920"/>
      <c r="K288" s="921"/>
      <c r="L288" s="921"/>
      <c r="M288" s="921"/>
      <c r="N288" s="921"/>
      <c r="O288" s="921"/>
    </row>
    <row r="289" spans="1:15" s="922" customFormat="1" ht="24" customHeight="1" x14ac:dyDescent="0.2">
      <c r="A289" s="921">
        <v>8</v>
      </c>
      <c r="B289" s="925" t="s">
        <v>1633</v>
      </c>
      <c r="C289" s="923">
        <v>100220</v>
      </c>
      <c r="D289" s="923">
        <v>100220</v>
      </c>
      <c r="E289" s="924" t="s">
        <v>1176</v>
      </c>
      <c r="F289" s="920"/>
      <c r="G289" s="920" t="s">
        <v>1642</v>
      </c>
      <c r="H289" s="920"/>
      <c r="I289" s="920"/>
      <c r="J289" s="920"/>
      <c r="K289" s="921"/>
      <c r="L289" s="921"/>
      <c r="M289" s="921"/>
      <c r="N289" s="921"/>
      <c r="O289" s="921"/>
    </row>
    <row r="290" spans="1:15" s="922" customFormat="1" ht="23.25" customHeight="1" x14ac:dyDescent="0.2">
      <c r="A290" s="921">
        <v>9</v>
      </c>
      <c r="B290" s="925" t="s">
        <v>1634</v>
      </c>
      <c r="C290" s="923">
        <v>58205</v>
      </c>
      <c r="D290" s="923">
        <v>58205</v>
      </c>
      <c r="E290" s="924" t="s">
        <v>1176</v>
      </c>
      <c r="F290" s="920"/>
      <c r="G290" s="920" t="s">
        <v>1642</v>
      </c>
      <c r="H290" s="920"/>
      <c r="I290" s="920"/>
      <c r="J290" s="920"/>
      <c r="K290" s="921"/>
      <c r="L290" s="921"/>
      <c r="M290" s="921"/>
      <c r="N290" s="921"/>
      <c r="O290" s="921"/>
    </row>
    <row r="291" spans="1:15" s="922" customFormat="1" ht="23.25" customHeight="1" x14ac:dyDescent="0.2">
      <c r="A291" s="921">
        <v>10</v>
      </c>
      <c r="B291" s="925" t="s">
        <v>1635</v>
      </c>
      <c r="C291" s="923">
        <v>196915</v>
      </c>
      <c r="D291" s="923">
        <v>196915</v>
      </c>
      <c r="E291" s="924" t="s">
        <v>1176</v>
      </c>
      <c r="F291" s="920"/>
      <c r="G291" s="920" t="s">
        <v>1642</v>
      </c>
      <c r="H291" s="920"/>
      <c r="I291" s="920"/>
      <c r="J291" s="920"/>
      <c r="K291" s="921"/>
      <c r="L291" s="921"/>
      <c r="M291" s="921"/>
      <c r="N291" s="921"/>
      <c r="O291" s="921"/>
    </row>
    <row r="292" spans="1:15" s="922" customFormat="1" ht="25.5" customHeight="1" x14ac:dyDescent="0.2">
      <c r="A292" s="921">
        <v>11</v>
      </c>
      <c r="B292" s="925" t="s">
        <v>1617</v>
      </c>
      <c r="C292" s="923">
        <v>162086</v>
      </c>
      <c r="D292" s="923">
        <v>16208.64</v>
      </c>
      <c r="E292" s="924" t="s">
        <v>1619</v>
      </c>
      <c r="F292" s="920"/>
      <c r="G292" s="920" t="s">
        <v>1642</v>
      </c>
      <c r="H292" s="920"/>
      <c r="I292" s="920"/>
      <c r="J292" s="920"/>
      <c r="K292" s="921"/>
      <c r="L292" s="921"/>
      <c r="M292" s="921"/>
      <c r="N292" s="921"/>
      <c r="O292" s="921"/>
    </row>
    <row r="293" spans="1:15" s="922" customFormat="1" ht="45.75" customHeight="1" x14ac:dyDescent="0.2">
      <c r="A293" s="921">
        <v>12</v>
      </c>
      <c r="B293" s="925" t="s">
        <v>1643</v>
      </c>
      <c r="C293" s="923">
        <v>97196</v>
      </c>
      <c r="D293" s="923">
        <v>64797.36</v>
      </c>
      <c r="E293" s="924" t="s">
        <v>1619</v>
      </c>
      <c r="F293" s="920"/>
      <c r="G293" s="920" t="s">
        <v>1642</v>
      </c>
      <c r="H293" s="920"/>
      <c r="I293" s="920"/>
      <c r="J293" s="920"/>
      <c r="K293" s="921"/>
      <c r="L293" s="921"/>
      <c r="M293" s="921"/>
      <c r="N293" s="921"/>
      <c r="O293" s="921"/>
    </row>
    <row r="294" spans="1:15" s="922" customFormat="1" ht="24.75" customHeight="1" x14ac:dyDescent="0.2">
      <c r="A294" s="921">
        <v>13</v>
      </c>
      <c r="B294" s="925" t="s">
        <v>1618</v>
      </c>
      <c r="C294" s="923">
        <v>69999</v>
      </c>
      <c r="D294" s="923">
        <v>46666.080000000002</v>
      </c>
      <c r="E294" s="924" t="s">
        <v>1619</v>
      </c>
      <c r="F294" s="920"/>
      <c r="G294" s="920" t="s">
        <v>1642</v>
      </c>
      <c r="H294" s="920"/>
      <c r="I294" s="920"/>
      <c r="J294" s="920"/>
      <c r="K294" s="921"/>
      <c r="L294" s="921"/>
      <c r="M294" s="921"/>
      <c r="N294" s="921"/>
      <c r="O294" s="921"/>
    </row>
    <row r="295" spans="1:15" s="922" customFormat="1" ht="69.75" customHeight="1" x14ac:dyDescent="0.2">
      <c r="A295" s="921">
        <v>14</v>
      </c>
      <c r="B295" s="925" t="s">
        <v>1174</v>
      </c>
      <c r="C295" s="923">
        <v>62260</v>
      </c>
      <c r="D295" s="923">
        <v>54618.12</v>
      </c>
      <c r="E295" s="924" t="s">
        <v>1184</v>
      </c>
      <c r="F295" s="920"/>
      <c r="G295" s="920" t="s">
        <v>1642</v>
      </c>
      <c r="H295" s="920"/>
      <c r="I295" s="920"/>
      <c r="J295" s="920"/>
      <c r="K295" s="921"/>
      <c r="L295" s="921"/>
      <c r="M295" s="921"/>
      <c r="N295" s="921"/>
      <c r="O295" s="921"/>
    </row>
    <row r="296" spans="1:15" s="922" customFormat="1" ht="24" customHeight="1" x14ac:dyDescent="0.2">
      <c r="A296" s="921">
        <v>15</v>
      </c>
      <c r="B296" s="925" t="s">
        <v>1171</v>
      </c>
      <c r="C296" s="923">
        <v>94853.7</v>
      </c>
      <c r="D296" s="923">
        <v>83211.63</v>
      </c>
      <c r="E296" s="924" t="s">
        <v>1184</v>
      </c>
      <c r="F296" s="920"/>
      <c r="G296" s="920" t="s">
        <v>1642</v>
      </c>
      <c r="H296" s="920"/>
      <c r="I296" s="920"/>
      <c r="J296" s="920"/>
      <c r="K296" s="921"/>
      <c r="L296" s="921"/>
      <c r="M296" s="921"/>
      <c r="N296" s="921"/>
      <c r="O296" s="921"/>
    </row>
    <row r="297" spans="1:15" s="922" customFormat="1" ht="35.25" customHeight="1" x14ac:dyDescent="0.2">
      <c r="A297" s="921">
        <v>16</v>
      </c>
      <c r="B297" s="925" t="s">
        <v>1641</v>
      </c>
      <c r="C297" s="923">
        <v>100575</v>
      </c>
      <c r="D297" s="923">
        <v>61279.8</v>
      </c>
      <c r="E297" s="924" t="s">
        <v>1184</v>
      </c>
      <c r="F297" s="920"/>
      <c r="G297" s="920" t="s">
        <v>1642</v>
      </c>
      <c r="H297" s="920"/>
      <c r="I297" s="920"/>
      <c r="J297" s="920"/>
      <c r="K297" s="921"/>
      <c r="L297" s="921"/>
      <c r="M297" s="921"/>
      <c r="N297" s="921"/>
      <c r="O297" s="921"/>
    </row>
    <row r="298" spans="1:15" s="922" customFormat="1" ht="35.25" customHeight="1" x14ac:dyDescent="0.2">
      <c r="A298" s="921">
        <v>17</v>
      </c>
      <c r="B298" s="925" t="s">
        <v>1172</v>
      </c>
      <c r="C298" s="923">
        <v>89000</v>
      </c>
      <c r="D298" s="923">
        <v>63571.199999999997</v>
      </c>
      <c r="E298" s="924" t="s">
        <v>1177</v>
      </c>
      <c r="F298" s="920"/>
      <c r="G298" s="920" t="s">
        <v>1642</v>
      </c>
      <c r="H298" s="920"/>
      <c r="I298" s="920"/>
      <c r="J298" s="920"/>
      <c r="K298" s="921"/>
      <c r="L298" s="921"/>
      <c r="M298" s="921"/>
      <c r="N298" s="921"/>
      <c r="O298" s="921"/>
    </row>
    <row r="299" spans="1:15" s="922" customFormat="1" ht="36" customHeight="1" x14ac:dyDescent="0.2">
      <c r="A299" s="921">
        <v>18</v>
      </c>
      <c r="B299" s="925" t="s">
        <v>1636</v>
      </c>
      <c r="C299" s="923">
        <v>133980</v>
      </c>
      <c r="D299" s="923">
        <v>95700</v>
      </c>
      <c r="E299" s="924" t="s">
        <v>1177</v>
      </c>
      <c r="F299" s="920"/>
      <c r="G299" s="920" t="s">
        <v>1642</v>
      </c>
      <c r="H299" s="920"/>
      <c r="I299" s="920"/>
      <c r="J299" s="920"/>
      <c r="K299" s="921"/>
      <c r="L299" s="921"/>
      <c r="M299" s="921"/>
      <c r="N299" s="921"/>
      <c r="O299" s="921"/>
    </row>
    <row r="300" spans="1:15" s="922" customFormat="1" ht="46.5" customHeight="1" x14ac:dyDescent="0.2">
      <c r="A300" s="921">
        <v>19</v>
      </c>
      <c r="B300" s="925" t="s">
        <v>1637</v>
      </c>
      <c r="C300" s="923">
        <v>83300</v>
      </c>
      <c r="D300" s="923">
        <v>59500.2</v>
      </c>
      <c r="E300" s="924" t="s">
        <v>1177</v>
      </c>
      <c r="F300" s="920"/>
      <c r="G300" s="920" t="s">
        <v>1642</v>
      </c>
      <c r="H300" s="920"/>
      <c r="I300" s="920"/>
      <c r="J300" s="920"/>
      <c r="K300" s="921"/>
      <c r="L300" s="921"/>
      <c r="M300" s="921"/>
      <c r="N300" s="921"/>
      <c r="O300" s="921"/>
    </row>
    <row r="301" spans="1:15" s="922" customFormat="1" ht="24" customHeight="1" x14ac:dyDescent="0.2">
      <c r="A301" s="921">
        <v>20</v>
      </c>
      <c r="B301" s="925" t="s">
        <v>1173</v>
      </c>
      <c r="C301" s="923">
        <v>56000</v>
      </c>
      <c r="D301" s="923">
        <v>40000.199999999997</v>
      </c>
      <c r="E301" s="924" t="s">
        <v>1177</v>
      </c>
      <c r="F301" s="920"/>
      <c r="G301" s="920" t="s">
        <v>1642</v>
      </c>
      <c r="H301" s="920"/>
      <c r="I301" s="920"/>
      <c r="J301" s="920"/>
      <c r="K301" s="921"/>
      <c r="L301" s="921"/>
      <c r="M301" s="921"/>
      <c r="N301" s="921"/>
      <c r="O301" s="921"/>
    </row>
    <row r="302" spans="1:15" s="922" customFormat="1" ht="25.5" customHeight="1" x14ac:dyDescent="0.2">
      <c r="A302" s="921">
        <v>21</v>
      </c>
      <c r="B302" s="925" t="s">
        <v>1620</v>
      </c>
      <c r="C302" s="923">
        <v>122430</v>
      </c>
      <c r="D302" s="923">
        <v>3400.83</v>
      </c>
      <c r="E302" s="924" t="s">
        <v>1621</v>
      </c>
      <c r="F302" s="920"/>
      <c r="G302" s="920" t="s">
        <v>1642</v>
      </c>
      <c r="H302" s="920"/>
      <c r="I302" s="920"/>
      <c r="J302" s="920"/>
      <c r="K302" s="921"/>
      <c r="L302" s="921"/>
      <c r="M302" s="921"/>
      <c r="N302" s="921"/>
      <c r="O302" s="921"/>
    </row>
    <row r="303" spans="1:15" s="922" customFormat="1" ht="23.25" customHeight="1" x14ac:dyDescent="0.2">
      <c r="A303" s="921">
        <v>22</v>
      </c>
      <c r="B303" s="925" t="s">
        <v>1622</v>
      </c>
      <c r="C303" s="923">
        <v>123750</v>
      </c>
      <c r="D303" s="923">
        <v>1031.25</v>
      </c>
      <c r="E303" s="924" t="s">
        <v>1621</v>
      </c>
      <c r="F303" s="920"/>
      <c r="G303" s="920" t="s">
        <v>1642</v>
      </c>
      <c r="H303" s="920"/>
      <c r="I303" s="920"/>
      <c r="J303" s="920"/>
      <c r="K303" s="921"/>
      <c r="L303" s="921"/>
      <c r="M303" s="921"/>
      <c r="N303" s="921"/>
      <c r="O303" s="921"/>
    </row>
    <row r="304" spans="1:15" s="922" customFormat="1" ht="15" customHeight="1" x14ac:dyDescent="0.2">
      <c r="A304" s="921">
        <v>23</v>
      </c>
      <c r="B304" s="925" t="s">
        <v>1623</v>
      </c>
      <c r="C304" s="923">
        <v>83475</v>
      </c>
      <c r="D304" s="923">
        <v>0</v>
      </c>
      <c r="E304" s="924" t="s">
        <v>1621</v>
      </c>
      <c r="F304" s="920"/>
      <c r="G304" s="920" t="s">
        <v>1642</v>
      </c>
      <c r="H304" s="920"/>
      <c r="I304" s="920"/>
      <c r="J304" s="920"/>
      <c r="K304" s="921"/>
      <c r="L304" s="921"/>
      <c r="M304" s="921"/>
      <c r="N304" s="921"/>
      <c r="O304" s="921"/>
    </row>
    <row r="305" spans="1:15" s="922" customFormat="1" ht="12.75" customHeight="1" x14ac:dyDescent="0.2">
      <c r="A305" s="921">
        <v>24</v>
      </c>
      <c r="B305" s="925" t="s">
        <v>1624</v>
      </c>
      <c r="C305" s="923">
        <v>415500</v>
      </c>
      <c r="D305" s="926">
        <v>0</v>
      </c>
      <c r="E305" s="924" t="s">
        <v>1544</v>
      </c>
      <c r="F305" s="920"/>
      <c r="G305" s="920" t="s">
        <v>1642</v>
      </c>
      <c r="H305" s="920"/>
      <c r="I305" s="920"/>
      <c r="J305" s="920"/>
      <c r="K305" s="921"/>
      <c r="L305" s="921"/>
      <c r="M305" s="921"/>
      <c r="N305" s="921"/>
      <c r="O305" s="921"/>
    </row>
    <row r="306" spans="1:15" s="922" customFormat="1" ht="24.75" customHeight="1" x14ac:dyDescent="0.2">
      <c r="A306" s="921">
        <v>25</v>
      </c>
      <c r="B306" s="925" t="s">
        <v>1638</v>
      </c>
      <c r="C306" s="923">
        <v>67280</v>
      </c>
      <c r="D306" s="923">
        <v>67280</v>
      </c>
      <c r="E306" s="924" t="s">
        <v>1176</v>
      </c>
      <c r="F306" s="920"/>
      <c r="G306" s="920" t="s">
        <v>1642</v>
      </c>
      <c r="H306" s="920"/>
      <c r="I306" s="920"/>
      <c r="J306" s="920"/>
      <c r="K306" s="921"/>
      <c r="L306" s="921"/>
      <c r="M306" s="921"/>
      <c r="N306" s="921"/>
      <c r="O306" s="921"/>
    </row>
    <row r="307" spans="1:15" s="922" customFormat="1" ht="24" customHeight="1" x14ac:dyDescent="0.2">
      <c r="A307" s="921">
        <v>26</v>
      </c>
      <c r="B307" s="925" t="s">
        <v>1640</v>
      </c>
      <c r="C307" s="923">
        <v>61440</v>
      </c>
      <c r="D307" s="923">
        <v>61440</v>
      </c>
      <c r="E307" s="924" t="s">
        <v>1178</v>
      </c>
      <c r="F307" s="920"/>
      <c r="G307" s="920" t="s">
        <v>1642</v>
      </c>
      <c r="H307" s="920"/>
      <c r="I307" s="920"/>
      <c r="J307" s="920"/>
      <c r="K307" s="921"/>
      <c r="L307" s="921"/>
      <c r="M307" s="921"/>
      <c r="N307" s="921"/>
      <c r="O307" s="921"/>
    </row>
    <row r="308" spans="1:15" s="922" customFormat="1" ht="22.5" customHeight="1" x14ac:dyDescent="0.2">
      <c r="A308" s="921">
        <v>27</v>
      </c>
      <c r="B308" s="925" t="s">
        <v>1186</v>
      </c>
      <c r="C308" s="923">
        <v>55020</v>
      </c>
      <c r="D308" s="923">
        <v>55020</v>
      </c>
      <c r="E308" s="924" t="s">
        <v>1184</v>
      </c>
      <c r="F308" s="920"/>
      <c r="G308" s="920" t="s">
        <v>1642</v>
      </c>
      <c r="H308" s="920"/>
      <c r="I308" s="920"/>
      <c r="J308" s="920"/>
      <c r="K308" s="921"/>
      <c r="L308" s="921"/>
      <c r="M308" s="921"/>
      <c r="N308" s="921"/>
      <c r="O308" s="921"/>
    </row>
    <row r="309" spans="1:15" s="922" customFormat="1" ht="24" customHeight="1" x14ac:dyDescent="0.2">
      <c r="A309" s="921">
        <v>28</v>
      </c>
      <c r="B309" s="925" t="s">
        <v>1625</v>
      </c>
      <c r="C309" s="923">
        <v>76134</v>
      </c>
      <c r="D309" s="923">
        <v>76134</v>
      </c>
      <c r="E309" s="924" t="s">
        <v>1179</v>
      </c>
      <c r="F309" s="920"/>
      <c r="G309" s="920" t="s">
        <v>1642</v>
      </c>
      <c r="H309" s="920"/>
      <c r="I309" s="920"/>
      <c r="J309" s="920"/>
      <c r="K309" s="921"/>
      <c r="L309" s="921"/>
      <c r="M309" s="921"/>
      <c r="N309" s="921"/>
      <c r="O309" s="921"/>
    </row>
    <row r="310" spans="1:15" s="922" customFormat="1" ht="35.25" customHeight="1" x14ac:dyDescent="0.2">
      <c r="A310" s="921">
        <v>29</v>
      </c>
      <c r="B310" s="925" t="s">
        <v>1175</v>
      </c>
      <c r="C310" s="923">
        <v>52920</v>
      </c>
      <c r="D310" s="923">
        <v>52920</v>
      </c>
      <c r="E310" s="924" t="s">
        <v>1176</v>
      </c>
      <c r="F310" s="920"/>
      <c r="G310" s="920" t="s">
        <v>1642</v>
      </c>
      <c r="H310" s="920"/>
      <c r="I310" s="920"/>
      <c r="J310" s="920"/>
      <c r="K310" s="921"/>
      <c r="L310" s="921"/>
      <c r="M310" s="921"/>
      <c r="N310" s="921"/>
      <c r="O310" s="921"/>
    </row>
    <row r="311" spans="1:15" s="922" customFormat="1" ht="57.75" customHeight="1" x14ac:dyDescent="0.2">
      <c r="A311" s="921">
        <v>30</v>
      </c>
      <c r="B311" s="925" t="s">
        <v>1180</v>
      </c>
      <c r="C311" s="923">
        <v>55592.18</v>
      </c>
      <c r="D311" s="923">
        <v>55592.18</v>
      </c>
      <c r="E311" s="924" t="s">
        <v>1176</v>
      </c>
      <c r="F311" s="920"/>
      <c r="G311" s="920" t="s">
        <v>1642</v>
      </c>
      <c r="H311" s="920"/>
      <c r="I311" s="920"/>
      <c r="J311" s="920"/>
      <c r="K311" s="921"/>
      <c r="L311" s="921"/>
      <c r="M311" s="921"/>
      <c r="N311" s="921"/>
      <c r="O311" s="921"/>
    </row>
    <row r="312" spans="1:15" s="922" customFormat="1" ht="15" customHeight="1" x14ac:dyDescent="0.2">
      <c r="A312" s="921">
        <v>31</v>
      </c>
      <c r="B312" s="925" t="s">
        <v>1505</v>
      </c>
      <c r="C312" s="923">
        <v>55000</v>
      </c>
      <c r="D312" s="923">
        <v>55000</v>
      </c>
      <c r="E312" s="924" t="s">
        <v>1177</v>
      </c>
      <c r="F312" s="920"/>
      <c r="G312" s="920" t="s">
        <v>1642</v>
      </c>
      <c r="H312" s="920"/>
      <c r="I312" s="920"/>
      <c r="J312" s="920"/>
      <c r="K312" s="921"/>
      <c r="L312" s="921"/>
      <c r="M312" s="921"/>
      <c r="N312" s="921"/>
      <c r="O312" s="921"/>
    </row>
    <row r="313" spans="1:15" s="922" customFormat="1" ht="14.25" customHeight="1" x14ac:dyDescent="0.2">
      <c r="A313" s="921">
        <v>32</v>
      </c>
      <c r="B313" s="925" t="s">
        <v>1187</v>
      </c>
      <c r="C313" s="923">
        <v>180000</v>
      </c>
      <c r="D313" s="923">
        <v>180000</v>
      </c>
      <c r="E313" s="924" t="s">
        <v>1184</v>
      </c>
      <c r="F313" s="920"/>
      <c r="G313" s="920" t="s">
        <v>1642</v>
      </c>
      <c r="H313" s="920"/>
      <c r="I313" s="920"/>
      <c r="J313" s="920"/>
      <c r="K313" s="921"/>
      <c r="L313" s="921"/>
      <c r="M313" s="921"/>
      <c r="N313" s="921"/>
      <c r="O313" s="921"/>
    </row>
    <row r="314" spans="1:15" s="922" customFormat="1" ht="15.75" customHeight="1" x14ac:dyDescent="0.2">
      <c r="A314" s="921">
        <v>33</v>
      </c>
      <c r="B314" s="925" t="s">
        <v>1182</v>
      </c>
      <c r="C314" s="923">
        <v>99000</v>
      </c>
      <c r="D314" s="923">
        <v>99000</v>
      </c>
      <c r="E314" s="924" t="s">
        <v>1626</v>
      </c>
      <c r="F314" s="920"/>
      <c r="G314" s="920" t="s">
        <v>1642</v>
      </c>
      <c r="H314" s="920"/>
      <c r="I314" s="920"/>
      <c r="J314" s="920"/>
      <c r="K314" s="921"/>
      <c r="L314" s="921"/>
      <c r="M314" s="921"/>
      <c r="N314" s="921"/>
      <c r="O314" s="921"/>
    </row>
    <row r="315" spans="1:15" s="922" customFormat="1" ht="13.5" customHeight="1" x14ac:dyDescent="0.2">
      <c r="A315" s="921">
        <v>34</v>
      </c>
      <c r="B315" s="925" t="s">
        <v>1181</v>
      </c>
      <c r="C315" s="923">
        <v>99900</v>
      </c>
      <c r="D315" s="923">
        <v>99900</v>
      </c>
      <c r="E315" s="924" t="s">
        <v>1179</v>
      </c>
      <c r="F315" s="920"/>
      <c r="G315" s="920" t="s">
        <v>1642</v>
      </c>
      <c r="H315" s="920"/>
      <c r="I315" s="920"/>
      <c r="J315" s="920"/>
      <c r="K315" s="921"/>
      <c r="L315" s="921"/>
      <c r="M315" s="921"/>
      <c r="N315" s="921"/>
      <c r="O315" s="921"/>
    </row>
    <row r="316" spans="1:15" s="922" customFormat="1" ht="26.25" customHeight="1" x14ac:dyDescent="0.2">
      <c r="A316" s="921">
        <v>35</v>
      </c>
      <c r="B316" s="925" t="s">
        <v>1185</v>
      </c>
      <c r="C316" s="923">
        <v>173046</v>
      </c>
      <c r="D316" s="923">
        <v>173046</v>
      </c>
      <c r="E316" s="924" t="s">
        <v>1183</v>
      </c>
      <c r="F316" s="920"/>
      <c r="G316" s="920" t="s">
        <v>1642</v>
      </c>
      <c r="H316" s="920"/>
      <c r="I316" s="920"/>
      <c r="J316" s="920"/>
      <c r="K316" s="921"/>
      <c r="L316" s="921"/>
      <c r="M316" s="921"/>
      <c r="N316" s="921"/>
      <c r="O316" s="921"/>
    </row>
    <row r="317" spans="1:15" s="922" customFormat="1" ht="14.25" customHeight="1" x14ac:dyDescent="0.2">
      <c r="A317" s="921">
        <v>36</v>
      </c>
      <c r="B317" s="925" t="s">
        <v>1639</v>
      </c>
      <c r="C317" s="923">
        <v>51687</v>
      </c>
      <c r="D317" s="923">
        <v>51687</v>
      </c>
      <c r="E317" s="924" t="s">
        <v>1183</v>
      </c>
      <c r="F317" s="920"/>
      <c r="G317" s="920" t="s">
        <v>1642</v>
      </c>
      <c r="H317" s="920"/>
      <c r="I317" s="920"/>
      <c r="J317" s="920"/>
      <c r="K317" s="921"/>
      <c r="L317" s="921"/>
      <c r="M317" s="921"/>
      <c r="N317" s="921"/>
      <c r="O317" s="921"/>
    </row>
    <row r="318" spans="1:15" s="922" customFormat="1" ht="27.75" customHeight="1" x14ac:dyDescent="0.2">
      <c r="A318" s="921">
        <v>37</v>
      </c>
      <c r="B318" s="925" t="s">
        <v>1627</v>
      </c>
      <c r="C318" s="923">
        <v>69000</v>
      </c>
      <c r="D318" s="926">
        <v>0</v>
      </c>
      <c r="E318" s="924" t="s">
        <v>1628</v>
      </c>
      <c r="F318" s="920"/>
      <c r="G318" s="920" t="s">
        <v>1642</v>
      </c>
      <c r="H318" s="920"/>
      <c r="I318" s="920"/>
      <c r="J318" s="920"/>
      <c r="K318" s="921"/>
      <c r="L318" s="921"/>
      <c r="M318" s="921"/>
      <c r="N318" s="921"/>
      <c r="O318" s="921"/>
    </row>
    <row r="319" spans="1:15" s="922" customFormat="1" ht="25.5" customHeight="1" x14ac:dyDescent="0.2">
      <c r="A319" s="921"/>
      <c r="B319" s="925" t="s">
        <v>2093</v>
      </c>
      <c r="C319" s="923">
        <v>54060</v>
      </c>
      <c r="D319" s="923">
        <v>0</v>
      </c>
      <c r="E319" s="924"/>
      <c r="F319" s="927"/>
      <c r="G319" s="920" t="s">
        <v>1642</v>
      </c>
      <c r="H319" s="1040">
        <f>SUM(C282:C319)</f>
        <v>4367696.5299999993</v>
      </c>
      <c r="I319" s="1040">
        <f>SUM(D282:D319)</f>
        <v>2998744.3400000003</v>
      </c>
      <c r="J319" s="1040">
        <f>H319-I319</f>
        <v>1368952.189999999</v>
      </c>
      <c r="K319" s="921"/>
      <c r="L319" s="921"/>
      <c r="M319" s="921"/>
      <c r="N319" s="921"/>
      <c r="O319" s="921"/>
    </row>
    <row r="320" spans="1:15" s="922" customFormat="1" ht="19.5" customHeight="1" x14ac:dyDescent="0.2">
      <c r="A320" s="928"/>
      <c r="B320" s="929" t="s">
        <v>441</v>
      </c>
      <c r="C320" s="930">
        <v>15556724.949999999</v>
      </c>
      <c r="D320" s="930">
        <v>9991733.2699999996</v>
      </c>
      <c r="E320" s="924"/>
      <c r="F320" s="920"/>
      <c r="G320" s="920" t="s">
        <v>1642</v>
      </c>
      <c r="H320" s="920"/>
      <c r="I320" s="920"/>
      <c r="J320" s="1040">
        <f>C320-D320</f>
        <v>5564991.6799999997</v>
      </c>
      <c r="K320" s="921"/>
      <c r="L320" s="921"/>
      <c r="M320" s="921"/>
      <c r="N320" s="921"/>
      <c r="O320" s="921"/>
    </row>
    <row r="321" spans="1:15" s="435" customFormat="1" ht="10.199999999999999" x14ac:dyDescent="0.2">
      <c r="A321" s="434"/>
      <c r="B321" s="1291" t="s">
        <v>1159</v>
      </c>
      <c r="C321" s="1292"/>
      <c r="D321" s="1292"/>
      <c r="E321" s="1292"/>
      <c r="F321" s="1292"/>
      <c r="G321" s="1292"/>
      <c r="H321" s="1292"/>
      <c r="I321" s="1292"/>
      <c r="J321" s="1292"/>
      <c r="K321" s="1292"/>
      <c r="L321" s="1292"/>
      <c r="M321" s="1292"/>
      <c r="N321" s="1292"/>
      <c r="O321" s="1293"/>
    </row>
    <row r="322" spans="1:15" s="435" customFormat="1" ht="25.5" customHeight="1" x14ac:dyDescent="0.2">
      <c r="A322" s="434">
        <v>1</v>
      </c>
      <c r="B322" s="436" t="s">
        <v>1563</v>
      </c>
      <c r="C322" s="437">
        <v>104000</v>
      </c>
      <c r="D322" s="437">
        <v>104000</v>
      </c>
      <c r="E322" s="438" t="s">
        <v>1545</v>
      </c>
      <c r="F322" s="439"/>
      <c r="G322" s="439" t="s">
        <v>1190</v>
      </c>
      <c r="H322" s="439"/>
      <c r="I322" s="439"/>
      <c r="J322" s="439"/>
      <c r="K322" s="434"/>
      <c r="L322" s="434"/>
      <c r="M322" s="434"/>
      <c r="N322" s="434"/>
      <c r="O322" s="434"/>
    </row>
    <row r="323" spans="1:15" s="435" customFormat="1" ht="23.25" customHeight="1" x14ac:dyDescent="0.2">
      <c r="A323" s="434">
        <v>2</v>
      </c>
      <c r="B323" s="436" t="s">
        <v>475</v>
      </c>
      <c r="C323" s="437">
        <v>70562.7</v>
      </c>
      <c r="D323" s="437">
        <v>70562.7</v>
      </c>
      <c r="E323" s="438" t="s">
        <v>1546</v>
      </c>
      <c r="F323" s="439"/>
      <c r="G323" s="439" t="s">
        <v>1190</v>
      </c>
      <c r="H323" s="439"/>
      <c r="I323" s="439"/>
      <c r="J323" s="439"/>
      <c r="K323" s="434"/>
      <c r="L323" s="434"/>
      <c r="M323" s="434"/>
      <c r="N323" s="434"/>
      <c r="O323" s="434"/>
    </row>
    <row r="324" spans="1:15" s="435" customFormat="1" ht="17.25" customHeight="1" x14ac:dyDescent="0.2">
      <c r="A324" s="434">
        <v>3</v>
      </c>
      <c r="B324" s="436" t="s">
        <v>470</v>
      </c>
      <c r="C324" s="437">
        <v>117065.4</v>
      </c>
      <c r="D324" s="437">
        <v>117065.4</v>
      </c>
      <c r="E324" s="438" t="s">
        <v>1547</v>
      </c>
      <c r="F324" s="439"/>
      <c r="G324" s="439" t="s">
        <v>1190</v>
      </c>
      <c r="H324" s="439"/>
      <c r="I324" s="439"/>
      <c r="J324" s="439"/>
      <c r="K324" s="434"/>
      <c r="L324" s="434"/>
      <c r="M324" s="434"/>
      <c r="N324" s="434"/>
      <c r="O324" s="434"/>
    </row>
    <row r="325" spans="1:15" s="435" customFormat="1" ht="10.199999999999999" x14ac:dyDescent="0.2">
      <c r="A325" s="434">
        <v>4</v>
      </c>
      <c r="B325" s="436" t="s">
        <v>1564</v>
      </c>
      <c r="C325" s="437">
        <v>54162</v>
      </c>
      <c r="D325" s="437">
        <v>54162</v>
      </c>
      <c r="E325" s="438" t="s">
        <v>1548</v>
      </c>
      <c r="F325" s="439"/>
      <c r="G325" s="439" t="s">
        <v>1190</v>
      </c>
      <c r="H325" s="439"/>
      <c r="I325" s="439"/>
      <c r="J325" s="439"/>
      <c r="K325" s="434"/>
      <c r="L325" s="434"/>
      <c r="M325" s="434"/>
      <c r="N325" s="434"/>
      <c r="O325" s="434"/>
    </row>
    <row r="326" spans="1:15" s="435" customFormat="1" ht="10.199999999999999" x14ac:dyDescent="0.2">
      <c r="A326" s="434">
        <v>5</v>
      </c>
      <c r="B326" s="436" t="s">
        <v>1564</v>
      </c>
      <c r="C326" s="437">
        <v>54162</v>
      </c>
      <c r="D326" s="437">
        <v>54162</v>
      </c>
      <c r="E326" s="438" t="s">
        <v>1548</v>
      </c>
      <c r="F326" s="439"/>
      <c r="G326" s="439" t="s">
        <v>1190</v>
      </c>
      <c r="H326" s="439"/>
      <c r="I326" s="439"/>
      <c r="J326" s="439"/>
      <c r="K326" s="434"/>
      <c r="L326" s="434"/>
      <c r="M326" s="434"/>
      <c r="N326" s="434"/>
      <c r="O326" s="434"/>
    </row>
    <row r="327" spans="1:15" s="435" customFormat="1" ht="26.25" customHeight="1" x14ac:dyDescent="0.2">
      <c r="A327" s="434">
        <v>6</v>
      </c>
      <c r="B327" s="436" t="s">
        <v>1565</v>
      </c>
      <c r="C327" s="437">
        <v>60180</v>
      </c>
      <c r="D327" s="437">
        <v>60180</v>
      </c>
      <c r="E327" s="438" t="s">
        <v>1551</v>
      </c>
      <c r="F327" s="439"/>
      <c r="G327" s="439" t="s">
        <v>1190</v>
      </c>
      <c r="H327" s="439"/>
      <c r="I327" s="439"/>
      <c r="J327" s="439"/>
      <c r="K327" s="434"/>
      <c r="L327" s="434"/>
      <c r="M327" s="434"/>
      <c r="N327" s="434"/>
      <c r="O327" s="434"/>
    </row>
    <row r="328" spans="1:15" s="435" customFormat="1" ht="24.75" customHeight="1" x14ac:dyDescent="0.2">
      <c r="A328" s="434">
        <v>7</v>
      </c>
      <c r="B328" s="436" t="s">
        <v>1566</v>
      </c>
      <c r="C328" s="437">
        <v>60180</v>
      </c>
      <c r="D328" s="437">
        <v>60180</v>
      </c>
      <c r="E328" s="438" t="s">
        <v>1559</v>
      </c>
      <c r="F328" s="439"/>
      <c r="G328" s="439" t="s">
        <v>1190</v>
      </c>
      <c r="H328" s="439"/>
      <c r="I328" s="439"/>
      <c r="J328" s="439"/>
      <c r="K328" s="434"/>
      <c r="L328" s="434"/>
      <c r="M328" s="434"/>
      <c r="N328" s="434"/>
      <c r="O328" s="434"/>
    </row>
    <row r="329" spans="1:15" s="435" customFormat="1" ht="37.5" customHeight="1" x14ac:dyDescent="0.2">
      <c r="A329" s="434">
        <v>8</v>
      </c>
      <c r="B329" s="436" t="s">
        <v>1567</v>
      </c>
      <c r="C329" s="437">
        <v>154751.57999999999</v>
      </c>
      <c r="D329" s="437">
        <v>154751.57999999999</v>
      </c>
      <c r="E329" s="438" t="s">
        <v>1560</v>
      </c>
      <c r="F329" s="439"/>
      <c r="G329" s="439" t="s">
        <v>1190</v>
      </c>
      <c r="H329" s="439"/>
      <c r="I329" s="439"/>
      <c r="J329" s="439"/>
      <c r="K329" s="434"/>
      <c r="L329" s="434"/>
      <c r="M329" s="434"/>
      <c r="N329" s="434"/>
      <c r="O329" s="434"/>
    </row>
    <row r="330" spans="1:15" s="435" customFormat="1" ht="27" customHeight="1" x14ac:dyDescent="0.2">
      <c r="A330" s="434">
        <v>9</v>
      </c>
      <c r="B330" s="436" t="s">
        <v>1568</v>
      </c>
      <c r="C330" s="437">
        <v>53604.86</v>
      </c>
      <c r="D330" s="437">
        <v>53604.86</v>
      </c>
      <c r="E330" s="438" t="s">
        <v>1561</v>
      </c>
      <c r="F330" s="439"/>
      <c r="G330" s="439" t="s">
        <v>1190</v>
      </c>
      <c r="H330" s="439"/>
      <c r="I330" s="439"/>
      <c r="J330" s="439"/>
      <c r="K330" s="434"/>
      <c r="L330" s="434"/>
      <c r="M330" s="434"/>
      <c r="N330" s="434"/>
      <c r="O330" s="434"/>
    </row>
    <row r="331" spans="1:15" s="435" customFormat="1" ht="22.5" customHeight="1" x14ac:dyDescent="0.2">
      <c r="A331" s="434">
        <v>10</v>
      </c>
      <c r="B331" s="436" t="s">
        <v>1569</v>
      </c>
      <c r="C331" s="437">
        <v>50000</v>
      </c>
      <c r="D331" s="437">
        <v>50000</v>
      </c>
      <c r="E331" s="438" t="s">
        <v>1549</v>
      </c>
      <c r="F331" s="439"/>
      <c r="G331" s="439" t="s">
        <v>1190</v>
      </c>
      <c r="H331" s="439"/>
      <c r="I331" s="439"/>
      <c r="J331" s="439"/>
      <c r="K331" s="434"/>
      <c r="L331" s="434"/>
      <c r="M331" s="434"/>
      <c r="N331" s="434"/>
      <c r="O331" s="434"/>
    </row>
    <row r="332" spans="1:15" s="435" customFormat="1" ht="15" customHeight="1" x14ac:dyDescent="0.2">
      <c r="A332" s="434">
        <v>11</v>
      </c>
      <c r="B332" s="436" t="s">
        <v>1570</v>
      </c>
      <c r="C332" s="437">
        <v>56982.3</v>
      </c>
      <c r="D332" s="437">
        <v>56982.3</v>
      </c>
      <c r="E332" s="438" t="s">
        <v>1550</v>
      </c>
      <c r="F332" s="439"/>
      <c r="G332" s="439" t="s">
        <v>1190</v>
      </c>
      <c r="H332" s="439"/>
      <c r="I332" s="439"/>
      <c r="J332" s="439"/>
      <c r="K332" s="434"/>
      <c r="L332" s="434"/>
      <c r="M332" s="434"/>
      <c r="N332" s="434"/>
      <c r="O332" s="434"/>
    </row>
    <row r="333" spans="1:15" s="435" customFormat="1" ht="24" customHeight="1" x14ac:dyDescent="0.2">
      <c r="A333" s="434">
        <v>12</v>
      </c>
      <c r="B333" s="436" t="s">
        <v>1571</v>
      </c>
      <c r="C333" s="437">
        <v>77112</v>
      </c>
      <c r="D333" s="437">
        <v>77112</v>
      </c>
      <c r="E333" s="438" t="s">
        <v>1551</v>
      </c>
      <c r="F333" s="439"/>
      <c r="G333" s="439" t="s">
        <v>1190</v>
      </c>
      <c r="H333" s="439"/>
      <c r="I333" s="439"/>
      <c r="J333" s="439"/>
      <c r="K333" s="434"/>
      <c r="L333" s="434"/>
      <c r="M333" s="434"/>
      <c r="N333" s="434"/>
      <c r="O333" s="434"/>
    </row>
    <row r="334" spans="1:15" s="435" customFormat="1" ht="24.75" customHeight="1" x14ac:dyDescent="0.2">
      <c r="A334" s="434">
        <v>13</v>
      </c>
      <c r="B334" s="436" t="s">
        <v>1571</v>
      </c>
      <c r="C334" s="437">
        <v>57772.800000000003</v>
      </c>
      <c r="D334" s="437">
        <v>57772.800000000003</v>
      </c>
      <c r="E334" s="438" t="s">
        <v>1552</v>
      </c>
      <c r="F334" s="439"/>
      <c r="G334" s="439" t="s">
        <v>1190</v>
      </c>
      <c r="H334" s="439"/>
      <c r="I334" s="439"/>
      <c r="J334" s="439"/>
      <c r="K334" s="434"/>
      <c r="L334" s="434"/>
      <c r="M334" s="434"/>
      <c r="N334" s="434"/>
      <c r="O334" s="434"/>
    </row>
    <row r="335" spans="1:15" s="435" customFormat="1" ht="23.25" customHeight="1" x14ac:dyDescent="0.2">
      <c r="A335" s="434">
        <v>14</v>
      </c>
      <c r="B335" s="436" t="s">
        <v>1572</v>
      </c>
      <c r="C335" s="437">
        <v>58017.599999999999</v>
      </c>
      <c r="D335" s="437">
        <v>58017.599999999999</v>
      </c>
      <c r="E335" s="438" t="s">
        <v>1552</v>
      </c>
      <c r="F335" s="439"/>
      <c r="G335" s="439" t="s">
        <v>1190</v>
      </c>
      <c r="H335" s="439"/>
      <c r="I335" s="439"/>
      <c r="J335" s="439"/>
      <c r="K335" s="434"/>
      <c r="L335" s="434"/>
      <c r="M335" s="434"/>
      <c r="N335" s="434"/>
      <c r="O335" s="434"/>
    </row>
    <row r="336" spans="1:15" s="435" customFormat="1" ht="27" customHeight="1" x14ac:dyDescent="0.2">
      <c r="A336" s="434">
        <v>15</v>
      </c>
      <c r="B336" s="436" t="s">
        <v>1573</v>
      </c>
      <c r="C336" s="437">
        <v>85996.54</v>
      </c>
      <c r="D336" s="437">
        <v>85996.54</v>
      </c>
      <c r="E336" s="438" t="s">
        <v>1553</v>
      </c>
      <c r="F336" s="439"/>
      <c r="G336" s="439" t="s">
        <v>1190</v>
      </c>
      <c r="H336" s="439"/>
      <c r="I336" s="439"/>
      <c r="J336" s="439"/>
      <c r="K336" s="434"/>
      <c r="L336" s="434"/>
      <c r="M336" s="434"/>
      <c r="N336" s="434"/>
      <c r="O336" s="434"/>
    </row>
    <row r="337" spans="1:15" s="435" customFormat="1" ht="36.75" customHeight="1" x14ac:dyDescent="0.2">
      <c r="A337" s="434">
        <v>16</v>
      </c>
      <c r="B337" s="436" t="s">
        <v>1574</v>
      </c>
      <c r="C337" s="437">
        <v>84527.96</v>
      </c>
      <c r="D337" s="437">
        <v>84527.96</v>
      </c>
      <c r="E337" s="438" t="s">
        <v>1553</v>
      </c>
      <c r="F337" s="439"/>
      <c r="G337" s="439" t="s">
        <v>1190</v>
      </c>
      <c r="H337" s="439"/>
      <c r="I337" s="439"/>
      <c r="J337" s="439"/>
      <c r="K337" s="434"/>
      <c r="L337" s="434"/>
      <c r="M337" s="434"/>
      <c r="N337" s="434"/>
      <c r="O337" s="434"/>
    </row>
    <row r="338" spans="1:15" s="435" customFormat="1" ht="37.5" customHeight="1" x14ac:dyDescent="0.2">
      <c r="A338" s="434">
        <v>17</v>
      </c>
      <c r="B338" s="436" t="s">
        <v>1575</v>
      </c>
      <c r="C338" s="437">
        <v>77280.960000000006</v>
      </c>
      <c r="D338" s="437">
        <v>77280.960000000006</v>
      </c>
      <c r="E338" s="438" t="s">
        <v>1553</v>
      </c>
      <c r="F338" s="439"/>
      <c r="G338" s="439" t="s">
        <v>1190</v>
      </c>
      <c r="H338" s="439"/>
      <c r="I338" s="439"/>
      <c r="J338" s="439"/>
      <c r="K338" s="434"/>
      <c r="L338" s="434"/>
      <c r="M338" s="434"/>
      <c r="N338" s="434"/>
      <c r="O338" s="434"/>
    </row>
    <row r="339" spans="1:15" s="435" customFormat="1" ht="26.25" customHeight="1" x14ac:dyDescent="0.2">
      <c r="A339" s="434">
        <v>18</v>
      </c>
      <c r="B339" s="436" t="s">
        <v>1576</v>
      </c>
      <c r="C339" s="437">
        <v>51300</v>
      </c>
      <c r="D339" s="437">
        <v>51300</v>
      </c>
      <c r="E339" s="438" t="s">
        <v>1554</v>
      </c>
      <c r="F339" s="439"/>
      <c r="G339" s="439" t="s">
        <v>1190</v>
      </c>
      <c r="H339" s="439"/>
      <c r="I339" s="439"/>
      <c r="J339" s="439"/>
      <c r="K339" s="434"/>
      <c r="L339" s="434"/>
      <c r="M339" s="434"/>
      <c r="N339" s="434"/>
      <c r="O339" s="434"/>
    </row>
    <row r="340" spans="1:15" s="435" customFormat="1" ht="50.25" customHeight="1" x14ac:dyDescent="0.2">
      <c r="A340" s="434">
        <v>19</v>
      </c>
      <c r="B340" s="436" t="s">
        <v>1577</v>
      </c>
      <c r="C340" s="437">
        <v>481920</v>
      </c>
      <c r="D340" s="437">
        <v>481920</v>
      </c>
      <c r="E340" s="438" t="s">
        <v>1555</v>
      </c>
      <c r="F340" s="439"/>
      <c r="G340" s="439" t="s">
        <v>1190</v>
      </c>
      <c r="H340" s="439"/>
      <c r="I340" s="439"/>
      <c r="J340" s="439"/>
      <c r="K340" s="434"/>
      <c r="L340" s="434"/>
      <c r="M340" s="434"/>
      <c r="N340" s="434"/>
      <c r="O340" s="434"/>
    </row>
    <row r="341" spans="1:15" s="435" customFormat="1" ht="15.75" customHeight="1" x14ac:dyDescent="0.2">
      <c r="A341" s="434">
        <v>20</v>
      </c>
      <c r="B341" s="436" t="s">
        <v>1196</v>
      </c>
      <c r="C341" s="437">
        <v>123546.36</v>
      </c>
      <c r="D341" s="437">
        <v>123546.36</v>
      </c>
      <c r="E341" s="438" t="s">
        <v>1556</v>
      </c>
      <c r="F341" s="439"/>
      <c r="G341" s="439" t="s">
        <v>1190</v>
      </c>
      <c r="H341" s="439"/>
      <c r="I341" s="439"/>
      <c r="J341" s="439"/>
      <c r="K341" s="434"/>
      <c r="L341" s="434"/>
      <c r="M341" s="434"/>
      <c r="N341" s="434"/>
      <c r="O341" s="434"/>
    </row>
    <row r="342" spans="1:15" s="435" customFormat="1" ht="36.75" customHeight="1" x14ac:dyDescent="0.2">
      <c r="A342" s="434">
        <v>21</v>
      </c>
      <c r="B342" s="436" t="s">
        <v>1578</v>
      </c>
      <c r="C342" s="437">
        <v>132050</v>
      </c>
      <c r="D342" s="437">
        <v>132050</v>
      </c>
      <c r="E342" s="438" t="s">
        <v>1557</v>
      </c>
      <c r="F342" s="439"/>
      <c r="G342" s="439" t="s">
        <v>1190</v>
      </c>
      <c r="H342" s="439"/>
      <c r="I342" s="439"/>
      <c r="J342" s="439"/>
      <c r="K342" s="434"/>
      <c r="L342" s="434"/>
      <c r="M342" s="434"/>
      <c r="N342" s="434"/>
      <c r="O342" s="434"/>
    </row>
    <row r="343" spans="1:15" s="435" customFormat="1" ht="39" customHeight="1" x14ac:dyDescent="0.2">
      <c r="A343" s="434">
        <v>22</v>
      </c>
      <c r="B343" s="436" t="s">
        <v>1579</v>
      </c>
      <c r="C343" s="437">
        <v>350775</v>
      </c>
      <c r="D343" s="437">
        <v>350775</v>
      </c>
      <c r="E343" s="438" t="s">
        <v>1557</v>
      </c>
      <c r="F343" s="439"/>
      <c r="G343" s="439" t="s">
        <v>1190</v>
      </c>
      <c r="H343" s="439"/>
      <c r="I343" s="439"/>
      <c r="J343" s="439"/>
      <c r="K343" s="434"/>
      <c r="L343" s="434"/>
      <c r="M343" s="434"/>
      <c r="N343" s="434"/>
      <c r="O343" s="434"/>
    </row>
    <row r="344" spans="1:15" s="435" customFormat="1" ht="36.75" customHeight="1" x14ac:dyDescent="0.2">
      <c r="A344" s="434">
        <v>23</v>
      </c>
      <c r="B344" s="436" t="s">
        <v>1580</v>
      </c>
      <c r="C344" s="437">
        <v>50796</v>
      </c>
      <c r="D344" s="437">
        <v>50796</v>
      </c>
      <c r="E344" s="438" t="s">
        <v>1551</v>
      </c>
      <c r="F344" s="439"/>
      <c r="G344" s="439" t="s">
        <v>1190</v>
      </c>
      <c r="H344" s="439"/>
      <c r="I344" s="439"/>
      <c r="J344" s="439"/>
      <c r="K344" s="434"/>
      <c r="L344" s="434"/>
      <c r="M344" s="434"/>
      <c r="N344" s="434"/>
      <c r="O344" s="434"/>
    </row>
    <row r="345" spans="1:15" s="435" customFormat="1" ht="36" customHeight="1" x14ac:dyDescent="0.2">
      <c r="A345" s="434">
        <v>24</v>
      </c>
      <c r="B345" s="436" t="s">
        <v>1581</v>
      </c>
      <c r="C345" s="437">
        <v>89296.92</v>
      </c>
      <c r="D345" s="437">
        <v>89296.92</v>
      </c>
      <c r="E345" s="438" t="s">
        <v>1558</v>
      </c>
      <c r="F345" s="439"/>
      <c r="G345" s="439" t="s">
        <v>1190</v>
      </c>
      <c r="H345" s="439"/>
      <c r="I345" s="439"/>
      <c r="J345" s="439"/>
      <c r="K345" s="434"/>
      <c r="L345" s="434"/>
      <c r="M345" s="434"/>
      <c r="N345" s="434"/>
      <c r="O345" s="434"/>
    </row>
    <row r="346" spans="1:15" s="435" customFormat="1" ht="27.75" customHeight="1" x14ac:dyDescent="0.2">
      <c r="A346" s="434">
        <v>25</v>
      </c>
      <c r="B346" s="436" t="s">
        <v>1582</v>
      </c>
      <c r="C346" s="437">
        <v>79572.39</v>
      </c>
      <c r="D346" s="437">
        <v>79109.759999999995</v>
      </c>
      <c r="E346" s="438" t="s">
        <v>1562</v>
      </c>
      <c r="F346" s="439"/>
      <c r="G346" s="439" t="s">
        <v>1190</v>
      </c>
      <c r="H346" s="451">
        <f>SUM(C322:C346)</f>
        <v>2635615.37</v>
      </c>
      <c r="I346" s="451">
        <f>SUM(D322:D346)</f>
        <v>2635152.7399999998</v>
      </c>
      <c r="J346" s="439"/>
      <c r="K346" s="434"/>
      <c r="L346" s="434"/>
      <c r="M346" s="434"/>
      <c r="N346" s="434"/>
      <c r="O346" s="434"/>
    </row>
    <row r="347" spans="1:15" s="443" customFormat="1" ht="10.199999999999999" x14ac:dyDescent="0.3">
      <c r="A347" s="440">
        <v>26</v>
      </c>
      <c r="B347" s="441" t="s">
        <v>441</v>
      </c>
      <c r="C347" s="442">
        <v>7447440.3099999996</v>
      </c>
      <c r="D347" s="452">
        <v>7370066.6900000004</v>
      </c>
      <c r="E347" s="441"/>
      <c r="F347" s="440"/>
      <c r="G347" s="440"/>
      <c r="H347" s="453">
        <f>C347-D347</f>
        <v>77373.61999999918</v>
      </c>
      <c r="I347" s="440"/>
      <c r="J347" s="440"/>
      <c r="K347" s="440"/>
      <c r="L347" s="440"/>
      <c r="M347" s="440"/>
      <c r="N347" s="440"/>
      <c r="O347" s="440"/>
    </row>
    <row r="348" spans="1:15" s="466" customFormat="1" x14ac:dyDescent="0.3">
      <c r="A348" s="149"/>
      <c r="B348" s="1224" t="s">
        <v>1197</v>
      </c>
      <c r="C348" s="1225"/>
      <c r="D348" s="1225"/>
      <c r="E348" s="1225"/>
      <c r="F348" s="1225"/>
      <c r="G348" s="1225"/>
      <c r="H348" s="1225"/>
      <c r="I348" s="1225"/>
      <c r="J348" s="1225"/>
      <c r="K348" s="1225"/>
      <c r="L348" s="1225"/>
      <c r="M348" s="1225"/>
      <c r="N348" s="1225"/>
      <c r="O348" s="1226"/>
    </row>
    <row r="349" spans="1:15" s="466" customFormat="1" x14ac:dyDescent="0.3">
      <c r="A349" s="149">
        <v>1</v>
      </c>
      <c r="B349" s="467" t="s">
        <v>1198</v>
      </c>
      <c r="C349" s="468">
        <v>74208.960000000006</v>
      </c>
      <c r="D349" s="468">
        <v>74208.960000000006</v>
      </c>
      <c r="E349" s="469">
        <v>38337</v>
      </c>
      <c r="F349" s="470"/>
      <c r="G349" s="467" t="s">
        <v>1203</v>
      </c>
      <c r="H349" s="467"/>
      <c r="I349" s="467"/>
      <c r="J349" s="467"/>
      <c r="K349" s="149"/>
      <c r="L349" s="149"/>
      <c r="M349" s="149"/>
      <c r="N349" s="149"/>
      <c r="O349" s="471"/>
    </row>
    <row r="350" spans="1:15" s="466" customFormat="1" x14ac:dyDescent="0.3">
      <c r="A350" s="149">
        <v>2</v>
      </c>
      <c r="B350" s="467" t="s">
        <v>470</v>
      </c>
      <c r="C350" s="468">
        <v>104000</v>
      </c>
      <c r="D350" s="468">
        <v>104000</v>
      </c>
      <c r="E350" s="469">
        <v>39244</v>
      </c>
      <c r="F350" s="470"/>
      <c r="G350" s="467" t="s">
        <v>1203</v>
      </c>
      <c r="H350" s="467"/>
      <c r="I350" s="467"/>
      <c r="J350" s="467"/>
      <c r="K350" s="149"/>
      <c r="L350" s="149"/>
      <c r="M350" s="149"/>
      <c r="N350" s="149"/>
      <c r="O350" s="471"/>
    </row>
    <row r="351" spans="1:15" s="466" customFormat="1" ht="31.2" x14ac:dyDescent="0.3">
      <c r="A351" s="149">
        <v>3</v>
      </c>
      <c r="B351" s="467" t="s">
        <v>1199</v>
      </c>
      <c r="C351" s="468">
        <v>63339.96</v>
      </c>
      <c r="D351" s="468">
        <v>63339.96</v>
      </c>
      <c r="E351" s="469">
        <v>38718</v>
      </c>
      <c r="F351" s="470"/>
      <c r="G351" s="467" t="s">
        <v>1203</v>
      </c>
      <c r="H351" s="475">
        <f>SUM(C349:C351)</f>
        <v>241548.92</v>
      </c>
      <c r="I351" s="467"/>
      <c r="J351" s="467"/>
      <c r="K351" s="149"/>
      <c r="L351" s="149"/>
      <c r="M351" s="149"/>
      <c r="N351" s="149"/>
      <c r="O351" s="471"/>
    </row>
    <row r="352" spans="1:15" s="466" customFormat="1" x14ac:dyDescent="0.3">
      <c r="A352" s="149"/>
      <c r="B352" s="467" t="s">
        <v>441</v>
      </c>
      <c r="C352" s="468">
        <v>2010372.75</v>
      </c>
      <c r="D352" s="468">
        <v>2010372.75</v>
      </c>
      <c r="E352" s="149"/>
      <c r="F352" s="470"/>
      <c r="G352" s="467" t="s">
        <v>1203</v>
      </c>
      <c r="H352" s="467"/>
      <c r="I352" s="467"/>
      <c r="J352" s="467"/>
      <c r="K352" s="149"/>
      <c r="L352" s="149"/>
      <c r="M352" s="149"/>
      <c r="N352" s="149"/>
      <c r="O352" s="471"/>
    </row>
    <row r="353" spans="1:15" s="485" customFormat="1" x14ac:dyDescent="0.3">
      <c r="A353" s="484"/>
      <c r="B353" s="1227" t="s">
        <v>1204</v>
      </c>
      <c r="C353" s="1228"/>
      <c r="D353" s="1228"/>
      <c r="E353" s="1228"/>
      <c r="F353" s="1228"/>
      <c r="G353" s="1228"/>
      <c r="H353" s="1228"/>
      <c r="I353" s="1228"/>
      <c r="J353" s="1228"/>
      <c r="K353" s="1228"/>
      <c r="L353" s="1228"/>
      <c r="M353" s="1228"/>
      <c r="N353" s="1228"/>
      <c r="O353" s="1229"/>
    </row>
    <row r="354" spans="1:15" s="485" customFormat="1" ht="46.8" x14ac:dyDescent="0.3">
      <c r="A354" s="484">
        <v>1</v>
      </c>
      <c r="B354" s="486" t="s">
        <v>1229</v>
      </c>
      <c r="C354" s="487">
        <v>99000</v>
      </c>
      <c r="D354" s="487">
        <v>99000</v>
      </c>
      <c r="E354" s="488">
        <v>39540</v>
      </c>
      <c r="F354" s="489"/>
      <c r="G354" s="486" t="s">
        <v>1206</v>
      </c>
      <c r="H354" s="490"/>
      <c r="I354" s="490"/>
      <c r="J354" s="490"/>
      <c r="K354" s="491"/>
      <c r="L354" s="491"/>
      <c r="M354" s="491"/>
      <c r="N354" s="491"/>
      <c r="O354" s="491"/>
    </row>
    <row r="355" spans="1:15" s="485" customFormat="1" ht="62.4" x14ac:dyDescent="0.3">
      <c r="A355" s="484">
        <v>2</v>
      </c>
      <c r="B355" s="486" t="s">
        <v>1222</v>
      </c>
      <c r="C355" s="487">
        <v>56000</v>
      </c>
      <c r="D355" s="487">
        <v>56000</v>
      </c>
      <c r="E355" s="488">
        <v>39800</v>
      </c>
      <c r="F355" s="492"/>
      <c r="G355" s="486" t="s">
        <v>1206</v>
      </c>
      <c r="H355" s="486"/>
      <c r="I355" s="486"/>
      <c r="J355" s="486"/>
      <c r="K355" s="491"/>
      <c r="L355" s="491"/>
      <c r="M355" s="491"/>
      <c r="N355" s="491"/>
      <c r="O355" s="491"/>
    </row>
    <row r="356" spans="1:15" s="485" customFormat="1" ht="31.2" x14ac:dyDescent="0.3">
      <c r="A356" s="484">
        <v>3</v>
      </c>
      <c r="B356" s="486" t="s">
        <v>1217</v>
      </c>
      <c r="C356" s="487">
        <v>96900</v>
      </c>
      <c r="D356" s="487">
        <v>96900</v>
      </c>
      <c r="E356" s="488">
        <v>39050</v>
      </c>
      <c r="F356" s="492"/>
      <c r="G356" s="486" t="s">
        <v>1206</v>
      </c>
      <c r="H356" s="486"/>
      <c r="I356" s="486"/>
      <c r="J356" s="486"/>
      <c r="K356" s="491"/>
      <c r="L356" s="491"/>
      <c r="M356" s="491"/>
      <c r="N356" s="491"/>
      <c r="O356" s="491"/>
    </row>
    <row r="357" spans="1:15" s="485" customFormat="1" ht="31.2" x14ac:dyDescent="0.3">
      <c r="A357" s="484">
        <v>4</v>
      </c>
      <c r="B357" s="486" t="s">
        <v>1221</v>
      </c>
      <c r="C357" s="487">
        <v>96900</v>
      </c>
      <c r="D357" s="487">
        <v>96900</v>
      </c>
      <c r="E357" s="488">
        <v>39080</v>
      </c>
      <c r="F357" s="492"/>
      <c r="G357" s="486" t="s">
        <v>1206</v>
      </c>
      <c r="H357" s="486"/>
      <c r="I357" s="486"/>
      <c r="J357" s="486"/>
      <c r="K357" s="491"/>
      <c r="L357" s="491"/>
      <c r="M357" s="491"/>
      <c r="N357" s="491"/>
      <c r="O357" s="491"/>
    </row>
    <row r="358" spans="1:15" s="485" customFormat="1" ht="31.2" x14ac:dyDescent="0.3">
      <c r="A358" s="484">
        <v>5</v>
      </c>
      <c r="B358" s="486" t="s">
        <v>1218</v>
      </c>
      <c r="C358" s="487">
        <v>128500</v>
      </c>
      <c r="D358" s="487">
        <v>128500</v>
      </c>
      <c r="E358" s="488">
        <v>39183</v>
      </c>
      <c r="F358" s="492"/>
      <c r="G358" s="486" t="s">
        <v>1206</v>
      </c>
      <c r="H358" s="486"/>
      <c r="I358" s="486"/>
      <c r="J358" s="486"/>
      <c r="K358" s="491"/>
      <c r="L358" s="491"/>
      <c r="M358" s="491"/>
      <c r="N358" s="491"/>
      <c r="O358" s="491"/>
    </row>
    <row r="359" spans="1:15" s="485" customFormat="1" ht="36.75" customHeight="1" x14ac:dyDescent="0.3">
      <c r="A359" s="484">
        <v>6</v>
      </c>
      <c r="B359" s="486" t="s">
        <v>1223</v>
      </c>
      <c r="C359" s="487">
        <v>54284.4</v>
      </c>
      <c r="D359" s="487">
        <v>54284.4</v>
      </c>
      <c r="E359" s="488">
        <v>39052</v>
      </c>
      <c r="F359" s="492"/>
      <c r="G359" s="486" t="s">
        <v>1206</v>
      </c>
      <c r="H359" s="486"/>
      <c r="I359" s="486"/>
      <c r="J359" s="486"/>
      <c r="K359" s="484"/>
      <c r="L359" s="484"/>
      <c r="M359" s="484"/>
      <c r="N359" s="484"/>
      <c r="O359" s="493"/>
    </row>
    <row r="360" spans="1:15" s="485" customFormat="1" ht="31.2" x14ac:dyDescent="0.3">
      <c r="A360" s="484">
        <v>7</v>
      </c>
      <c r="B360" s="486" t="s">
        <v>1219</v>
      </c>
      <c r="C360" s="487">
        <v>130000</v>
      </c>
      <c r="D360" s="487">
        <v>130000</v>
      </c>
      <c r="E360" s="488">
        <v>41817</v>
      </c>
      <c r="F360" s="492"/>
      <c r="G360" s="486" t="s">
        <v>1206</v>
      </c>
      <c r="H360" s="486"/>
      <c r="I360" s="486"/>
      <c r="J360" s="486"/>
      <c r="K360" s="484"/>
      <c r="L360" s="484"/>
      <c r="M360" s="484"/>
      <c r="N360" s="484"/>
      <c r="O360" s="493"/>
    </row>
    <row r="361" spans="1:15" s="485" customFormat="1" ht="31.2" x14ac:dyDescent="0.3">
      <c r="A361" s="484">
        <v>8</v>
      </c>
      <c r="B361" s="486" t="s">
        <v>1230</v>
      </c>
      <c r="C361" s="487">
        <v>71216</v>
      </c>
      <c r="D361" s="487">
        <v>55414.47</v>
      </c>
      <c r="E361" s="488">
        <v>40150</v>
      </c>
      <c r="F361" s="492"/>
      <c r="G361" s="486" t="s">
        <v>1206</v>
      </c>
      <c r="H361" s="486"/>
      <c r="I361" s="486"/>
      <c r="J361" s="486"/>
      <c r="K361" s="484"/>
      <c r="L361" s="484"/>
      <c r="M361" s="484"/>
      <c r="N361" s="484"/>
      <c r="O361" s="493"/>
    </row>
    <row r="362" spans="1:15" s="485" customFormat="1" ht="45.75" customHeight="1" x14ac:dyDescent="0.3">
      <c r="A362" s="484">
        <v>9</v>
      </c>
      <c r="B362" s="486" t="s">
        <v>1224</v>
      </c>
      <c r="C362" s="487">
        <v>140000</v>
      </c>
      <c r="D362" s="487">
        <v>140000</v>
      </c>
      <c r="E362" s="488">
        <v>39802</v>
      </c>
      <c r="F362" s="492"/>
      <c r="G362" s="486" t="s">
        <v>1206</v>
      </c>
      <c r="H362" s="486"/>
      <c r="I362" s="486"/>
      <c r="J362" s="486"/>
      <c r="K362" s="484"/>
      <c r="L362" s="484"/>
      <c r="M362" s="484"/>
      <c r="N362" s="484"/>
      <c r="O362" s="493"/>
    </row>
    <row r="363" spans="1:15" s="485" customFormat="1" ht="46.8" x14ac:dyDescent="0.3">
      <c r="A363" s="484">
        <v>10</v>
      </c>
      <c r="B363" s="486" t="s">
        <v>1215</v>
      </c>
      <c r="C363" s="487">
        <v>99980</v>
      </c>
      <c r="D363" s="487">
        <v>99980</v>
      </c>
      <c r="E363" s="488">
        <v>40158</v>
      </c>
      <c r="F363" s="492"/>
      <c r="G363" s="486" t="s">
        <v>1206</v>
      </c>
      <c r="H363" s="486"/>
      <c r="I363" s="486"/>
      <c r="J363" s="486"/>
      <c r="K363" s="484"/>
      <c r="L363" s="484"/>
      <c r="M363" s="484"/>
      <c r="N363" s="484"/>
      <c r="O363" s="493"/>
    </row>
    <row r="364" spans="1:15" s="485" customFormat="1" x14ac:dyDescent="0.3">
      <c r="A364" s="484">
        <v>11</v>
      </c>
      <c r="B364" s="484" t="s">
        <v>1231</v>
      </c>
      <c r="C364" s="487">
        <v>74846.7</v>
      </c>
      <c r="D364" s="487">
        <v>74846.7</v>
      </c>
      <c r="E364" s="488">
        <v>38258</v>
      </c>
      <c r="F364" s="492"/>
      <c r="G364" s="486" t="s">
        <v>1206</v>
      </c>
      <c r="H364" s="486"/>
      <c r="I364" s="486"/>
      <c r="J364" s="486"/>
      <c r="K364" s="484"/>
      <c r="L364" s="484"/>
      <c r="M364" s="484"/>
      <c r="N364" s="484"/>
      <c r="O364" s="493"/>
    </row>
    <row r="365" spans="1:15" s="485" customFormat="1" x14ac:dyDescent="0.3">
      <c r="A365" s="484">
        <v>12</v>
      </c>
      <c r="B365" s="484" t="s">
        <v>1232</v>
      </c>
      <c r="C365" s="487">
        <v>54910.57</v>
      </c>
      <c r="D365" s="487">
        <v>54910.57</v>
      </c>
      <c r="E365" s="488">
        <v>41274</v>
      </c>
      <c r="F365" s="492"/>
      <c r="G365" s="486" t="s">
        <v>1206</v>
      </c>
      <c r="H365" s="486"/>
      <c r="I365" s="486"/>
      <c r="J365" s="486"/>
      <c r="K365" s="484"/>
      <c r="L365" s="484"/>
      <c r="M365" s="484"/>
      <c r="N365" s="484"/>
      <c r="O365" s="493"/>
    </row>
    <row r="366" spans="1:15" s="485" customFormat="1" ht="48" customHeight="1" x14ac:dyDescent="0.3">
      <c r="A366" s="484">
        <v>13</v>
      </c>
      <c r="B366" s="486" t="s">
        <v>1228</v>
      </c>
      <c r="C366" s="487">
        <v>58700</v>
      </c>
      <c r="D366" s="487">
        <v>58700</v>
      </c>
      <c r="E366" s="488">
        <v>40161</v>
      </c>
      <c r="F366" s="492"/>
      <c r="G366" s="486" t="s">
        <v>1206</v>
      </c>
      <c r="H366" s="486"/>
      <c r="I366" s="486"/>
      <c r="J366" s="486"/>
      <c r="K366" s="484"/>
      <c r="L366" s="484"/>
      <c r="M366" s="484"/>
      <c r="N366" s="484"/>
      <c r="O366" s="493"/>
    </row>
    <row r="367" spans="1:15" s="485" customFormat="1" x14ac:dyDescent="0.3">
      <c r="A367" s="484">
        <v>14</v>
      </c>
      <c r="B367" s="484" t="s">
        <v>1216</v>
      </c>
      <c r="C367" s="487">
        <v>85000</v>
      </c>
      <c r="D367" s="487">
        <v>66139.070000000007</v>
      </c>
      <c r="E367" s="488">
        <v>40471</v>
      </c>
      <c r="F367" s="492"/>
      <c r="G367" s="486" t="s">
        <v>1206</v>
      </c>
      <c r="H367" s="486"/>
      <c r="I367" s="486"/>
      <c r="J367" s="486"/>
      <c r="K367" s="484"/>
      <c r="L367" s="484"/>
      <c r="M367" s="484"/>
      <c r="N367" s="484"/>
      <c r="O367" s="493"/>
    </row>
    <row r="368" spans="1:15" s="485" customFormat="1" x14ac:dyDescent="0.3">
      <c r="A368" s="484">
        <v>15</v>
      </c>
      <c r="B368" s="486" t="s">
        <v>1213</v>
      </c>
      <c r="C368" s="487">
        <v>93727</v>
      </c>
      <c r="D368" s="487">
        <v>93727</v>
      </c>
      <c r="E368" s="488">
        <v>40739</v>
      </c>
      <c r="F368" s="492"/>
      <c r="G368" s="486" t="s">
        <v>1206</v>
      </c>
      <c r="H368" s="486"/>
      <c r="I368" s="486"/>
      <c r="J368" s="486"/>
      <c r="K368" s="484"/>
      <c r="L368" s="484"/>
      <c r="M368" s="484"/>
      <c r="N368" s="484"/>
      <c r="O368" s="493"/>
    </row>
    <row r="369" spans="1:15" s="485" customFormat="1" ht="48.75" customHeight="1" x14ac:dyDescent="0.3">
      <c r="A369" s="484">
        <v>16</v>
      </c>
      <c r="B369" s="486" t="s">
        <v>1225</v>
      </c>
      <c r="C369" s="487">
        <v>74700</v>
      </c>
      <c r="D369" s="487">
        <v>41796.480000000003</v>
      </c>
      <c r="E369" s="488">
        <v>40471</v>
      </c>
      <c r="F369" s="492"/>
      <c r="G369" s="486" t="s">
        <v>1206</v>
      </c>
      <c r="H369" s="486"/>
      <c r="I369" s="486"/>
      <c r="J369" s="486"/>
      <c r="K369" s="484"/>
      <c r="L369" s="484"/>
      <c r="M369" s="484"/>
      <c r="N369" s="484"/>
      <c r="O369" s="493"/>
    </row>
    <row r="370" spans="1:15" s="485" customFormat="1" ht="45" customHeight="1" x14ac:dyDescent="0.3">
      <c r="A370" s="484">
        <v>17</v>
      </c>
      <c r="B370" s="486" t="s">
        <v>1214</v>
      </c>
      <c r="C370" s="487">
        <v>75472</v>
      </c>
      <c r="D370" s="487">
        <v>75472</v>
      </c>
      <c r="E370" s="488">
        <v>40471</v>
      </c>
      <c r="F370" s="492"/>
      <c r="G370" s="486" t="s">
        <v>1206</v>
      </c>
      <c r="H370" s="486"/>
      <c r="I370" s="486"/>
      <c r="J370" s="486"/>
      <c r="K370" s="484"/>
      <c r="L370" s="484"/>
      <c r="M370" s="484"/>
      <c r="N370" s="484"/>
      <c r="O370" s="493"/>
    </row>
    <row r="371" spans="1:15" s="485" customFormat="1" ht="31.2" x14ac:dyDescent="0.3">
      <c r="A371" s="484">
        <v>18</v>
      </c>
      <c r="B371" s="486" t="s">
        <v>1220</v>
      </c>
      <c r="C371" s="487">
        <v>53562.06</v>
      </c>
      <c r="D371" s="487">
        <v>53562.06</v>
      </c>
      <c r="E371" s="488">
        <v>38533</v>
      </c>
      <c r="F371" s="492"/>
      <c r="G371" s="486" t="s">
        <v>1206</v>
      </c>
      <c r="H371" s="486"/>
      <c r="I371" s="486"/>
      <c r="J371" s="486"/>
      <c r="K371" s="484"/>
      <c r="L371" s="484"/>
      <c r="M371" s="484"/>
      <c r="N371" s="484"/>
      <c r="O371" s="493"/>
    </row>
    <row r="372" spans="1:15" s="485" customFormat="1" ht="46.8" x14ac:dyDescent="0.3">
      <c r="A372" s="484">
        <v>19</v>
      </c>
      <c r="B372" s="486" t="s">
        <v>1226</v>
      </c>
      <c r="C372" s="487">
        <v>84000</v>
      </c>
      <c r="D372" s="487">
        <v>47000</v>
      </c>
      <c r="E372" s="488">
        <v>40471</v>
      </c>
      <c r="F372" s="492"/>
      <c r="G372" s="486" t="s">
        <v>1206</v>
      </c>
      <c r="H372" s="486"/>
      <c r="I372" s="486"/>
      <c r="J372" s="486"/>
      <c r="K372" s="484"/>
      <c r="L372" s="484"/>
      <c r="M372" s="484"/>
      <c r="N372" s="484"/>
      <c r="O372" s="493"/>
    </row>
    <row r="373" spans="1:15" s="485" customFormat="1" ht="32.25" customHeight="1" x14ac:dyDescent="0.3">
      <c r="A373" s="484">
        <v>20</v>
      </c>
      <c r="B373" s="486" t="s">
        <v>1227</v>
      </c>
      <c r="C373" s="487">
        <v>70000</v>
      </c>
      <c r="D373" s="487">
        <v>70000</v>
      </c>
      <c r="E373" s="488">
        <v>40471</v>
      </c>
      <c r="F373" s="492"/>
      <c r="G373" s="486" t="s">
        <v>1206</v>
      </c>
      <c r="H373" s="486"/>
      <c r="I373" s="486"/>
      <c r="J373" s="486"/>
      <c r="K373" s="484"/>
      <c r="L373" s="484"/>
      <c r="M373" s="484"/>
      <c r="N373" s="484"/>
      <c r="O373" s="493"/>
    </row>
    <row r="374" spans="1:15" s="485" customFormat="1" x14ac:dyDescent="0.3">
      <c r="A374" s="484"/>
      <c r="B374" s="484" t="s">
        <v>1233</v>
      </c>
      <c r="C374" s="494">
        <v>7094354.9900000002</v>
      </c>
      <c r="D374" s="494">
        <v>6883308.6900000004</v>
      </c>
      <c r="E374" s="484"/>
      <c r="F374" s="492"/>
      <c r="G374" s="486" t="s">
        <v>1206</v>
      </c>
      <c r="H374" s="486"/>
      <c r="I374" s="486"/>
      <c r="J374" s="486"/>
      <c r="K374" s="484"/>
      <c r="L374" s="484"/>
      <c r="M374" s="484"/>
      <c r="N374" s="484"/>
      <c r="O374" s="493"/>
    </row>
    <row r="375" spans="1:15" s="512" customFormat="1" x14ac:dyDescent="0.3">
      <c r="A375" s="511"/>
      <c r="B375" s="1230" t="s">
        <v>1160</v>
      </c>
      <c r="C375" s="1231"/>
      <c r="D375" s="1231"/>
      <c r="E375" s="1231"/>
      <c r="F375" s="1231"/>
      <c r="G375" s="1231"/>
      <c r="H375" s="1231"/>
      <c r="I375" s="1231"/>
      <c r="J375" s="1231"/>
      <c r="K375" s="1231"/>
      <c r="L375" s="1231"/>
      <c r="M375" s="1231"/>
      <c r="N375" s="1231"/>
      <c r="O375" s="1232"/>
    </row>
    <row r="376" spans="1:15" s="512" customFormat="1" ht="31.2" x14ac:dyDescent="0.3">
      <c r="A376" s="513">
        <v>1</v>
      </c>
      <c r="B376" s="514" t="s">
        <v>459</v>
      </c>
      <c r="C376" s="515">
        <v>185107.56</v>
      </c>
      <c r="D376" s="515">
        <v>133260.22</v>
      </c>
      <c r="E376" s="516">
        <v>39071</v>
      </c>
      <c r="F376" s="517"/>
      <c r="G376" s="514" t="s">
        <v>1211</v>
      </c>
      <c r="H376" s="522"/>
      <c r="I376" s="522"/>
      <c r="J376" s="521">
        <f>C376-D376</f>
        <v>51847.34</v>
      </c>
      <c r="K376" s="513"/>
      <c r="L376" s="513"/>
      <c r="M376" s="513"/>
      <c r="N376" s="513"/>
      <c r="O376" s="513"/>
    </row>
    <row r="377" spans="1:15" s="512" customFormat="1" ht="31.2" x14ac:dyDescent="0.3">
      <c r="A377" s="513">
        <v>2</v>
      </c>
      <c r="B377" s="514" t="s">
        <v>460</v>
      </c>
      <c r="C377" s="515">
        <v>104932.52</v>
      </c>
      <c r="D377" s="515">
        <v>104932.52</v>
      </c>
      <c r="E377" s="516">
        <v>38270</v>
      </c>
      <c r="F377" s="517"/>
      <c r="G377" s="514" t="s">
        <v>1211</v>
      </c>
      <c r="H377" s="522"/>
      <c r="I377" s="522"/>
      <c r="J377" s="521">
        <f t="shared" ref="J377:J389" si="0">C377-D377</f>
        <v>0</v>
      </c>
      <c r="K377" s="513"/>
      <c r="L377" s="513"/>
      <c r="M377" s="513"/>
      <c r="N377" s="513"/>
      <c r="O377" s="513"/>
    </row>
    <row r="378" spans="1:15" s="512" customFormat="1" x14ac:dyDescent="0.3">
      <c r="A378" s="513">
        <v>3</v>
      </c>
      <c r="B378" s="514" t="s">
        <v>1238</v>
      </c>
      <c r="C378" s="515">
        <v>77374.44</v>
      </c>
      <c r="D378" s="515">
        <v>77374.44</v>
      </c>
      <c r="E378" s="516">
        <v>37955</v>
      </c>
      <c r="F378" s="517"/>
      <c r="G378" s="514" t="s">
        <v>1211</v>
      </c>
      <c r="H378" s="522"/>
      <c r="I378" s="522"/>
      <c r="J378" s="521">
        <f t="shared" si="0"/>
        <v>0</v>
      </c>
      <c r="K378" s="513"/>
      <c r="L378" s="513"/>
      <c r="M378" s="513"/>
      <c r="N378" s="513"/>
      <c r="O378" s="513"/>
    </row>
    <row r="379" spans="1:15" s="512" customFormat="1" x14ac:dyDescent="0.3">
      <c r="A379" s="513">
        <v>4</v>
      </c>
      <c r="B379" s="514" t="s">
        <v>1238</v>
      </c>
      <c r="C379" s="515">
        <v>71027.53</v>
      </c>
      <c r="D379" s="515">
        <v>71027.53</v>
      </c>
      <c r="E379" s="516">
        <v>37587</v>
      </c>
      <c r="F379" s="517"/>
      <c r="G379" s="514" t="s">
        <v>1211</v>
      </c>
      <c r="H379" s="522"/>
      <c r="I379" s="522"/>
      <c r="J379" s="521">
        <f t="shared" si="0"/>
        <v>0</v>
      </c>
      <c r="K379" s="513"/>
      <c r="L379" s="513"/>
      <c r="M379" s="513"/>
      <c r="N379" s="513"/>
      <c r="O379" s="513"/>
    </row>
    <row r="380" spans="1:15" s="512" customFormat="1" x14ac:dyDescent="0.3">
      <c r="A380" s="513">
        <v>5</v>
      </c>
      <c r="B380" s="514" t="s">
        <v>1239</v>
      </c>
      <c r="C380" s="515">
        <v>101561.60000000001</v>
      </c>
      <c r="D380" s="515">
        <v>101561.60000000001</v>
      </c>
      <c r="E380" s="516">
        <v>38184</v>
      </c>
      <c r="F380" s="517"/>
      <c r="G380" s="514" t="s">
        <v>1211</v>
      </c>
      <c r="H380" s="522"/>
      <c r="I380" s="522"/>
      <c r="J380" s="521">
        <f t="shared" si="0"/>
        <v>0</v>
      </c>
      <c r="K380" s="513"/>
      <c r="L380" s="513"/>
      <c r="M380" s="513"/>
      <c r="N380" s="513"/>
      <c r="O380" s="513"/>
    </row>
    <row r="381" spans="1:15" s="512" customFormat="1" x14ac:dyDescent="0.3">
      <c r="A381" s="513">
        <v>6</v>
      </c>
      <c r="B381" s="514" t="s">
        <v>449</v>
      </c>
      <c r="C381" s="515">
        <v>56000</v>
      </c>
      <c r="D381" s="515">
        <v>38751.94</v>
      </c>
      <c r="E381" s="516">
        <v>39207</v>
      </c>
      <c r="F381" s="517"/>
      <c r="G381" s="514" t="s">
        <v>1211</v>
      </c>
      <c r="H381" s="522"/>
      <c r="I381" s="522"/>
      <c r="J381" s="521">
        <f t="shared" si="0"/>
        <v>17248.059999999998</v>
      </c>
      <c r="K381" s="513"/>
      <c r="L381" s="513"/>
      <c r="M381" s="513"/>
      <c r="N381" s="513"/>
      <c r="O381" s="513"/>
    </row>
    <row r="382" spans="1:15" s="512" customFormat="1" x14ac:dyDescent="0.3">
      <c r="A382" s="513">
        <v>7</v>
      </c>
      <c r="B382" s="514" t="s">
        <v>461</v>
      </c>
      <c r="C382" s="515">
        <v>64300</v>
      </c>
      <c r="D382" s="515">
        <v>41437.519999999997</v>
      </c>
      <c r="E382" s="516">
        <v>39479</v>
      </c>
      <c r="F382" s="517"/>
      <c r="G382" s="514" t="s">
        <v>1211</v>
      </c>
      <c r="H382" s="522"/>
      <c r="I382" s="522"/>
      <c r="J382" s="521">
        <f t="shared" si="0"/>
        <v>22862.480000000003</v>
      </c>
      <c r="K382" s="513"/>
      <c r="L382" s="513"/>
      <c r="M382" s="513"/>
      <c r="N382" s="513"/>
      <c r="O382" s="513"/>
    </row>
    <row r="383" spans="1:15" s="512" customFormat="1" x14ac:dyDescent="0.3">
      <c r="A383" s="513">
        <v>8</v>
      </c>
      <c r="B383" s="514" t="s">
        <v>458</v>
      </c>
      <c r="C383" s="515">
        <v>52000</v>
      </c>
      <c r="D383" s="515">
        <v>48285.9</v>
      </c>
      <c r="E383" s="516">
        <v>41423</v>
      </c>
      <c r="F383" s="517"/>
      <c r="G383" s="514" t="s">
        <v>1211</v>
      </c>
      <c r="H383" s="522"/>
      <c r="I383" s="522"/>
      <c r="J383" s="521">
        <f t="shared" si="0"/>
        <v>3714.0999999999985</v>
      </c>
      <c r="K383" s="513"/>
      <c r="L383" s="513"/>
      <c r="M383" s="513"/>
      <c r="N383" s="513"/>
      <c r="O383" s="513"/>
    </row>
    <row r="384" spans="1:15" s="512" customFormat="1" ht="46.5" customHeight="1" x14ac:dyDescent="0.3">
      <c r="A384" s="513">
        <v>9</v>
      </c>
      <c r="B384" s="514" t="s">
        <v>1156</v>
      </c>
      <c r="C384" s="515">
        <v>107448</v>
      </c>
      <c r="D384" s="515">
        <v>62678</v>
      </c>
      <c r="E384" s="516">
        <v>40885</v>
      </c>
      <c r="F384" s="517"/>
      <c r="G384" s="514" t="s">
        <v>1211</v>
      </c>
      <c r="H384" s="522"/>
      <c r="I384" s="522"/>
      <c r="J384" s="521">
        <f t="shared" si="0"/>
        <v>44770</v>
      </c>
      <c r="K384" s="513"/>
      <c r="L384" s="513"/>
      <c r="M384" s="513"/>
      <c r="N384" s="513"/>
      <c r="O384" s="513"/>
    </row>
    <row r="385" spans="1:17" s="512" customFormat="1" ht="46.8" x14ac:dyDescent="0.3">
      <c r="A385" s="513">
        <v>10</v>
      </c>
      <c r="B385" s="514" t="s">
        <v>464</v>
      </c>
      <c r="C385" s="515">
        <v>83000</v>
      </c>
      <c r="D385" s="515">
        <v>69167</v>
      </c>
      <c r="E385" s="516">
        <v>40885</v>
      </c>
      <c r="F385" s="517"/>
      <c r="G385" s="514" t="s">
        <v>1211</v>
      </c>
      <c r="H385" s="522"/>
      <c r="I385" s="522"/>
      <c r="J385" s="521">
        <f t="shared" si="0"/>
        <v>13833</v>
      </c>
      <c r="K385" s="513"/>
      <c r="L385" s="513"/>
      <c r="M385" s="513"/>
      <c r="N385" s="513"/>
      <c r="O385" s="513"/>
    </row>
    <row r="386" spans="1:17" s="512" customFormat="1" ht="15.75" customHeight="1" x14ac:dyDescent="0.3">
      <c r="A386" s="513">
        <v>11</v>
      </c>
      <c r="B386" s="514" t="s">
        <v>463</v>
      </c>
      <c r="C386" s="515">
        <v>99000</v>
      </c>
      <c r="D386" s="515">
        <v>27390</v>
      </c>
      <c r="E386" s="516">
        <v>41269</v>
      </c>
      <c r="F386" s="518"/>
      <c r="G386" s="514" t="s">
        <v>1211</v>
      </c>
      <c r="H386" s="514"/>
      <c r="I386" s="514"/>
      <c r="J386" s="521">
        <f t="shared" si="0"/>
        <v>71610</v>
      </c>
      <c r="K386" s="513"/>
      <c r="L386" s="513"/>
      <c r="M386" s="513"/>
      <c r="N386" s="513"/>
      <c r="O386" s="513"/>
    </row>
    <row r="387" spans="1:17" s="512" customFormat="1" ht="15.75" customHeight="1" x14ac:dyDescent="0.3">
      <c r="A387" s="513">
        <v>12</v>
      </c>
      <c r="B387" s="514" t="s">
        <v>1901</v>
      </c>
      <c r="C387" s="515">
        <v>56100</v>
      </c>
      <c r="D387" s="515">
        <v>15360</v>
      </c>
      <c r="E387" s="516">
        <v>43099</v>
      </c>
      <c r="F387" s="517"/>
      <c r="G387" s="514"/>
      <c r="H387" s="514"/>
      <c r="I387" s="514"/>
      <c r="J387" s="521">
        <f t="shared" si="0"/>
        <v>40740</v>
      </c>
      <c r="K387" s="513"/>
      <c r="L387" s="513"/>
      <c r="M387" s="513"/>
      <c r="N387" s="513"/>
      <c r="O387" s="513"/>
    </row>
    <row r="388" spans="1:17" s="512" customFormat="1" ht="15.75" customHeight="1" x14ac:dyDescent="0.3">
      <c r="A388" s="513">
        <v>13</v>
      </c>
      <c r="B388" s="514" t="s">
        <v>1900</v>
      </c>
      <c r="C388" s="515">
        <v>53040</v>
      </c>
      <c r="D388" s="515">
        <v>53040</v>
      </c>
      <c r="E388" s="516">
        <v>39081</v>
      </c>
      <c r="F388" s="517"/>
      <c r="G388" s="514" t="s">
        <v>1211</v>
      </c>
      <c r="H388" s="521">
        <f>SUM(C376:C388)</f>
        <v>1110891.6499999999</v>
      </c>
      <c r="I388" s="521">
        <f>SUM(D376:D388)</f>
        <v>844266.67</v>
      </c>
      <c r="J388" s="521">
        <f t="shared" si="0"/>
        <v>0</v>
      </c>
      <c r="K388" s="523">
        <f>SUM(J376:J389)</f>
        <v>923753.94</v>
      </c>
      <c r="L388" s="513"/>
      <c r="M388" s="513"/>
      <c r="N388" s="513"/>
      <c r="O388" s="513"/>
    </row>
    <row r="389" spans="1:17" s="512" customFormat="1" ht="30" customHeight="1" x14ac:dyDescent="0.3">
      <c r="A389" s="511">
        <v>14</v>
      </c>
      <c r="B389" s="514" t="s">
        <v>441</v>
      </c>
      <c r="C389" s="519">
        <v>4017864.33</v>
      </c>
      <c r="D389" s="519">
        <v>3360735.37</v>
      </c>
      <c r="E389" s="511"/>
      <c r="F389" s="517"/>
      <c r="G389" s="514" t="s">
        <v>1211</v>
      </c>
      <c r="H389" s="514"/>
      <c r="I389" s="514"/>
      <c r="J389" s="521">
        <f t="shared" si="0"/>
        <v>657128.95999999996</v>
      </c>
      <c r="K389" s="511"/>
      <c r="L389" s="511"/>
      <c r="M389" s="511"/>
      <c r="N389" s="511"/>
      <c r="O389" s="520"/>
    </row>
    <row r="390" spans="1:17" s="548" customFormat="1" ht="15" customHeight="1" x14ac:dyDescent="0.3">
      <c r="A390" s="547"/>
      <c r="B390" s="1233" t="s">
        <v>1161</v>
      </c>
      <c r="C390" s="1234"/>
      <c r="D390" s="1234"/>
      <c r="E390" s="1234"/>
      <c r="F390" s="1234"/>
      <c r="G390" s="1234"/>
      <c r="H390" s="1234"/>
      <c r="I390" s="1234"/>
      <c r="J390" s="1234"/>
      <c r="K390" s="1234"/>
      <c r="L390" s="1234"/>
      <c r="M390" s="1234"/>
      <c r="N390" s="1234"/>
      <c r="O390" s="1235"/>
    </row>
    <row r="391" spans="1:17" s="548" customFormat="1" x14ac:dyDescent="0.3">
      <c r="A391" s="547">
        <v>1</v>
      </c>
      <c r="B391" s="549" t="s">
        <v>432</v>
      </c>
      <c r="C391" s="550">
        <v>96900</v>
      </c>
      <c r="D391" s="550">
        <v>96900</v>
      </c>
      <c r="E391" s="551">
        <v>39079</v>
      </c>
      <c r="F391" s="552"/>
      <c r="G391" s="549" t="s">
        <v>1211</v>
      </c>
      <c r="H391" s="549"/>
      <c r="I391" s="549"/>
      <c r="J391" s="549"/>
      <c r="K391" s="547"/>
      <c r="L391" s="547"/>
      <c r="M391" s="547"/>
      <c r="N391" s="547"/>
      <c r="O391" s="547"/>
    </row>
    <row r="392" spans="1:17" s="548" customFormat="1" ht="48" customHeight="1" x14ac:dyDescent="0.3">
      <c r="A392" s="547">
        <v>2</v>
      </c>
      <c r="B392" s="549" t="s">
        <v>433</v>
      </c>
      <c r="C392" s="550">
        <v>56000</v>
      </c>
      <c r="D392" s="550">
        <v>33599.519999999997</v>
      </c>
      <c r="E392" s="551">
        <v>39812</v>
      </c>
      <c r="F392" s="552"/>
      <c r="G392" s="549" t="s">
        <v>1211</v>
      </c>
      <c r="H392" s="549"/>
      <c r="I392" s="549"/>
      <c r="J392" s="549"/>
      <c r="K392" s="547"/>
      <c r="L392" s="547"/>
      <c r="M392" s="547"/>
      <c r="N392" s="547"/>
      <c r="O392" s="547"/>
      <c r="Q392" s="553"/>
    </row>
    <row r="393" spans="1:17" s="548" customFormat="1" ht="33.75" customHeight="1" x14ac:dyDescent="0.3">
      <c r="A393" s="547">
        <v>3</v>
      </c>
      <c r="B393" s="549" t="s">
        <v>434</v>
      </c>
      <c r="C393" s="550">
        <v>98200</v>
      </c>
      <c r="D393" s="550">
        <v>98200</v>
      </c>
      <c r="E393" s="551">
        <v>39206</v>
      </c>
      <c r="F393" s="552"/>
      <c r="G393" s="549" t="s">
        <v>1211</v>
      </c>
      <c r="H393" s="549"/>
      <c r="I393" s="549"/>
      <c r="J393" s="549"/>
      <c r="K393" s="547"/>
      <c r="L393" s="547"/>
      <c r="M393" s="547"/>
      <c r="N393" s="547"/>
      <c r="O393" s="547"/>
    </row>
    <row r="394" spans="1:17" s="548" customFormat="1" ht="32.25" customHeight="1" x14ac:dyDescent="0.3">
      <c r="A394" s="547">
        <v>4</v>
      </c>
      <c r="B394" s="549" t="s">
        <v>435</v>
      </c>
      <c r="C394" s="550">
        <v>68785</v>
      </c>
      <c r="D394" s="550">
        <v>34392.6</v>
      </c>
      <c r="E394" s="551">
        <v>42004</v>
      </c>
      <c r="F394" s="552"/>
      <c r="G394" s="549" t="s">
        <v>1211</v>
      </c>
      <c r="H394" s="549"/>
      <c r="I394" s="549"/>
      <c r="J394" s="549"/>
      <c r="K394" s="547"/>
      <c r="L394" s="547"/>
      <c r="M394" s="547"/>
      <c r="N394" s="547"/>
      <c r="O394" s="554"/>
    </row>
    <row r="395" spans="1:17" s="548" customFormat="1" ht="30.75" customHeight="1" x14ac:dyDescent="0.3">
      <c r="A395" s="547">
        <v>5</v>
      </c>
      <c r="B395" s="549" t="s">
        <v>436</v>
      </c>
      <c r="C395" s="550">
        <v>57600</v>
      </c>
      <c r="D395" s="550">
        <v>46080</v>
      </c>
      <c r="E395" s="551">
        <v>41273</v>
      </c>
      <c r="F395" s="552"/>
      <c r="G395" s="549" t="s">
        <v>1211</v>
      </c>
      <c r="H395" s="549"/>
      <c r="I395" s="549"/>
      <c r="J395" s="549"/>
      <c r="K395" s="547"/>
      <c r="L395" s="547"/>
      <c r="M395" s="547"/>
      <c r="N395" s="547"/>
      <c r="O395" s="547"/>
    </row>
    <row r="396" spans="1:17" s="548" customFormat="1" ht="30.75" customHeight="1" x14ac:dyDescent="0.3">
      <c r="A396" s="547">
        <v>6</v>
      </c>
      <c r="B396" s="549" t="s">
        <v>437</v>
      </c>
      <c r="C396" s="550">
        <v>84527.96</v>
      </c>
      <c r="D396" s="555">
        <v>67622.399999999994</v>
      </c>
      <c r="E396" s="551">
        <v>41274</v>
      </c>
      <c r="F396" s="552"/>
      <c r="G396" s="549" t="s">
        <v>1211</v>
      </c>
      <c r="H396" s="549"/>
      <c r="I396" s="549"/>
      <c r="J396" s="549"/>
      <c r="K396" s="547"/>
      <c r="L396" s="547"/>
      <c r="M396" s="547"/>
      <c r="N396" s="547"/>
      <c r="O396" s="554"/>
    </row>
    <row r="397" spans="1:17" s="548" customFormat="1" ht="30" customHeight="1" x14ac:dyDescent="0.3">
      <c r="A397" s="547">
        <v>7</v>
      </c>
      <c r="B397" s="549" t="s">
        <v>438</v>
      </c>
      <c r="C397" s="550">
        <v>83000</v>
      </c>
      <c r="D397" s="550">
        <v>83000</v>
      </c>
      <c r="E397" s="551">
        <v>40885</v>
      </c>
      <c r="F397" s="552"/>
      <c r="G397" s="549" t="s">
        <v>1211</v>
      </c>
      <c r="H397" s="549"/>
      <c r="I397" s="549"/>
      <c r="J397" s="549"/>
      <c r="K397" s="547"/>
      <c r="L397" s="547"/>
      <c r="M397" s="547"/>
      <c r="N397" s="547"/>
      <c r="O397" s="547"/>
    </row>
    <row r="398" spans="1:17" s="548" customFormat="1" ht="32.25" customHeight="1" x14ac:dyDescent="0.3">
      <c r="A398" s="547">
        <v>8</v>
      </c>
      <c r="B398" s="549" t="s">
        <v>439</v>
      </c>
      <c r="C398" s="550">
        <v>51869.04</v>
      </c>
      <c r="D398" s="550">
        <v>51869.04</v>
      </c>
      <c r="E398" s="551">
        <v>39079</v>
      </c>
      <c r="F398" s="552"/>
      <c r="G398" s="549" t="s">
        <v>1211</v>
      </c>
      <c r="H398" s="549"/>
      <c r="I398" s="549"/>
      <c r="J398" s="549"/>
      <c r="K398" s="547"/>
      <c r="L398" s="547"/>
      <c r="M398" s="547"/>
      <c r="N398" s="547"/>
      <c r="O398" s="554"/>
    </row>
    <row r="399" spans="1:17" s="548" customFormat="1" ht="30.75" customHeight="1" x14ac:dyDescent="0.3">
      <c r="A399" s="547">
        <v>9</v>
      </c>
      <c r="B399" s="549" t="s">
        <v>440</v>
      </c>
      <c r="C399" s="550">
        <v>82000</v>
      </c>
      <c r="D399" s="550">
        <v>82000</v>
      </c>
      <c r="E399" s="551">
        <v>41225</v>
      </c>
      <c r="F399" s="552"/>
      <c r="G399" s="549" t="s">
        <v>1211</v>
      </c>
      <c r="H399" s="549"/>
      <c r="I399" s="549"/>
      <c r="J399" s="549"/>
      <c r="K399" s="547"/>
      <c r="L399" s="547"/>
      <c r="M399" s="547"/>
      <c r="N399" s="547"/>
      <c r="O399" s="547"/>
    </row>
    <row r="400" spans="1:17" s="548" customFormat="1" ht="30.75" customHeight="1" x14ac:dyDescent="0.3">
      <c r="A400" s="547">
        <v>10</v>
      </c>
      <c r="B400" s="549" t="s">
        <v>1767</v>
      </c>
      <c r="C400" s="550">
        <v>63999</v>
      </c>
      <c r="D400" s="550">
        <v>0</v>
      </c>
      <c r="E400" s="551">
        <v>44133</v>
      </c>
      <c r="F400" s="552"/>
      <c r="G400" s="549" t="s">
        <v>1211</v>
      </c>
      <c r="H400" s="549"/>
      <c r="I400" s="549"/>
      <c r="J400" s="549"/>
      <c r="K400" s="547"/>
      <c r="L400" s="547"/>
      <c r="M400" s="547"/>
      <c r="N400" s="547"/>
      <c r="O400" s="547"/>
    </row>
    <row r="401" spans="1:15" s="548" customFormat="1" ht="30.75" customHeight="1" x14ac:dyDescent="0.3">
      <c r="A401" s="547"/>
      <c r="B401" s="549" t="s">
        <v>1768</v>
      </c>
      <c r="C401" s="550">
        <v>63999</v>
      </c>
      <c r="D401" s="550">
        <v>0</v>
      </c>
      <c r="E401" s="551">
        <v>44133</v>
      </c>
      <c r="F401" s="552"/>
      <c r="G401" s="549" t="s">
        <v>1211</v>
      </c>
      <c r="H401" s="549"/>
      <c r="I401" s="549"/>
      <c r="J401" s="549"/>
      <c r="K401" s="547"/>
      <c r="L401" s="547"/>
      <c r="M401" s="547"/>
      <c r="N401" s="547"/>
      <c r="O401" s="547"/>
    </row>
    <row r="402" spans="1:15" s="548" customFormat="1" ht="30.75" customHeight="1" x14ac:dyDescent="0.3">
      <c r="A402" s="547"/>
      <c r="B402" s="549" t="s">
        <v>1769</v>
      </c>
      <c r="C402" s="550">
        <v>63999</v>
      </c>
      <c r="D402" s="550">
        <v>0</v>
      </c>
      <c r="E402" s="551">
        <v>44133</v>
      </c>
      <c r="F402" s="552"/>
      <c r="G402" s="549" t="s">
        <v>1211</v>
      </c>
      <c r="H402" s="549"/>
      <c r="I402" s="549"/>
      <c r="J402" s="549"/>
      <c r="K402" s="547"/>
      <c r="L402" s="547"/>
      <c r="M402" s="547"/>
      <c r="N402" s="547"/>
      <c r="O402" s="547"/>
    </row>
    <row r="403" spans="1:15" s="548" customFormat="1" ht="30.75" customHeight="1" x14ac:dyDescent="0.3">
      <c r="A403" s="547"/>
      <c r="B403" s="549" t="s">
        <v>1902</v>
      </c>
      <c r="C403" s="550">
        <v>63999</v>
      </c>
      <c r="D403" s="550">
        <v>0</v>
      </c>
      <c r="E403" s="551">
        <v>44134</v>
      </c>
      <c r="F403" s="552"/>
      <c r="G403" s="549" t="s">
        <v>1211</v>
      </c>
      <c r="H403" s="549"/>
      <c r="I403" s="549"/>
      <c r="J403" s="549"/>
      <c r="K403" s="547"/>
      <c r="L403" s="547"/>
      <c r="M403" s="547"/>
      <c r="N403" s="547"/>
      <c r="O403" s="547"/>
    </row>
    <row r="404" spans="1:15" s="548" customFormat="1" ht="30.75" customHeight="1" x14ac:dyDescent="0.3">
      <c r="A404" s="547"/>
      <c r="B404" s="549" t="s">
        <v>1770</v>
      </c>
      <c r="C404" s="550">
        <v>64100</v>
      </c>
      <c r="D404" s="550">
        <v>0</v>
      </c>
      <c r="E404" s="551">
        <v>44133</v>
      </c>
      <c r="F404" s="552"/>
      <c r="G404" s="549" t="s">
        <v>1211</v>
      </c>
      <c r="H404" s="549"/>
      <c r="I404" s="549"/>
      <c r="J404" s="549"/>
      <c r="K404" s="547"/>
      <c r="L404" s="547"/>
      <c r="M404" s="547"/>
      <c r="N404" s="547"/>
      <c r="O404" s="547"/>
    </row>
    <row r="405" spans="1:15" s="548" customFormat="1" ht="30.75" customHeight="1" x14ac:dyDescent="0.3">
      <c r="A405" s="547"/>
      <c r="B405" s="549" t="s">
        <v>1771</v>
      </c>
      <c r="C405" s="550">
        <v>310209.38</v>
      </c>
      <c r="D405" s="550">
        <v>7385.94</v>
      </c>
      <c r="E405" s="551">
        <v>44133</v>
      </c>
      <c r="F405" s="552"/>
      <c r="G405" s="549" t="s">
        <v>1211</v>
      </c>
      <c r="H405" s="557">
        <f>SUM(C391:C405)</f>
        <v>1309187.3799999999</v>
      </c>
      <c r="I405" s="557">
        <f>SUM(D391:D405)</f>
        <v>601049.5</v>
      </c>
      <c r="J405" s="557">
        <f>H405-I405</f>
        <v>708137.87999999989</v>
      </c>
      <c r="K405" s="547"/>
      <c r="L405" s="547"/>
      <c r="M405" s="547"/>
      <c r="N405" s="547"/>
      <c r="O405" s="547"/>
    </row>
    <row r="406" spans="1:15" s="548" customFormat="1" x14ac:dyDescent="0.3">
      <c r="A406" s="547"/>
      <c r="B406" s="549" t="s">
        <v>441</v>
      </c>
      <c r="C406" s="550">
        <v>7607890.1299999999</v>
      </c>
      <c r="D406" s="550">
        <v>6903550.8499999996</v>
      </c>
      <c r="E406" s="547"/>
      <c r="F406" s="552"/>
      <c r="G406" s="549" t="s">
        <v>1211</v>
      </c>
      <c r="H406" s="549"/>
      <c r="I406" s="549"/>
      <c r="J406" s="557">
        <f>C406-D406</f>
        <v>704339.28000000026</v>
      </c>
      <c r="K406" s="547"/>
      <c r="L406" s="547"/>
      <c r="M406" s="547"/>
      <c r="N406" s="547"/>
      <c r="O406" s="554"/>
    </row>
    <row r="407" spans="1:15" s="583" customFormat="1" x14ac:dyDescent="0.2">
      <c r="A407" s="582"/>
      <c r="B407" s="1313" t="s">
        <v>1162</v>
      </c>
      <c r="C407" s="1314"/>
      <c r="D407" s="1314"/>
      <c r="E407" s="1314"/>
      <c r="F407" s="1314"/>
      <c r="G407" s="1314"/>
      <c r="H407" s="1314"/>
      <c r="I407" s="1314"/>
      <c r="J407" s="1314"/>
      <c r="K407" s="1314"/>
      <c r="L407" s="1314"/>
      <c r="M407" s="1314"/>
      <c r="N407" s="1314"/>
      <c r="O407" s="1315"/>
    </row>
    <row r="408" spans="1:15" s="583" customFormat="1" ht="26.25" customHeight="1" x14ac:dyDescent="0.2">
      <c r="A408" s="584">
        <v>1</v>
      </c>
      <c r="B408" s="579" t="s">
        <v>1533</v>
      </c>
      <c r="C408" s="585">
        <v>127000</v>
      </c>
      <c r="D408" s="585">
        <v>127000</v>
      </c>
      <c r="E408" s="572">
        <v>40011</v>
      </c>
      <c r="F408" s="579"/>
      <c r="G408" s="579" t="s">
        <v>1537</v>
      </c>
      <c r="H408" s="579"/>
      <c r="I408" s="579"/>
      <c r="J408" s="579"/>
      <c r="K408" s="582"/>
      <c r="L408" s="582"/>
      <c r="M408" s="582"/>
      <c r="N408" s="582"/>
      <c r="O408" s="582"/>
    </row>
    <row r="409" spans="1:15" s="583" customFormat="1" ht="10.199999999999999" x14ac:dyDescent="0.2">
      <c r="A409" s="584">
        <v>2</v>
      </c>
      <c r="B409" s="579" t="s">
        <v>1534</v>
      </c>
      <c r="C409" s="585">
        <v>127000</v>
      </c>
      <c r="D409" s="585">
        <v>127000</v>
      </c>
      <c r="E409" s="572">
        <v>40011</v>
      </c>
      <c r="F409" s="579"/>
      <c r="G409" s="579" t="s">
        <v>1537</v>
      </c>
      <c r="H409" s="579"/>
      <c r="I409" s="579"/>
      <c r="J409" s="579"/>
      <c r="K409" s="582"/>
      <c r="L409" s="582"/>
      <c r="M409" s="582"/>
      <c r="N409" s="582"/>
      <c r="O409" s="582"/>
    </row>
    <row r="410" spans="1:15" s="583" customFormat="1" ht="25.5" customHeight="1" x14ac:dyDescent="0.2">
      <c r="A410" s="584">
        <v>3</v>
      </c>
      <c r="B410" s="579" t="s">
        <v>1535</v>
      </c>
      <c r="C410" s="585">
        <v>133750</v>
      </c>
      <c r="D410" s="585">
        <v>133750</v>
      </c>
      <c r="E410" s="586" t="s">
        <v>469</v>
      </c>
      <c r="F410" s="579"/>
      <c r="G410" s="579" t="s">
        <v>1537</v>
      </c>
      <c r="H410" s="579"/>
      <c r="I410" s="579"/>
      <c r="J410" s="579"/>
      <c r="K410" s="582"/>
      <c r="L410" s="582"/>
      <c r="M410" s="582"/>
      <c r="N410" s="582"/>
      <c r="O410" s="582"/>
    </row>
    <row r="411" spans="1:15" s="583" customFormat="1" ht="10.199999999999999" x14ac:dyDescent="0.2">
      <c r="A411" s="584">
        <v>4</v>
      </c>
      <c r="B411" s="579" t="s">
        <v>1536</v>
      </c>
      <c r="C411" s="585">
        <v>133750</v>
      </c>
      <c r="D411" s="585">
        <v>133750</v>
      </c>
      <c r="E411" s="586" t="s">
        <v>469</v>
      </c>
      <c r="F411" s="579"/>
      <c r="G411" s="579" t="s">
        <v>1537</v>
      </c>
      <c r="H411" s="579"/>
      <c r="I411" s="579"/>
      <c r="J411" s="579"/>
      <c r="K411" s="582"/>
      <c r="L411" s="582"/>
      <c r="M411" s="582"/>
      <c r="N411" s="582"/>
      <c r="O411" s="582"/>
    </row>
    <row r="412" spans="1:15" s="583" customFormat="1" ht="16.5" customHeight="1" x14ac:dyDescent="0.2">
      <c r="A412" s="584">
        <v>5</v>
      </c>
      <c r="B412" s="579" t="s">
        <v>470</v>
      </c>
      <c r="C412" s="585">
        <v>98200</v>
      </c>
      <c r="D412" s="585">
        <v>98200</v>
      </c>
      <c r="E412" s="572">
        <v>39163</v>
      </c>
      <c r="F412" s="579"/>
      <c r="G412" s="579" t="s">
        <v>1537</v>
      </c>
      <c r="H412" s="579"/>
      <c r="I412" s="579"/>
      <c r="J412" s="579"/>
      <c r="K412" s="582"/>
      <c r="L412" s="582"/>
      <c r="M412" s="582"/>
      <c r="N412" s="582"/>
      <c r="O412" s="582"/>
    </row>
    <row r="413" spans="1:15" s="583" customFormat="1" ht="10.199999999999999" x14ac:dyDescent="0.2">
      <c r="A413" s="584">
        <v>6</v>
      </c>
      <c r="B413" s="579" t="s">
        <v>471</v>
      </c>
      <c r="C413" s="585">
        <v>52312.5</v>
      </c>
      <c r="D413" s="587">
        <v>46400</v>
      </c>
      <c r="E413" s="572">
        <v>40011</v>
      </c>
      <c r="F413" s="579"/>
      <c r="G413" s="579" t="s">
        <v>1537</v>
      </c>
      <c r="H413" s="579"/>
      <c r="I413" s="579"/>
      <c r="J413" s="579"/>
      <c r="K413" s="582"/>
      <c r="L413" s="582"/>
      <c r="M413" s="582"/>
      <c r="N413" s="582"/>
      <c r="O413" s="582"/>
    </row>
    <row r="414" spans="1:15" s="583" customFormat="1" ht="36" customHeight="1" x14ac:dyDescent="0.2">
      <c r="A414" s="584">
        <v>7</v>
      </c>
      <c r="B414" s="579" t="s">
        <v>473</v>
      </c>
      <c r="C414" s="585">
        <v>90896.28</v>
      </c>
      <c r="D414" s="585">
        <v>90896.28</v>
      </c>
      <c r="E414" s="572">
        <v>38775</v>
      </c>
      <c r="F414" s="579"/>
      <c r="G414" s="579" t="s">
        <v>1537</v>
      </c>
      <c r="H414" s="579"/>
      <c r="I414" s="579"/>
      <c r="J414" s="579"/>
      <c r="K414" s="582"/>
      <c r="L414" s="582"/>
      <c r="M414" s="582"/>
      <c r="N414" s="582"/>
      <c r="O414" s="582"/>
    </row>
    <row r="415" spans="1:15" s="583" customFormat="1" ht="25.5" customHeight="1" x14ac:dyDescent="0.2">
      <c r="A415" s="584">
        <v>8</v>
      </c>
      <c r="B415" s="579" t="s">
        <v>474</v>
      </c>
      <c r="C415" s="585">
        <v>154751.57999999999</v>
      </c>
      <c r="D415" s="585">
        <v>154751.57999999999</v>
      </c>
      <c r="E415" s="572">
        <v>38200</v>
      </c>
      <c r="F415" s="579"/>
      <c r="G415" s="579" t="s">
        <v>1537</v>
      </c>
      <c r="H415" s="579"/>
      <c r="I415" s="579"/>
      <c r="J415" s="579"/>
      <c r="K415" s="582"/>
      <c r="L415" s="582"/>
      <c r="M415" s="582"/>
      <c r="N415" s="582"/>
      <c r="O415" s="582"/>
    </row>
    <row r="416" spans="1:15" s="583" customFormat="1" ht="23.25" customHeight="1" x14ac:dyDescent="0.2">
      <c r="A416" s="584">
        <v>10</v>
      </c>
      <c r="B416" s="588" t="s">
        <v>1583</v>
      </c>
      <c r="C416" s="589">
        <v>110702.8</v>
      </c>
      <c r="D416" s="589">
        <v>110702.8</v>
      </c>
      <c r="E416" s="590" t="s">
        <v>1586</v>
      </c>
      <c r="F416" s="579"/>
      <c r="G416" s="579" t="s">
        <v>1537</v>
      </c>
      <c r="H416" s="579"/>
      <c r="I416" s="579"/>
      <c r="J416" s="579"/>
      <c r="K416" s="582"/>
      <c r="L416" s="582"/>
      <c r="M416" s="582"/>
      <c r="N416" s="582"/>
      <c r="O416" s="582"/>
    </row>
    <row r="417" spans="1:15" s="583" customFormat="1" ht="24.75" customHeight="1" x14ac:dyDescent="0.2">
      <c r="A417" s="584">
        <v>11</v>
      </c>
      <c r="B417" s="588" t="s">
        <v>1584</v>
      </c>
      <c r="C417" s="589">
        <v>54994.15</v>
      </c>
      <c r="D417" s="589">
        <v>54994.15</v>
      </c>
      <c r="E417" s="590" t="s">
        <v>1587</v>
      </c>
      <c r="F417" s="579"/>
      <c r="G417" s="579" t="s">
        <v>1537</v>
      </c>
      <c r="H417" s="579"/>
      <c r="I417" s="579"/>
      <c r="J417" s="579"/>
      <c r="K417" s="582"/>
      <c r="L417" s="582"/>
      <c r="M417" s="582"/>
      <c r="N417" s="582"/>
      <c r="O417" s="582"/>
    </row>
    <row r="418" spans="1:15" s="583" customFormat="1" ht="25.5" customHeight="1" x14ac:dyDescent="0.2">
      <c r="A418" s="584">
        <v>12</v>
      </c>
      <c r="B418" s="588" t="s">
        <v>1585</v>
      </c>
      <c r="C418" s="589">
        <v>85678</v>
      </c>
      <c r="D418" s="589">
        <v>85678</v>
      </c>
      <c r="E418" s="590" t="s">
        <v>1588</v>
      </c>
      <c r="F418" s="579"/>
      <c r="G418" s="579" t="s">
        <v>1537</v>
      </c>
      <c r="H418" s="598">
        <f>SUM(C408:C418)</f>
        <v>1169035.31</v>
      </c>
      <c r="I418" s="598">
        <f>SUM(D408:D418)</f>
        <v>1163122.81</v>
      </c>
      <c r="J418" s="598">
        <f>H418-I418</f>
        <v>5912.5</v>
      </c>
      <c r="K418" s="582"/>
      <c r="L418" s="582"/>
      <c r="M418" s="582"/>
      <c r="N418" s="582"/>
      <c r="O418" s="582"/>
    </row>
    <row r="419" spans="1:15" s="583" customFormat="1" ht="10.199999999999999" x14ac:dyDescent="0.2">
      <c r="A419" s="584"/>
      <c r="B419" s="591" t="s">
        <v>441</v>
      </c>
      <c r="C419" s="592">
        <v>9078058.8000000007</v>
      </c>
      <c r="D419" s="592">
        <v>7906048.2800000003</v>
      </c>
      <c r="E419" s="593"/>
      <c r="F419" s="593"/>
      <c r="G419" s="593"/>
      <c r="H419" s="593" t="s">
        <v>1908</v>
      </c>
      <c r="I419" s="593"/>
      <c r="J419" s="599">
        <f>C419-D419</f>
        <v>1172010.5200000005</v>
      </c>
      <c r="K419" s="593"/>
      <c r="L419" s="593"/>
      <c r="M419" s="593"/>
      <c r="N419" s="593"/>
      <c r="O419" s="594"/>
    </row>
    <row r="420" spans="1:15" s="106" customFormat="1" ht="10.199999999999999" x14ac:dyDescent="0.2">
      <c r="A420" s="1299" t="s">
        <v>1801</v>
      </c>
      <c r="B420" s="1300"/>
      <c r="C420" s="1300"/>
      <c r="D420" s="1300"/>
      <c r="E420" s="1300"/>
      <c r="F420" s="1300"/>
      <c r="G420" s="1300"/>
      <c r="H420" s="1300"/>
      <c r="I420" s="1300"/>
      <c r="J420" s="143"/>
      <c r="K420" s="143"/>
      <c r="L420" s="143"/>
      <c r="M420" s="143"/>
      <c r="N420" s="143"/>
      <c r="O420" s="144"/>
    </row>
    <row r="421" spans="1:15" s="1033" customFormat="1" ht="10.199999999999999" x14ac:dyDescent="0.2">
      <c r="A421" s="1026">
        <v>1</v>
      </c>
      <c r="B421" s="1019" t="s">
        <v>1802</v>
      </c>
      <c r="C421" s="1027">
        <v>114640</v>
      </c>
      <c r="D421" s="1027">
        <v>114640</v>
      </c>
      <c r="E421" s="1028">
        <v>39444</v>
      </c>
      <c r="F421" s="1022"/>
      <c r="G421" s="1029" t="s">
        <v>1803</v>
      </c>
      <c r="H421" s="1030"/>
      <c r="I421" s="1030"/>
      <c r="J421" s="1031"/>
      <c r="K421" s="1031"/>
      <c r="L421" s="1031"/>
      <c r="M421" s="1031"/>
      <c r="N421" s="1031"/>
      <c r="O421" s="1032"/>
    </row>
    <row r="422" spans="1:15" s="1033" customFormat="1" ht="10.199999999999999" x14ac:dyDescent="0.2">
      <c r="A422" s="1026">
        <v>2</v>
      </c>
      <c r="B422" s="1019" t="s">
        <v>449</v>
      </c>
      <c r="C422" s="1027">
        <v>104000</v>
      </c>
      <c r="D422" s="1027">
        <v>104000</v>
      </c>
      <c r="E422" s="1028">
        <v>39444</v>
      </c>
      <c r="F422" s="1022"/>
      <c r="G422" s="1029" t="s">
        <v>1803</v>
      </c>
      <c r="H422" s="1030"/>
      <c r="I422" s="1030"/>
      <c r="J422" s="1031"/>
      <c r="K422" s="1031"/>
      <c r="L422" s="1031"/>
      <c r="M422" s="1031"/>
      <c r="N422" s="1031"/>
      <c r="O422" s="1032"/>
    </row>
    <row r="423" spans="1:15" s="1033" customFormat="1" ht="10.199999999999999" x14ac:dyDescent="0.2">
      <c r="A423" s="1026">
        <v>3</v>
      </c>
      <c r="B423" s="1019" t="s">
        <v>1804</v>
      </c>
      <c r="C423" s="1027">
        <v>159530</v>
      </c>
      <c r="D423" s="1027">
        <v>159530</v>
      </c>
      <c r="E423" s="1028">
        <v>39812</v>
      </c>
      <c r="F423" s="1022"/>
      <c r="G423" s="1029" t="s">
        <v>1803</v>
      </c>
      <c r="H423" s="1035">
        <f>SUM(C421:C423)</f>
        <v>378170</v>
      </c>
      <c r="I423" s="1030"/>
      <c r="J423" s="1031"/>
      <c r="K423" s="1031"/>
      <c r="L423" s="1031"/>
      <c r="M423" s="1031"/>
      <c r="N423" s="1031"/>
      <c r="O423" s="1032"/>
    </row>
    <row r="424" spans="1:15" s="1033" customFormat="1" ht="10.199999999999999" x14ac:dyDescent="0.2">
      <c r="A424" s="1026">
        <v>4</v>
      </c>
      <c r="B424" s="1019" t="s">
        <v>1805</v>
      </c>
      <c r="C424" s="1027">
        <v>2731394.59</v>
      </c>
      <c r="D424" s="1027">
        <v>2255605.09</v>
      </c>
      <c r="E424" s="1028"/>
      <c r="F424" s="1022"/>
      <c r="G424" s="1029" t="s">
        <v>1803</v>
      </c>
      <c r="H424" s="1030"/>
      <c r="I424" s="1030"/>
      <c r="J424" s="1034">
        <f>C424-D424</f>
        <v>475789.5</v>
      </c>
      <c r="K424" s="1031"/>
      <c r="L424" s="1031"/>
      <c r="M424" s="1031"/>
      <c r="N424" s="1031"/>
      <c r="O424" s="1032"/>
    </row>
    <row r="425" spans="1:15" s="281" customFormat="1" x14ac:dyDescent="0.2">
      <c r="A425" s="1301" t="s">
        <v>499</v>
      </c>
      <c r="B425" s="1302"/>
      <c r="C425" s="1302"/>
      <c r="D425" s="1302"/>
      <c r="E425" s="1302"/>
      <c r="F425" s="1302"/>
      <c r="G425" s="1302"/>
      <c r="H425" s="1302"/>
      <c r="I425" s="1302"/>
      <c r="J425" s="279"/>
      <c r="K425" s="279"/>
      <c r="L425" s="279"/>
      <c r="M425" s="279"/>
      <c r="N425" s="279"/>
      <c r="O425" s="280"/>
    </row>
    <row r="426" spans="1:15" s="282" customFormat="1" ht="31.2" x14ac:dyDescent="0.3">
      <c r="A426" s="283">
        <v>1</v>
      </c>
      <c r="B426" s="284" t="s">
        <v>1609</v>
      </c>
      <c r="C426" s="285">
        <v>52900</v>
      </c>
      <c r="D426" s="285">
        <v>52900</v>
      </c>
      <c r="E426" s="286">
        <v>42858</v>
      </c>
      <c r="F426" s="283"/>
      <c r="G426" s="283" t="s">
        <v>1610</v>
      </c>
      <c r="H426" s="277"/>
      <c r="I426" s="277"/>
      <c r="J426" s="277"/>
      <c r="K426" s="277"/>
      <c r="L426" s="277"/>
      <c r="M426" s="277"/>
      <c r="N426" s="277"/>
      <c r="O426" s="277"/>
    </row>
    <row r="427" spans="1:15" s="282" customFormat="1" ht="31.2" x14ac:dyDescent="0.3">
      <c r="A427" s="1080">
        <v>2</v>
      </c>
      <c r="B427" s="1081" t="s">
        <v>2214</v>
      </c>
      <c r="C427" s="1082">
        <v>15044.2</v>
      </c>
      <c r="D427" s="1083"/>
      <c r="E427" s="1084">
        <v>39083</v>
      </c>
      <c r="F427" s="1080"/>
      <c r="G427" s="1080" t="s">
        <v>1610</v>
      </c>
      <c r="H427" s="1085"/>
      <c r="I427" s="1085"/>
      <c r="J427" s="1085"/>
      <c r="K427" s="1085"/>
      <c r="L427" s="1085"/>
      <c r="M427" s="1085"/>
      <c r="N427" s="1085"/>
      <c r="O427" s="1085"/>
    </row>
    <row r="428" spans="1:15" s="1079" customFormat="1" ht="31.2" x14ac:dyDescent="0.3">
      <c r="A428" s="1076">
        <v>3</v>
      </c>
      <c r="B428" s="1086" t="s">
        <v>2215</v>
      </c>
      <c r="C428" s="1077">
        <v>32347.200000000001</v>
      </c>
      <c r="D428" s="1077"/>
      <c r="E428" s="1078">
        <v>39083</v>
      </c>
      <c r="F428" s="1076"/>
      <c r="G428" s="1076" t="s">
        <v>1610</v>
      </c>
    </row>
    <row r="429" spans="1:15" s="1087" customFormat="1" ht="31.2" x14ac:dyDescent="0.3">
      <c r="A429" s="1088">
        <v>4</v>
      </c>
      <c r="B429" s="1089" t="s">
        <v>2216</v>
      </c>
      <c r="C429" s="1090">
        <v>30000</v>
      </c>
      <c r="D429" s="1091"/>
      <c r="E429" s="1092">
        <v>40513</v>
      </c>
      <c r="F429" s="1088"/>
      <c r="G429" s="1088" t="s">
        <v>1610</v>
      </c>
      <c r="H429" s="1093"/>
      <c r="I429" s="1093"/>
      <c r="J429" s="1093"/>
      <c r="K429" s="1093"/>
      <c r="L429" s="1093"/>
      <c r="M429" s="1093"/>
      <c r="N429" s="1093"/>
      <c r="O429" s="1093"/>
    </row>
    <row r="430" spans="1:15" s="1079" customFormat="1" ht="31.2" x14ac:dyDescent="0.3">
      <c r="A430" s="1076">
        <v>5</v>
      </c>
      <c r="B430" s="1086" t="s">
        <v>2217</v>
      </c>
      <c r="C430" s="1077">
        <v>17583.310000000001</v>
      </c>
      <c r="D430" s="1077"/>
      <c r="E430" s="1078">
        <v>39083</v>
      </c>
      <c r="F430" s="1076"/>
      <c r="G430" s="1076" t="s">
        <v>1610</v>
      </c>
    </row>
    <row r="431" spans="1:15" s="1079" customFormat="1" ht="31.2" x14ac:dyDescent="0.3">
      <c r="A431" s="1076">
        <v>6</v>
      </c>
      <c r="B431" s="1086" t="s">
        <v>2228</v>
      </c>
      <c r="C431" s="1077">
        <v>35259</v>
      </c>
      <c r="D431" s="1077"/>
      <c r="E431" s="1078">
        <v>39122</v>
      </c>
      <c r="F431" s="1076"/>
      <c r="G431" s="1076" t="s">
        <v>1610</v>
      </c>
    </row>
    <row r="432" spans="1:15" s="1079" customFormat="1" ht="31.2" x14ac:dyDescent="0.3">
      <c r="A432" s="1076">
        <v>7</v>
      </c>
      <c r="B432" s="1086" t="s">
        <v>2220</v>
      </c>
      <c r="C432" s="1077">
        <v>4190</v>
      </c>
      <c r="D432" s="1076">
        <v>290</v>
      </c>
      <c r="E432" s="1077">
        <v>41190</v>
      </c>
      <c r="F432" s="1076"/>
      <c r="G432" s="1076" t="s">
        <v>1610</v>
      </c>
    </row>
    <row r="433" spans="1:7" s="1079" customFormat="1" ht="31.2" x14ac:dyDescent="0.3">
      <c r="A433" s="1076">
        <v>8</v>
      </c>
      <c r="B433" s="1086" t="s">
        <v>2219</v>
      </c>
      <c r="C433" s="1077">
        <v>8510</v>
      </c>
      <c r="D433" s="1077"/>
      <c r="E433" s="1078">
        <v>41190</v>
      </c>
      <c r="F433" s="1076"/>
      <c r="G433" s="1076" t="s">
        <v>1610</v>
      </c>
    </row>
    <row r="434" spans="1:7" s="1079" customFormat="1" ht="62.4" x14ac:dyDescent="0.3">
      <c r="A434" s="1076">
        <v>9</v>
      </c>
      <c r="B434" s="1086" t="s">
        <v>2218</v>
      </c>
      <c r="C434" s="1077">
        <v>4500</v>
      </c>
      <c r="D434" s="1077"/>
      <c r="E434" s="1078">
        <v>41190</v>
      </c>
      <c r="F434" s="1076"/>
      <c r="G434" s="1076" t="s">
        <v>1610</v>
      </c>
    </row>
    <row r="435" spans="1:7" s="1079" customFormat="1" ht="31.2" x14ac:dyDescent="0.3">
      <c r="A435" s="1076">
        <v>10</v>
      </c>
      <c r="B435" s="1086" t="s">
        <v>2221</v>
      </c>
      <c r="C435" s="1077">
        <v>3162</v>
      </c>
      <c r="D435" s="1077"/>
      <c r="E435" s="1078">
        <v>39448</v>
      </c>
      <c r="F435" s="1076"/>
      <c r="G435" s="1076" t="s">
        <v>1610</v>
      </c>
    </row>
    <row r="436" spans="1:7" s="1079" customFormat="1" ht="62.4" x14ac:dyDescent="0.3">
      <c r="A436" s="1076">
        <v>11</v>
      </c>
      <c r="B436" s="1086" t="s">
        <v>2227</v>
      </c>
      <c r="C436" s="1077">
        <v>10273</v>
      </c>
      <c r="D436" s="1077"/>
      <c r="E436" s="1078">
        <v>39756</v>
      </c>
      <c r="F436" s="1076"/>
      <c r="G436" s="1076" t="s">
        <v>1610</v>
      </c>
    </row>
    <row r="437" spans="1:7" s="1079" customFormat="1" x14ac:dyDescent="0.3">
      <c r="A437" s="1076">
        <v>12</v>
      </c>
      <c r="B437" s="1086" t="s">
        <v>2222</v>
      </c>
      <c r="C437" s="1077">
        <v>3723.45</v>
      </c>
      <c r="D437" s="1077"/>
      <c r="E437" s="1078">
        <v>39448</v>
      </c>
      <c r="F437" s="1076"/>
      <c r="G437" s="1076" t="s">
        <v>2232</v>
      </c>
    </row>
    <row r="438" spans="1:7" s="1079" customFormat="1" ht="31.2" x14ac:dyDescent="0.3">
      <c r="A438" s="1076">
        <v>13</v>
      </c>
      <c r="B438" s="1086" t="s">
        <v>2223</v>
      </c>
      <c r="C438" s="1077">
        <v>1544.2</v>
      </c>
      <c r="D438" s="1077"/>
      <c r="E438" s="1078">
        <v>39083</v>
      </c>
      <c r="F438" s="1076"/>
      <c r="G438" s="1076" t="s">
        <v>1610</v>
      </c>
    </row>
    <row r="439" spans="1:7" s="1079" customFormat="1" ht="31.2" x14ac:dyDescent="0.3">
      <c r="A439" s="1076">
        <v>14</v>
      </c>
      <c r="B439" s="1086" t="s">
        <v>2224</v>
      </c>
      <c r="C439" s="1077">
        <v>3885</v>
      </c>
      <c r="D439" s="1077"/>
      <c r="E439" s="1078">
        <v>39448</v>
      </c>
      <c r="F439" s="1076"/>
      <c r="G439" s="1076" t="s">
        <v>1610</v>
      </c>
    </row>
    <row r="440" spans="1:7" s="1079" customFormat="1" ht="46.8" x14ac:dyDescent="0.3">
      <c r="A440" s="1076">
        <v>15</v>
      </c>
      <c r="B440" s="1086" t="s">
        <v>2225</v>
      </c>
      <c r="C440" s="1077">
        <v>12645.96</v>
      </c>
      <c r="D440" s="1077"/>
      <c r="E440" s="1078">
        <v>39083</v>
      </c>
      <c r="F440" s="1076"/>
      <c r="G440" s="1076" t="s">
        <v>1610</v>
      </c>
    </row>
    <row r="441" spans="1:7" s="1079" customFormat="1" ht="31.2" x14ac:dyDescent="0.3">
      <c r="A441" s="1076">
        <v>16</v>
      </c>
      <c r="B441" s="1086" t="s">
        <v>2226</v>
      </c>
      <c r="C441" s="1077">
        <v>4900</v>
      </c>
      <c r="D441" s="1077"/>
      <c r="E441" s="1078">
        <v>43101</v>
      </c>
      <c r="F441" s="1076"/>
      <c r="G441" s="1076" t="s">
        <v>1610</v>
      </c>
    </row>
    <row r="442" spans="1:7" s="1079" customFormat="1" ht="46.8" x14ac:dyDescent="0.3">
      <c r="A442" s="1076">
        <v>17</v>
      </c>
      <c r="B442" s="1086" t="s">
        <v>2229</v>
      </c>
      <c r="C442" s="1077">
        <v>6088</v>
      </c>
      <c r="D442" s="1077"/>
      <c r="E442" s="1078">
        <v>39448</v>
      </c>
      <c r="F442" s="1076"/>
      <c r="G442" s="1076" t="s">
        <v>1610</v>
      </c>
    </row>
    <row r="443" spans="1:7" s="1079" customFormat="1" ht="46.8" x14ac:dyDescent="0.3">
      <c r="A443" s="1076">
        <v>18</v>
      </c>
      <c r="B443" s="1086" t="s">
        <v>2230</v>
      </c>
      <c r="C443" s="1077">
        <v>4900</v>
      </c>
      <c r="D443" s="1077"/>
      <c r="E443" s="1078">
        <v>39448</v>
      </c>
      <c r="F443" s="1076"/>
      <c r="G443" s="1076" t="s">
        <v>1610</v>
      </c>
    </row>
    <row r="444" spans="1:7" s="1079" customFormat="1" ht="31.2" x14ac:dyDescent="0.3">
      <c r="A444" s="1076">
        <v>19</v>
      </c>
      <c r="B444" s="1086" t="s">
        <v>2231</v>
      </c>
      <c r="C444" s="1077">
        <v>4242.55</v>
      </c>
      <c r="D444" s="1077"/>
      <c r="E444" s="1078">
        <v>39448</v>
      </c>
      <c r="F444" s="1076"/>
      <c r="G444" s="1076" t="s">
        <v>2233</v>
      </c>
    </row>
    <row r="445" spans="1:7" s="1079" customFormat="1" ht="31.2" x14ac:dyDescent="0.3">
      <c r="A445" s="1076">
        <v>20</v>
      </c>
      <c r="B445" s="1086" t="s">
        <v>2234</v>
      </c>
      <c r="C445" s="1077">
        <v>3867.84</v>
      </c>
      <c r="D445" s="1077"/>
      <c r="E445" s="1078">
        <v>39448</v>
      </c>
      <c r="F445" s="1076"/>
      <c r="G445" s="1076" t="s">
        <v>2233</v>
      </c>
    </row>
    <row r="446" spans="1:7" s="1079" customFormat="1" ht="46.8" x14ac:dyDescent="0.3">
      <c r="A446" s="1076">
        <v>21</v>
      </c>
      <c r="B446" s="1086" t="s">
        <v>2235</v>
      </c>
      <c r="C446" s="1077">
        <v>6349.5</v>
      </c>
      <c r="D446" s="1077"/>
      <c r="E446" s="1078">
        <v>39448</v>
      </c>
      <c r="F446" s="1076"/>
      <c r="G446" s="1076" t="s">
        <v>1610</v>
      </c>
    </row>
    <row r="447" spans="1:7" s="1079" customFormat="1" ht="31.2" x14ac:dyDescent="0.3">
      <c r="A447" s="1076">
        <v>22</v>
      </c>
      <c r="B447" s="1086" t="s">
        <v>2236</v>
      </c>
      <c r="C447" s="1077">
        <v>4066</v>
      </c>
      <c r="D447" s="1077"/>
      <c r="E447" s="1078">
        <v>39448</v>
      </c>
      <c r="F447" s="1076"/>
      <c r="G447" s="1076" t="s">
        <v>1610</v>
      </c>
    </row>
    <row r="448" spans="1:7" s="1079" customFormat="1" ht="46.8" x14ac:dyDescent="0.3">
      <c r="A448" s="1076">
        <v>23</v>
      </c>
      <c r="B448" s="1086" t="s">
        <v>2237</v>
      </c>
      <c r="C448" s="1077">
        <v>4494</v>
      </c>
      <c r="D448" s="1077"/>
      <c r="E448" s="1078">
        <v>39448</v>
      </c>
      <c r="F448" s="1076"/>
      <c r="G448" s="1076" t="s">
        <v>1610</v>
      </c>
    </row>
    <row r="449" spans="1:7" s="1079" customFormat="1" ht="31.2" x14ac:dyDescent="0.3">
      <c r="A449" s="1076">
        <v>24</v>
      </c>
      <c r="B449" s="1086" t="s">
        <v>2238</v>
      </c>
      <c r="C449" s="1077">
        <v>10700</v>
      </c>
      <c r="D449" s="1077"/>
      <c r="E449" s="1078">
        <v>39174</v>
      </c>
      <c r="F449" s="1076"/>
      <c r="G449" s="1076" t="s">
        <v>1610</v>
      </c>
    </row>
    <row r="450" spans="1:7" s="1079" customFormat="1" x14ac:dyDescent="0.3">
      <c r="A450" s="1076">
        <v>25</v>
      </c>
      <c r="B450" s="1086" t="s">
        <v>2239</v>
      </c>
      <c r="C450" s="1077">
        <v>7190.4</v>
      </c>
      <c r="D450" s="1077"/>
      <c r="E450" s="1078">
        <v>39448</v>
      </c>
      <c r="F450" s="1076"/>
      <c r="G450" s="1076" t="s">
        <v>1610</v>
      </c>
    </row>
    <row r="451" spans="1:7" s="1079" customFormat="1" ht="31.2" x14ac:dyDescent="0.3">
      <c r="A451" s="1076">
        <v>26</v>
      </c>
      <c r="B451" s="1086" t="s">
        <v>2240</v>
      </c>
      <c r="C451" s="1077">
        <v>8520.16</v>
      </c>
      <c r="D451" s="1077"/>
      <c r="E451" s="1078">
        <v>39448</v>
      </c>
      <c r="F451" s="1076"/>
      <c r="G451" s="1076" t="s">
        <v>1610</v>
      </c>
    </row>
    <row r="452" spans="1:7" s="1079" customFormat="1" ht="31.2" x14ac:dyDescent="0.3">
      <c r="A452" s="1076">
        <v>27</v>
      </c>
      <c r="B452" s="1086" t="s">
        <v>2244</v>
      </c>
      <c r="C452" s="1077">
        <v>31000</v>
      </c>
      <c r="D452" s="1077"/>
      <c r="E452" s="1078">
        <v>39174</v>
      </c>
      <c r="F452" s="1076"/>
      <c r="G452" s="1076" t="s">
        <v>1610</v>
      </c>
    </row>
    <row r="453" spans="1:7" s="1079" customFormat="1" x14ac:dyDescent="0.3">
      <c r="A453" s="1076">
        <v>28</v>
      </c>
      <c r="B453" s="1086" t="s">
        <v>2245</v>
      </c>
      <c r="C453" s="1077">
        <v>5480.01</v>
      </c>
      <c r="D453" s="1077"/>
      <c r="E453" s="1078">
        <v>39448</v>
      </c>
      <c r="F453" s="1076"/>
      <c r="G453" s="1076" t="s">
        <v>1610</v>
      </c>
    </row>
    <row r="454" spans="1:7" s="1079" customFormat="1" x14ac:dyDescent="0.3">
      <c r="A454" s="1076">
        <v>29</v>
      </c>
      <c r="B454" s="1086" t="s">
        <v>2241</v>
      </c>
      <c r="C454" s="1077">
        <v>6515.23</v>
      </c>
      <c r="D454" s="1077"/>
      <c r="E454" s="1078">
        <v>39448</v>
      </c>
      <c r="F454" s="1076"/>
      <c r="G454" s="1076" t="s">
        <v>1610</v>
      </c>
    </row>
    <row r="455" spans="1:7" s="1079" customFormat="1" x14ac:dyDescent="0.3">
      <c r="A455" s="1076">
        <v>30</v>
      </c>
      <c r="B455" s="1086" t="s">
        <v>2242</v>
      </c>
      <c r="C455" s="1077">
        <v>7410</v>
      </c>
      <c r="D455" s="1077"/>
      <c r="E455" s="1078">
        <v>39448</v>
      </c>
      <c r="F455" s="1076"/>
      <c r="G455" s="1076" t="s">
        <v>1610</v>
      </c>
    </row>
    <row r="456" spans="1:7" s="1079" customFormat="1" ht="31.2" x14ac:dyDescent="0.3">
      <c r="A456" s="1076">
        <v>31</v>
      </c>
      <c r="B456" s="1086" t="s">
        <v>2243</v>
      </c>
      <c r="C456" s="1077">
        <v>15000</v>
      </c>
      <c r="D456" s="1077"/>
      <c r="E456" s="1078">
        <v>39827</v>
      </c>
      <c r="F456" s="1076"/>
      <c r="G456" s="1076" t="s">
        <v>1610</v>
      </c>
    </row>
    <row r="457" spans="1:7" s="1079" customFormat="1" x14ac:dyDescent="0.3">
      <c r="A457" s="1076">
        <v>32</v>
      </c>
      <c r="B457" s="1086" t="s">
        <v>2246</v>
      </c>
      <c r="C457" s="1077">
        <v>4534.66</v>
      </c>
      <c r="D457" s="1077"/>
      <c r="E457" s="1078">
        <v>39448</v>
      </c>
      <c r="F457" s="1076"/>
      <c r="G457" s="1076" t="s">
        <v>1610</v>
      </c>
    </row>
    <row r="458" spans="1:7" s="1079" customFormat="1" ht="31.2" x14ac:dyDescent="0.3">
      <c r="A458" s="1076">
        <v>33</v>
      </c>
      <c r="B458" s="1086" t="s">
        <v>2247</v>
      </c>
      <c r="C458" s="1077">
        <v>3640.14</v>
      </c>
      <c r="D458" s="1077"/>
      <c r="E458" s="1078">
        <v>39448</v>
      </c>
      <c r="F458" s="1076"/>
      <c r="G458" s="1076" t="s">
        <v>1610</v>
      </c>
    </row>
    <row r="459" spans="1:7" s="1079" customFormat="1" ht="31.2" x14ac:dyDescent="0.3">
      <c r="A459" s="1076">
        <v>34</v>
      </c>
      <c r="B459" s="1086" t="s">
        <v>2248</v>
      </c>
      <c r="C459" s="1077">
        <v>5284.73</v>
      </c>
      <c r="D459" s="1077"/>
      <c r="E459" s="1078">
        <v>39448</v>
      </c>
      <c r="F459" s="1076"/>
      <c r="G459" s="1076" t="s">
        <v>1610</v>
      </c>
    </row>
    <row r="460" spans="1:7" s="1079" customFormat="1" ht="46.8" x14ac:dyDescent="0.3">
      <c r="A460" s="1076">
        <v>35</v>
      </c>
      <c r="B460" s="1086" t="s">
        <v>2249</v>
      </c>
      <c r="C460" s="1077">
        <v>3787.8</v>
      </c>
      <c r="D460" s="1077"/>
      <c r="E460" s="1078">
        <v>39448</v>
      </c>
      <c r="F460" s="1076"/>
      <c r="G460" s="1076" t="s">
        <v>1610</v>
      </c>
    </row>
    <row r="461" spans="1:7" s="1079" customFormat="1" ht="46.8" x14ac:dyDescent="0.3">
      <c r="A461" s="1076">
        <v>36</v>
      </c>
      <c r="B461" s="1086" t="s">
        <v>2250</v>
      </c>
      <c r="C461" s="1077">
        <v>3787.8</v>
      </c>
      <c r="D461" s="1077"/>
      <c r="E461" s="1078">
        <v>39448</v>
      </c>
      <c r="F461" s="1076"/>
      <c r="G461" s="1076" t="s">
        <v>1610</v>
      </c>
    </row>
    <row r="462" spans="1:7" s="1079" customFormat="1" ht="46.8" x14ac:dyDescent="0.3">
      <c r="A462" s="1076">
        <v>37</v>
      </c>
      <c r="B462" s="1086" t="s">
        <v>2251</v>
      </c>
      <c r="C462" s="1077">
        <v>3787.8</v>
      </c>
      <c r="D462" s="1077"/>
      <c r="E462" s="1078">
        <v>39448</v>
      </c>
      <c r="F462" s="1076"/>
      <c r="G462" s="1076" t="s">
        <v>1610</v>
      </c>
    </row>
    <row r="463" spans="1:7" s="1079" customFormat="1" ht="46.8" x14ac:dyDescent="0.3">
      <c r="A463" s="1076">
        <v>38</v>
      </c>
      <c r="B463" s="1086" t="s">
        <v>2252</v>
      </c>
      <c r="C463" s="1077">
        <v>3787.8</v>
      </c>
      <c r="D463" s="1077"/>
      <c r="E463" s="1078">
        <v>39448</v>
      </c>
      <c r="F463" s="1076"/>
      <c r="G463" s="1076" t="s">
        <v>1610</v>
      </c>
    </row>
    <row r="464" spans="1:7" s="1079" customFormat="1" ht="46.8" x14ac:dyDescent="0.3">
      <c r="A464" s="1076">
        <v>39</v>
      </c>
      <c r="B464" s="1086" t="s">
        <v>2253</v>
      </c>
      <c r="C464" s="1077">
        <v>3787.8</v>
      </c>
      <c r="D464" s="1077"/>
      <c r="E464" s="1078">
        <v>39448</v>
      </c>
      <c r="F464" s="1076"/>
      <c r="G464" s="1076" t="s">
        <v>1610</v>
      </c>
    </row>
    <row r="465" spans="1:15" s="1079" customFormat="1" ht="31.2" x14ac:dyDescent="0.3">
      <c r="A465" s="1076">
        <v>40</v>
      </c>
      <c r="B465" s="1086" t="s">
        <v>2254</v>
      </c>
      <c r="C465" s="1077">
        <v>6617.95</v>
      </c>
      <c r="D465" s="1077"/>
      <c r="E465" s="1078">
        <v>39448</v>
      </c>
      <c r="F465" s="1076"/>
      <c r="G465" s="1076" t="s">
        <v>1610</v>
      </c>
    </row>
    <row r="466" spans="1:15" s="1079" customFormat="1" ht="46.8" x14ac:dyDescent="0.3">
      <c r="A466" s="1076">
        <v>41</v>
      </c>
      <c r="B466" s="1086" t="s">
        <v>2255</v>
      </c>
      <c r="C466" s="1077">
        <v>3787.8</v>
      </c>
      <c r="D466" s="1077"/>
      <c r="E466" s="1078">
        <v>39448</v>
      </c>
      <c r="F466" s="1076"/>
      <c r="G466" s="1076" t="s">
        <v>1610</v>
      </c>
    </row>
    <row r="467" spans="1:15" s="1087" customFormat="1" ht="31.2" x14ac:dyDescent="0.3">
      <c r="A467" s="1074"/>
      <c r="B467" s="1094" t="s">
        <v>2256</v>
      </c>
      <c r="C467" s="1095">
        <v>3605</v>
      </c>
      <c r="D467" s="1096"/>
      <c r="E467" s="1097">
        <v>39448</v>
      </c>
      <c r="F467" s="1074"/>
      <c r="G467" s="1074" t="s">
        <v>1610</v>
      </c>
      <c r="H467" s="1075"/>
      <c r="I467" s="1075"/>
      <c r="J467" s="1075"/>
      <c r="K467" s="1075"/>
      <c r="L467" s="1075"/>
      <c r="M467" s="1075"/>
      <c r="N467" s="1075"/>
      <c r="O467" s="1075"/>
    </row>
    <row r="468" spans="1:15" s="1087" customFormat="1" ht="31.2" x14ac:dyDescent="0.3">
      <c r="A468" s="1074"/>
      <c r="B468" s="1094" t="s">
        <v>2257</v>
      </c>
      <c r="C468" s="1095">
        <v>4109.07</v>
      </c>
      <c r="D468" s="1096"/>
      <c r="E468" s="1097">
        <v>39448</v>
      </c>
      <c r="F468" s="1074"/>
      <c r="G468" s="1074" t="s">
        <v>1610</v>
      </c>
      <c r="H468" s="1075"/>
      <c r="I468" s="1075"/>
      <c r="J468" s="1075"/>
      <c r="K468" s="1075"/>
      <c r="L468" s="1075"/>
      <c r="M468" s="1075"/>
      <c r="N468" s="1075"/>
      <c r="O468" s="1075"/>
    </row>
    <row r="469" spans="1:15" s="1087" customFormat="1" ht="31.2" x14ac:dyDescent="0.3">
      <c r="A469" s="1074"/>
      <c r="B469" s="1094" t="s">
        <v>2258</v>
      </c>
      <c r="C469" s="1095">
        <v>15660</v>
      </c>
      <c r="D469" s="1096"/>
      <c r="E469" s="1097">
        <v>39174</v>
      </c>
      <c r="F469" s="1074"/>
      <c r="G469" s="1074" t="s">
        <v>1610</v>
      </c>
      <c r="H469" s="1075"/>
      <c r="I469" s="1075"/>
      <c r="J469" s="1075"/>
      <c r="K469" s="1075"/>
      <c r="L469" s="1075"/>
      <c r="M469" s="1075"/>
      <c r="N469" s="1075"/>
      <c r="O469" s="1075"/>
    </row>
    <row r="470" spans="1:15" s="1087" customFormat="1" ht="31.2" x14ac:dyDescent="0.3">
      <c r="A470" s="1074"/>
      <c r="B470" s="1094" t="s">
        <v>2259</v>
      </c>
      <c r="C470" s="1095">
        <v>10400</v>
      </c>
      <c r="D470" s="1096"/>
      <c r="E470" s="1097">
        <v>39174</v>
      </c>
      <c r="F470" s="1074"/>
      <c r="G470" s="1074" t="s">
        <v>1610</v>
      </c>
      <c r="H470" s="1075"/>
      <c r="I470" s="1075"/>
      <c r="J470" s="1075"/>
      <c r="K470" s="1075"/>
      <c r="L470" s="1075"/>
      <c r="M470" s="1075"/>
      <c r="N470" s="1075"/>
      <c r="O470" s="1075"/>
    </row>
    <row r="471" spans="1:15" s="1087" customFormat="1" x14ac:dyDescent="0.3">
      <c r="A471" s="1074"/>
      <c r="B471" s="1094" t="s">
        <v>2260</v>
      </c>
      <c r="C471" s="1095">
        <v>3366</v>
      </c>
      <c r="D471" s="1096"/>
      <c r="E471" s="1097">
        <v>39448</v>
      </c>
      <c r="F471" s="1074"/>
      <c r="G471" s="1074" t="s">
        <v>1610</v>
      </c>
      <c r="H471" s="1075"/>
      <c r="I471" s="1075"/>
      <c r="J471" s="1075"/>
      <c r="K471" s="1075"/>
      <c r="L471" s="1075"/>
      <c r="M471" s="1075"/>
      <c r="N471" s="1075"/>
      <c r="O471" s="1075"/>
    </row>
    <row r="472" spans="1:15" s="1087" customFormat="1" ht="31.2" x14ac:dyDescent="0.3">
      <c r="A472" s="1074"/>
      <c r="B472" s="1094" t="s">
        <v>2261</v>
      </c>
      <c r="C472" s="1095">
        <v>3743</v>
      </c>
      <c r="D472" s="1096"/>
      <c r="E472" s="1097">
        <v>39448</v>
      </c>
      <c r="F472" s="1074"/>
      <c r="G472" s="1074" t="s">
        <v>1610</v>
      </c>
      <c r="H472" s="1075"/>
      <c r="I472" s="1075"/>
      <c r="J472" s="1075"/>
      <c r="K472" s="1075"/>
      <c r="L472" s="1075"/>
      <c r="M472" s="1075"/>
      <c r="N472" s="1075"/>
      <c r="O472" s="1075"/>
    </row>
    <row r="473" spans="1:15" s="1087" customFormat="1" ht="31.2" x14ac:dyDescent="0.3">
      <c r="A473" s="1074"/>
      <c r="B473" s="1094" t="s">
        <v>2262</v>
      </c>
      <c r="C473" s="1095">
        <v>47543.15</v>
      </c>
      <c r="D473" s="1096"/>
      <c r="E473" s="1097">
        <v>39083</v>
      </c>
      <c r="F473" s="1074"/>
      <c r="G473" s="1074" t="s">
        <v>1610</v>
      </c>
      <c r="H473" s="1075"/>
      <c r="I473" s="1075"/>
      <c r="J473" s="1075"/>
      <c r="K473" s="1075"/>
      <c r="L473" s="1075"/>
      <c r="M473" s="1075"/>
      <c r="N473" s="1075"/>
      <c r="O473" s="1075"/>
    </row>
    <row r="474" spans="1:15" s="1087" customFormat="1" x14ac:dyDescent="0.3">
      <c r="A474" s="1074"/>
      <c r="B474" s="1094" t="s">
        <v>2263</v>
      </c>
      <c r="C474" s="1095">
        <v>8160</v>
      </c>
      <c r="D474" s="1096"/>
      <c r="E474" s="1097">
        <v>39448</v>
      </c>
      <c r="F474" s="1074"/>
      <c r="G474" s="1074" t="s">
        <v>1610</v>
      </c>
      <c r="H474" s="1075"/>
      <c r="I474" s="1075"/>
      <c r="J474" s="1075"/>
      <c r="K474" s="1075"/>
      <c r="L474" s="1075"/>
      <c r="M474" s="1075"/>
      <c r="N474" s="1075"/>
      <c r="O474" s="1075"/>
    </row>
    <row r="475" spans="1:15" s="1087" customFormat="1" ht="46.8" x14ac:dyDescent="0.3">
      <c r="A475" s="1074"/>
      <c r="B475" s="1094" t="s">
        <v>2264</v>
      </c>
      <c r="C475" s="1095">
        <v>3389.76</v>
      </c>
      <c r="D475" s="1096"/>
      <c r="E475" s="1097">
        <v>39448</v>
      </c>
      <c r="F475" s="1074"/>
      <c r="G475" s="1074" t="s">
        <v>1610</v>
      </c>
      <c r="H475" s="1075"/>
      <c r="I475" s="1075"/>
      <c r="J475" s="1075"/>
      <c r="K475" s="1075"/>
      <c r="L475" s="1075"/>
      <c r="M475" s="1075"/>
      <c r="N475" s="1075"/>
      <c r="O475" s="1075"/>
    </row>
    <row r="476" spans="1:15" s="1087" customFormat="1" ht="46.8" x14ac:dyDescent="0.3">
      <c r="A476" s="1074"/>
      <c r="B476" s="1094" t="s">
        <v>2265</v>
      </c>
      <c r="C476" s="1095">
        <v>3611.25</v>
      </c>
      <c r="D476" s="1096"/>
      <c r="E476" s="1097">
        <v>39448</v>
      </c>
      <c r="F476" s="1074"/>
      <c r="G476" s="1074" t="s">
        <v>1610</v>
      </c>
      <c r="H476" s="1075"/>
      <c r="I476" s="1075"/>
      <c r="J476" s="1075"/>
      <c r="K476" s="1075"/>
      <c r="L476" s="1075"/>
      <c r="M476" s="1075"/>
      <c r="N476" s="1075"/>
      <c r="O476" s="1075"/>
    </row>
    <row r="477" spans="1:15" s="1087" customFormat="1" ht="31.2" x14ac:dyDescent="0.3">
      <c r="A477" s="1074"/>
      <c r="B477" s="1094" t="s">
        <v>2266</v>
      </c>
      <c r="C477" s="1095">
        <v>4964.8</v>
      </c>
      <c r="D477" s="1096"/>
      <c r="E477" s="1097">
        <v>39448</v>
      </c>
      <c r="F477" s="1074"/>
      <c r="G477" s="1074" t="s">
        <v>1610</v>
      </c>
      <c r="H477" s="1075"/>
      <c r="I477" s="1075"/>
      <c r="J477" s="1075"/>
      <c r="K477" s="1075"/>
      <c r="L477" s="1075"/>
      <c r="M477" s="1075"/>
      <c r="N477" s="1075"/>
      <c r="O477" s="1075"/>
    </row>
    <row r="478" spans="1:15" s="1087" customFormat="1" x14ac:dyDescent="0.3">
      <c r="A478" s="1074"/>
      <c r="B478" s="1094" t="s">
        <v>2267</v>
      </c>
      <c r="C478" s="1095">
        <v>8553.58</v>
      </c>
      <c r="D478" s="1096"/>
      <c r="E478" s="1097">
        <v>39448</v>
      </c>
      <c r="F478" s="1074"/>
      <c r="G478" s="1074" t="s">
        <v>1610</v>
      </c>
      <c r="H478" s="1075"/>
      <c r="I478" s="1075"/>
      <c r="J478" s="1075"/>
      <c r="K478" s="1075"/>
      <c r="L478" s="1075"/>
      <c r="M478" s="1075"/>
      <c r="N478" s="1075"/>
      <c r="O478" s="1075"/>
    </row>
    <row r="479" spans="1:15" s="1087" customFormat="1" ht="31.2" x14ac:dyDescent="0.3">
      <c r="A479" s="1074"/>
      <c r="B479" s="1094" t="s">
        <v>2268</v>
      </c>
      <c r="C479" s="1095">
        <v>6398.6</v>
      </c>
      <c r="D479" s="1096"/>
      <c r="E479" s="1097">
        <v>39448</v>
      </c>
      <c r="F479" s="1074"/>
      <c r="G479" s="1074" t="s">
        <v>1610</v>
      </c>
      <c r="H479" s="1075"/>
      <c r="I479" s="1075"/>
      <c r="J479" s="1075"/>
      <c r="K479" s="1075"/>
      <c r="L479" s="1075"/>
      <c r="M479" s="1075"/>
      <c r="N479" s="1075"/>
      <c r="O479" s="1075"/>
    </row>
    <row r="480" spans="1:15" s="1087" customFormat="1" ht="46.8" x14ac:dyDescent="0.3">
      <c r="A480" s="1074"/>
      <c r="B480" s="1094" t="s">
        <v>2255</v>
      </c>
      <c r="C480" s="1095">
        <v>3787.8</v>
      </c>
      <c r="D480" s="1096"/>
      <c r="E480" s="1097">
        <v>39448</v>
      </c>
      <c r="F480" s="1074"/>
      <c r="G480" s="1074" t="s">
        <v>1610</v>
      </c>
      <c r="H480" s="1075"/>
      <c r="I480" s="1075"/>
      <c r="J480" s="1075"/>
      <c r="K480" s="1075"/>
      <c r="L480" s="1075"/>
      <c r="M480" s="1075"/>
      <c r="N480" s="1075"/>
      <c r="O480" s="1075"/>
    </row>
    <row r="481" spans="1:15" s="1087" customFormat="1" x14ac:dyDescent="0.3">
      <c r="A481" s="1074"/>
      <c r="B481" s="1094" t="s">
        <v>2269</v>
      </c>
      <c r="C481" s="1095">
        <v>7190.4</v>
      </c>
      <c r="D481" s="1096"/>
      <c r="E481" s="1097">
        <v>39448</v>
      </c>
      <c r="F481" s="1074"/>
      <c r="G481" s="1074" t="s">
        <v>1610</v>
      </c>
      <c r="H481" s="1075"/>
      <c r="I481" s="1075"/>
      <c r="J481" s="1075"/>
      <c r="K481" s="1075"/>
      <c r="L481" s="1075"/>
      <c r="M481" s="1075"/>
      <c r="N481" s="1075"/>
      <c r="O481" s="1075"/>
    </row>
    <row r="482" spans="1:15" s="1087" customFormat="1" ht="31.2" x14ac:dyDescent="0.3">
      <c r="A482" s="1074"/>
      <c r="B482" s="1094" t="s">
        <v>2270</v>
      </c>
      <c r="C482" s="1095">
        <v>6617.95</v>
      </c>
      <c r="D482" s="1096"/>
      <c r="E482" s="1097">
        <v>39448</v>
      </c>
      <c r="F482" s="1074"/>
      <c r="G482" s="1074" t="s">
        <v>1610</v>
      </c>
      <c r="H482" s="1075"/>
      <c r="I482" s="1075"/>
      <c r="J482" s="1075"/>
      <c r="K482" s="1075"/>
      <c r="L482" s="1075"/>
      <c r="M482" s="1075"/>
      <c r="N482" s="1075"/>
      <c r="O482" s="1075"/>
    </row>
    <row r="483" spans="1:15" s="1087" customFormat="1" ht="31.2" x14ac:dyDescent="0.3">
      <c r="A483" s="1074"/>
      <c r="B483" s="1094" t="s">
        <v>2271</v>
      </c>
      <c r="C483" s="1095">
        <v>6088</v>
      </c>
      <c r="D483" s="1096"/>
      <c r="E483" s="1097">
        <v>39448</v>
      </c>
      <c r="F483" s="1074"/>
      <c r="G483" s="1074" t="s">
        <v>1610</v>
      </c>
      <c r="H483" s="1075"/>
      <c r="I483" s="1075"/>
      <c r="J483" s="1075"/>
      <c r="K483" s="1075"/>
      <c r="L483" s="1075"/>
      <c r="M483" s="1075"/>
      <c r="N483" s="1075"/>
      <c r="O483" s="1075"/>
    </row>
    <row r="484" spans="1:15" s="1087" customFormat="1" ht="31.2" x14ac:dyDescent="0.3">
      <c r="A484" s="1074"/>
      <c r="B484" s="1094" t="s">
        <v>2272</v>
      </c>
      <c r="C484" s="1095">
        <v>6088</v>
      </c>
      <c r="D484" s="1096"/>
      <c r="E484" s="1097">
        <v>39448</v>
      </c>
      <c r="F484" s="1074"/>
      <c r="G484" s="1074" t="s">
        <v>1610</v>
      </c>
      <c r="H484" s="1075"/>
      <c r="I484" s="1075"/>
      <c r="J484" s="1075"/>
      <c r="K484" s="1075"/>
      <c r="L484" s="1075"/>
      <c r="M484" s="1075"/>
      <c r="N484" s="1075"/>
      <c r="O484" s="1075"/>
    </row>
    <row r="485" spans="1:15" s="1087" customFormat="1" ht="31.2" x14ac:dyDescent="0.3">
      <c r="A485" s="1074"/>
      <c r="B485" s="1094" t="s">
        <v>2273</v>
      </c>
      <c r="C485" s="1095">
        <v>5440.95</v>
      </c>
      <c r="D485" s="1096"/>
      <c r="E485" s="1097">
        <v>39448</v>
      </c>
      <c r="F485" s="1074"/>
      <c r="G485" s="1074" t="s">
        <v>1610</v>
      </c>
      <c r="H485" s="1075"/>
      <c r="I485" s="1075"/>
      <c r="J485" s="1075"/>
      <c r="K485" s="1075"/>
      <c r="L485" s="1075"/>
      <c r="M485" s="1075"/>
      <c r="N485" s="1075"/>
      <c r="O485" s="1075"/>
    </row>
    <row r="486" spans="1:15" s="1087" customFormat="1" ht="31.2" x14ac:dyDescent="0.3">
      <c r="A486" s="1074"/>
      <c r="B486" s="1094" t="s">
        <v>2274</v>
      </c>
      <c r="C486" s="1095">
        <v>6088</v>
      </c>
      <c r="D486" s="1096"/>
      <c r="E486" s="1097">
        <v>39448</v>
      </c>
      <c r="F486" s="1074"/>
      <c r="G486" s="1074" t="s">
        <v>1610</v>
      </c>
      <c r="H486" s="1075"/>
      <c r="I486" s="1075"/>
      <c r="J486" s="1075"/>
      <c r="K486" s="1075"/>
      <c r="L486" s="1075"/>
      <c r="M486" s="1075"/>
      <c r="N486" s="1075"/>
      <c r="O486" s="1075"/>
    </row>
    <row r="487" spans="1:15" s="1087" customFormat="1" ht="31.2" x14ac:dyDescent="0.3">
      <c r="A487" s="1074"/>
      <c r="B487" s="1094" t="s">
        <v>2275</v>
      </c>
      <c r="C487" s="1095">
        <v>3605</v>
      </c>
      <c r="D487" s="1096"/>
      <c r="E487" s="1097">
        <v>39448</v>
      </c>
      <c r="F487" s="1074"/>
      <c r="G487" s="1074" t="s">
        <v>1610</v>
      </c>
      <c r="H487" s="1075"/>
      <c r="I487" s="1075"/>
      <c r="J487" s="1075"/>
      <c r="K487" s="1075"/>
      <c r="L487" s="1075"/>
      <c r="M487" s="1075"/>
      <c r="N487" s="1075"/>
      <c r="O487" s="1075"/>
    </row>
    <row r="488" spans="1:15" s="1087" customFormat="1" ht="31.2" x14ac:dyDescent="0.3">
      <c r="A488" s="1074"/>
      <c r="B488" s="1094" t="s">
        <v>2276</v>
      </c>
      <c r="C488" s="1095">
        <v>3605</v>
      </c>
      <c r="D488" s="1096"/>
      <c r="E488" s="1097">
        <v>39448</v>
      </c>
      <c r="F488" s="1074"/>
      <c r="G488" s="1074" t="s">
        <v>1610</v>
      </c>
      <c r="H488" s="1075"/>
      <c r="I488" s="1075"/>
      <c r="J488" s="1075"/>
      <c r="K488" s="1075"/>
      <c r="L488" s="1075"/>
      <c r="M488" s="1075"/>
      <c r="N488" s="1075"/>
      <c r="O488" s="1075"/>
    </row>
    <row r="489" spans="1:15" s="1087" customFormat="1" ht="31.2" x14ac:dyDescent="0.3">
      <c r="A489" s="1074"/>
      <c r="B489" s="1094" t="s">
        <v>2277</v>
      </c>
      <c r="C489" s="1095">
        <v>4109.07</v>
      </c>
      <c r="D489" s="1096"/>
      <c r="E489" s="1097">
        <v>39448</v>
      </c>
      <c r="F489" s="1074"/>
      <c r="G489" s="1074" t="s">
        <v>1610</v>
      </c>
      <c r="H489" s="1075"/>
      <c r="I489" s="1075"/>
      <c r="J489" s="1075"/>
      <c r="K489" s="1075"/>
      <c r="L489" s="1075"/>
      <c r="M489" s="1075"/>
      <c r="N489" s="1075"/>
      <c r="O489" s="1075"/>
    </row>
    <row r="490" spans="1:15" s="1087" customFormat="1" ht="31.2" x14ac:dyDescent="0.3">
      <c r="A490" s="1074"/>
      <c r="B490" s="1094" t="s">
        <v>2278</v>
      </c>
      <c r="C490" s="1095">
        <v>4109.07</v>
      </c>
      <c r="D490" s="1096"/>
      <c r="E490" s="1097">
        <v>39448</v>
      </c>
      <c r="F490" s="1074"/>
      <c r="G490" s="1074" t="s">
        <v>1610</v>
      </c>
      <c r="H490" s="1075"/>
      <c r="I490" s="1075"/>
      <c r="J490" s="1075"/>
      <c r="K490" s="1075"/>
      <c r="L490" s="1075"/>
      <c r="M490" s="1075"/>
      <c r="N490" s="1075"/>
      <c r="O490" s="1075"/>
    </row>
    <row r="491" spans="1:15" s="1087" customFormat="1" ht="31.2" x14ac:dyDescent="0.3">
      <c r="A491" s="1074"/>
      <c r="B491" s="1094" t="s">
        <v>2279</v>
      </c>
      <c r="C491" s="1095">
        <v>4109.07</v>
      </c>
      <c r="D491" s="1096"/>
      <c r="E491" s="1097">
        <v>39448</v>
      </c>
      <c r="F491" s="1074"/>
      <c r="G491" s="1074" t="s">
        <v>1610</v>
      </c>
      <c r="H491" s="1075"/>
      <c r="I491" s="1075"/>
      <c r="J491" s="1075"/>
      <c r="K491" s="1075"/>
      <c r="L491" s="1075"/>
      <c r="M491" s="1075"/>
      <c r="N491" s="1075"/>
      <c r="O491" s="1075"/>
    </row>
    <row r="492" spans="1:15" s="1087" customFormat="1" x14ac:dyDescent="0.3">
      <c r="A492" s="1074"/>
      <c r="B492" s="1094" t="s">
        <v>2280</v>
      </c>
      <c r="C492" s="1095">
        <v>3366</v>
      </c>
      <c r="D492" s="1096"/>
      <c r="E492" s="1097">
        <v>39448</v>
      </c>
      <c r="F492" s="1074"/>
      <c r="G492" s="1074" t="s">
        <v>1610</v>
      </c>
      <c r="H492" s="1075"/>
      <c r="I492" s="1075"/>
      <c r="J492" s="1075"/>
      <c r="K492" s="1075"/>
      <c r="L492" s="1075"/>
      <c r="M492" s="1075"/>
      <c r="N492" s="1075"/>
      <c r="O492" s="1075"/>
    </row>
    <row r="493" spans="1:15" s="1087" customFormat="1" x14ac:dyDescent="0.3">
      <c r="A493" s="1074"/>
      <c r="B493" s="1094" t="s">
        <v>2281</v>
      </c>
      <c r="C493" s="1095"/>
      <c r="D493" s="1096"/>
      <c r="E493" s="1097">
        <v>39448</v>
      </c>
      <c r="F493" s="1074"/>
      <c r="G493" s="1074" t="s">
        <v>1610</v>
      </c>
      <c r="H493" s="1075"/>
      <c r="I493" s="1075"/>
      <c r="J493" s="1075"/>
      <c r="K493" s="1075"/>
      <c r="L493" s="1075"/>
      <c r="M493" s="1075"/>
      <c r="N493" s="1075"/>
      <c r="O493" s="1075"/>
    </row>
    <row r="494" spans="1:15" s="1087" customFormat="1" x14ac:dyDescent="0.3">
      <c r="A494" s="1074"/>
      <c r="B494" s="1094" t="s">
        <v>2282</v>
      </c>
      <c r="C494" s="1095">
        <v>4950</v>
      </c>
      <c r="D494" s="1096"/>
      <c r="E494" s="1097">
        <v>39448</v>
      </c>
      <c r="F494" s="1074"/>
      <c r="G494" s="1074" t="s">
        <v>1610</v>
      </c>
      <c r="H494" s="1075"/>
      <c r="I494" s="1075"/>
      <c r="J494" s="1075"/>
      <c r="K494" s="1075"/>
      <c r="L494" s="1075"/>
      <c r="M494" s="1075"/>
      <c r="N494" s="1075"/>
      <c r="O494" s="1075"/>
    </row>
    <row r="495" spans="1:15" s="1087" customFormat="1" ht="46.8" x14ac:dyDescent="0.3">
      <c r="A495" s="1074"/>
      <c r="B495" s="1094" t="s">
        <v>2283</v>
      </c>
      <c r="C495" s="1095">
        <v>3389.76</v>
      </c>
      <c r="D495" s="1096"/>
      <c r="E495" s="1097">
        <v>39448</v>
      </c>
      <c r="F495" s="1074"/>
      <c r="G495" s="1074" t="s">
        <v>1610</v>
      </c>
      <c r="H495" s="1075"/>
      <c r="I495" s="1075"/>
      <c r="J495" s="1075"/>
      <c r="K495" s="1075"/>
      <c r="L495" s="1075"/>
      <c r="M495" s="1075"/>
      <c r="N495" s="1075"/>
      <c r="O495" s="1075"/>
    </row>
    <row r="496" spans="1:15" s="1087" customFormat="1" ht="46.8" x14ac:dyDescent="0.3">
      <c r="A496" s="1074"/>
      <c r="B496" s="1094" t="s">
        <v>2284</v>
      </c>
      <c r="C496" s="1095">
        <v>3611.25</v>
      </c>
      <c r="D496" s="1096"/>
      <c r="E496" s="1097">
        <v>39448</v>
      </c>
      <c r="F496" s="1074"/>
      <c r="G496" s="1074" t="s">
        <v>1610</v>
      </c>
      <c r="H496" s="1075"/>
      <c r="I496" s="1075"/>
      <c r="J496" s="1075"/>
      <c r="K496" s="1075"/>
      <c r="L496" s="1075"/>
      <c r="M496" s="1075"/>
      <c r="N496" s="1075"/>
      <c r="O496" s="1075"/>
    </row>
    <row r="497" spans="1:15" s="1087" customFormat="1" ht="31.2" x14ac:dyDescent="0.3">
      <c r="A497" s="1074"/>
      <c r="B497" s="1094" t="s">
        <v>2285</v>
      </c>
      <c r="C497" s="1095">
        <v>3743</v>
      </c>
      <c r="D497" s="1096"/>
      <c r="E497" s="1097">
        <v>39448</v>
      </c>
      <c r="F497" s="1074"/>
      <c r="G497" s="1074" t="s">
        <v>1610</v>
      </c>
      <c r="H497" s="1075"/>
      <c r="I497" s="1075"/>
      <c r="J497" s="1075"/>
      <c r="K497" s="1075"/>
      <c r="L497" s="1075"/>
      <c r="M497" s="1075"/>
      <c r="N497" s="1075"/>
      <c r="O497" s="1075"/>
    </row>
    <row r="498" spans="1:15" s="1087" customFormat="1" ht="31.2" x14ac:dyDescent="0.3">
      <c r="A498" s="1074"/>
      <c r="B498" s="1094" t="s">
        <v>2286</v>
      </c>
      <c r="C498" s="1095">
        <v>3743</v>
      </c>
      <c r="D498" s="1096"/>
      <c r="E498" s="1097">
        <v>39448</v>
      </c>
      <c r="F498" s="1074"/>
      <c r="G498" s="1074" t="s">
        <v>1610</v>
      </c>
      <c r="H498" s="1075"/>
      <c r="I498" s="1075"/>
      <c r="J498" s="1075"/>
      <c r="K498" s="1075"/>
      <c r="L498" s="1075"/>
      <c r="M498" s="1075"/>
      <c r="N498" s="1075"/>
      <c r="O498" s="1075"/>
    </row>
    <row r="499" spans="1:15" s="1087" customFormat="1" ht="31.2" x14ac:dyDescent="0.3">
      <c r="A499" s="1074"/>
      <c r="B499" s="1094" t="s">
        <v>2287</v>
      </c>
      <c r="C499" s="1095">
        <v>3743</v>
      </c>
      <c r="D499" s="1096"/>
      <c r="E499" s="1097">
        <v>39448</v>
      </c>
      <c r="F499" s="1074"/>
      <c r="G499" s="1074" t="s">
        <v>1610</v>
      </c>
      <c r="H499" s="1075"/>
      <c r="I499" s="1075"/>
      <c r="J499" s="1075"/>
      <c r="K499" s="1075"/>
      <c r="L499" s="1075"/>
      <c r="M499" s="1075"/>
      <c r="N499" s="1075"/>
      <c r="O499" s="1075"/>
    </row>
    <row r="500" spans="1:15" s="1087" customFormat="1" ht="31.2" x14ac:dyDescent="0.3">
      <c r="A500" s="1074"/>
      <c r="B500" s="1094" t="s">
        <v>2288</v>
      </c>
      <c r="C500" s="1095">
        <v>3743</v>
      </c>
      <c r="D500" s="1096"/>
      <c r="E500" s="1097">
        <v>39448</v>
      </c>
      <c r="F500" s="1074"/>
      <c r="G500" s="1074" t="s">
        <v>1610</v>
      </c>
      <c r="H500" s="1075"/>
      <c r="I500" s="1075"/>
      <c r="J500" s="1075"/>
      <c r="K500" s="1075"/>
      <c r="L500" s="1075"/>
      <c r="M500" s="1075"/>
      <c r="N500" s="1075"/>
      <c r="O500" s="1075"/>
    </row>
    <row r="501" spans="1:15" s="1087" customFormat="1" ht="31.2" x14ac:dyDescent="0.3">
      <c r="A501" s="1074"/>
      <c r="B501" s="1094" t="s">
        <v>2289</v>
      </c>
      <c r="C501" s="1095">
        <v>3743</v>
      </c>
      <c r="D501" s="1096"/>
      <c r="E501" s="1097">
        <v>39448</v>
      </c>
      <c r="F501" s="1074"/>
      <c r="G501" s="1074" t="s">
        <v>1610</v>
      </c>
      <c r="H501" s="1075"/>
      <c r="I501" s="1075"/>
      <c r="J501" s="1075"/>
      <c r="K501" s="1075"/>
      <c r="L501" s="1075"/>
      <c r="M501" s="1075"/>
      <c r="N501" s="1075"/>
      <c r="O501" s="1075"/>
    </row>
    <row r="502" spans="1:15" s="1087" customFormat="1" ht="31.2" x14ac:dyDescent="0.3">
      <c r="A502" s="1074"/>
      <c r="B502" s="1094" t="s">
        <v>2290</v>
      </c>
      <c r="C502" s="1095">
        <v>3743</v>
      </c>
      <c r="D502" s="1096"/>
      <c r="E502" s="1097">
        <v>39448</v>
      </c>
      <c r="F502" s="1074"/>
      <c r="G502" s="1074" t="s">
        <v>1610</v>
      </c>
      <c r="H502" s="1075"/>
      <c r="I502" s="1075"/>
      <c r="J502" s="1075"/>
      <c r="K502" s="1075"/>
      <c r="L502" s="1075"/>
      <c r="M502" s="1075"/>
      <c r="N502" s="1075"/>
      <c r="O502" s="1075"/>
    </row>
    <row r="503" spans="1:15" s="1087" customFormat="1" ht="31.2" x14ac:dyDescent="0.3">
      <c r="A503" s="1074"/>
      <c r="B503" s="1094" t="s">
        <v>2291</v>
      </c>
      <c r="C503" s="1095">
        <v>3743</v>
      </c>
      <c r="D503" s="1096"/>
      <c r="E503" s="1097">
        <v>39448</v>
      </c>
      <c r="F503" s="1074"/>
      <c r="G503" s="1074" t="s">
        <v>1610</v>
      </c>
      <c r="H503" s="1075"/>
      <c r="I503" s="1075"/>
      <c r="J503" s="1075"/>
      <c r="K503" s="1075"/>
      <c r="L503" s="1075"/>
      <c r="M503" s="1075"/>
      <c r="N503" s="1075"/>
      <c r="O503" s="1075"/>
    </row>
    <row r="504" spans="1:15" s="1087" customFormat="1" ht="31.2" x14ac:dyDescent="0.3">
      <c r="A504" s="1074"/>
      <c r="B504" s="1094" t="s">
        <v>2292</v>
      </c>
      <c r="C504" s="1095">
        <v>3743</v>
      </c>
      <c r="D504" s="1096"/>
      <c r="E504" s="1097">
        <v>39448</v>
      </c>
      <c r="F504" s="1074"/>
      <c r="G504" s="1074" t="s">
        <v>1610</v>
      </c>
      <c r="H504" s="1075"/>
      <c r="I504" s="1075"/>
      <c r="J504" s="1075"/>
      <c r="K504" s="1075"/>
      <c r="L504" s="1075"/>
      <c r="M504" s="1075"/>
      <c r="N504" s="1075"/>
      <c r="O504" s="1075"/>
    </row>
    <row r="505" spans="1:15" s="1087" customFormat="1" ht="31.2" x14ac:dyDescent="0.3">
      <c r="A505" s="1074"/>
      <c r="B505" s="1094" t="s">
        <v>2293</v>
      </c>
      <c r="C505" s="1095">
        <v>3743</v>
      </c>
      <c r="D505" s="1096"/>
      <c r="E505" s="1097">
        <v>39448</v>
      </c>
      <c r="F505" s="1074"/>
      <c r="G505" s="1074" t="s">
        <v>1610</v>
      </c>
      <c r="H505" s="1075"/>
      <c r="I505" s="1075"/>
      <c r="J505" s="1075"/>
      <c r="K505" s="1075"/>
      <c r="L505" s="1075"/>
      <c r="M505" s="1075"/>
      <c r="N505" s="1075"/>
      <c r="O505" s="1075"/>
    </row>
    <row r="506" spans="1:15" s="1087" customFormat="1" ht="31.2" x14ac:dyDescent="0.3">
      <c r="A506" s="1074"/>
      <c r="B506" s="1094" t="s">
        <v>2294</v>
      </c>
      <c r="C506" s="1095">
        <v>3743</v>
      </c>
      <c r="D506" s="1096"/>
      <c r="E506" s="1097">
        <v>39448</v>
      </c>
      <c r="F506" s="1074"/>
      <c r="G506" s="1074" t="s">
        <v>1610</v>
      </c>
      <c r="H506" s="1075"/>
      <c r="I506" s="1075"/>
      <c r="J506" s="1075"/>
      <c r="K506" s="1075"/>
      <c r="L506" s="1075"/>
      <c r="M506" s="1075"/>
      <c r="N506" s="1075"/>
      <c r="O506" s="1075"/>
    </row>
    <row r="507" spans="1:15" s="1087" customFormat="1" ht="31.2" x14ac:dyDescent="0.3">
      <c r="A507" s="1074"/>
      <c r="B507" s="1094" t="s">
        <v>2296</v>
      </c>
      <c r="C507" s="1095">
        <v>3743</v>
      </c>
      <c r="D507" s="1096"/>
      <c r="E507" s="1097">
        <v>39448</v>
      </c>
      <c r="F507" s="1074"/>
      <c r="G507" s="1074" t="s">
        <v>1610</v>
      </c>
      <c r="H507" s="1075"/>
      <c r="I507" s="1075"/>
      <c r="J507" s="1075"/>
      <c r="K507" s="1075"/>
      <c r="L507" s="1075"/>
      <c r="M507" s="1075"/>
      <c r="N507" s="1075"/>
      <c r="O507" s="1075"/>
    </row>
    <row r="508" spans="1:15" s="1087" customFormat="1" ht="31.2" x14ac:dyDescent="0.3">
      <c r="A508" s="1074"/>
      <c r="B508" s="1094" t="s">
        <v>2295</v>
      </c>
      <c r="C508" s="1095">
        <v>3743</v>
      </c>
      <c r="D508" s="1096"/>
      <c r="E508" s="1097">
        <v>39448</v>
      </c>
      <c r="F508" s="1074"/>
      <c r="G508" s="1074" t="s">
        <v>1610</v>
      </c>
      <c r="H508" s="1075"/>
      <c r="I508" s="1075"/>
      <c r="J508" s="1075"/>
      <c r="K508" s="1075"/>
      <c r="L508" s="1075"/>
      <c r="M508" s="1075"/>
      <c r="N508" s="1075"/>
      <c r="O508" s="1075"/>
    </row>
    <row r="509" spans="1:15" s="1087" customFormat="1" ht="31.2" x14ac:dyDescent="0.3">
      <c r="A509" s="1074"/>
      <c r="B509" s="1094" t="s">
        <v>2297</v>
      </c>
      <c r="C509" s="1095">
        <v>8370</v>
      </c>
      <c r="D509" s="1096"/>
      <c r="E509" s="1097">
        <v>41251</v>
      </c>
      <c r="F509" s="1074"/>
      <c r="G509" s="1074" t="s">
        <v>1610</v>
      </c>
      <c r="H509" s="1075"/>
      <c r="I509" s="1075"/>
      <c r="J509" s="1075"/>
      <c r="K509" s="1075"/>
      <c r="L509" s="1075"/>
      <c r="M509" s="1075"/>
      <c r="N509" s="1075"/>
      <c r="O509" s="1075"/>
    </row>
    <row r="510" spans="1:15" s="1087" customFormat="1" x14ac:dyDescent="0.3">
      <c r="A510" s="1074"/>
      <c r="B510" s="1094" t="s">
        <v>2298</v>
      </c>
      <c r="C510" s="1095">
        <v>5294</v>
      </c>
      <c r="D510" s="1096"/>
      <c r="E510" s="1097">
        <v>41271</v>
      </c>
      <c r="F510" s="1074"/>
      <c r="G510" s="1074" t="s">
        <v>1610</v>
      </c>
      <c r="H510" s="1075"/>
      <c r="I510" s="1075"/>
      <c r="J510" s="1075"/>
      <c r="K510" s="1075"/>
      <c r="L510" s="1075"/>
      <c r="M510" s="1075"/>
      <c r="N510" s="1075"/>
      <c r="O510" s="1075"/>
    </row>
    <row r="511" spans="1:15" s="1087" customFormat="1" x14ac:dyDescent="0.3">
      <c r="A511" s="1074"/>
      <c r="B511" s="1094" t="s">
        <v>2298</v>
      </c>
      <c r="C511" s="1095">
        <v>5294</v>
      </c>
      <c r="D511" s="1096"/>
      <c r="E511" s="1097">
        <v>41271</v>
      </c>
      <c r="F511" s="1074"/>
      <c r="G511" s="1074" t="s">
        <v>1610</v>
      </c>
      <c r="H511" s="1075"/>
      <c r="I511" s="1075"/>
      <c r="J511" s="1075"/>
      <c r="K511" s="1075"/>
      <c r="L511" s="1075"/>
      <c r="M511" s="1075"/>
      <c r="N511" s="1075"/>
      <c r="O511" s="1075"/>
    </row>
    <row r="512" spans="1:15" s="1087" customFormat="1" ht="46.8" x14ac:dyDescent="0.3">
      <c r="A512" s="1074"/>
      <c r="B512" s="1094" t="s">
        <v>2299</v>
      </c>
      <c r="C512" s="1095">
        <v>290</v>
      </c>
      <c r="D512" s="1096"/>
      <c r="E512" s="1097">
        <v>41639</v>
      </c>
      <c r="F512" s="1074"/>
      <c r="G512" s="1074" t="s">
        <v>1610</v>
      </c>
      <c r="H512" s="1075"/>
      <c r="I512" s="1075"/>
      <c r="J512" s="1075"/>
      <c r="K512" s="1075"/>
      <c r="L512" s="1075"/>
      <c r="M512" s="1075"/>
      <c r="N512" s="1075"/>
      <c r="O512" s="1075"/>
    </row>
    <row r="513" spans="1:15" s="1087" customFormat="1" ht="62.4" x14ac:dyDescent="0.3">
      <c r="A513" s="1074"/>
      <c r="B513" s="1094" t="s">
        <v>2300</v>
      </c>
      <c r="C513" s="1095">
        <v>295</v>
      </c>
      <c r="D513" s="1096"/>
      <c r="E513" s="1097">
        <v>41506</v>
      </c>
      <c r="F513" s="1074"/>
      <c r="G513" s="1074" t="s">
        <v>1610</v>
      </c>
      <c r="H513" s="1075"/>
      <c r="I513" s="1075"/>
      <c r="J513" s="1075"/>
      <c r="K513" s="1075"/>
      <c r="L513" s="1075"/>
      <c r="M513" s="1075"/>
      <c r="N513" s="1075"/>
      <c r="O513" s="1075"/>
    </row>
    <row r="514" spans="1:15" s="1087" customFormat="1" x14ac:dyDescent="0.3">
      <c r="A514" s="1074"/>
      <c r="B514" s="1094" t="s">
        <v>2301</v>
      </c>
      <c r="C514" s="1095">
        <v>3600</v>
      </c>
      <c r="D514" s="1096"/>
      <c r="E514" s="1097">
        <v>41638</v>
      </c>
      <c r="F514" s="1074"/>
      <c r="G514" s="1074" t="s">
        <v>1610</v>
      </c>
      <c r="H514" s="1075"/>
      <c r="I514" s="1075"/>
      <c r="J514" s="1075"/>
      <c r="K514" s="1075"/>
      <c r="L514" s="1075"/>
      <c r="M514" s="1075"/>
      <c r="N514" s="1075"/>
      <c r="O514" s="1075"/>
    </row>
    <row r="515" spans="1:15" s="1087" customFormat="1" ht="46.8" x14ac:dyDescent="0.3">
      <c r="A515" s="1074"/>
      <c r="B515" s="1094" t="s">
        <v>2302</v>
      </c>
      <c r="C515" s="1095">
        <v>1000</v>
      </c>
      <c r="D515" s="1096"/>
      <c r="E515" s="1097">
        <v>40119</v>
      </c>
      <c r="F515" s="1074"/>
      <c r="G515" s="1074" t="s">
        <v>1610</v>
      </c>
      <c r="H515" s="1075"/>
      <c r="I515" s="1075"/>
      <c r="J515" s="1075"/>
      <c r="K515" s="1075"/>
      <c r="L515" s="1075"/>
      <c r="M515" s="1075"/>
      <c r="N515" s="1075"/>
      <c r="O515" s="1075"/>
    </row>
    <row r="516" spans="1:15" s="1087" customFormat="1" ht="46.8" x14ac:dyDescent="0.3">
      <c r="A516" s="1074"/>
      <c r="B516" s="1094" t="s">
        <v>2303</v>
      </c>
      <c r="C516" s="1095">
        <v>291.94</v>
      </c>
      <c r="D516" s="1096"/>
      <c r="E516" s="1097">
        <v>40260</v>
      </c>
      <c r="F516" s="1074"/>
      <c r="G516" s="1074" t="s">
        <v>1610</v>
      </c>
      <c r="H516" s="1075"/>
      <c r="I516" s="1075"/>
      <c r="J516" s="1075"/>
      <c r="K516" s="1075"/>
      <c r="L516" s="1075"/>
      <c r="M516" s="1075"/>
      <c r="N516" s="1075"/>
      <c r="O516" s="1075"/>
    </row>
    <row r="517" spans="1:15" s="1087" customFormat="1" x14ac:dyDescent="0.3">
      <c r="A517" s="1074"/>
      <c r="B517" s="1094" t="s">
        <v>2304</v>
      </c>
      <c r="C517" s="1095">
        <v>5500</v>
      </c>
      <c r="D517" s="1096"/>
      <c r="E517" s="1097">
        <v>41666</v>
      </c>
      <c r="F517" s="1074"/>
      <c r="G517" s="1074" t="s">
        <v>1610</v>
      </c>
      <c r="H517" s="1075"/>
      <c r="I517" s="1075"/>
      <c r="J517" s="1075"/>
      <c r="K517" s="1075"/>
      <c r="L517" s="1075"/>
      <c r="M517" s="1075"/>
      <c r="N517" s="1075"/>
      <c r="O517" s="1075"/>
    </row>
    <row r="518" spans="1:15" s="1087" customFormat="1" x14ac:dyDescent="0.3">
      <c r="A518" s="1074"/>
      <c r="B518" s="1094" t="s">
        <v>2305</v>
      </c>
      <c r="C518" s="1095">
        <v>23085</v>
      </c>
      <c r="D518" s="1096"/>
      <c r="E518" s="1097">
        <v>43202</v>
      </c>
      <c r="F518" s="1074"/>
      <c r="G518" s="1074" t="s">
        <v>1610</v>
      </c>
      <c r="H518" s="1075"/>
      <c r="I518" s="1075"/>
      <c r="J518" s="1075"/>
      <c r="K518" s="1075"/>
      <c r="L518" s="1075"/>
      <c r="M518" s="1075"/>
      <c r="N518" s="1075"/>
      <c r="O518" s="1075"/>
    </row>
    <row r="519" spans="1:15" s="1087" customFormat="1" x14ac:dyDescent="0.3">
      <c r="A519" s="1074"/>
      <c r="B519" s="1094" t="s">
        <v>2306</v>
      </c>
      <c r="C519" s="1095">
        <v>3890</v>
      </c>
      <c r="D519" s="1096"/>
      <c r="E519" s="1097">
        <v>41273</v>
      </c>
      <c r="F519" s="1074"/>
      <c r="G519" s="1074" t="s">
        <v>1610</v>
      </c>
      <c r="H519" s="1075"/>
      <c r="I519" s="1075"/>
      <c r="J519" s="1075"/>
      <c r="K519" s="1075"/>
      <c r="L519" s="1075"/>
      <c r="M519" s="1075"/>
      <c r="N519" s="1075"/>
      <c r="O519" s="1075"/>
    </row>
    <row r="520" spans="1:15" s="1087" customFormat="1" x14ac:dyDescent="0.3">
      <c r="A520" s="1074"/>
      <c r="B520" s="1094" t="s">
        <v>2307</v>
      </c>
      <c r="C520" s="1095">
        <v>2790</v>
      </c>
      <c r="D520" s="1096"/>
      <c r="E520" s="1097">
        <v>41638</v>
      </c>
      <c r="F520" s="1074"/>
      <c r="G520" s="1074" t="s">
        <v>1610</v>
      </c>
      <c r="H520" s="1075"/>
      <c r="I520" s="1075"/>
      <c r="J520" s="1075"/>
      <c r="K520" s="1075"/>
      <c r="L520" s="1075"/>
      <c r="M520" s="1075"/>
      <c r="N520" s="1075"/>
      <c r="O520" s="1075"/>
    </row>
    <row r="521" spans="1:15" s="1087" customFormat="1" ht="46.8" x14ac:dyDescent="0.3">
      <c r="A521" s="1074"/>
      <c r="B521" s="1094" t="s">
        <v>2308</v>
      </c>
      <c r="C521" s="1095">
        <v>5450</v>
      </c>
      <c r="D521" s="1096"/>
      <c r="E521" s="1097">
        <v>41638</v>
      </c>
      <c r="F521" s="1074"/>
      <c r="G521" s="1074" t="s">
        <v>1610</v>
      </c>
      <c r="H521" s="1075"/>
      <c r="I521" s="1075"/>
      <c r="J521" s="1075"/>
      <c r="K521" s="1075"/>
      <c r="L521" s="1075"/>
      <c r="M521" s="1075"/>
      <c r="N521" s="1075"/>
      <c r="O521" s="1075"/>
    </row>
    <row r="522" spans="1:15" s="1087" customFormat="1" x14ac:dyDescent="0.3">
      <c r="A522" s="1074"/>
      <c r="B522" s="1094" t="s">
        <v>2309</v>
      </c>
      <c r="C522" s="1095">
        <v>10380</v>
      </c>
      <c r="D522" s="1096"/>
      <c r="E522" s="1097">
        <v>41995</v>
      </c>
      <c r="F522" s="1074"/>
      <c r="G522" s="1074" t="s">
        <v>1610</v>
      </c>
      <c r="H522" s="1075"/>
      <c r="I522" s="1075"/>
      <c r="J522" s="1075"/>
      <c r="K522" s="1075"/>
      <c r="L522" s="1075"/>
      <c r="M522" s="1075"/>
      <c r="N522" s="1075"/>
      <c r="O522" s="1075"/>
    </row>
    <row r="523" spans="1:15" s="1087" customFormat="1" ht="31.2" x14ac:dyDescent="0.3">
      <c r="A523" s="1074"/>
      <c r="B523" s="1094" t="s">
        <v>2310</v>
      </c>
      <c r="C523" s="1095">
        <v>4700</v>
      </c>
      <c r="D523" s="1096"/>
      <c r="E523" s="1097">
        <v>41995</v>
      </c>
      <c r="F523" s="1074"/>
      <c r="G523" s="1074" t="s">
        <v>1610</v>
      </c>
      <c r="H523" s="1075"/>
      <c r="I523" s="1075"/>
      <c r="J523" s="1075"/>
      <c r="K523" s="1075"/>
      <c r="L523" s="1075"/>
      <c r="M523" s="1075"/>
      <c r="N523" s="1075"/>
      <c r="O523" s="1075"/>
    </row>
    <row r="524" spans="1:15" s="1087" customFormat="1" ht="31.2" x14ac:dyDescent="0.3">
      <c r="A524" s="1074"/>
      <c r="B524" s="1094" t="s">
        <v>2310</v>
      </c>
      <c r="C524" s="1095">
        <v>4700</v>
      </c>
      <c r="D524" s="1096"/>
      <c r="E524" s="1097">
        <v>41995</v>
      </c>
      <c r="F524" s="1074"/>
      <c r="G524" s="1074" t="s">
        <v>1610</v>
      </c>
      <c r="H524" s="1075"/>
      <c r="I524" s="1075"/>
      <c r="J524" s="1075"/>
      <c r="K524" s="1075"/>
      <c r="L524" s="1075"/>
      <c r="M524" s="1075"/>
      <c r="N524" s="1075"/>
      <c r="O524" s="1075"/>
    </row>
    <row r="525" spans="1:15" s="1087" customFormat="1" x14ac:dyDescent="0.3">
      <c r="A525" s="1074"/>
      <c r="B525" s="1094" t="s">
        <v>2311</v>
      </c>
      <c r="C525" s="1095">
        <v>10518</v>
      </c>
      <c r="D525" s="1096"/>
      <c r="E525" s="1097">
        <v>41995</v>
      </c>
      <c r="F525" s="1074"/>
      <c r="G525" s="1074" t="s">
        <v>1610</v>
      </c>
      <c r="H525" s="1075"/>
      <c r="I525" s="1075"/>
      <c r="J525" s="1075"/>
      <c r="K525" s="1075"/>
      <c r="L525" s="1075"/>
      <c r="M525" s="1075"/>
      <c r="N525" s="1075"/>
      <c r="O525" s="1075"/>
    </row>
    <row r="526" spans="1:15" s="1087" customFormat="1" ht="31.2" x14ac:dyDescent="0.3">
      <c r="A526" s="1074"/>
      <c r="B526" s="1094" t="s">
        <v>2312</v>
      </c>
      <c r="C526" s="1095">
        <v>6800</v>
      </c>
      <c r="D526" s="1096"/>
      <c r="E526" s="1097">
        <v>41995</v>
      </c>
      <c r="F526" s="1074"/>
      <c r="G526" s="1074" t="s">
        <v>1610</v>
      </c>
      <c r="H526" s="1075"/>
      <c r="I526" s="1075"/>
      <c r="J526" s="1075"/>
      <c r="K526" s="1075"/>
      <c r="L526" s="1075"/>
      <c r="M526" s="1075"/>
      <c r="N526" s="1075"/>
      <c r="O526" s="1075"/>
    </row>
    <row r="527" spans="1:15" s="1087" customFormat="1" ht="31.2" x14ac:dyDescent="0.3">
      <c r="A527" s="1074"/>
      <c r="B527" s="1094" t="s">
        <v>2312</v>
      </c>
      <c r="C527" s="1095">
        <v>6800</v>
      </c>
      <c r="D527" s="1096"/>
      <c r="E527" s="1097">
        <v>41995</v>
      </c>
      <c r="F527" s="1074"/>
      <c r="G527" s="1074" t="s">
        <v>1610</v>
      </c>
      <c r="H527" s="1075"/>
      <c r="I527" s="1075"/>
      <c r="J527" s="1075"/>
      <c r="K527" s="1075"/>
      <c r="L527" s="1075"/>
      <c r="M527" s="1075"/>
      <c r="N527" s="1075"/>
      <c r="O527" s="1075"/>
    </row>
    <row r="528" spans="1:15" s="1087" customFormat="1" x14ac:dyDescent="0.3">
      <c r="A528" s="1074"/>
      <c r="B528" s="1094" t="s">
        <v>2304</v>
      </c>
      <c r="C528" s="1095">
        <v>12102</v>
      </c>
      <c r="D528" s="1096"/>
      <c r="E528" s="1097">
        <v>41813</v>
      </c>
      <c r="F528" s="1074"/>
      <c r="G528" s="1074" t="s">
        <v>1610</v>
      </c>
      <c r="H528" s="1075"/>
      <c r="I528" s="1075"/>
      <c r="J528" s="1075"/>
      <c r="K528" s="1075"/>
      <c r="L528" s="1075"/>
      <c r="M528" s="1075"/>
      <c r="N528" s="1075"/>
      <c r="O528" s="1075"/>
    </row>
    <row r="529" spans="1:15" s="1087" customFormat="1" ht="31.2" x14ac:dyDescent="0.3">
      <c r="A529" s="1074"/>
      <c r="B529" s="1094" t="s">
        <v>2313</v>
      </c>
      <c r="C529" s="1095">
        <v>19000</v>
      </c>
      <c r="D529" s="1096">
        <v>19000</v>
      </c>
      <c r="E529" s="1097">
        <v>42196</v>
      </c>
      <c r="F529" s="1074"/>
      <c r="G529" s="1074" t="s">
        <v>1610</v>
      </c>
      <c r="H529" s="1075"/>
      <c r="I529" s="1075"/>
      <c r="J529" s="1075"/>
      <c r="K529" s="1075"/>
      <c r="L529" s="1075"/>
      <c r="M529" s="1075"/>
      <c r="N529" s="1075"/>
      <c r="O529" s="1075"/>
    </row>
    <row r="530" spans="1:15" s="1087" customFormat="1" ht="46.8" x14ac:dyDescent="0.3">
      <c r="A530" s="1074"/>
      <c r="B530" s="1094" t="s">
        <v>2314</v>
      </c>
      <c r="C530" s="1095">
        <v>3787.8</v>
      </c>
      <c r="D530" s="1096"/>
      <c r="E530" s="1097">
        <v>39448</v>
      </c>
      <c r="F530" s="1074"/>
      <c r="G530" s="1074" t="s">
        <v>1610</v>
      </c>
      <c r="H530" s="1075"/>
      <c r="I530" s="1075"/>
      <c r="J530" s="1075"/>
      <c r="K530" s="1075"/>
      <c r="L530" s="1075"/>
      <c r="M530" s="1075"/>
      <c r="N530" s="1075"/>
      <c r="O530" s="1075"/>
    </row>
    <row r="531" spans="1:15" s="1087" customFormat="1" ht="31.2" x14ac:dyDescent="0.3">
      <c r="A531" s="1074"/>
      <c r="B531" s="1094" t="s">
        <v>2315</v>
      </c>
      <c r="C531" s="1095">
        <v>3640.14</v>
      </c>
      <c r="D531" s="1096"/>
      <c r="E531" s="1097">
        <v>39448</v>
      </c>
      <c r="F531" s="1074"/>
      <c r="G531" s="1074" t="s">
        <v>1610</v>
      </c>
      <c r="H531" s="1075"/>
      <c r="I531" s="1075"/>
      <c r="J531" s="1075"/>
      <c r="K531" s="1075"/>
      <c r="L531" s="1075"/>
      <c r="M531" s="1075"/>
      <c r="N531" s="1075"/>
      <c r="O531" s="1075"/>
    </row>
    <row r="532" spans="1:15" s="1087" customFormat="1" ht="31.2" x14ac:dyDescent="0.3">
      <c r="A532" s="1074"/>
      <c r="B532" s="1094" t="s">
        <v>2321</v>
      </c>
      <c r="C532" s="1095">
        <v>5284.73</v>
      </c>
      <c r="D532" s="1096"/>
      <c r="E532" s="1097">
        <v>39448</v>
      </c>
      <c r="F532" s="1074"/>
      <c r="G532" s="1074" t="s">
        <v>1610</v>
      </c>
      <c r="H532" s="1075"/>
      <c r="I532" s="1075"/>
      <c r="J532" s="1075"/>
      <c r="K532" s="1075"/>
      <c r="L532" s="1075"/>
      <c r="M532" s="1075"/>
      <c r="N532" s="1075"/>
      <c r="O532" s="1075"/>
    </row>
    <row r="533" spans="1:15" s="1087" customFormat="1" x14ac:dyDescent="0.3">
      <c r="A533" s="1074"/>
      <c r="B533" s="1094" t="s">
        <v>2316</v>
      </c>
      <c r="C533" s="1095">
        <v>23085</v>
      </c>
      <c r="D533" s="1096"/>
      <c r="E533" s="1097">
        <v>43202</v>
      </c>
      <c r="F533" s="1074"/>
      <c r="G533" s="1074" t="s">
        <v>1610</v>
      </c>
      <c r="H533" s="1075"/>
      <c r="I533" s="1075"/>
      <c r="J533" s="1075"/>
      <c r="K533" s="1075"/>
      <c r="L533" s="1075"/>
      <c r="M533" s="1075"/>
      <c r="N533" s="1075"/>
      <c r="O533" s="1075"/>
    </row>
    <row r="534" spans="1:15" s="1087" customFormat="1" ht="31.2" x14ac:dyDescent="0.3">
      <c r="A534" s="1074"/>
      <c r="B534" s="1094" t="s">
        <v>1609</v>
      </c>
      <c r="C534" s="1095">
        <v>48401</v>
      </c>
      <c r="D534" s="1096"/>
      <c r="E534" s="1097">
        <v>44126</v>
      </c>
      <c r="F534" s="1074"/>
      <c r="G534" s="1074" t="s">
        <v>1610</v>
      </c>
      <c r="H534" s="1075"/>
      <c r="I534" s="1075"/>
      <c r="J534" s="1075"/>
      <c r="K534" s="1075"/>
      <c r="L534" s="1075"/>
      <c r="M534" s="1075"/>
      <c r="N534" s="1075"/>
      <c r="O534" s="1075"/>
    </row>
    <row r="535" spans="1:15" s="1087" customFormat="1" x14ac:dyDescent="0.3">
      <c r="A535" s="1074"/>
      <c r="B535" s="1094" t="s">
        <v>2317</v>
      </c>
      <c r="C535" s="1095">
        <v>13299</v>
      </c>
      <c r="D535" s="1096"/>
      <c r="E535" s="1097">
        <v>44126</v>
      </c>
      <c r="F535" s="1074"/>
      <c r="G535" s="1074" t="s">
        <v>1610</v>
      </c>
      <c r="H535" s="1075"/>
      <c r="I535" s="1075"/>
      <c r="J535" s="1075"/>
      <c r="K535" s="1075"/>
      <c r="L535" s="1075"/>
      <c r="M535" s="1075"/>
      <c r="N535" s="1075"/>
      <c r="O535" s="1075"/>
    </row>
    <row r="536" spans="1:15" s="1087" customFormat="1" x14ac:dyDescent="0.3">
      <c r="A536" s="1074"/>
      <c r="B536" s="1094" t="s">
        <v>2318</v>
      </c>
      <c r="C536" s="1095">
        <v>33250</v>
      </c>
      <c r="D536" s="1096"/>
      <c r="E536" s="1097">
        <v>43574</v>
      </c>
      <c r="F536" s="1074"/>
      <c r="G536" s="1074" t="s">
        <v>1610</v>
      </c>
      <c r="H536" s="1075"/>
      <c r="I536" s="1075"/>
      <c r="J536" s="1075"/>
      <c r="K536" s="1075"/>
      <c r="L536" s="1075"/>
      <c r="M536" s="1075"/>
      <c r="N536" s="1075"/>
      <c r="O536" s="1075"/>
    </row>
    <row r="537" spans="1:15" s="1087" customFormat="1" x14ac:dyDescent="0.3">
      <c r="A537" s="1074"/>
      <c r="B537" s="1094" t="s">
        <v>2319</v>
      </c>
      <c r="C537" s="1095">
        <v>22300</v>
      </c>
      <c r="D537" s="1096"/>
      <c r="E537" s="1097">
        <v>44119</v>
      </c>
      <c r="F537" s="1074"/>
      <c r="G537" s="1074" t="s">
        <v>1610</v>
      </c>
      <c r="H537" s="1075"/>
      <c r="I537" s="1075"/>
      <c r="J537" s="1075"/>
      <c r="K537" s="1075"/>
      <c r="L537" s="1075"/>
      <c r="M537" s="1075"/>
      <c r="N537" s="1075"/>
      <c r="O537" s="1075"/>
    </row>
    <row r="538" spans="1:15" s="1087" customFormat="1" x14ac:dyDescent="0.3">
      <c r="A538" s="1074"/>
      <c r="B538" s="1094" t="s">
        <v>2319</v>
      </c>
      <c r="C538" s="1095">
        <v>22300</v>
      </c>
      <c r="D538" s="1096"/>
      <c r="E538" s="1097">
        <v>44119</v>
      </c>
      <c r="F538" s="1074"/>
      <c r="G538" s="1074" t="s">
        <v>1610</v>
      </c>
      <c r="H538" s="1075"/>
      <c r="I538" s="1075"/>
      <c r="J538" s="1075"/>
      <c r="K538" s="1075"/>
      <c r="L538" s="1075"/>
      <c r="M538" s="1075"/>
      <c r="N538" s="1075"/>
      <c r="O538" s="1075"/>
    </row>
    <row r="539" spans="1:15" s="1087" customFormat="1" x14ac:dyDescent="0.3">
      <c r="A539" s="1074"/>
      <c r="B539" s="1094" t="s">
        <v>2319</v>
      </c>
      <c r="C539" s="1095">
        <v>22300</v>
      </c>
      <c r="D539" s="1096"/>
      <c r="E539" s="1097">
        <v>44119</v>
      </c>
      <c r="F539" s="1074"/>
      <c r="G539" s="1074" t="s">
        <v>1610</v>
      </c>
      <c r="H539" s="1075"/>
      <c r="I539" s="1075"/>
      <c r="J539" s="1075"/>
      <c r="K539" s="1075"/>
      <c r="L539" s="1075"/>
      <c r="M539" s="1075"/>
      <c r="N539" s="1075"/>
      <c r="O539" s="1075"/>
    </row>
    <row r="540" spans="1:15" s="1087" customFormat="1" x14ac:dyDescent="0.3">
      <c r="A540" s="1074"/>
      <c r="B540" s="1094" t="s">
        <v>2319</v>
      </c>
      <c r="C540" s="1095">
        <v>22300</v>
      </c>
      <c r="D540" s="1096"/>
      <c r="E540" s="1097">
        <v>44119</v>
      </c>
      <c r="F540" s="1074"/>
      <c r="G540" s="1074" t="s">
        <v>1610</v>
      </c>
      <c r="H540" s="1075"/>
      <c r="I540" s="1075"/>
      <c r="J540" s="1075"/>
      <c r="K540" s="1075"/>
      <c r="L540" s="1075"/>
      <c r="M540" s="1075"/>
      <c r="N540" s="1075"/>
      <c r="O540" s="1075"/>
    </row>
    <row r="541" spans="1:15" s="1087" customFormat="1" ht="62.4" x14ac:dyDescent="0.3">
      <c r="A541" s="1074"/>
      <c r="B541" s="1094" t="s">
        <v>2320</v>
      </c>
      <c r="C541" s="1095">
        <v>18000</v>
      </c>
      <c r="D541" s="1096"/>
      <c r="E541" s="1097">
        <v>44357</v>
      </c>
      <c r="F541" s="1074"/>
      <c r="G541" s="1074" t="s">
        <v>1610</v>
      </c>
      <c r="H541" s="1075"/>
      <c r="I541" s="1075"/>
      <c r="J541" s="1075"/>
      <c r="K541" s="1075"/>
      <c r="L541" s="1075"/>
      <c r="M541" s="1075"/>
      <c r="N541" s="1075"/>
      <c r="O541" s="1075"/>
    </row>
    <row r="542" spans="1:15" s="1087" customFormat="1" x14ac:dyDescent="0.3">
      <c r="A542" s="1074"/>
      <c r="B542" s="1098" t="s">
        <v>2322</v>
      </c>
      <c r="C542" s="1095">
        <v>1062071.57</v>
      </c>
      <c r="D542" s="1096">
        <v>72190</v>
      </c>
      <c r="E542" s="1097"/>
      <c r="F542" s="1074"/>
      <c r="G542" s="1074"/>
      <c r="H542" s="1075"/>
      <c r="I542" s="1075"/>
      <c r="J542" s="1075"/>
      <c r="K542" s="1075"/>
      <c r="L542" s="1075"/>
      <c r="M542" s="1075"/>
      <c r="N542" s="1075"/>
      <c r="O542" s="1075"/>
    </row>
    <row r="543" spans="1:15" s="1087" customFormat="1" x14ac:dyDescent="0.3">
      <c r="A543" s="1074"/>
      <c r="B543" s="1098" t="s">
        <v>2323</v>
      </c>
      <c r="C543" s="1095">
        <v>8702672.2200000007</v>
      </c>
      <c r="D543" s="1096">
        <v>72190</v>
      </c>
      <c r="E543" s="1097"/>
      <c r="F543" s="1074"/>
      <c r="G543" s="1074"/>
      <c r="H543" s="1075"/>
      <c r="I543" s="1075"/>
      <c r="J543" s="1075"/>
      <c r="K543" s="1075"/>
      <c r="L543" s="1075"/>
      <c r="M543" s="1075"/>
      <c r="N543" s="1075"/>
      <c r="O543" s="1075"/>
    </row>
    <row r="544" spans="1:15" x14ac:dyDescent="0.3">
      <c r="A544" s="1212" t="s">
        <v>536</v>
      </c>
      <c r="B544" s="1213"/>
      <c r="C544" s="1213"/>
      <c r="D544" s="1213"/>
      <c r="E544" s="1213"/>
      <c r="F544" s="1213"/>
      <c r="G544" s="1213"/>
      <c r="H544" s="1213"/>
      <c r="I544" s="1281"/>
      <c r="J544" s="12"/>
      <c r="K544" s="11"/>
      <c r="L544" s="11"/>
      <c r="M544" s="11"/>
      <c r="N544" s="11"/>
      <c r="O544" s="14"/>
    </row>
    <row r="545" spans="1:15" ht="31.2" x14ac:dyDescent="0.3">
      <c r="A545" s="11"/>
      <c r="B545" s="12" t="s">
        <v>441</v>
      </c>
      <c r="C545" s="13">
        <v>346039.54</v>
      </c>
      <c r="D545" s="13">
        <v>331069.34000000003</v>
      </c>
      <c r="E545" s="11"/>
      <c r="F545" s="79"/>
      <c r="G545" s="12" t="s">
        <v>1240</v>
      </c>
      <c r="H545" s="136"/>
      <c r="I545" s="136"/>
      <c r="J545" s="136"/>
      <c r="K545" s="136"/>
      <c r="L545" s="136"/>
      <c r="M545" s="136"/>
      <c r="N545" s="136"/>
      <c r="O545" s="137"/>
    </row>
    <row r="546" spans="1:15" s="548" customFormat="1" x14ac:dyDescent="0.3">
      <c r="A546" s="1222" t="s">
        <v>497</v>
      </c>
      <c r="B546" s="1223"/>
      <c r="C546" s="1223"/>
      <c r="D546" s="1223"/>
      <c r="E546" s="1223"/>
      <c r="F546" s="1223"/>
      <c r="G546" s="1223"/>
      <c r="H546" s="1223"/>
      <c r="I546" s="1223"/>
      <c r="J546" s="680"/>
      <c r="K546" s="680"/>
      <c r="L546" s="680"/>
      <c r="M546" s="680"/>
      <c r="N546" s="680"/>
      <c r="O546" s="681"/>
    </row>
    <row r="547" spans="1:15" s="548" customFormat="1" ht="31.2" x14ac:dyDescent="0.3">
      <c r="A547" s="547">
        <v>1</v>
      </c>
      <c r="B547" s="549" t="s">
        <v>447</v>
      </c>
      <c r="C547" s="550">
        <v>92100</v>
      </c>
      <c r="D547" s="550">
        <v>92100</v>
      </c>
      <c r="E547" s="551">
        <v>41394</v>
      </c>
      <c r="F547" s="552"/>
      <c r="G547" s="549" t="s">
        <v>1242</v>
      </c>
      <c r="H547" s="549"/>
      <c r="I547" s="549"/>
      <c r="J547" s="549"/>
      <c r="K547" s="547"/>
      <c r="L547" s="547"/>
      <c r="M547" s="547"/>
      <c r="N547" s="547"/>
      <c r="O547" s="554"/>
    </row>
    <row r="548" spans="1:15" s="548" customFormat="1" ht="45" customHeight="1" x14ac:dyDescent="0.3">
      <c r="A548" s="547">
        <v>2</v>
      </c>
      <c r="B548" s="549" t="s">
        <v>1243</v>
      </c>
      <c r="C548" s="550">
        <v>66840</v>
      </c>
      <c r="D548" s="550">
        <v>66840</v>
      </c>
      <c r="E548" s="551">
        <v>41394</v>
      </c>
      <c r="F548" s="552"/>
      <c r="G548" s="549" t="s">
        <v>1242</v>
      </c>
      <c r="H548" s="549"/>
      <c r="I548" s="549"/>
      <c r="J548" s="549"/>
      <c r="K548" s="547"/>
      <c r="L548" s="547"/>
      <c r="M548" s="547"/>
      <c r="N548" s="547"/>
      <c r="O548" s="547"/>
    </row>
    <row r="549" spans="1:15" s="548" customFormat="1" ht="31.2" x14ac:dyDescent="0.3">
      <c r="A549" s="547">
        <v>3</v>
      </c>
      <c r="B549" s="682" t="s">
        <v>1244</v>
      </c>
      <c r="C549" s="550">
        <v>77850</v>
      </c>
      <c r="D549" s="550">
        <v>59685</v>
      </c>
      <c r="E549" s="551">
        <v>41394</v>
      </c>
      <c r="F549" s="552"/>
      <c r="G549" s="549" t="s">
        <v>1242</v>
      </c>
      <c r="H549" s="683">
        <f>SUM(C547:C549)</f>
        <v>236790</v>
      </c>
      <c r="I549" s="683">
        <f>SUM(D547:D549)</f>
        <v>218625</v>
      </c>
      <c r="J549" s="683">
        <f>H549-I549</f>
        <v>18165</v>
      </c>
      <c r="K549" s="547"/>
      <c r="L549" s="547"/>
      <c r="M549" s="547"/>
      <c r="N549" s="547"/>
      <c r="O549" s="554"/>
    </row>
    <row r="550" spans="1:15" s="548" customFormat="1" x14ac:dyDescent="0.3">
      <c r="A550" s="1099"/>
      <c r="B550" s="1100" t="s">
        <v>2324</v>
      </c>
      <c r="C550" s="1101">
        <v>36000</v>
      </c>
      <c r="D550" s="1101">
        <v>36000</v>
      </c>
      <c r="E550" s="1102">
        <v>44406</v>
      </c>
      <c r="F550" s="1103"/>
      <c r="G550" s="1104" t="s">
        <v>1242</v>
      </c>
      <c r="H550" s="1105"/>
      <c r="I550" s="1105"/>
      <c r="J550" s="1105"/>
      <c r="K550" s="1106"/>
      <c r="L550" s="1106"/>
      <c r="M550" s="1106"/>
      <c r="N550" s="1106"/>
      <c r="O550" s="1107"/>
    </row>
    <row r="551" spans="1:15" s="548" customFormat="1" ht="31.2" x14ac:dyDescent="0.3">
      <c r="A551" s="1099"/>
      <c r="B551" s="1100" t="s">
        <v>2325</v>
      </c>
      <c r="C551" s="1101">
        <v>25000</v>
      </c>
      <c r="D551" s="1101">
        <v>25000</v>
      </c>
      <c r="E551" s="1102">
        <v>44418</v>
      </c>
      <c r="F551" s="1103"/>
      <c r="G551" s="1104" t="s">
        <v>1242</v>
      </c>
      <c r="H551" s="1105"/>
      <c r="I551" s="1105"/>
      <c r="J551" s="1105"/>
      <c r="K551" s="1106"/>
      <c r="L551" s="1106"/>
      <c r="M551" s="1106"/>
      <c r="N551" s="1106"/>
      <c r="O551" s="1107"/>
    </row>
    <row r="552" spans="1:15" s="548" customFormat="1" x14ac:dyDescent="0.3">
      <c r="A552" s="1099"/>
      <c r="B552" s="1100" t="s">
        <v>2326</v>
      </c>
      <c r="C552" s="1101">
        <v>15000</v>
      </c>
      <c r="D552" s="1101">
        <v>15000</v>
      </c>
      <c r="E552" s="1102">
        <v>44418</v>
      </c>
      <c r="F552" s="1103"/>
      <c r="G552" s="1104" t="s">
        <v>1242</v>
      </c>
      <c r="H552" s="1105"/>
      <c r="I552" s="1105"/>
      <c r="J552" s="1105"/>
      <c r="K552" s="1106"/>
      <c r="L552" s="1106"/>
      <c r="M552" s="1106"/>
      <c r="N552" s="1106"/>
      <c r="O552" s="1107"/>
    </row>
    <row r="553" spans="1:15" s="548" customFormat="1" ht="46.8" x14ac:dyDescent="0.3">
      <c r="A553" s="1099"/>
      <c r="B553" s="1100" t="s">
        <v>2327</v>
      </c>
      <c r="C553" s="1101">
        <v>28210</v>
      </c>
      <c r="D553" s="1101">
        <v>28210</v>
      </c>
      <c r="E553" s="1102">
        <v>44419</v>
      </c>
      <c r="F553" s="1103"/>
      <c r="G553" s="1104" t="s">
        <v>1242</v>
      </c>
      <c r="H553" s="1105"/>
      <c r="I553" s="1105"/>
      <c r="J553" s="1105"/>
      <c r="K553" s="1106"/>
      <c r="L553" s="1106"/>
      <c r="M553" s="1106"/>
      <c r="N553" s="1106"/>
      <c r="O553" s="1107"/>
    </row>
    <row r="554" spans="1:15" s="548" customFormat="1" ht="31.2" x14ac:dyDescent="0.3">
      <c r="A554" s="1099"/>
      <c r="B554" s="1100" t="s">
        <v>2328</v>
      </c>
      <c r="C554" s="1101">
        <v>18950</v>
      </c>
      <c r="D554" s="1101">
        <v>18950</v>
      </c>
      <c r="E554" s="1102">
        <v>44419</v>
      </c>
      <c r="F554" s="1103"/>
      <c r="G554" s="1104" t="s">
        <v>1242</v>
      </c>
      <c r="H554" s="1105"/>
      <c r="I554" s="1105"/>
      <c r="J554" s="1105"/>
      <c r="K554" s="1106"/>
      <c r="L554" s="1106"/>
      <c r="M554" s="1106"/>
      <c r="N554" s="1106"/>
      <c r="O554" s="1107"/>
    </row>
    <row r="555" spans="1:15" s="548" customFormat="1" x14ac:dyDescent="0.3">
      <c r="A555" s="1099"/>
      <c r="B555" s="1100" t="s">
        <v>2329</v>
      </c>
      <c r="C555" s="1101">
        <v>2840</v>
      </c>
      <c r="D555" s="1101">
        <v>2840</v>
      </c>
      <c r="E555" s="1102">
        <v>44419</v>
      </c>
      <c r="F555" s="1103"/>
      <c r="G555" s="1104" t="s">
        <v>1242</v>
      </c>
      <c r="H555" s="1105"/>
      <c r="I555" s="1105"/>
      <c r="J555" s="1105"/>
      <c r="K555" s="1106"/>
      <c r="L555" s="1106"/>
      <c r="M555" s="1106"/>
      <c r="N555" s="1106"/>
      <c r="O555" s="1107"/>
    </row>
    <row r="556" spans="1:15" s="548" customFormat="1" ht="31.2" x14ac:dyDescent="0.3">
      <c r="A556" s="1099"/>
      <c r="B556" s="1100" t="s">
        <v>2330</v>
      </c>
      <c r="C556" s="1101">
        <v>4250</v>
      </c>
      <c r="D556" s="1101">
        <v>4250</v>
      </c>
      <c r="E556" s="1102">
        <v>44496</v>
      </c>
      <c r="F556" s="1103"/>
      <c r="G556" s="1104" t="s">
        <v>1242</v>
      </c>
      <c r="H556" s="1105"/>
      <c r="I556" s="1105"/>
      <c r="J556" s="1105"/>
      <c r="K556" s="1106"/>
      <c r="L556" s="1106"/>
      <c r="M556" s="1106"/>
      <c r="N556" s="1106"/>
      <c r="O556" s="1107"/>
    </row>
    <row r="557" spans="1:15" s="548" customFormat="1" ht="31.2" x14ac:dyDescent="0.3">
      <c r="A557" s="1099"/>
      <c r="B557" s="1100" t="s">
        <v>2331</v>
      </c>
      <c r="C557" s="1101">
        <v>3400</v>
      </c>
      <c r="D557" s="1101">
        <v>3400</v>
      </c>
      <c r="E557" s="1102">
        <v>44496</v>
      </c>
      <c r="F557" s="1103"/>
      <c r="G557" s="1104" t="s">
        <v>1242</v>
      </c>
      <c r="H557" s="1105"/>
      <c r="I557" s="1105"/>
      <c r="J557" s="1105"/>
      <c r="K557" s="1106"/>
      <c r="L557" s="1106"/>
      <c r="M557" s="1106"/>
      <c r="N557" s="1106"/>
      <c r="O557" s="1107"/>
    </row>
    <row r="558" spans="1:15" s="548" customFormat="1" ht="31.2" x14ac:dyDescent="0.3">
      <c r="A558" s="1099"/>
      <c r="B558" s="1100" t="s">
        <v>2332</v>
      </c>
      <c r="C558" s="1101">
        <v>29800</v>
      </c>
      <c r="D558" s="1101">
        <v>29800</v>
      </c>
      <c r="E558" s="1102">
        <v>44496</v>
      </c>
      <c r="F558" s="1103"/>
      <c r="G558" s="1104" t="s">
        <v>1242</v>
      </c>
      <c r="H558" s="1105"/>
      <c r="I558" s="1105"/>
      <c r="J558" s="1105"/>
      <c r="K558" s="1106"/>
      <c r="L558" s="1106"/>
      <c r="M558" s="1106"/>
      <c r="N558" s="1106"/>
      <c r="O558" s="1107"/>
    </row>
    <row r="559" spans="1:15" s="548" customFormat="1" ht="31.2" x14ac:dyDescent="0.3">
      <c r="A559" s="1099"/>
      <c r="B559" s="1100" t="s">
        <v>2334</v>
      </c>
      <c r="C559" s="1101">
        <v>3000</v>
      </c>
      <c r="D559" s="1101">
        <v>3000</v>
      </c>
      <c r="E559" s="1102">
        <v>44496</v>
      </c>
      <c r="F559" s="1103"/>
      <c r="G559" s="1104" t="s">
        <v>1242</v>
      </c>
      <c r="H559" s="1105"/>
      <c r="I559" s="1105"/>
      <c r="J559" s="1105"/>
      <c r="K559" s="1106"/>
      <c r="L559" s="1106"/>
      <c r="M559" s="1106"/>
      <c r="N559" s="1106"/>
      <c r="O559" s="1107"/>
    </row>
    <row r="560" spans="1:15" s="548" customFormat="1" ht="31.2" x14ac:dyDescent="0.3">
      <c r="A560" s="1099"/>
      <c r="B560" s="1100" t="s">
        <v>2335</v>
      </c>
      <c r="C560" s="1101">
        <v>3200</v>
      </c>
      <c r="D560" s="1101">
        <v>3200</v>
      </c>
      <c r="E560" s="1102">
        <v>44496</v>
      </c>
      <c r="F560" s="1103"/>
      <c r="G560" s="1104" t="s">
        <v>1242</v>
      </c>
      <c r="H560" s="1105"/>
      <c r="I560" s="1105"/>
      <c r="J560" s="1105"/>
      <c r="K560" s="1106"/>
      <c r="L560" s="1106"/>
      <c r="M560" s="1106"/>
      <c r="N560" s="1106"/>
      <c r="O560" s="1107"/>
    </row>
    <row r="561" spans="1:15" s="548" customFormat="1" ht="31.2" x14ac:dyDescent="0.3">
      <c r="A561" s="1099"/>
      <c r="B561" s="1100" t="s">
        <v>2336</v>
      </c>
      <c r="C561" s="1101">
        <v>4000</v>
      </c>
      <c r="D561" s="1101">
        <v>4000</v>
      </c>
      <c r="E561" s="1102">
        <v>44496</v>
      </c>
      <c r="F561" s="1103"/>
      <c r="G561" s="1104" t="s">
        <v>1242</v>
      </c>
      <c r="H561" s="1105"/>
      <c r="I561" s="1105"/>
      <c r="J561" s="1105"/>
      <c r="K561" s="1106"/>
      <c r="L561" s="1106"/>
      <c r="M561" s="1106"/>
      <c r="N561" s="1106"/>
      <c r="O561" s="1107"/>
    </row>
    <row r="562" spans="1:15" s="548" customFormat="1" ht="46.8" x14ac:dyDescent="0.3">
      <c r="A562" s="1099"/>
      <c r="B562" s="1100" t="s">
        <v>2337</v>
      </c>
      <c r="C562" s="1101">
        <v>4000</v>
      </c>
      <c r="D562" s="1101">
        <v>4000</v>
      </c>
      <c r="E562" s="1102">
        <v>44496</v>
      </c>
      <c r="F562" s="1103"/>
      <c r="G562" s="1104" t="s">
        <v>1242</v>
      </c>
      <c r="H562" s="1105"/>
      <c r="I562" s="1105"/>
      <c r="J562" s="1105"/>
      <c r="K562" s="1106"/>
      <c r="L562" s="1106"/>
      <c r="M562" s="1106"/>
      <c r="N562" s="1106"/>
      <c r="O562" s="1107"/>
    </row>
    <row r="563" spans="1:15" s="548" customFormat="1" ht="46.8" x14ac:dyDescent="0.3">
      <c r="A563" s="1099"/>
      <c r="B563" s="1100" t="s">
        <v>2338</v>
      </c>
      <c r="C563" s="1101">
        <v>2500</v>
      </c>
      <c r="D563" s="1101">
        <v>2500</v>
      </c>
      <c r="E563" s="1102">
        <v>44496</v>
      </c>
      <c r="F563" s="1103"/>
      <c r="G563" s="1104" t="s">
        <v>1242</v>
      </c>
      <c r="H563" s="1105"/>
      <c r="I563" s="1105"/>
      <c r="J563" s="1105"/>
      <c r="K563" s="1106"/>
      <c r="L563" s="1106"/>
      <c r="M563" s="1106"/>
      <c r="N563" s="1106"/>
      <c r="O563" s="1107"/>
    </row>
    <row r="564" spans="1:15" s="548" customFormat="1" ht="46.8" x14ac:dyDescent="0.3">
      <c r="A564" s="1099"/>
      <c r="B564" s="1100" t="s">
        <v>2339</v>
      </c>
      <c r="C564" s="1101">
        <v>6000</v>
      </c>
      <c r="D564" s="1101">
        <v>6000</v>
      </c>
      <c r="E564" s="1102">
        <v>6000</v>
      </c>
      <c r="F564" s="1103"/>
      <c r="G564" s="1104" t="s">
        <v>1242</v>
      </c>
      <c r="H564" s="1105"/>
      <c r="I564" s="1105"/>
      <c r="J564" s="1105"/>
      <c r="K564" s="1106"/>
      <c r="L564" s="1106"/>
      <c r="M564" s="1106"/>
      <c r="N564" s="1106"/>
      <c r="O564" s="1107"/>
    </row>
    <row r="565" spans="1:15" s="548" customFormat="1" ht="62.4" x14ac:dyDescent="0.3">
      <c r="A565" s="1099"/>
      <c r="B565" s="1100" t="s">
        <v>2340</v>
      </c>
      <c r="C565" s="1101">
        <v>5690</v>
      </c>
      <c r="D565" s="1101">
        <v>5690</v>
      </c>
      <c r="E565" s="1102">
        <v>44497</v>
      </c>
      <c r="F565" s="1103"/>
      <c r="G565" s="1104" t="s">
        <v>1242</v>
      </c>
      <c r="H565" s="1105"/>
      <c r="I565" s="1105"/>
      <c r="J565" s="1105"/>
      <c r="K565" s="1106"/>
      <c r="L565" s="1106"/>
      <c r="M565" s="1106"/>
      <c r="N565" s="1106"/>
      <c r="O565" s="1107"/>
    </row>
    <row r="566" spans="1:15" s="548" customFormat="1" ht="46.8" x14ac:dyDescent="0.3">
      <c r="A566" s="1099"/>
      <c r="B566" s="1100" t="s">
        <v>2341</v>
      </c>
      <c r="C566" s="1101">
        <v>4640</v>
      </c>
      <c r="D566" s="1101">
        <v>4640</v>
      </c>
      <c r="E566" s="1102">
        <v>44497</v>
      </c>
      <c r="F566" s="1103"/>
      <c r="G566" s="1104" t="s">
        <v>1242</v>
      </c>
      <c r="H566" s="1105"/>
      <c r="I566" s="1105"/>
      <c r="J566" s="1105"/>
      <c r="K566" s="1106"/>
      <c r="L566" s="1106"/>
      <c r="M566" s="1106"/>
      <c r="N566" s="1106"/>
      <c r="O566" s="1107"/>
    </row>
    <row r="567" spans="1:15" s="548" customFormat="1" ht="62.4" x14ac:dyDescent="0.3">
      <c r="A567" s="1099"/>
      <c r="B567" s="1100" t="s">
        <v>2333</v>
      </c>
      <c r="C567" s="1101">
        <v>19200</v>
      </c>
      <c r="D567" s="1101">
        <v>19200</v>
      </c>
      <c r="E567" s="1102">
        <v>44496</v>
      </c>
      <c r="F567" s="1103"/>
      <c r="G567" s="1104" t="s">
        <v>1242</v>
      </c>
      <c r="H567" s="1105"/>
      <c r="I567" s="1105"/>
      <c r="J567" s="1105"/>
      <c r="K567" s="1106"/>
      <c r="L567" s="1106"/>
      <c r="M567" s="1106"/>
      <c r="N567" s="1106"/>
      <c r="O567" s="1107"/>
    </row>
    <row r="568" spans="1:15" s="548" customFormat="1" ht="20.25" customHeight="1" x14ac:dyDescent="0.3">
      <c r="A568" s="547"/>
      <c r="B568" s="549" t="s">
        <v>2342</v>
      </c>
      <c r="C568" s="685">
        <v>215680</v>
      </c>
      <c r="D568" s="684">
        <v>2156800</v>
      </c>
      <c r="E568" s="564"/>
      <c r="F568" s="564"/>
      <c r="G568" s="549" t="s">
        <v>1242</v>
      </c>
      <c r="H568" s="564"/>
      <c r="I568" s="564"/>
      <c r="J568" s="683">
        <f>C568-D568</f>
        <v>-1941120</v>
      </c>
      <c r="K568" s="680"/>
      <c r="L568" s="680"/>
      <c r="M568" s="680"/>
      <c r="N568" s="680"/>
      <c r="O568" s="681"/>
    </row>
    <row r="569" spans="1:15" s="968" customFormat="1" x14ac:dyDescent="0.3">
      <c r="A569" s="1220" t="s">
        <v>538</v>
      </c>
      <c r="B569" s="1221"/>
      <c r="C569" s="1221"/>
      <c r="D569" s="1221"/>
      <c r="E569" s="1221"/>
      <c r="F569" s="1221"/>
      <c r="G569" s="1221"/>
      <c r="H569" s="1221"/>
      <c r="I569" s="1221"/>
      <c r="J569" s="966"/>
      <c r="K569" s="966"/>
      <c r="L569" s="966"/>
      <c r="M569" s="966"/>
      <c r="N569" s="966"/>
      <c r="O569" s="967"/>
    </row>
    <row r="570" spans="1:15" s="968" customFormat="1" ht="46.8" x14ac:dyDescent="0.3">
      <c r="A570" s="969">
        <v>1</v>
      </c>
      <c r="B570" s="974" t="s">
        <v>1247</v>
      </c>
      <c r="C570" s="971">
        <v>59665.1</v>
      </c>
      <c r="D570" s="971">
        <v>59665.1</v>
      </c>
      <c r="E570" s="972">
        <v>40175</v>
      </c>
      <c r="F570" s="973"/>
      <c r="G570" s="974" t="s">
        <v>1245</v>
      </c>
      <c r="H570" s="974"/>
      <c r="I570" s="974"/>
      <c r="J570" s="974"/>
      <c r="K570" s="975"/>
      <c r="L570" s="975"/>
      <c r="M570" s="975"/>
      <c r="N570" s="975"/>
      <c r="O570" s="975"/>
    </row>
    <row r="571" spans="1:15" s="968" customFormat="1" ht="30.75" customHeight="1" x14ac:dyDescent="0.3">
      <c r="A571" s="969">
        <v>2</v>
      </c>
      <c r="B571" s="976" t="s">
        <v>1248</v>
      </c>
      <c r="C571" s="971">
        <v>50735</v>
      </c>
      <c r="D571" s="971">
        <v>50735</v>
      </c>
      <c r="E571" s="972">
        <v>40175</v>
      </c>
      <c r="F571" s="973"/>
      <c r="G571" s="974" t="s">
        <v>1245</v>
      </c>
      <c r="H571" s="974"/>
      <c r="I571" s="974"/>
      <c r="J571" s="974"/>
      <c r="K571" s="975"/>
      <c r="L571" s="975"/>
      <c r="M571" s="975"/>
      <c r="N571" s="975"/>
      <c r="O571" s="975"/>
    </row>
    <row r="572" spans="1:15" s="968" customFormat="1" ht="31.5" customHeight="1" x14ac:dyDescent="0.3">
      <c r="A572" s="969">
        <v>3</v>
      </c>
      <c r="B572" s="974" t="s">
        <v>1119</v>
      </c>
      <c r="C572" s="971">
        <v>60000</v>
      </c>
      <c r="D572" s="971">
        <v>60000</v>
      </c>
      <c r="E572" s="972">
        <v>39813</v>
      </c>
      <c r="F572" s="973"/>
      <c r="G572" s="974" t="s">
        <v>1245</v>
      </c>
      <c r="H572" s="974"/>
      <c r="I572" s="974"/>
      <c r="J572" s="974"/>
      <c r="K572" s="975"/>
      <c r="L572" s="975"/>
      <c r="M572" s="975"/>
      <c r="N572" s="975"/>
      <c r="O572" s="975"/>
    </row>
    <row r="573" spans="1:15" s="968" customFormat="1" ht="30" customHeight="1" x14ac:dyDescent="0.3">
      <c r="A573" s="969">
        <v>4</v>
      </c>
      <c r="B573" s="974" t="s">
        <v>1249</v>
      </c>
      <c r="C573" s="971">
        <v>55942.98</v>
      </c>
      <c r="D573" s="971">
        <v>55948.98</v>
      </c>
      <c r="E573" s="972">
        <v>41272</v>
      </c>
      <c r="F573" s="973"/>
      <c r="G573" s="974" t="s">
        <v>1245</v>
      </c>
      <c r="H573" s="974"/>
      <c r="I573" s="974"/>
      <c r="J573" s="974"/>
      <c r="K573" s="975"/>
      <c r="L573" s="975"/>
      <c r="M573" s="975"/>
      <c r="N573" s="975"/>
      <c r="O573" s="975"/>
    </row>
    <row r="574" spans="1:15" s="968" customFormat="1" ht="32.25" customHeight="1" x14ac:dyDescent="0.3">
      <c r="A574" s="969">
        <v>5</v>
      </c>
      <c r="B574" s="974" t="s">
        <v>1250</v>
      </c>
      <c r="C574" s="971">
        <v>59385</v>
      </c>
      <c r="D574" s="971">
        <v>59385</v>
      </c>
      <c r="E574" s="972">
        <v>38623</v>
      </c>
      <c r="F574" s="973"/>
      <c r="G574" s="974" t="s">
        <v>1245</v>
      </c>
      <c r="H574" s="974"/>
      <c r="I574" s="974"/>
      <c r="J574" s="974"/>
      <c r="K574" s="975"/>
      <c r="L574" s="975"/>
      <c r="M574" s="975"/>
      <c r="N574" s="975"/>
      <c r="O574" s="975"/>
    </row>
    <row r="575" spans="1:15" s="968" customFormat="1" ht="30.75" customHeight="1" x14ac:dyDescent="0.3">
      <c r="A575" s="969">
        <v>6</v>
      </c>
      <c r="B575" s="974" t="s">
        <v>1250</v>
      </c>
      <c r="C575" s="971">
        <v>122814.6</v>
      </c>
      <c r="D575" s="971">
        <v>122814.6</v>
      </c>
      <c r="E575" s="972">
        <v>38623</v>
      </c>
      <c r="F575" s="973"/>
      <c r="G575" s="974" t="s">
        <v>1245</v>
      </c>
      <c r="H575" s="1039">
        <f>SUM(C570:C575)</f>
        <v>408542.68000000005</v>
      </c>
      <c r="I575" s="974"/>
      <c r="J575" s="974"/>
      <c r="K575" s="975"/>
      <c r="L575" s="975"/>
      <c r="M575" s="975"/>
      <c r="N575" s="975"/>
      <c r="O575" s="975"/>
    </row>
    <row r="576" spans="1:15" s="968" customFormat="1" ht="33" customHeight="1" x14ac:dyDescent="0.3">
      <c r="B576" s="974" t="s">
        <v>441</v>
      </c>
      <c r="C576" s="977">
        <v>667925.41</v>
      </c>
      <c r="D576" s="977">
        <v>421771.91</v>
      </c>
      <c r="E576" s="969"/>
      <c r="F576" s="973"/>
      <c r="G576" s="974" t="s">
        <v>1245</v>
      </c>
      <c r="H576" s="974"/>
      <c r="I576" s="974"/>
      <c r="J576" s="1039">
        <f>C576-D576</f>
        <v>246153.50000000006</v>
      </c>
      <c r="K576" s="969"/>
      <c r="L576" s="969"/>
      <c r="M576" s="969"/>
      <c r="N576" s="969"/>
      <c r="O576" s="969"/>
    </row>
    <row r="577" spans="1:15" s="968" customFormat="1" x14ac:dyDescent="0.3">
      <c r="A577" s="969"/>
      <c r="D577" s="970"/>
      <c r="E577" s="978"/>
      <c r="F577" s="978"/>
      <c r="G577" s="978"/>
      <c r="H577" s="978"/>
      <c r="I577" s="978"/>
      <c r="J577" s="978"/>
      <c r="K577" s="978"/>
      <c r="L577" s="978"/>
      <c r="M577" s="978"/>
      <c r="N577" s="978"/>
      <c r="O577" s="979"/>
    </row>
    <row r="578" spans="1:15" s="365" customFormat="1" x14ac:dyDescent="0.3">
      <c r="A578" s="1217" t="s">
        <v>539</v>
      </c>
      <c r="B578" s="1218"/>
      <c r="C578" s="1218"/>
      <c r="D578" s="1218"/>
      <c r="E578" s="1218"/>
      <c r="F578" s="1218"/>
      <c r="G578" s="1218"/>
      <c r="H578" s="1218"/>
      <c r="I578" s="1219"/>
      <c r="J578" s="361"/>
      <c r="K578" s="708"/>
      <c r="L578" s="708"/>
      <c r="M578" s="708"/>
      <c r="N578" s="708"/>
      <c r="O578" s="708"/>
    </row>
    <row r="579" spans="1:15" s="365" customFormat="1" ht="31.2" x14ac:dyDescent="0.3">
      <c r="A579" s="712">
        <v>1</v>
      </c>
      <c r="B579" s="361" t="s">
        <v>1252</v>
      </c>
      <c r="C579" s="713">
        <v>62651.46</v>
      </c>
      <c r="D579" s="713">
        <v>62652.46</v>
      </c>
      <c r="E579" s="714">
        <v>38843</v>
      </c>
      <c r="F579" s="364"/>
      <c r="G579" s="361" t="s">
        <v>1253</v>
      </c>
      <c r="H579" s="361"/>
      <c r="I579" s="361"/>
      <c r="J579" s="361"/>
      <c r="K579" s="708"/>
      <c r="L579" s="708"/>
      <c r="M579" s="708"/>
      <c r="N579" s="708"/>
      <c r="O579" s="708"/>
    </row>
    <row r="580" spans="1:15" s="365" customFormat="1" ht="31.2" x14ac:dyDescent="0.3">
      <c r="A580" s="712">
        <v>2</v>
      </c>
      <c r="B580" s="361" t="s">
        <v>1919</v>
      </c>
      <c r="C580" s="713">
        <v>74203.98</v>
      </c>
      <c r="D580" s="713">
        <v>74203.98</v>
      </c>
      <c r="E580" s="714"/>
      <c r="F580" s="364"/>
      <c r="G580" s="361" t="s">
        <v>1253</v>
      </c>
      <c r="H580" s="361"/>
      <c r="I580" s="361"/>
      <c r="J580" s="361"/>
      <c r="K580" s="716"/>
      <c r="L580" s="716"/>
      <c r="M580" s="716"/>
      <c r="N580" s="716"/>
      <c r="O580" s="717"/>
    </row>
    <row r="581" spans="1:15" s="365" customFormat="1" ht="31.2" x14ac:dyDescent="0.3">
      <c r="A581" s="712">
        <v>3</v>
      </c>
      <c r="B581" s="361" t="s">
        <v>1920</v>
      </c>
      <c r="C581" s="713">
        <v>220111.2</v>
      </c>
      <c r="D581" s="713">
        <v>22011.200000000001</v>
      </c>
      <c r="E581" s="714">
        <v>38169</v>
      </c>
      <c r="F581" s="364"/>
      <c r="G581" s="361" t="s">
        <v>1253</v>
      </c>
      <c r="H581" s="361"/>
      <c r="I581" s="361"/>
      <c r="J581" s="361"/>
      <c r="K581" s="716"/>
      <c r="L581" s="716"/>
      <c r="M581" s="716"/>
      <c r="N581" s="716"/>
      <c r="O581" s="717"/>
    </row>
    <row r="582" spans="1:15" s="365" customFormat="1" ht="31.2" x14ac:dyDescent="0.3">
      <c r="A582" s="712">
        <v>4</v>
      </c>
      <c r="B582" s="361" t="s">
        <v>1922</v>
      </c>
      <c r="C582" s="713">
        <v>51000</v>
      </c>
      <c r="D582" s="713">
        <v>51000</v>
      </c>
      <c r="E582" s="714"/>
      <c r="F582" s="364"/>
      <c r="G582" s="361" t="s">
        <v>1253</v>
      </c>
      <c r="H582" s="361"/>
      <c r="I582" s="361"/>
      <c r="J582" s="361"/>
      <c r="K582" s="716"/>
      <c r="L582" s="716"/>
      <c r="M582" s="716"/>
      <c r="N582" s="716"/>
      <c r="O582" s="717"/>
    </row>
    <row r="583" spans="1:15" s="365" customFormat="1" ht="31.2" x14ac:dyDescent="0.3">
      <c r="A583" s="712">
        <v>5</v>
      </c>
      <c r="B583" s="361" t="s">
        <v>1921</v>
      </c>
      <c r="C583" s="713">
        <v>75011.28</v>
      </c>
      <c r="D583" s="713">
        <v>75011.28</v>
      </c>
      <c r="E583" s="714">
        <v>38470</v>
      </c>
      <c r="F583" s="364"/>
      <c r="G583" s="361" t="s">
        <v>1253</v>
      </c>
      <c r="H583" s="718">
        <f>SUM(C579:C583)</f>
        <v>482977.92000000004</v>
      </c>
      <c r="I583" s="718">
        <f>SUM(D579:D583)</f>
        <v>284878.92000000004</v>
      </c>
      <c r="J583" s="718">
        <f>H583-I583</f>
        <v>198099</v>
      </c>
      <c r="K583" s="716"/>
      <c r="L583" s="716"/>
      <c r="M583" s="716"/>
      <c r="N583" s="716"/>
      <c r="O583" s="717"/>
    </row>
    <row r="584" spans="1:15" s="365" customFormat="1" x14ac:dyDescent="0.3">
      <c r="A584" s="712">
        <v>6</v>
      </c>
      <c r="B584" s="715" t="s">
        <v>441</v>
      </c>
      <c r="C584" s="713">
        <v>1782343.17</v>
      </c>
      <c r="D584" s="713">
        <v>1782343.17</v>
      </c>
      <c r="E584" s="708"/>
      <c r="F584" s="708"/>
      <c r="G584" s="708"/>
      <c r="H584" s="716"/>
      <c r="I584" s="716"/>
      <c r="J584" s="719"/>
      <c r="K584" s="716"/>
      <c r="L584" s="716"/>
      <c r="M584" s="716"/>
      <c r="N584" s="716"/>
      <c r="O584" s="717"/>
    </row>
    <row r="585" spans="1:15" s="900" customFormat="1" x14ac:dyDescent="0.3">
      <c r="A585" s="1214" t="s">
        <v>1112</v>
      </c>
      <c r="B585" s="1215"/>
      <c r="C585" s="1215"/>
      <c r="D585" s="1215"/>
      <c r="E585" s="1215"/>
      <c r="F585" s="1215"/>
      <c r="G585" s="1215"/>
      <c r="H585" s="1215"/>
      <c r="I585" s="1216"/>
      <c r="J585" s="898"/>
      <c r="K585" s="899"/>
      <c r="L585" s="899"/>
      <c r="M585" s="899"/>
      <c r="N585" s="899"/>
      <c r="O585" s="899"/>
    </row>
    <row r="586" spans="1:15" s="900" customFormat="1" ht="31.2" x14ac:dyDescent="0.3">
      <c r="A586" s="901">
        <v>1</v>
      </c>
      <c r="B586" s="898" t="s">
        <v>1257</v>
      </c>
      <c r="C586" s="902">
        <v>50324</v>
      </c>
      <c r="D586" s="902">
        <v>50324</v>
      </c>
      <c r="E586" s="906">
        <v>41183</v>
      </c>
      <c r="F586" s="903"/>
      <c r="G586" s="898" t="s">
        <v>1256</v>
      </c>
      <c r="H586" s="898"/>
      <c r="I586" s="898"/>
      <c r="J586" s="898"/>
      <c r="K586" s="899"/>
      <c r="L586" s="899"/>
      <c r="M586" s="899"/>
      <c r="N586" s="899"/>
      <c r="O586" s="899"/>
    </row>
    <row r="587" spans="1:15" s="900" customFormat="1" ht="31.2" x14ac:dyDescent="0.3">
      <c r="A587" s="901">
        <v>2</v>
      </c>
      <c r="B587" s="898" t="s">
        <v>1258</v>
      </c>
      <c r="C587" s="902">
        <v>60266</v>
      </c>
      <c r="D587" s="902">
        <v>60266</v>
      </c>
      <c r="E587" s="906">
        <v>41183</v>
      </c>
      <c r="F587" s="903"/>
      <c r="G587" s="898" t="s">
        <v>1256</v>
      </c>
      <c r="H587" s="898"/>
      <c r="I587" s="898"/>
      <c r="J587" s="898"/>
      <c r="K587" s="899"/>
      <c r="L587" s="899"/>
      <c r="M587" s="899"/>
      <c r="N587" s="899"/>
      <c r="O587" s="899"/>
    </row>
    <row r="588" spans="1:15" s="900" customFormat="1" ht="31.2" x14ac:dyDescent="0.3">
      <c r="A588" s="901">
        <v>3</v>
      </c>
      <c r="B588" s="898" t="s">
        <v>1259</v>
      </c>
      <c r="C588" s="902">
        <v>89410</v>
      </c>
      <c r="D588" s="902">
        <v>89410</v>
      </c>
      <c r="E588" s="906">
        <v>41183</v>
      </c>
      <c r="F588" s="903"/>
      <c r="G588" s="898" t="s">
        <v>1256</v>
      </c>
      <c r="H588" s="898"/>
      <c r="I588" s="898"/>
      <c r="J588" s="898"/>
      <c r="K588" s="899"/>
      <c r="L588" s="899"/>
      <c r="M588" s="899"/>
      <c r="N588" s="899"/>
      <c r="O588" s="899"/>
    </row>
    <row r="589" spans="1:15" s="900" customFormat="1" ht="31.2" x14ac:dyDescent="0.3">
      <c r="A589" s="901">
        <v>4</v>
      </c>
      <c r="B589" s="898" t="s">
        <v>1260</v>
      </c>
      <c r="C589" s="902">
        <v>199998</v>
      </c>
      <c r="D589" s="902">
        <v>194442.5</v>
      </c>
      <c r="E589" s="906">
        <v>41273</v>
      </c>
      <c r="F589" s="903"/>
      <c r="G589" s="898" t="s">
        <v>1256</v>
      </c>
      <c r="H589" s="898"/>
      <c r="I589" s="898"/>
      <c r="J589" s="898"/>
      <c r="K589" s="899"/>
      <c r="L589" s="899"/>
      <c r="M589" s="899"/>
      <c r="N589" s="899"/>
      <c r="O589" s="899"/>
    </row>
    <row r="590" spans="1:15" s="900" customFormat="1" ht="31.2" x14ac:dyDescent="0.3">
      <c r="A590" s="901">
        <v>5</v>
      </c>
      <c r="B590" s="898" t="s">
        <v>1261</v>
      </c>
      <c r="C590" s="902">
        <v>91102.14</v>
      </c>
      <c r="D590" s="902">
        <v>91102.14</v>
      </c>
      <c r="E590" s="906">
        <v>42001</v>
      </c>
      <c r="F590" s="903"/>
      <c r="G590" s="898" t="s">
        <v>1256</v>
      </c>
      <c r="H590" s="898"/>
      <c r="I590" s="898"/>
      <c r="J590" s="898"/>
      <c r="K590" s="899"/>
      <c r="L590" s="899"/>
      <c r="M590" s="899"/>
      <c r="N590" s="899"/>
      <c r="O590" s="899"/>
    </row>
    <row r="591" spans="1:15" s="900" customFormat="1" ht="31.2" x14ac:dyDescent="0.3">
      <c r="A591" s="901">
        <v>6</v>
      </c>
      <c r="B591" s="898" t="s">
        <v>1262</v>
      </c>
      <c r="C591" s="902">
        <v>80000</v>
      </c>
      <c r="D591" s="902">
        <v>63109.97</v>
      </c>
      <c r="E591" s="906">
        <v>42001</v>
      </c>
      <c r="F591" s="903"/>
      <c r="G591" s="898" t="s">
        <v>1256</v>
      </c>
      <c r="H591" s="898"/>
      <c r="I591" s="898"/>
      <c r="J591" s="898"/>
      <c r="K591" s="899"/>
      <c r="L591" s="899"/>
      <c r="M591" s="899"/>
      <c r="N591" s="899"/>
      <c r="O591" s="899"/>
    </row>
    <row r="592" spans="1:15" s="900" customFormat="1" ht="31.2" x14ac:dyDescent="0.3">
      <c r="A592" s="901">
        <v>7</v>
      </c>
      <c r="B592" s="898" t="s">
        <v>475</v>
      </c>
      <c r="C592" s="902">
        <v>63109.97</v>
      </c>
      <c r="D592" s="902">
        <v>63109.97</v>
      </c>
      <c r="E592" s="906">
        <v>43462</v>
      </c>
      <c r="F592" s="903"/>
      <c r="G592" s="898" t="s">
        <v>1256</v>
      </c>
      <c r="H592" s="898"/>
      <c r="I592" s="898"/>
      <c r="J592" s="898"/>
      <c r="K592" s="899"/>
      <c r="L592" s="899"/>
      <c r="M592" s="899"/>
      <c r="N592" s="899"/>
      <c r="O592" s="899"/>
    </row>
    <row r="593" spans="1:15" s="900" customFormat="1" ht="62.4" x14ac:dyDescent="0.3">
      <c r="A593" s="901">
        <v>8</v>
      </c>
      <c r="B593" s="898" t="s">
        <v>1993</v>
      </c>
      <c r="C593" s="902">
        <v>88200</v>
      </c>
      <c r="D593" s="902">
        <v>88200</v>
      </c>
      <c r="E593" s="906">
        <v>44160</v>
      </c>
      <c r="F593" s="903"/>
      <c r="G593" s="898" t="s">
        <v>1256</v>
      </c>
      <c r="H593" s="898"/>
      <c r="I593" s="898"/>
      <c r="J593" s="898"/>
      <c r="K593" s="899"/>
      <c r="L593" s="904"/>
      <c r="M593" s="904"/>
      <c r="N593" s="904"/>
      <c r="O593" s="905"/>
    </row>
    <row r="594" spans="1:15" s="900" customFormat="1" ht="31.2" x14ac:dyDescent="0.3">
      <c r="A594" s="901">
        <v>9</v>
      </c>
      <c r="B594" s="898" t="s">
        <v>1994</v>
      </c>
      <c r="C594" s="902">
        <v>56000</v>
      </c>
      <c r="D594" s="902">
        <v>56000</v>
      </c>
      <c r="E594" s="906">
        <v>44160</v>
      </c>
      <c r="F594" s="903"/>
      <c r="G594" s="898" t="s">
        <v>1256</v>
      </c>
      <c r="H594" s="898"/>
      <c r="I594" s="898"/>
      <c r="J594" s="898"/>
      <c r="K594" s="899"/>
      <c r="L594" s="904"/>
      <c r="M594" s="904"/>
      <c r="N594" s="904"/>
      <c r="O594" s="905"/>
    </row>
    <row r="595" spans="1:15" s="900" customFormat="1" ht="31.2" x14ac:dyDescent="0.3">
      <c r="A595" s="901">
        <v>10</v>
      </c>
      <c r="B595" s="898" t="s">
        <v>1995</v>
      </c>
      <c r="C595" s="902">
        <v>53590.5</v>
      </c>
      <c r="D595" s="902">
        <v>53590.5</v>
      </c>
      <c r="E595" s="906">
        <v>43922</v>
      </c>
      <c r="F595" s="903"/>
      <c r="G595" s="898" t="s">
        <v>1256</v>
      </c>
      <c r="H595" s="898"/>
      <c r="I595" s="898"/>
      <c r="J595" s="898"/>
      <c r="K595" s="899"/>
      <c r="L595" s="904"/>
      <c r="M595" s="904"/>
      <c r="N595" s="904"/>
      <c r="O595" s="905"/>
    </row>
    <row r="596" spans="1:15" s="900" customFormat="1" ht="31.2" x14ac:dyDescent="0.3">
      <c r="A596" s="901">
        <v>11</v>
      </c>
      <c r="B596" s="898" t="s">
        <v>1995</v>
      </c>
      <c r="C596" s="902">
        <v>53590.5</v>
      </c>
      <c r="D596" s="902">
        <v>53590.5</v>
      </c>
      <c r="E596" s="906">
        <v>43922</v>
      </c>
      <c r="F596" s="903"/>
      <c r="G596" s="898" t="s">
        <v>1256</v>
      </c>
      <c r="H596" s="907">
        <f>SUM(C586:C596)</f>
        <v>885591.11</v>
      </c>
      <c r="I596" s="907">
        <f>SUM(D586:D596)</f>
        <v>863145.58</v>
      </c>
      <c r="J596" s="907">
        <f>H596-I596</f>
        <v>22445.530000000028</v>
      </c>
      <c r="K596" s="899"/>
      <c r="L596" s="904"/>
      <c r="M596" s="904"/>
      <c r="N596" s="904"/>
      <c r="O596" s="905"/>
    </row>
    <row r="597" spans="1:15" s="900" customFormat="1" ht="31.2" x14ac:dyDescent="0.3">
      <c r="A597" s="901"/>
      <c r="B597" s="898" t="s">
        <v>1996</v>
      </c>
      <c r="C597" s="902">
        <v>1878949.48</v>
      </c>
      <c r="D597" s="902">
        <v>1779495.93</v>
      </c>
      <c r="E597" s="899"/>
      <c r="F597" s="899"/>
      <c r="G597" s="898" t="s">
        <v>1256</v>
      </c>
      <c r="H597" s="899"/>
      <c r="I597" s="899"/>
      <c r="J597" s="907">
        <f>C597-D597</f>
        <v>99453.550000000047</v>
      </c>
      <c r="K597" s="899"/>
      <c r="L597" s="904"/>
      <c r="M597" s="904"/>
      <c r="N597" s="904"/>
      <c r="O597" s="905"/>
    </row>
    <row r="598" spans="1:15" x14ac:dyDescent="0.3">
      <c r="A598" s="1212" t="s">
        <v>541</v>
      </c>
      <c r="B598" s="1213"/>
      <c r="C598" s="1213"/>
      <c r="D598" s="1213"/>
      <c r="E598" s="1213"/>
      <c r="F598" s="1213"/>
      <c r="G598" s="1213"/>
      <c r="H598" s="1213"/>
      <c r="I598" s="1213"/>
      <c r="J598" s="145"/>
      <c r="K598" s="145"/>
      <c r="L598" s="145"/>
      <c r="M598" s="145"/>
      <c r="N598" s="145"/>
      <c r="O598" s="146"/>
    </row>
    <row r="599" spans="1:15" ht="31.2" x14ac:dyDescent="0.3">
      <c r="A599" s="5">
        <v>1</v>
      </c>
      <c r="B599" s="41" t="s">
        <v>1264</v>
      </c>
      <c r="C599" s="151">
        <v>98000</v>
      </c>
      <c r="D599" s="152">
        <v>98000</v>
      </c>
      <c r="E599" s="147">
        <v>40147</v>
      </c>
      <c r="F599" s="78"/>
      <c r="G599" s="41" t="s">
        <v>1263</v>
      </c>
      <c r="H599" s="71"/>
      <c r="I599" s="84"/>
      <c r="J599" s="84"/>
      <c r="K599" s="6"/>
      <c r="L599" s="6"/>
      <c r="M599" s="6"/>
      <c r="N599" s="6"/>
      <c r="O599" s="6"/>
    </row>
    <row r="600" spans="1:15" ht="31.2" x14ac:dyDescent="0.3">
      <c r="A600" s="5">
        <v>2</v>
      </c>
      <c r="B600" s="5" t="s">
        <v>1777</v>
      </c>
      <c r="C600" s="151">
        <v>59169</v>
      </c>
      <c r="D600" s="152">
        <v>59169</v>
      </c>
      <c r="E600" s="147">
        <v>38464</v>
      </c>
      <c r="F600" s="78"/>
      <c r="G600" s="41" t="s">
        <v>1263</v>
      </c>
      <c r="H600" s="71"/>
      <c r="I600" s="84"/>
      <c r="J600" s="84"/>
      <c r="K600" s="6"/>
      <c r="L600" s="6"/>
      <c r="M600" s="6"/>
      <c r="N600" s="6"/>
      <c r="O600" s="6"/>
    </row>
    <row r="601" spans="1:15" ht="31.2" x14ac:dyDescent="0.3">
      <c r="A601" s="11">
        <v>3</v>
      </c>
      <c r="B601" s="12" t="s">
        <v>1778</v>
      </c>
      <c r="C601" s="181">
        <v>989563.03</v>
      </c>
      <c r="D601" s="153">
        <v>989563.03</v>
      </c>
      <c r="E601" s="11"/>
      <c r="F601" s="79"/>
      <c r="G601" s="12" t="s">
        <v>1263</v>
      </c>
      <c r="H601" s="12"/>
      <c r="I601" s="12"/>
      <c r="J601" s="12"/>
      <c r="K601" s="11"/>
      <c r="L601" s="11"/>
      <c r="M601" s="11"/>
      <c r="N601" s="11"/>
      <c r="O601" s="11"/>
    </row>
    <row r="602" spans="1:15" s="304" customFormat="1" x14ac:dyDescent="0.3">
      <c r="A602" s="1253" t="s">
        <v>1163</v>
      </c>
      <c r="B602" s="1254"/>
      <c r="C602" s="1254"/>
      <c r="D602" s="1254"/>
      <c r="E602" s="1254"/>
      <c r="F602" s="1254"/>
      <c r="G602" s="1254"/>
      <c r="H602" s="1254"/>
      <c r="I602" s="1254"/>
      <c r="J602" s="1254"/>
      <c r="K602" s="302"/>
      <c r="L602" s="302"/>
      <c r="M602" s="302"/>
      <c r="N602" s="302"/>
      <c r="O602" s="303"/>
    </row>
    <row r="603" spans="1:15" s="304" customFormat="1" ht="31.2" x14ac:dyDescent="0.3">
      <c r="A603" s="305">
        <v>1</v>
      </c>
      <c r="B603" s="310" t="s">
        <v>1107</v>
      </c>
      <c r="C603" s="307">
        <v>111375</v>
      </c>
      <c r="D603" s="307">
        <v>111375</v>
      </c>
      <c r="E603" s="308">
        <v>39082</v>
      </c>
      <c r="F603" s="309"/>
      <c r="G603" s="310" t="s">
        <v>1251</v>
      </c>
      <c r="H603" s="310"/>
      <c r="I603" s="310"/>
      <c r="J603" s="310"/>
      <c r="K603" s="305"/>
      <c r="L603" s="305"/>
      <c r="M603" s="305"/>
      <c r="N603" s="305"/>
      <c r="O603" s="311"/>
    </row>
    <row r="604" spans="1:15" s="304" customFormat="1" ht="31.2" x14ac:dyDescent="0.3">
      <c r="A604" s="305">
        <v>2</v>
      </c>
      <c r="B604" s="310" t="s">
        <v>1108</v>
      </c>
      <c r="C604" s="307">
        <v>96826.78</v>
      </c>
      <c r="D604" s="307">
        <v>93599.24</v>
      </c>
      <c r="E604" s="308">
        <v>42417</v>
      </c>
      <c r="F604" s="309"/>
      <c r="G604" s="310" t="s">
        <v>1251</v>
      </c>
      <c r="H604" s="310"/>
      <c r="I604" s="310"/>
      <c r="J604" s="310"/>
      <c r="K604" s="305"/>
      <c r="L604" s="305"/>
      <c r="M604" s="305"/>
      <c r="N604" s="305"/>
      <c r="O604" s="311"/>
    </row>
    <row r="605" spans="1:15" s="304" customFormat="1" ht="31.2" x14ac:dyDescent="0.3">
      <c r="A605" s="305">
        <v>3</v>
      </c>
      <c r="B605" s="310" t="s">
        <v>1109</v>
      </c>
      <c r="C605" s="307">
        <v>60907</v>
      </c>
      <c r="D605" s="307">
        <v>58876.959999999999</v>
      </c>
      <c r="E605" s="308">
        <v>42417</v>
      </c>
      <c r="F605" s="309"/>
      <c r="G605" s="310" t="s">
        <v>1251</v>
      </c>
      <c r="H605" s="310"/>
      <c r="I605" s="310"/>
      <c r="J605" s="310"/>
      <c r="K605" s="305"/>
      <c r="L605" s="305"/>
      <c r="M605" s="305"/>
      <c r="N605" s="305"/>
      <c r="O605" s="311"/>
    </row>
    <row r="606" spans="1:15" s="304" customFormat="1" ht="52.5" customHeight="1" x14ac:dyDescent="0.3">
      <c r="A606" s="305">
        <v>4</v>
      </c>
      <c r="B606" s="310" t="s">
        <v>1110</v>
      </c>
      <c r="C606" s="307">
        <v>68877</v>
      </c>
      <c r="D606" s="307">
        <v>26403.08</v>
      </c>
      <c r="E606" s="308">
        <v>42417</v>
      </c>
      <c r="F606" s="309"/>
      <c r="G606" s="310" t="s">
        <v>1251</v>
      </c>
      <c r="H606" s="312">
        <f>SUM(C603:C606)</f>
        <v>337985.78</v>
      </c>
      <c r="I606" s="312">
        <f>SUM(D603:D606)</f>
        <v>290254.28000000003</v>
      </c>
      <c r="J606" s="310"/>
      <c r="K606" s="305"/>
      <c r="L606" s="305"/>
      <c r="M606" s="305"/>
      <c r="N606" s="305"/>
      <c r="O606" s="311"/>
    </row>
    <row r="607" spans="1:15" s="304" customFormat="1" ht="31.2" x14ac:dyDescent="0.3">
      <c r="A607" s="305"/>
      <c r="B607" s="310" t="s">
        <v>441</v>
      </c>
      <c r="C607" s="307">
        <v>2904674.02</v>
      </c>
      <c r="D607" s="307">
        <v>2823705.36</v>
      </c>
      <c r="E607" s="305"/>
      <c r="F607" s="309"/>
      <c r="G607" s="310" t="s">
        <v>1251</v>
      </c>
      <c r="H607" s="310"/>
      <c r="I607" s="310"/>
      <c r="J607" s="310"/>
      <c r="K607" s="305"/>
      <c r="L607" s="305"/>
      <c r="M607" s="305"/>
      <c r="N607" s="305"/>
      <c r="O607" s="311"/>
    </row>
    <row r="608" spans="1:15" s="304" customFormat="1" x14ac:dyDescent="0.3">
      <c r="D608" s="306"/>
      <c r="E608" s="302"/>
      <c r="F608" s="302"/>
      <c r="G608" s="302"/>
      <c r="H608" s="302"/>
      <c r="I608" s="302"/>
      <c r="J608" s="302"/>
      <c r="K608" s="302"/>
      <c r="L608" s="302"/>
      <c r="M608" s="302"/>
      <c r="N608" s="302"/>
      <c r="O608" s="303"/>
    </row>
    <row r="609" spans="1:15" s="328" customFormat="1" x14ac:dyDescent="0.3">
      <c r="A609" s="1275" t="s">
        <v>543</v>
      </c>
      <c r="B609" s="1276"/>
      <c r="C609" s="1276"/>
      <c r="D609" s="1276"/>
      <c r="E609" s="1276"/>
      <c r="F609" s="1276"/>
      <c r="G609" s="1276"/>
      <c r="H609" s="1276"/>
      <c r="I609" s="1277"/>
      <c r="J609" s="325"/>
      <c r="K609" s="326"/>
      <c r="L609" s="326"/>
      <c r="M609" s="326"/>
      <c r="N609" s="326"/>
      <c r="O609" s="327"/>
    </row>
    <row r="610" spans="1:15" s="328" customFormat="1" ht="31.2" x14ac:dyDescent="0.3">
      <c r="A610" s="326">
        <v>1</v>
      </c>
      <c r="B610" s="325" t="s">
        <v>1111</v>
      </c>
      <c r="C610" s="329">
        <v>99416.35</v>
      </c>
      <c r="D610" s="329">
        <v>99417.35</v>
      </c>
      <c r="E610" s="330">
        <v>39357</v>
      </c>
      <c r="F610" s="331"/>
      <c r="G610" s="325" t="s">
        <v>1265</v>
      </c>
      <c r="H610" s="325"/>
      <c r="I610" s="325"/>
      <c r="J610" s="325"/>
      <c r="K610" s="326"/>
      <c r="L610" s="326"/>
      <c r="M610" s="326"/>
      <c r="N610" s="326"/>
      <c r="O610" s="327"/>
    </row>
    <row r="611" spans="1:15" s="328" customFormat="1" ht="31.2" x14ac:dyDescent="0.3">
      <c r="A611" s="326"/>
      <c r="B611" s="325" t="s">
        <v>441</v>
      </c>
      <c r="C611" s="329">
        <v>855790.91</v>
      </c>
      <c r="D611" s="329">
        <v>855790.91</v>
      </c>
      <c r="E611" s="332"/>
      <c r="F611" s="333"/>
      <c r="G611" s="325" t="s">
        <v>1265</v>
      </c>
      <c r="H611" s="333"/>
      <c r="I611" s="333"/>
      <c r="J611" s="333"/>
      <c r="K611" s="332"/>
      <c r="L611" s="332"/>
      <c r="M611" s="332"/>
      <c r="N611" s="332"/>
      <c r="O611" s="334"/>
    </row>
    <row r="612" spans="1:15" s="259" customFormat="1" x14ac:dyDescent="0.3">
      <c r="A612" s="1260" t="s">
        <v>498</v>
      </c>
      <c r="B612" s="1261"/>
      <c r="C612" s="1261"/>
      <c r="D612" s="1261"/>
      <c r="E612" s="1261"/>
      <c r="F612" s="1261"/>
      <c r="G612" s="1261"/>
      <c r="H612" s="1261"/>
      <c r="I612" s="1262"/>
      <c r="J612" s="256"/>
      <c r="K612" s="255"/>
      <c r="L612" s="255"/>
      <c r="M612" s="255"/>
      <c r="N612" s="255"/>
      <c r="O612" s="255"/>
    </row>
    <row r="613" spans="1:15" s="259" customFormat="1" ht="31.2" x14ac:dyDescent="0.3">
      <c r="A613" s="267">
        <v>1</v>
      </c>
      <c r="B613" s="256" t="s">
        <v>1267</v>
      </c>
      <c r="C613" s="268">
        <v>83440</v>
      </c>
      <c r="D613" s="268">
        <v>83440</v>
      </c>
      <c r="E613" s="269">
        <v>40880</v>
      </c>
      <c r="F613" s="270"/>
      <c r="G613" s="256" t="s">
        <v>1266</v>
      </c>
      <c r="H613" s="256"/>
      <c r="I613" s="256"/>
      <c r="J613" s="256"/>
      <c r="K613" s="255"/>
      <c r="L613" s="255"/>
      <c r="M613" s="255"/>
      <c r="N613" s="255"/>
      <c r="O613" s="255"/>
    </row>
    <row r="614" spans="1:15" s="259" customFormat="1" ht="31.2" x14ac:dyDescent="0.3">
      <c r="A614" s="267">
        <v>2</v>
      </c>
      <c r="B614" s="256" t="s">
        <v>1268</v>
      </c>
      <c r="C614" s="268">
        <v>51802</v>
      </c>
      <c r="D614" s="268">
        <v>51802</v>
      </c>
      <c r="E614" s="271">
        <v>40892</v>
      </c>
      <c r="F614" s="270"/>
      <c r="G614" s="256" t="s">
        <v>1266</v>
      </c>
      <c r="H614" s="276">
        <f>SUM(C613:C614)</f>
        <v>135242</v>
      </c>
      <c r="I614" s="276">
        <f>SUM(D613:D614)</f>
        <v>135242</v>
      </c>
      <c r="J614" s="256"/>
      <c r="K614" s="267"/>
      <c r="L614" s="267"/>
      <c r="M614" s="267"/>
      <c r="N614" s="267"/>
      <c r="O614" s="267"/>
    </row>
    <row r="615" spans="1:15" s="259" customFormat="1" ht="31.2" x14ac:dyDescent="0.3">
      <c r="A615" s="267"/>
      <c r="B615" s="267" t="s">
        <v>441</v>
      </c>
      <c r="C615" s="272">
        <v>2369721.65</v>
      </c>
      <c r="D615" s="272">
        <v>1829853.28</v>
      </c>
      <c r="E615" s="273"/>
      <c r="F615" s="274"/>
      <c r="G615" s="256" t="s">
        <v>1266</v>
      </c>
      <c r="H615" s="274"/>
      <c r="I615" s="274"/>
      <c r="J615" s="274"/>
      <c r="K615" s="274"/>
      <c r="L615" s="274"/>
      <c r="M615" s="274"/>
      <c r="N615" s="274"/>
      <c r="O615" s="275"/>
    </row>
    <row r="616" spans="1:15" s="604" customFormat="1" x14ac:dyDescent="0.3">
      <c r="A616" s="1265" t="s">
        <v>545</v>
      </c>
      <c r="B616" s="1266"/>
      <c r="C616" s="1266"/>
      <c r="D616" s="1266"/>
      <c r="E616" s="1266"/>
      <c r="F616" s="1266"/>
      <c r="G616" s="1266"/>
      <c r="H616" s="1266"/>
      <c r="I616" s="1267"/>
      <c r="J616" s="601"/>
      <c r="K616" s="720"/>
      <c r="L616" s="720"/>
      <c r="M616" s="720"/>
      <c r="N616" s="720"/>
      <c r="O616" s="720"/>
    </row>
    <row r="617" spans="1:15" s="604" customFormat="1" ht="31.2" x14ac:dyDescent="0.3">
      <c r="A617" s="720">
        <v>1</v>
      </c>
      <c r="B617" s="601" t="s">
        <v>1114</v>
      </c>
      <c r="C617" s="721">
        <v>67000</v>
      </c>
      <c r="D617" s="721">
        <v>67000</v>
      </c>
      <c r="E617" s="722">
        <v>41639</v>
      </c>
      <c r="F617" s="723"/>
      <c r="G617" s="601" t="s">
        <v>1113</v>
      </c>
      <c r="H617" s="601"/>
      <c r="I617" s="601"/>
      <c r="J617" s="601"/>
      <c r="K617" s="720"/>
      <c r="L617" s="720"/>
      <c r="M617" s="720"/>
      <c r="N617" s="720"/>
      <c r="O617" s="724"/>
    </row>
    <row r="618" spans="1:15" s="583" customFormat="1" ht="31.2" x14ac:dyDescent="0.3">
      <c r="A618" s="720"/>
      <c r="B618" s="601" t="s">
        <v>441</v>
      </c>
      <c r="C618" s="721">
        <v>669210.61</v>
      </c>
      <c r="D618" s="721">
        <v>669210.61</v>
      </c>
      <c r="E618" s="593"/>
      <c r="F618" s="593"/>
      <c r="G618" s="601" t="s">
        <v>1113</v>
      </c>
      <c r="H618" s="593"/>
      <c r="I618" s="593"/>
      <c r="J618" s="593"/>
      <c r="K618" s="593"/>
      <c r="L618" s="593"/>
      <c r="M618" s="593"/>
      <c r="N618" s="593"/>
      <c r="O618" s="594"/>
    </row>
    <row r="619" spans="1:15" s="735" customFormat="1" x14ac:dyDescent="0.3">
      <c r="A619" s="1273" t="s">
        <v>547</v>
      </c>
      <c r="B619" s="1274"/>
      <c r="C619" s="1274"/>
      <c r="D619" s="1274"/>
      <c r="E619" s="1274"/>
      <c r="F619" s="1274"/>
      <c r="G619" s="1274"/>
      <c r="H619" s="1274"/>
      <c r="I619" s="1274"/>
      <c r="J619" s="733"/>
      <c r="K619" s="733"/>
      <c r="L619" s="733"/>
      <c r="M619" s="733"/>
      <c r="N619" s="733"/>
      <c r="O619" s="734"/>
    </row>
    <row r="620" spans="1:15" s="739" customFormat="1" ht="48.75" customHeight="1" x14ac:dyDescent="0.3">
      <c r="A620" s="729">
        <v>1</v>
      </c>
      <c r="B620" s="736" t="s">
        <v>1117</v>
      </c>
      <c r="C620" s="737">
        <v>63361</v>
      </c>
      <c r="D620" s="737">
        <v>63361</v>
      </c>
      <c r="E620" s="731">
        <v>40877</v>
      </c>
      <c r="F620" s="729"/>
      <c r="G620" s="738" t="s">
        <v>1115</v>
      </c>
      <c r="H620" s="729"/>
      <c r="I620" s="729"/>
      <c r="J620" s="729"/>
      <c r="K620" s="729"/>
      <c r="L620" s="729"/>
      <c r="M620" s="729"/>
      <c r="N620" s="729"/>
      <c r="O620" s="729"/>
    </row>
    <row r="621" spans="1:15" s="739" customFormat="1" ht="25.5" customHeight="1" x14ac:dyDescent="0.3">
      <c r="A621" s="729">
        <v>2</v>
      </c>
      <c r="B621" s="740" t="s">
        <v>1529</v>
      </c>
      <c r="C621" s="737">
        <v>59000</v>
      </c>
      <c r="D621" s="737">
        <v>59000</v>
      </c>
      <c r="E621" s="731">
        <v>41429</v>
      </c>
      <c r="F621" s="729"/>
      <c r="G621" s="738" t="s">
        <v>1115</v>
      </c>
      <c r="H621" s="729"/>
      <c r="I621" s="729"/>
      <c r="J621" s="729"/>
      <c r="K621" s="729"/>
      <c r="L621" s="729"/>
      <c r="M621" s="729"/>
      <c r="N621" s="729"/>
      <c r="O621" s="729"/>
    </row>
    <row r="622" spans="1:15" s="739" customFormat="1" ht="29.25" customHeight="1" x14ac:dyDescent="0.3">
      <c r="A622" s="729">
        <v>3</v>
      </c>
      <c r="B622" s="740" t="s">
        <v>1589</v>
      </c>
      <c r="C622" s="741">
        <v>90000</v>
      </c>
      <c r="D622" s="741">
        <v>90000</v>
      </c>
      <c r="E622" s="742" t="s">
        <v>1590</v>
      </c>
      <c r="F622" s="729"/>
      <c r="G622" s="738" t="s">
        <v>1115</v>
      </c>
      <c r="H622" s="743">
        <f>SUM(C620:C622)</f>
        <v>212361</v>
      </c>
      <c r="I622" s="729"/>
      <c r="J622" s="729"/>
      <c r="K622" s="729"/>
      <c r="L622" s="729"/>
      <c r="M622" s="729"/>
      <c r="N622" s="729"/>
      <c r="O622" s="729"/>
    </row>
    <row r="623" spans="1:15" s="735" customFormat="1" ht="10.199999999999999" x14ac:dyDescent="0.2">
      <c r="A623" s="729">
        <v>4</v>
      </c>
      <c r="B623" s="744" t="s">
        <v>441</v>
      </c>
      <c r="C623" s="745">
        <v>1288467.1499999999</v>
      </c>
      <c r="D623" s="745">
        <v>1285349.1499999999</v>
      </c>
      <c r="E623" s="746"/>
      <c r="F623" s="726"/>
      <c r="G623" s="726"/>
      <c r="H623" s="726"/>
      <c r="I623" s="726"/>
      <c r="J623" s="747">
        <f>C623-D623</f>
        <v>3118</v>
      </c>
      <c r="K623" s="746"/>
      <c r="L623" s="746"/>
      <c r="M623" s="746"/>
      <c r="N623" s="746"/>
      <c r="O623" s="746"/>
    </row>
    <row r="624" spans="1:15" s="223" customFormat="1" x14ac:dyDescent="0.3">
      <c r="A624" s="1270" t="s">
        <v>1271</v>
      </c>
      <c r="B624" s="1271"/>
      <c r="C624" s="1271"/>
      <c r="D624" s="1271"/>
      <c r="E624" s="1271"/>
      <c r="F624" s="1271"/>
      <c r="G624" s="1271"/>
      <c r="H624" s="1271"/>
      <c r="I624" s="1271"/>
      <c r="J624" s="1272"/>
      <c r="K624" s="217"/>
      <c r="L624" s="217"/>
      <c r="M624" s="217"/>
      <c r="N624" s="217"/>
      <c r="O624" s="217"/>
    </row>
    <row r="625" spans="1:15" s="223" customFormat="1" x14ac:dyDescent="0.3">
      <c r="A625" s="217"/>
      <c r="B625" s="254" t="s">
        <v>441</v>
      </c>
      <c r="C625" s="251">
        <v>696997.52</v>
      </c>
      <c r="D625" s="707">
        <v>696997.52</v>
      </c>
      <c r="E625" s="705"/>
      <c r="F625" s="465"/>
      <c r="G625" s="465" t="s">
        <v>1781</v>
      </c>
      <c r="H625" s="705"/>
      <c r="I625" s="705"/>
      <c r="J625" s="705"/>
      <c r="K625" s="705"/>
      <c r="L625" s="705"/>
      <c r="M625" s="705"/>
      <c r="N625" s="705"/>
      <c r="O625" s="706"/>
    </row>
    <row r="626" spans="1:15" s="223" customFormat="1" x14ac:dyDescent="0.3">
      <c r="A626" s="1111"/>
      <c r="B626" s="1184"/>
      <c r="C626" s="1185"/>
      <c r="D626" s="1186" t="s">
        <v>2348</v>
      </c>
      <c r="E626" s="1187" t="s">
        <v>2349</v>
      </c>
      <c r="F626" s="1188"/>
      <c r="G626" s="1188"/>
      <c r="H626" s="1188"/>
      <c r="I626" s="1112"/>
      <c r="J626" s="1112"/>
      <c r="K626" s="1112"/>
      <c r="L626" s="1112"/>
      <c r="M626" s="1112"/>
      <c r="N626" s="1112"/>
      <c r="O626" s="1113"/>
    </row>
    <row r="627" spans="1:15" s="1108" customFormat="1" ht="30.6" x14ac:dyDescent="0.3">
      <c r="A627" s="1192">
        <v>1</v>
      </c>
      <c r="B627" s="1193" t="s">
        <v>2343</v>
      </c>
      <c r="C627" s="1194">
        <v>14000</v>
      </c>
      <c r="D627" s="1195">
        <v>0</v>
      </c>
      <c r="E627" s="1196">
        <v>2021</v>
      </c>
      <c r="F627" s="1197" t="s">
        <v>2542</v>
      </c>
      <c r="G627" s="1197" t="s">
        <v>1430</v>
      </c>
      <c r="H627" s="1183"/>
      <c r="I627" s="1115"/>
      <c r="J627" s="1115"/>
      <c r="K627" s="1115"/>
      <c r="L627" s="1115"/>
      <c r="M627" s="1115"/>
      <c r="N627" s="1115"/>
      <c r="O627" s="1115"/>
    </row>
    <row r="628" spans="1:15" s="1108" customFormat="1" ht="30.6" x14ac:dyDescent="0.3">
      <c r="A628" s="1192">
        <v>2</v>
      </c>
      <c r="B628" s="1193" t="s">
        <v>2344</v>
      </c>
      <c r="C628" s="1194">
        <v>16000</v>
      </c>
      <c r="D628" s="1195">
        <v>0</v>
      </c>
      <c r="E628" s="1196">
        <v>2021</v>
      </c>
      <c r="F628" s="1197" t="s">
        <v>2542</v>
      </c>
      <c r="G628" s="1197" t="s">
        <v>1430</v>
      </c>
      <c r="H628" s="1183"/>
      <c r="I628" s="1115"/>
      <c r="J628" s="1115"/>
      <c r="K628" s="1115"/>
      <c r="L628" s="1115"/>
      <c r="M628" s="1115"/>
      <c r="N628" s="1115"/>
      <c r="O628" s="1115"/>
    </row>
    <row r="629" spans="1:15" s="1108" customFormat="1" ht="30.6" x14ac:dyDescent="0.3">
      <c r="A629" s="1192">
        <v>3</v>
      </c>
      <c r="B629" s="1193" t="s">
        <v>2346</v>
      </c>
      <c r="C629" s="1194">
        <v>25000</v>
      </c>
      <c r="D629" s="1195">
        <v>0</v>
      </c>
      <c r="E629" s="1196">
        <v>2021</v>
      </c>
      <c r="F629" s="1197" t="s">
        <v>2542</v>
      </c>
      <c r="G629" s="1197" t="s">
        <v>1430</v>
      </c>
      <c r="H629" s="1183"/>
      <c r="I629" s="1115"/>
      <c r="J629" s="1115"/>
      <c r="K629" s="1115"/>
      <c r="L629" s="1115"/>
      <c r="M629" s="1115"/>
      <c r="N629" s="1115"/>
      <c r="O629" s="1115"/>
    </row>
    <row r="630" spans="1:15" s="1108" customFormat="1" ht="30.6" x14ac:dyDescent="0.3">
      <c r="A630" s="1192">
        <v>4</v>
      </c>
      <c r="B630" s="1193" t="s">
        <v>2347</v>
      </c>
      <c r="C630" s="1194">
        <v>12000</v>
      </c>
      <c r="D630" s="1195">
        <v>0</v>
      </c>
      <c r="E630" s="1196">
        <v>2021</v>
      </c>
      <c r="F630" s="1197" t="s">
        <v>2542</v>
      </c>
      <c r="G630" s="1197" t="s">
        <v>1430</v>
      </c>
      <c r="H630" s="1183"/>
      <c r="I630" s="1115"/>
      <c r="J630" s="1115"/>
      <c r="K630" s="1115"/>
      <c r="L630" s="1115"/>
      <c r="M630" s="1115"/>
      <c r="N630" s="1115"/>
      <c r="O630" s="1115"/>
    </row>
    <row r="631" spans="1:15" s="1108" customFormat="1" ht="30.6" x14ac:dyDescent="0.3">
      <c r="A631" s="1192">
        <v>8</v>
      </c>
      <c r="B631" s="1193" t="s">
        <v>2345</v>
      </c>
      <c r="C631" s="1194">
        <v>21000</v>
      </c>
      <c r="D631" s="1195">
        <v>0</v>
      </c>
      <c r="E631" s="1196">
        <v>2021</v>
      </c>
      <c r="F631" s="1197" t="s">
        <v>2542</v>
      </c>
      <c r="G631" s="1197" t="s">
        <v>1430</v>
      </c>
      <c r="H631" s="1183"/>
      <c r="I631" s="1115"/>
      <c r="J631" s="1115"/>
      <c r="K631" s="1115"/>
      <c r="L631" s="1115"/>
      <c r="M631" s="1115"/>
      <c r="N631" s="1115"/>
      <c r="O631" s="1115"/>
    </row>
    <row r="632" spans="1:15" s="1108" customFormat="1" ht="30.6" x14ac:dyDescent="0.3">
      <c r="A632" s="1192">
        <v>9</v>
      </c>
      <c r="B632" s="1193" t="s">
        <v>2350</v>
      </c>
      <c r="C632" s="1194">
        <v>4000</v>
      </c>
      <c r="D632" s="1195">
        <v>0</v>
      </c>
      <c r="E632" s="1196">
        <v>2021</v>
      </c>
      <c r="F632" s="1197" t="s">
        <v>2542</v>
      </c>
      <c r="G632" s="1197" t="s">
        <v>1430</v>
      </c>
      <c r="H632" s="1183"/>
      <c r="I632" s="1115"/>
      <c r="J632" s="1115"/>
      <c r="K632" s="1115"/>
      <c r="L632" s="1115"/>
      <c r="M632" s="1115"/>
      <c r="N632" s="1115"/>
      <c r="O632" s="1115"/>
    </row>
    <row r="633" spans="1:15" s="1108" customFormat="1" ht="30.6" x14ac:dyDescent="0.3">
      <c r="A633" s="1192">
        <v>10</v>
      </c>
      <c r="B633" s="1193" t="s">
        <v>2351</v>
      </c>
      <c r="C633" s="1194">
        <v>4000</v>
      </c>
      <c r="D633" s="1195">
        <v>0</v>
      </c>
      <c r="E633" s="1196">
        <v>2021</v>
      </c>
      <c r="F633" s="1197" t="s">
        <v>2542</v>
      </c>
      <c r="G633" s="1197" t="s">
        <v>1430</v>
      </c>
      <c r="H633" s="1183"/>
      <c r="I633" s="1115"/>
      <c r="J633" s="1115"/>
      <c r="K633" s="1115"/>
      <c r="L633" s="1115"/>
      <c r="M633" s="1115"/>
      <c r="N633" s="1115"/>
      <c r="O633" s="1115"/>
    </row>
    <row r="634" spans="1:15" s="1108" customFormat="1" ht="30.6" x14ac:dyDescent="0.3">
      <c r="A634" s="1192">
        <v>11</v>
      </c>
      <c r="B634" s="1193" t="s">
        <v>2352</v>
      </c>
      <c r="C634" s="1194">
        <v>4000</v>
      </c>
      <c r="D634" s="1195">
        <v>0</v>
      </c>
      <c r="E634" s="1196">
        <v>2021</v>
      </c>
      <c r="F634" s="1197" t="s">
        <v>2542</v>
      </c>
      <c r="G634" s="1197" t="s">
        <v>1430</v>
      </c>
      <c r="H634" s="1183"/>
      <c r="I634" s="1115"/>
      <c r="J634" s="1115"/>
      <c r="K634" s="1115"/>
      <c r="L634" s="1115"/>
      <c r="M634" s="1115"/>
      <c r="N634" s="1115"/>
      <c r="O634" s="1115"/>
    </row>
    <row r="635" spans="1:15" s="1108" customFormat="1" x14ac:dyDescent="0.3">
      <c r="A635" s="1114"/>
      <c r="B635" s="1189"/>
      <c r="C635" s="1190">
        <v>100000</v>
      </c>
      <c r="D635" s="1191"/>
      <c r="E635" s="1183"/>
      <c r="F635" s="1183"/>
      <c r="G635" s="1183"/>
      <c r="H635" s="1183"/>
      <c r="I635" s="1115"/>
      <c r="J635" s="1115"/>
      <c r="K635" s="1115"/>
      <c r="L635" s="1115"/>
      <c r="M635" s="1115"/>
      <c r="N635" s="1115"/>
      <c r="O635" s="1115"/>
    </row>
    <row r="636" spans="1:15" s="106" customFormat="1" x14ac:dyDescent="0.2">
      <c r="A636" s="1268" t="s">
        <v>1272</v>
      </c>
      <c r="B636" s="1269"/>
      <c r="C636" s="1269"/>
      <c r="D636" s="1269"/>
      <c r="E636" s="1269"/>
      <c r="F636" s="1269"/>
      <c r="G636" s="1269"/>
      <c r="H636" s="1269"/>
      <c r="I636" s="1269"/>
      <c r="J636" s="1109"/>
      <c r="K636" s="1109"/>
      <c r="L636" s="1109"/>
      <c r="M636" s="1109"/>
      <c r="N636" s="1109"/>
      <c r="O636" s="1110"/>
    </row>
    <row r="637" spans="1:15" s="105" customFormat="1" ht="21.75" customHeight="1" x14ac:dyDescent="0.3">
      <c r="A637" s="100">
        <v>1</v>
      </c>
      <c r="B637" s="142" t="s">
        <v>1357</v>
      </c>
      <c r="C637" s="140">
        <v>81000</v>
      </c>
      <c r="D637" s="140">
        <v>81000</v>
      </c>
      <c r="E637" s="139" t="s">
        <v>1682</v>
      </c>
      <c r="F637" s="100"/>
      <c r="G637" s="100" t="s">
        <v>1687</v>
      </c>
      <c r="H637" s="100"/>
      <c r="I637" s="100"/>
      <c r="J637" s="100"/>
      <c r="K637" s="100"/>
      <c r="L637" s="100"/>
      <c r="M637" s="100"/>
      <c r="N637" s="100"/>
      <c r="O637" s="100"/>
    </row>
    <row r="638" spans="1:15" s="105" customFormat="1" ht="12.75" customHeight="1" x14ac:dyDescent="0.3">
      <c r="A638" s="100">
        <v>3</v>
      </c>
      <c r="B638" s="142" t="s">
        <v>1358</v>
      </c>
      <c r="C638" s="140">
        <v>73152</v>
      </c>
      <c r="D638" s="140">
        <v>73152</v>
      </c>
      <c r="E638" s="139" t="s">
        <v>1683</v>
      </c>
      <c r="F638" s="100"/>
      <c r="G638" s="100" t="s">
        <v>1687</v>
      </c>
      <c r="H638" s="100"/>
      <c r="I638" s="100"/>
      <c r="J638" s="100"/>
      <c r="K638" s="100"/>
      <c r="L638" s="100"/>
      <c r="M638" s="100"/>
      <c r="N638" s="100"/>
      <c r="O638" s="100"/>
    </row>
    <row r="639" spans="1:15" s="105" customFormat="1" ht="21" customHeight="1" x14ac:dyDescent="0.3">
      <c r="A639" s="100">
        <v>4</v>
      </c>
      <c r="B639" s="142" t="s">
        <v>1359</v>
      </c>
      <c r="C639" s="140">
        <v>156060</v>
      </c>
      <c r="D639" s="140">
        <v>156060</v>
      </c>
      <c r="E639" s="139" t="s">
        <v>1684</v>
      </c>
      <c r="F639" s="100"/>
      <c r="G639" s="100" t="s">
        <v>1687</v>
      </c>
      <c r="H639" s="100"/>
      <c r="I639" s="100"/>
      <c r="J639" s="100"/>
      <c r="K639" s="100"/>
      <c r="L639" s="100"/>
      <c r="M639" s="100"/>
      <c r="N639" s="100"/>
      <c r="O639" s="100"/>
    </row>
    <row r="640" spans="1:15" s="105" customFormat="1" ht="18.75" customHeight="1" x14ac:dyDescent="0.3">
      <c r="A640" s="100">
        <v>5</v>
      </c>
      <c r="B640" s="142" t="s">
        <v>1360</v>
      </c>
      <c r="C640" s="140">
        <v>85400</v>
      </c>
      <c r="D640" s="140">
        <v>85400</v>
      </c>
      <c r="E640" s="139" t="s">
        <v>1685</v>
      </c>
      <c r="F640" s="100"/>
      <c r="G640" s="100" t="s">
        <v>1687</v>
      </c>
      <c r="H640" s="100"/>
      <c r="I640" s="100"/>
      <c r="J640" s="100"/>
      <c r="K640" s="100"/>
      <c r="L640" s="100"/>
      <c r="M640" s="100"/>
      <c r="N640" s="100"/>
      <c r="O640" s="100"/>
    </row>
    <row r="641" spans="1:15" s="105" customFormat="1" ht="26.25" customHeight="1" x14ac:dyDescent="0.3">
      <c r="A641" s="100">
        <v>6</v>
      </c>
      <c r="B641" s="142" t="s">
        <v>1361</v>
      </c>
      <c r="C641" s="140">
        <v>98280</v>
      </c>
      <c r="D641" s="140">
        <v>98280</v>
      </c>
      <c r="E641" s="139" t="s">
        <v>1652</v>
      </c>
      <c r="F641" s="100"/>
      <c r="G641" s="100" t="s">
        <v>1687</v>
      </c>
      <c r="H641" s="100"/>
      <c r="I641" s="100"/>
      <c r="J641" s="100"/>
      <c r="K641" s="100"/>
      <c r="L641" s="100"/>
      <c r="M641" s="100"/>
      <c r="N641" s="100"/>
      <c r="O641" s="100"/>
    </row>
    <row r="642" spans="1:15" s="105" customFormat="1" ht="24.75" customHeight="1" x14ac:dyDescent="0.3">
      <c r="A642" s="1137">
        <v>7</v>
      </c>
      <c r="B642" s="1138" t="s">
        <v>1362</v>
      </c>
      <c r="C642" s="1139">
        <v>88560</v>
      </c>
      <c r="D642" s="1139">
        <v>88560</v>
      </c>
      <c r="E642" s="1140" t="s">
        <v>1686</v>
      </c>
      <c r="F642" s="1137"/>
      <c r="G642" s="1137" t="s">
        <v>1687</v>
      </c>
      <c r="H642" s="1137"/>
      <c r="I642" s="1137"/>
      <c r="J642" s="1137"/>
      <c r="K642" s="1137"/>
      <c r="L642" s="1137"/>
      <c r="M642" s="1137"/>
      <c r="N642" s="1137"/>
      <c r="O642" s="1137"/>
    </row>
    <row r="643" spans="1:15" s="1134" customFormat="1" ht="34.5" customHeight="1" x14ac:dyDescent="0.3">
      <c r="A643" s="1134">
        <v>8</v>
      </c>
      <c r="B643" s="1135" t="s">
        <v>2383</v>
      </c>
      <c r="C643" s="1136">
        <v>321810</v>
      </c>
      <c r="D643" s="1136">
        <v>321810</v>
      </c>
      <c r="E643" s="1144">
        <v>2021</v>
      </c>
      <c r="G643" s="1137" t="s">
        <v>1687</v>
      </c>
    </row>
    <row r="644" spans="1:15" s="1134" customFormat="1" ht="24.75" customHeight="1" x14ac:dyDescent="0.3">
      <c r="A644" s="1134">
        <v>9</v>
      </c>
      <c r="B644" s="1135" t="s">
        <v>2384</v>
      </c>
      <c r="C644" s="1136">
        <v>110000</v>
      </c>
      <c r="D644" s="1136">
        <v>110000</v>
      </c>
      <c r="E644" s="1144">
        <v>2021</v>
      </c>
      <c r="G644" s="1137" t="s">
        <v>1687</v>
      </c>
    </row>
    <row r="645" spans="1:15" s="1134" customFormat="1" ht="24.75" customHeight="1" x14ac:dyDescent="0.3">
      <c r="A645" s="1134">
        <v>10</v>
      </c>
      <c r="B645" s="1135" t="s">
        <v>2385</v>
      </c>
      <c r="C645" s="1136">
        <v>28733</v>
      </c>
      <c r="D645" s="1136">
        <v>0</v>
      </c>
      <c r="E645" s="1145">
        <v>42003</v>
      </c>
      <c r="G645" s="1137" t="s">
        <v>1687</v>
      </c>
    </row>
    <row r="646" spans="1:15" s="1134" customFormat="1" ht="24.75" customHeight="1" x14ac:dyDescent="0.3">
      <c r="A646" s="1134">
        <v>11</v>
      </c>
      <c r="B646" s="1135" t="s">
        <v>2386</v>
      </c>
      <c r="C646" s="1136">
        <v>6899</v>
      </c>
      <c r="D646" s="1136">
        <v>0</v>
      </c>
      <c r="E646" s="1145">
        <v>42003</v>
      </c>
      <c r="G646" s="1137" t="s">
        <v>1687</v>
      </c>
    </row>
    <row r="647" spans="1:15" s="1134" customFormat="1" ht="24.75" customHeight="1" x14ac:dyDescent="0.3">
      <c r="A647" s="1134">
        <v>12</v>
      </c>
      <c r="B647" s="1135" t="s">
        <v>2387</v>
      </c>
      <c r="C647" s="1136">
        <v>48825</v>
      </c>
      <c r="D647" s="1136">
        <v>0</v>
      </c>
      <c r="E647" s="1145">
        <v>39584</v>
      </c>
      <c r="G647" s="1137" t="s">
        <v>1687</v>
      </c>
    </row>
    <row r="648" spans="1:15" s="1134" customFormat="1" ht="24.75" customHeight="1" x14ac:dyDescent="0.3">
      <c r="A648" s="1134">
        <v>13</v>
      </c>
      <c r="B648" s="1135" t="s">
        <v>2388</v>
      </c>
      <c r="C648" s="1136">
        <v>11610</v>
      </c>
      <c r="D648" s="1136">
        <v>0</v>
      </c>
      <c r="E648" s="1144" t="s">
        <v>2389</v>
      </c>
      <c r="G648" s="1137" t="s">
        <v>1687</v>
      </c>
    </row>
    <row r="649" spans="1:15" s="1134" customFormat="1" ht="24.75" customHeight="1" x14ac:dyDescent="0.3">
      <c r="A649" s="1134">
        <v>14</v>
      </c>
      <c r="B649" s="1135" t="s">
        <v>2390</v>
      </c>
      <c r="C649" s="1136">
        <v>20825</v>
      </c>
      <c r="D649" s="1136">
        <v>0</v>
      </c>
      <c r="E649" s="1145">
        <v>44133</v>
      </c>
      <c r="G649" s="1137" t="s">
        <v>1687</v>
      </c>
    </row>
    <row r="650" spans="1:15" s="1134" customFormat="1" ht="24.75" customHeight="1" x14ac:dyDescent="0.3">
      <c r="A650" s="1134">
        <v>15</v>
      </c>
      <c r="B650" s="1135" t="s">
        <v>2390</v>
      </c>
      <c r="C650" s="1136">
        <v>20825</v>
      </c>
      <c r="D650" s="1136">
        <v>0</v>
      </c>
      <c r="E650" s="1145">
        <v>44133</v>
      </c>
      <c r="G650" s="1137" t="s">
        <v>1687</v>
      </c>
    </row>
    <row r="651" spans="1:15" s="1134" customFormat="1" ht="24.75" customHeight="1" x14ac:dyDescent="0.3">
      <c r="A651" s="1134">
        <v>16</v>
      </c>
      <c r="B651" s="1135" t="s">
        <v>2391</v>
      </c>
      <c r="C651" s="1136">
        <v>700</v>
      </c>
      <c r="D651" s="1136">
        <v>0</v>
      </c>
      <c r="E651" s="1145">
        <v>44113</v>
      </c>
      <c r="G651" s="1137" t="s">
        <v>1687</v>
      </c>
    </row>
    <row r="652" spans="1:15" s="1134" customFormat="1" ht="24.75" customHeight="1" x14ac:dyDescent="0.3">
      <c r="A652" s="1134">
        <v>17</v>
      </c>
      <c r="B652" s="1135" t="s">
        <v>2391</v>
      </c>
      <c r="C652" s="1136">
        <v>700</v>
      </c>
      <c r="D652" s="1136">
        <v>0</v>
      </c>
      <c r="E652" s="1145">
        <v>44113</v>
      </c>
      <c r="G652" s="1137" t="s">
        <v>1687</v>
      </c>
    </row>
    <row r="653" spans="1:15" s="1134" customFormat="1" ht="24.75" customHeight="1" x14ac:dyDescent="0.3">
      <c r="A653" s="1134">
        <v>18</v>
      </c>
      <c r="B653" s="1135" t="s">
        <v>2392</v>
      </c>
      <c r="C653" s="1136">
        <v>6500</v>
      </c>
      <c r="D653" s="1136">
        <v>0</v>
      </c>
      <c r="E653" s="1145">
        <v>44113</v>
      </c>
      <c r="G653" s="1137" t="s">
        <v>1687</v>
      </c>
    </row>
    <row r="654" spans="1:15" s="1134" customFormat="1" ht="24.75" customHeight="1" x14ac:dyDescent="0.3">
      <c r="A654" s="1134">
        <v>19</v>
      </c>
      <c r="B654" s="1135" t="s">
        <v>2392</v>
      </c>
      <c r="C654" s="1136">
        <v>6500</v>
      </c>
      <c r="D654" s="1136">
        <v>0</v>
      </c>
      <c r="E654" s="1145">
        <v>44113</v>
      </c>
      <c r="G654" s="1137" t="s">
        <v>1687</v>
      </c>
    </row>
    <row r="655" spans="1:15" s="1134" customFormat="1" ht="24.75" customHeight="1" x14ac:dyDescent="0.3">
      <c r="A655" s="1134">
        <v>20</v>
      </c>
      <c r="B655" s="1135" t="s">
        <v>2392</v>
      </c>
      <c r="C655" s="1136">
        <v>6500</v>
      </c>
      <c r="D655" s="1136">
        <v>0</v>
      </c>
      <c r="E655" s="1145">
        <v>44113</v>
      </c>
      <c r="G655" s="1137" t="s">
        <v>1687</v>
      </c>
    </row>
    <row r="656" spans="1:15" s="1134" customFormat="1" ht="24.75" customHeight="1" x14ac:dyDescent="0.3">
      <c r="A656" s="1134">
        <v>21</v>
      </c>
      <c r="B656" s="1135" t="s">
        <v>2392</v>
      </c>
      <c r="C656" s="1136">
        <v>6500</v>
      </c>
      <c r="D656" s="1136">
        <v>0</v>
      </c>
      <c r="E656" s="1145">
        <v>44113</v>
      </c>
      <c r="G656" s="1137" t="s">
        <v>1687</v>
      </c>
    </row>
    <row r="657" spans="1:7" s="1134" customFormat="1" ht="24.75" customHeight="1" x14ac:dyDescent="0.3">
      <c r="A657" s="1134">
        <v>22</v>
      </c>
      <c r="B657" s="1135" t="s">
        <v>2393</v>
      </c>
      <c r="C657" s="1136">
        <v>26000</v>
      </c>
      <c r="D657" s="1136">
        <v>0</v>
      </c>
      <c r="E657" s="1145">
        <v>44113</v>
      </c>
      <c r="G657" s="1137" t="s">
        <v>1687</v>
      </c>
    </row>
    <row r="658" spans="1:7" s="1134" customFormat="1" ht="24.75" customHeight="1" x14ac:dyDescent="0.3">
      <c r="A658" s="1134">
        <v>23</v>
      </c>
      <c r="B658" s="1135" t="s">
        <v>2394</v>
      </c>
      <c r="C658" s="1136">
        <v>2350</v>
      </c>
      <c r="D658" s="1136">
        <v>0</v>
      </c>
      <c r="E658" s="1145">
        <v>44113</v>
      </c>
      <c r="G658" s="1137" t="s">
        <v>1687</v>
      </c>
    </row>
    <row r="659" spans="1:7" s="1134" customFormat="1" ht="24.75" customHeight="1" x14ac:dyDescent="0.3">
      <c r="A659" s="1134">
        <v>24</v>
      </c>
      <c r="B659" s="1135" t="s">
        <v>2395</v>
      </c>
      <c r="C659" s="1136">
        <v>2350</v>
      </c>
      <c r="D659" s="1136">
        <v>0</v>
      </c>
      <c r="E659" s="1145">
        <v>44113</v>
      </c>
      <c r="G659" s="1137" t="s">
        <v>1687</v>
      </c>
    </row>
    <row r="660" spans="1:7" s="1134" customFormat="1" ht="24.75" customHeight="1" x14ac:dyDescent="0.3">
      <c r="A660" s="1134">
        <v>25</v>
      </c>
      <c r="B660" s="1135" t="s">
        <v>2396</v>
      </c>
      <c r="C660" s="1136">
        <v>1970</v>
      </c>
      <c r="D660" s="1136">
        <v>0</v>
      </c>
      <c r="E660" s="1145">
        <v>44113</v>
      </c>
      <c r="G660" s="1137" t="s">
        <v>1687</v>
      </c>
    </row>
    <row r="661" spans="1:7" s="1134" customFormat="1" ht="24.75" customHeight="1" x14ac:dyDescent="0.3">
      <c r="A661" s="1134">
        <v>26</v>
      </c>
      <c r="B661" s="1135" t="s">
        <v>2397</v>
      </c>
      <c r="C661" s="1136">
        <v>1970</v>
      </c>
      <c r="D661" s="1136">
        <v>0</v>
      </c>
      <c r="E661" s="1145">
        <v>44113</v>
      </c>
      <c r="G661" s="1137" t="s">
        <v>1687</v>
      </c>
    </row>
    <row r="662" spans="1:7" s="1134" customFormat="1" ht="24.75" customHeight="1" x14ac:dyDescent="0.3">
      <c r="A662" s="1134">
        <v>27</v>
      </c>
      <c r="B662" s="1135" t="s">
        <v>2397</v>
      </c>
      <c r="C662" s="1136">
        <v>26000</v>
      </c>
      <c r="D662" s="1136">
        <v>0</v>
      </c>
      <c r="E662" s="1145">
        <v>44113</v>
      </c>
      <c r="G662" s="1137" t="s">
        <v>1687</v>
      </c>
    </row>
    <row r="663" spans="1:7" s="1134" customFormat="1" ht="24.75" customHeight="1" x14ac:dyDescent="0.3">
      <c r="A663" s="1134">
        <v>28</v>
      </c>
      <c r="B663" s="1135" t="s">
        <v>2398</v>
      </c>
      <c r="C663" s="1136">
        <v>13000</v>
      </c>
      <c r="D663" s="1136">
        <v>0</v>
      </c>
      <c r="E663" s="1145">
        <v>44113</v>
      </c>
      <c r="G663" s="1137" t="s">
        <v>1687</v>
      </c>
    </row>
    <row r="664" spans="1:7" s="1134" customFormat="1" ht="24.75" customHeight="1" x14ac:dyDescent="0.3">
      <c r="A664" s="1134">
        <v>29</v>
      </c>
      <c r="B664" s="1135" t="s">
        <v>2399</v>
      </c>
      <c r="C664" s="1136">
        <v>1700</v>
      </c>
      <c r="D664" s="1136">
        <v>0</v>
      </c>
      <c r="E664" s="1145">
        <v>44113</v>
      </c>
      <c r="G664" s="1137" t="s">
        <v>1687</v>
      </c>
    </row>
    <row r="665" spans="1:7" s="1134" customFormat="1" ht="24.75" customHeight="1" x14ac:dyDescent="0.3">
      <c r="A665" s="1134">
        <v>30</v>
      </c>
      <c r="B665" s="1135" t="s">
        <v>2399</v>
      </c>
      <c r="C665" s="1136">
        <v>3300</v>
      </c>
      <c r="D665" s="1136">
        <v>0</v>
      </c>
      <c r="E665" s="1145">
        <v>44113</v>
      </c>
      <c r="G665" s="1137" t="s">
        <v>1687</v>
      </c>
    </row>
    <row r="666" spans="1:7" s="1134" customFormat="1" ht="24.75" customHeight="1" x14ac:dyDescent="0.3">
      <c r="A666" s="1134">
        <v>31</v>
      </c>
      <c r="B666" s="1135" t="s">
        <v>2399</v>
      </c>
      <c r="C666" s="1136">
        <v>3300</v>
      </c>
      <c r="D666" s="1136">
        <v>0</v>
      </c>
      <c r="E666" s="1145">
        <v>44113</v>
      </c>
      <c r="G666" s="1137" t="s">
        <v>1687</v>
      </c>
    </row>
    <row r="667" spans="1:7" s="1134" customFormat="1" ht="24.75" customHeight="1" x14ac:dyDescent="0.3">
      <c r="A667" s="1134">
        <v>32</v>
      </c>
      <c r="B667" s="1135" t="s">
        <v>2399</v>
      </c>
      <c r="C667" s="1136">
        <v>3300</v>
      </c>
      <c r="D667" s="1136">
        <v>0</v>
      </c>
      <c r="E667" s="1145">
        <v>44113</v>
      </c>
      <c r="G667" s="1137" t="s">
        <v>1687</v>
      </c>
    </row>
    <row r="668" spans="1:7" s="1134" customFormat="1" ht="24.75" customHeight="1" x14ac:dyDescent="0.3">
      <c r="A668" s="1134">
        <v>33</v>
      </c>
      <c r="B668" s="1135" t="s">
        <v>2399</v>
      </c>
      <c r="C668" s="1136">
        <v>3300</v>
      </c>
      <c r="D668" s="1136">
        <v>0</v>
      </c>
      <c r="E668" s="1145">
        <v>44113</v>
      </c>
      <c r="G668" s="1137" t="s">
        <v>1687</v>
      </c>
    </row>
    <row r="669" spans="1:7" s="1134" customFormat="1" ht="24.75" customHeight="1" x14ac:dyDescent="0.3">
      <c r="A669" s="1134">
        <v>34</v>
      </c>
      <c r="B669" s="1135" t="s">
        <v>2399</v>
      </c>
      <c r="C669" s="1136">
        <v>3300</v>
      </c>
      <c r="D669" s="1136">
        <v>0</v>
      </c>
      <c r="E669" s="1145">
        <v>44113</v>
      </c>
      <c r="G669" s="1137" t="s">
        <v>1687</v>
      </c>
    </row>
    <row r="670" spans="1:7" s="1134" customFormat="1" ht="24.75" customHeight="1" x14ac:dyDescent="0.3">
      <c r="A670" s="1134">
        <v>35</v>
      </c>
      <c r="B670" s="1135" t="s">
        <v>2399</v>
      </c>
      <c r="C670" s="1136">
        <v>3300</v>
      </c>
      <c r="D670" s="1136">
        <v>0</v>
      </c>
      <c r="E670" s="1145">
        <v>44113</v>
      </c>
      <c r="G670" s="1137" t="s">
        <v>1687</v>
      </c>
    </row>
    <row r="671" spans="1:7" s="1134" customFormat="1" ht="24.75" customHeight="1" x14ac:dyDescent="0.3">
      <c r="A671" s="1134">
        <v>36</v>
      </c>
      <c r="B671" s="1135" t="s">
        <v>2399</v>
      </c>
      <c r="C671" s="1136">
        <v>3300</v>
      </c>
      <c r="D671" s="1136">
        <v>0</v>
      </c>
      <c r="E671" s="1145">
        <v>44113</v>
      </c>
      <c r="G671" s="1137" t="s">
        <v>1687</v>
      </c>
    </row>
    <row r="672" spans="1:7" s="1134" customFormat="1" ht="24.75" customHeight="1" x14ac:dyDescent="0.3">
      <c r="A672" s="1134">
        <v>37</v>
      </c>
      <c r="B672" s="1135" t="s">
        <v>2399</v>
      </c>
      <c r="C672" s="1136">
        <v>3300</v>
      </c>
      <c r="D672" s="1136">
        <v>0</v>
      </c>
      <c r="E672" s="1145">
        <v>44113</v>
      </c>
      <c r="G672" s="1137" t="s">
        <v>1687</v>
      </c>
    </row>
    <row r="673" spans="1:7" s="1134" customFormat="1" ht="24.75" customHeight="1" x14ac:dyDescent="0.3">
      <c r="A673" s="1134">
        <v>38</v>
      </c>
      <c r="B673" s="1135" t="s">
        <v>2399</v>
      </c>
      <c r="C673" s="1136">
        <v>3300</v>
      </c>
      <c r="D673" s="1136">
        <v>0</v>
      </c>
      <c r="E673" s="1145">
        <v>44113</v>
      </c>
      <c r="G673" s="1137" t="s">
        <v>1687</v>
      </c>
    </row>
    <row r="674" spans="1:7" s="1134" customFormat="1" ht="24.75" customHeight="1" x14ac:dyDescent="0.3">
      <c r="A674" s="1134">
        <v>39</v>
      </c>
      <c r="B674" s="1135" t="s">
        <v>2399</v>
      </c>
      <c r="C674" s="1136">
        <v>330</v>
      </c>
      <c r="D674" s="1136">
        <v>0</v>
      </c>
      <c r="E674" s="1145">
        <v>44113</v>
      </c>
      <c r="G674" s="1137" t="s">
        <v>1687</v>
      </c>
    </row>
    <row r="675" spans="1:7" s="1134" customFormat="1" ht="24.75" customHeight="1" x14ac:dyDescent="0.3">
      <c r="A675" s="1134">
        <v>40</v>
      </c>
      <c r="B675" s="1135" t="s">
        <v>2400</v>
      </c>
      <c r="C675" s="1136">
        <v>1300</v>
      </c>
      <c r="D675" s="1136">
        <v>0</v>
      </c>
      <c r="E675" s="1145">
        <v>44113</v>
      </c>
      <c r="G675" s="1137" t="s">
        <v>1687</v>
      </c>
    </row>
    <row r="676" spans="1:7" s="1134" customFormat="1" ht="24.75" customHeight="1" x14ac:dyDescent="0.3">
      <c r="A676" s="1134">
        <v>41</v>
      </c>
      <c r="B676" s="1135" t="s">
        <v>2400</v>
      </c>
      <c r="C676" s="1136">
        <v>1300</v>
      </c>
      <c r="D676" s="1136">
        <v>0</v>
      </c>
      <c r="E676" s="1145">
        <v>44113</v>
      </c>
      <c r="G676" s="1137" t="s">
        <v>1687</v>
      </c>
    </row>
    <row r="677" spans="1:7" s="1134" customFormat="1" ht="24.75" customHeight="1" x14ac:dyDescent="0.3">
      <c r="A677" s="1134">
        <v>42</v>
      </c>
      <c r="B677" s="1135" t="s">
        <v>2400</v>
      </c>
      <c r="C677" s="1136">
        <v>1300</v>
      </c>
      <c r="D677" s="1136">
        <v>0</v>
      </c>
      <c r="E677" s="1145">
        <v>44113</v>
      </c>
      <c r="G677" s="1137" t="s">
        <v>1687</v>
      </c>
    </row>
    <row r="678" spans="1:7" s="1134" customFormat="1" ht="24.75" customHeight="1" x14ac:dyDescent="0.3">
      <c r="A678" s="1134">
        <v>43</v>
      </c>
      <c r="B678" s="1135" t="s">
        <v>2401</v>
      </c>
      <c r="C678" s="1136">
        <v>6500</v>
      </c>
      <c r="D678" s="1136">
        <v>0</v>
      </c>
      <c r="E678" s="1145">
        <v>44113</v>
      </c>
      <c r="G678" s="1137" t="s">
        <v>1687</v>
      </c>
    </row>
    <row r="679" spans="1:7" s="1134" customFormat="1" ht="24.75" customHeight="1" x14ac:dyDescent="0.3">
      <c r="A679" s="1134">
        <v>44</v>
      </c>
      <c r="B679" s="1135" t="s">
        <v>2401</v>
      </c>
      <c r="C679" s="1136">
        <v>6500</v>
      </c>
      <c r="D679" s="1136">
        <v>0</v>
      </c>
      <c r="E679" s="1145">
        <v>44113</v>
      </c>
      <c r="G679" s="1137" t="s">
        <v>1687</v>
      </c>
    </row>
    <row r="680" spans="1:7" s="1134" customFormat="1" ht="24.75" customHeight="1" x14ac:dyDescent="0.3">
      <c r="A680" s="1134">
        <v>45</v>
      </c>
      <c r="B680" s="1135" t="s">
        <v>2401</v>
      </c>
      <c r="C680" s="1136">
        <v>6500</v>
      </c>
      <c r="D680" s="1136">
        <v>0</v>
      </c>
      <c r="E680" s="1145">
        <v>44113</v>
      </c>
      <c r="G680" s="1137" t="s">
        <v>1687</v>
      </c>
    </row>
    <row r="681" spans="1:7" s="1134" customFormat="1" ht="24.75" customHeight="1" x14ac:dyDescent="0.3">
      <c r="A681" s="1134">
        <v>46</v>
      </c>
      <c r="B681" s="1135" t="s">
        <v>2401</v>
      </c>
      <c r="C681" s="1136">
        <v>6500</v>
      </c>
      <c r="D681" s="1136">
        <v>0</v>
      </c>
      <c r="E681" s="1145">
        <v>44113</v>
      </c>
      <c r="G681" s="1137" t="s">
        <v>1687</v>
      </c>
    </row>
    <row r="682" spans="1:7" s="1134" customFormat="1" ht="24.75" customHeight="1" x14ac:dyDescent="0.3">
      <c r="A682" s="1134">
        <v>47</v>
      </c>
      <c r="B682" s="1135" t="s">
        <v>2402</v>
      </c>
      <c r="C682" s="1136">
        <v>6100</v>
      </c>
      <c r="D682" s="1136">
        <v>0</v>
      </c>
      <c r="E682" s="1145">
        <v>44113</v>
      </c>
      <c r="G682" s="1137" t="s">
        <v>1687</v>
      </c>
    </row>
    <row r="683" spans="1:7" s="1134" customFormat="1" ht="24.75" customHeight="1" x14ac:dyDescent="0.3">
      <c r="A683" s="1134">
        <v>48</v>
      </c>
      <c r="B683" s="1135" t="s">
        <v>2402</v>
      </c>
      <c r="C683" s="1136">
        <v>6100</v>
      </c>
      <c r="D683" s="1136">
        <v>0</v>
      </c>
      <c r="E683" s="1145">
        <v>44113</v>
      </c>
      <c r="G683" s="1137" t="s">
        <v>1687</v>
      </c>
    </row>
    <row r="684" spans="1:7" s="1134" customFormat="1" ht="24.75" customHeight="1" x14ac:dyDescent="0.3">
      <c r="A684" s="1134">
        <v>49</v>
      </c>
      <c r="B684" s="1135" t="s">
        <v>2402</v>
      </c>
      <c r="C684" s="1136">
        <v>6100</v>
      </c>
      <c r="D684" s="1136">
        <v>0</v>
      </c>
      <c r="E684" s="1145">
        <v>44113</v>
      </c>
      <c r="G684" s="1137" t="s">
        <v>1687</v>
      </c>
    </row>
    <row r="685" spans="1:7" s="1134" customFormat="1" ht="24.75" customHeight="1" x14ac:dyDescent="0.3">
      <c r="A685" s="1134">
        <v>50</v>
      </c>
      <c r="B685" s="1135" t="s">
        <v>2402</v>
      </c>
      <c r="C685" s="1136">
        <v>6100</v>
      </c>
      <c r="D685" s="1136">
        <v>0</v>
      </c>
      <c r="E685" s="1145">
        <v>44113</v>
      </c>
      <c r="G685" s="1137" t="s">
        <v>1687</v>
      </c>
    </row>
    <row r="686" spans="1:7" s="1134" customFormat="1" ht="24.75" customHeight="1" x14ac:dyDescent="0.3">
      <c r="A686" s="1134">
        <v>51</v>
      </c>
      <c r="B686" s="1135" t="s">
        <v>2402</v>
      </c>
      <c r="C686" s="1136">
        <v>6100</v>
      </c>
      <c r="D686" s="1136">
        <v>0</v>
      </c>
      <c r="E686" s="1145">
        <v>44113</v>
      </c>
      <c r="G686" s="1137" t="s">
        <v>1687</v>
      </c>
    </row>
    <row r="687" spans="1:7" s="1134" customFormat="1" ht="24.75" customHeight="1" x14ac:dyDescent="0.3">
      <c r="A687" s="1134">
        <v>52</v>
      </c>
      <c r="B687" s="1135" t="s">
        <v>2402</v>
      </c>
      <c r="C687" s="1136">
        <v>6100</v>
      </c>
      <c r="D687" s="1136">
        <v>0</v>
      </c>
      <c r="E687" s="1145">
        <v>44113</v>
      </c>
      <c r="G687" s="1137" t="s">
        <v>1687</v>
      </c>
    </row>
    <row r="688" spans="1:7" s="1134" customFormat="1" ht="24.75" customHeight="1" x14ac:dyDescent="0.3">
      <c r="A688" s="1134">
        <v>53</v>
      </c>
      <c r="B688" s="1135" t="s">
        <v>2402</v>
      </c>
      <c r="C688" s="1136">
        <v>6100</v>
      </c>
      <c r="D688" s="1136">
        <v>0</v>
      </c>
      <c r="E688" s="1145">
        <v>44113</v>
      </c>
      <c r="G688" s="1137" t="s">
        <v>1687</v>
      </c>
    </row>
    <row r="689" spans="1:7" s="1134" customFormat="1" ht="24.75" customHeight="1" x14ac:dyDescent="0.3">
      <c r="A689" s="1134">
        <v>54</v>
      </c>
      <c r="B689" s="1135" t="s">
        <v>2402</v>
      </c>
      <c r="C689" s="1136">
        <v>6100</v>
      </c>
      <c r="D689" s="1136">
        <v>0</v>
      </c>
      <c r="E689" s="1145">
        <v>44113</v>
      </c>
      <c r="G689" s="1137" t="s">
        <v>1687</v>
      </c>
    </row>
    <row r="690" spans="1:7" s="1134" customFormat="1" ht="24.75" customHeight="1" x14ac:dyDescent="0.3">
      <c r="A690" s="1134">
        <v>55</v>
      </c>
      <c r="B690" s="1135" t="s">
        <v>2402</v>
      </c>
      <c r="C690" s="1136">
        <v>6100</v>
      </c>
      <c r="D690" s="1136">
        <v>0</v>
      </c>
      <c r="E690" s="1145">
        <v>44113</v>
      </c>
      <c r="G690" s="1137" t="s">
        <v>1687</v>
      </c>
    </row>
    <row r="691" spans="1:7" s="1134" customFormat="1" ht="24.75" customHeight="1" x14ac:dyDescent="0.3">
      <c r="A691" s="1134">
        <v>56</v>
      </c>
      <c r="B691" s="1135" t="s">
        <v>2402</v>
      </c>
      <c r="C691" s="1136">
        <v>6100</v>
      </c>
      <c r="D691" s="1136">
        <v>0</v>
      </c>
      <c r="E691" s="1145">
        <v>44113</v>
      </c>
      <c r="G691" s="1137" t="s">
        <v>1687</v>
      </c>
    </row>
    <row r="692" spans="1:7" s="1134" customFormat="1" ht="24.75" customHeight="1" x14ac:dyDescent="0.3">
      <c r="A692" s="1134">
        <v>57</v>
      </c>
      <c r="B692" s="1135" t="s">
        <v>2402</v>
      </c>
      <c r="C692" s="1136">
        <v>6100</v>
      </c>
      <c r="D692" s="1136">
        <v>0</v>
      </c>
      <c r="E692" s="1145">
        <v>44113</v>
      </c>
      <c r="G692" s="1137" t="s">
        <v>1687</v>
      </c>
    </row>
    <row r="693" spans="1:7" s="1134" customFormat="1" ht="24.75" customHeight="1" x14ac:dyDescent="0.3">
      <c r="A693" s="1134">
        <v>58</v>
      </c>
      <c r="B693" s="1135" t="s">
        <v>2402</v>
      </c>
      <c r="C693" s="1136">
        <v>6100</v>
      </c>
      <c r="D693" s="1136">
        <v>0</v>
      </c>
      <c r="E693" s="1145">
        <v>44113</v>
      </c>
      <c r="G693" s="1137" t="s">
        <v>1687</v>
      </c>
    </row>
    <row r="694" spans="1:7" s="1134" customFormat="1" ht="24.75" customHeight="1" x14ac:dyDescent="0.3">
      <c r="A694" s="1134">
        <v>59</v>
      </c>
      <c r="B694" s="1135" t="s">
        <v>2402</v>
      </c>
      <c r="C694" s="1136">
        <v>6100</v>
      </c>
      <c r="D694" s="1136">
        <v>0</v>
      </c>
      <c r="E694" s="1145">
        <v>44113</v>
      </c>
      <c r="G694" s="1137" t="s">
        <v>1687</v>
      </c>
    </row>
    <row r="695" spans="1:7" s="1134" customFormat="1" ht="24.75" customHeight="1" x14ac:dyDescent="0.3">
      <c r="A695" s="1134">
        <v>60</v>
      </c>
      <c r="B695" s="1135" t="s">
        <v>2402</v>
      </c>
      <c r="C695" s="1136">
        <v>6100</v>
      </c>
      <c r="D695" s="1136">
        <v>0</v>
      </c>
      <c r="E695" s="1145">
        <v>44113</v>
      </c>
      <c r="G695" s="1137" t="s">
        <v>1687</v>
      </c>
    </row>
    <row r="696" spans="1:7" s="1134" customFormat="1" ht="24.75" customHeight="1" x14ac:dyDescent="0.3">
      <c r="A696" s="1134">
        <v>61</v>
      </c>
      <c r="B696" s="1135" t="s">
        <v>2402</v>
      </c>
      <c r="C696" s="1136">
        <v>6100</v>
      </c>
      <c r="D696" s="1136">
        <v>0</v>
      </c>
      <c r="E696" s="1145">
        <v>44113</v>
      </c>
      <c r="G696" s="1137" t="s">
        <v>1687</v>
      </c>
    </row>
    <row r="697" spans="1:7" s="1134" customFormat="1" ht="24.75" customHeight="1" x14ac:dyDescent="0.3">
      <c r="A697" s="1134">
        <v>62</v>
      </c>
      <c r="B697" s="1135" t="s">
        <v>2402</v>
      </c>
      <c r="C697" s="1136">
        <v>6100</v>
      </c>
      <c r="D697" s="1136">
        <v>0</v>
      </c>
      <c r="E697" s="1145">
        <v>44113</v>
      </c>
      <c r="G697" s="1137" t="s">
        <v>1687</v>
      </c>
    </row>
    <row r="698" spans="1:7" s="1134" customFormat="1" ht="24.75" customHeight="1" x14ac:dyDescent="0.3">
      <c r="A698" s="1134">
        <v>63</v>
      </c>
      <c r="B698" s="1135" t="s">
        <v>2403</v>
      </c>
      <c r="C698" s="1136">
        <v>4800</v>
      </c>
      <c r="D698" s="1136">
        <v>0</v>
      </c>
      <c r="E698" s="1145">
        <v>44113</v>
      </c>
      <c r="G698" s="1137" t="s">
        <v>1687</v>
      </c>
    </row>
    <row r="699" spans="1:7" s="1134" customFormat="1" ht="24.75" customHeight="1" x14ac:dyDescent="0.3">
      <c r="A699" s="1134">
        <v>64</v>
      </c>
      <c r="B699" s="1135" t="s">
        <v>2403</v>
      </c>
      <c r="C699" s="1136">
        <v>4800</v>
      </c>
      <c r="D699" s="1136">
        <v>0</v>
      </c>
      <c r="E699" s="1145">
        <v>44113</v>
      </c>
      <c r="G699" s="1137" t="s">
        <v>1687</v>
      </c>
    </row>
    <row r="700" spans="1:7" s="1134" customFormat="1" ht="24.75" customHeight="1" x14ac:dyDescent="0.3">
      <c r="A700" s="1134">
        <v>65</v>
      </c>
      <c r="B700" s="1135" t="s">
        <v>2403</v>
      </c>
      <c r="C700" s="1136">
        <v>4800</v>
      </c>
      <c r="D700" s="1136">
        <v>0</v>
      </c>
      <c r="E700" s="1145">
        <v>44113</v>
      </c>
      <c r="G700" s="1137" t="s">
        <v>1687</v>
      </c>
    </row>
    <row r="701" spans="1:7" s="1134" customFormat="1" ht="24.75" customHeight="1" x14ac:dyDescent="0.3">
      <c r="A701" s="1134">
        <v>66</v>
      </c>
      <c r="B701" s="1135" t="s">
        <v>2403</v>
      </c>
      <c r="C701" s="1136">
        <v>4800</v>
      </c>
      <c r="D701" s="1136">
        <v>0</v>
      </c>
      <c r="E701" s="1145">
        <v>44113</v>
      </c>
      <c r="G701" s="1137" t="s">
        <v>1687</v>
      </c>
    </row>
    <row r="702" spans="1:7" s="1134" customFormat="1" ht="24.75" customHeight="1" x14ac:dyDescent="0.3">
      <c r="A702" s="1134">
        <v>67</v>
      </c>
      <c r="B702" s="1135" t="s">
        <v>2403</v>
      </c>
      <c r="C702" s="1136">
        <v>4800</v>
      </c>
      <c r="D702" s="1136">
        <v>0</v>
      </c>
      <c r="E702" s="1145">
        <v>44113</v>
      </c>
      <c r="G702" s="1137" t="s">
        <v>1687</v>
      </c>
    </row>
    <row r="703" spans="1:7" s="1134" customFormat="1" ht="24.75" customHeight="1" x14ac:dyDescent="0.3">
      <c r="A703" s="1134">
        <v>68</v>
      </c>
      <c r="B703" s="1135" t="s">
        <v>2403</v>
      </c>
      <c r="C703" s="1136">
        <v>4800</v>
      </c>
      <c r="D703" s="1136">
        <v>0</v>
      </c>
      <c r="E703" s="1145">
        <v>44113</v>
      </c>
      <c r="G703" s="1137" t="s">
        <v>1687</v>
      </c>
    </row>
    <row r="704" spans="1:7" s="1134" customFormat="1" ht="24.75" customHeight="1" x14ac:dyDescent="0.3">
      <c r="A704" s="1134">
        <v>69</v>
      </c>
      <c r="B704" s="1135" t="s">
        <v>2403</v>
      </c>
      <c r="C704" s="1136">
        <v>48000</v>
      </c>
      <c r="D704" s="1136">
        <v>0</v>
      </c>
      <c r="E704" s="1145">
        <v>44113</v>
      </c>
      <c r="G704" s="1137" t="s">
        <v>1687</v>
      </c>
    </row>
    <row r="705" spans="1:7" s="1134" customFormat="1" ht="24.75" customHeight="1" x14ac:dyDescent="0.3">
      <c r="A705" s="1134">
        <v>70</v>
      </c>
      <c r="B705" s="1135" t="s">
        <v>2403</v>
      </c>
      <c r="C705" s="1136">
        <v>4800</v>
      </c>
      <c r="D705" s="1136">
        <v>0</v>
      </c>
      <c r="E705" s="1145">
        <v>44113</v>
      </c>
      <c r="G705" s="1137" t="s">
        <v>1687</v>
      </c>
    </row>
    <row r="706" spans="1:7" s="1134" customFormat="1" ht="24.75" customHeight="1" x14ac:dyDescent="0.3">
      <c r="A706" s="1134">
        <v>71</v>
      </c>
      <c r="B706" s="1135" t="s">
        <v>2403</v>
      </c>
      <c r="C706" s="1136">
        <v>4800</v>
      </c>
      <c r="D706" s="1136">
        <v>0</v>
      </c>
      <c r="E706" s="1145">
        <v>44113</v>
      </c>
      <c r="G706" s="1137" t="s">
        <v>1687</v>
      </c>
    </row>
    <row r="707" spans="1:7" s="1134" customFormat="1" ht="24.75" customHeight="1" x14ac:dyDescent="0.3">
      <c r="A707" s="1134">
        <v>72</v>
      </c>
      <c r="B707" s="1135" t="s">
        <v>2403</v>
      </c>
      <c r="C707" s="1136">
        <v>4800</v>
      </c>
      <c r="D707" s="1136">
        <v>0</v>
      </c>
      <c r="E707" s="1145">
        <v>44113</v>
      </c>
      <c r="G707" s="1137" t="s">
        <v>1687</v>
      </c>
    </row>
    <row r="708" spans="1:7" s="1134" customFormat="1" ht="24.75" customHeight="1" x14ac:dyDescent="0.3">
      <c r="A708" s="1134">
        <v>73</v>
      </c>
      <c r="B708" s="1135" t="s">
        <v>2403</v>
      </c>
      <c r="C708" s="1136">
        <v>4800</v>
      </c>
      <c r="D708" s="1136">
        <v>0</v>
      </c>
      <c r="E708" s="1145">
        <v>44113</v>
      </c>
      <c r="G708" s="1137" t="s">
        <v>1687</v>
      </c>
    </row>
    <row r="709" spans="1:7" s="1134" customFormat="1" ht="24.75" customHeight="1" x14ac:dyDescent="0.3">
      <c r="A709" s="1134">
        <v>74</v>
      </c>
      <c r="B709" s="1135" t="s">
        <v>2403</v>
      </c>
      <c r="C709" s="1136">
        <v>4800</v>
      </c>
      <c r="D709" s="1136">
        <v>0</v>
      </c>
      <c r="E709" s="1145">
        <v>44113</v>
      </c>
      <c r="G709" s="1137" t="s">
        <v>1687</v>
      </c>
    </row>
    <row r="710" spans="1:7" s="1134" customFormat="1" ht="24.75" customHeight="1" x14ac:dyDescent="0.3">
      <c r="A710" s="1134">
        <v>75</v>
      </c>
      <c r="B710" s="1135" t="s">
        <v>2403</v>
      </c>
      <c r="C710" s="1136">
        <v>4800</v>
      </c>
      <c r="D710" s="1136">
        <v>0</v>
      </c>
      <c r="E710" s="1145">
        <v>44113</v>
      </c>
      <c r="G710" s="1137" t="s">
        <v>1687</v>
      </c>
    </row>
    <row r="711" spans="1:7" s="1134" customFormat="1" ht="24.75" customHeight="1" x14ac:dyDescent="0.3">
      <c r="A711" s="1134">
        <v>76</v>
      </c>
      <c r="B711" s="1135" t="s">
        <v>2403</v>
      </c>
      <c r="C711" s="1136">
        <v>4800</v>
      </c>
      <c r="D711" s="1136">
        <v>0</v>
      </c>
      <c r="E711" s="1145">
        <v>44113</v>
      </c>
      <c r="G711" s="1137" t="s">
        <v>1687</v>
      </c>
    </row>
    <row r="712" spans="1:7" s="1134" customFormat="1" ht="24.75" customHeight="1" x14ac:dyDescent="0.3">
      <c r="A712" s="1134">
        <v>77</v>
      </c>
      <c r="B712" s="1135" t="s">
        <v>2404</v>
      </c>
      <c r="C712" s="1136">
        <v>1600</v>
      </c>
      <c r="D712" s="1136">
        <v>0</v>
      </c>
      <c r="E712" s="1145">
        <v>44113</v>
      </c>
      <c r="G712" s="1137" t="s">
        <v>1687</v>
      </c>
    </row>
    <row r="713" spans="1:7" s="1134" customFormat="1" ht="40.5" customHeight="1" x14ac:dyDescent="0.3">
      <c r="A713" s="1134">
        <v>78</v>
      </c>
      <c r="B713" s="1135" t="s">
        <v>2405</v>
      </c>
      <c r="C713" s="1136">
        <v>21000</v>
      </c>
      <c r="D713" s="1136">
        <v>0</v>
      </c>
      <c r="E713" s="1145">
        <v>44113</v>
      </c>
      <c r="G713" s="1137" t="s">
        <v>1687</v>
      </c>
    </row>
    <row r="714" spans="1:7" s="1134" customFormat="1" ht="24.75" customHeight="1" x14ac:dyDescent="0.3">
      <c r="A714" s="1134">
        <v>79</v>
      </c>
      <c r="B714" s="1135" t="s">
        <v>2406</v>
      </c>
      <c r="C714" s="1136">
        <v>11944.39</v>
      </c>
      <c r="D714" s="1136">
        <v>0</v>
      </c>
      <c r="E714" s="1145">
        <v>39356</v>
      </c>
      <c r="G714" s="1137" t="s">
        <v>1687</v>
      </c>
    </row>
    <row r="715" spans="1:7" s="1134" customFormat="1" ht="24.75" customHeight="1" x14ac:dyDescent="0.3">
      <c r="A715" s="1134">
        <v>80</v>
      </c>
      <c r="B715" s="1135" t="s">
        <v>2407</v>
      </c>
      <c r="C715" s="1136">
        <v>37934.400000000001</v>
      </c>
      <c r="D715" s="1136">
        <v>0</v>
      </c>
      <c r="E715" s="1145">
        <v>39083</v>
      </c>
      <c r="G715" s="1137" t="s">
        <v>1687</v>
      </c>
    </row>
    <row r="716" spans="1:7" s="1134" customFormat="1" ht="24.75" customHeight="1" x14ac:dyDescent="0.3">
      <c r="A716" s="1134">
        <v>81</v>
      </c>
      <c r="B716" s="1135" t="s">
        <v>2408</v>
      </c>
      <c r="C716" s="1136">
        <v>17177.52</v>
      </c>
      <c r="D716" s="1136">
        <v>0</v>
      </c>
      <c r="E716" s="1145">
        <v>37987</v>
      </c>
      <c r="G716" s="1137" t="s">
        <v>1687</v>
      </c>
    </row>
    <row r="717" spans="1:7" s="1134" customFormat="1" ht="24.75" customHeight="1" x14ac:dyDescent="0.3">
      <c r="A717" s="1134">
        <v>82</v>
      </c>
      <c r="B717" s="1135" t="s">
        <v>2409</v>
      </c>
      <c r="C717" s="1136">
        <v>5167.63</v>
      </c>
      <c r="D717" s="1136">
        <v>0</v>
      </c>
      <c r="E717" s="1145">
        <v>37257</v>
      </c>
      <c r="G717" s="1137" t="s">
        <v>1687</v>
      </c>
    </row>
    <row r="718" spans="1:7" s="1134" customFormat="1" ht="24.75" customHeight="1" x14ac:dyDescent="0.3">
      <c r="A718" s="1134">
        <v>83</v>
      </c>
      <c r="B718" s="1135" t="s">
        <v>2410</v>
      </c>
      <c r="C718" s="1136">
        <v>13224</v>
      </c>
      <c r="D718" s="1136">
        <v>0</v>
      </c>
      <c r="E718" s="1145">
        <v>38108</v>
      </c>
      <c r="G718" s="1137" t="s">
        <v>1687</v>
      </c>
    </row>
    <row r="719" spans="1:7" s="1134" customFormat="1" ht="24.75" customHeight="1" x14ac:dyDescent="0.3">
      <c r="A719" s="1134">
        <v>84</v>
      </c>
      <c r="B719" s="1135" t="s">
        <v>2411</v>
      </c>
      <c r="C719" s="1136">
        <v>9740</v>
      </c>
      <c r="D719" s="1136">
        <v>0</v>
      </c>
      <c r="E719" s="1145">
        <v>39083</v>
      </c>
      <c r="G719" s="1137" t="s">
        <v>1687</v>
      </c>
    </row>
    <row r="720" spans="1:7" s="1134" customFormat="1" ht="24.75" customHeight="1" x14ac:dyDescent="0.3">
      <c r="A720" s="1134">
        <v>85</v>
      </c>
      <c r="B720" s="1135" t="s">
        <v>2412</v>
      </c>
      <c r="C720" s="1136">
        <v>22300</v>
      </c>
      <c r="D720" s="1136">
        <v>0</v>
      </c>
      <c r="E720" s="1145">
        <v>44113</v>
      </c>
      <c r="G720" s="1137" t="s">
        <v>1687</v>
      </c>
    </row>
    <row r="721" spans="1:7" s="1134" customFormat="1" ht="24.75" customHeight="1" x14ac:dyDescent="0.3">
      <c r="A721" s="1134">
        <v>86</v>
      </c>
      <c r="B721" s="1135" t="s">
        <v>2412</v>
      </c>
      <c r="C721" s="1136">
        <v>22300</v>
      </c>
      <c r="D721" s="1136">
        <v>0</v>
      </c>
      <c r="E721" s="1145">
        <v>44113</v>
      </c>
      <c r="G721" s="1137" t="s">
        <v>1687</v>
      </c>
    </row>
    <row r="722" spans="1:7" s="1134" customFormat="1" ht="24.75" customHeight="1" x14ac:dyDescent="0.3">
      <c r="A722" s="1134">
        <v>87</v>
      </c>
      <c r="B722" s="1135" t="s">
        <v>2413</v>
      </c>
      <c r="C722" s="1136">
        <v>48934.2</v>
      </c>
      <c r="D722" s="1136">
        <v>0</v>
      </c>
      <c r="E722" s="1144">
        <v>2010</v>
      </c>
      <c r="G722" s="1137" t="s">
        <v>1687</v>
      </c>
    </row>
    <row r="723" spans="1:7" s="1134" customFormat="1" ht="24.75" customHeight="1" x14ac:dyDescent="0.3">
      <c r="A723" s="1134">
        <v>88</v>
      </c>
      <c r="B723" s="1135" t="s">
        <v>2414</v>
      </c>
      <c r="C723" s="1136">
        <v>14512.66</v>
      </c>
      <c r="D723" s="1136">
        <v>0</v>
      </c>
      <c r="E723" s="1144">
        <v>2006</v>
      </c>
      <c r="G723" s="1137" t="s">
        <v>1687</v>
      </c>
    </row>
    <row r="724" spans="1:7" s="1134" customFormat="1" ht="24.75" customHeight="1" x14ac:dyDescent="0.3">
      <c r="A724" s="1134">
        <v>89</v>
      </c>
      <c r="B724" s="1135" t="s">
        <v>2415</v>
      </c>
      <c r="C724" s="1136">
        <v>7218.75</v>
      </c>
      <c r="D724" s="1136">
        <v>0</v>
      </c>
      <c r="E724" s="1144">
        <v>2006</v>
      </c>
      <c r="G724" s="1137" t="s">
        <v>1687</v>
      </c>
    </row>
    <row r="725" spans="1:7" s="1134" customFormat="1" ht="24.75" customHeight="1" x14ac:dyDescent="0.3">
      <c r="A725" s="1134">
        <v>90</v>
      </c>
      <c r="B725" s="1135" t="s">
        <v>2416</v>
      </c>
      <c r="C725" s="1136">
        <v>1848.15</v>
      </c>
      <c r="D725" s="1136">
        <v>0</v>
      </c>
      <c r="E725" s="1144">
        <v>2006</v>
      </c>
      <c r="G725" s="1137" t="s">
        <v>1687</v>
      </c>
    </row>
    <row r="726" spans="1:7" s="1134" customFormat="1" ht="24.75" customHeight="1" x14ac:dyDescent="0.3">
      <c r="A726" s="1134">
        <v>91</v>
      </c>
      <c r="B726" s="1135" t="s">
        <v>2416</v>
      </c>
      <c r="C726" s="1136">
        <v>1848.15</v>
      </c>
      <c r="D726" s="1136">
        <v>0</v>
      </c>
      <c r="E726" s="1144">
        <v>2006</v>
      </c>
      <c r="G726" s="1137" t="s">
        <v>1687</v>
      </c>
    </row>
    <row r="727" spans="1:7" s="1134" customFormat="1" ht="24.75" customHeight="1" x14ac:dyDescent="0.3">
      <c r="A727" s="1134">
        <v>92</v>
      </c>
      <c r="B727" s="1135" t="s">
        <v>2416</v>
      </c>
      <c r="C727" s="1136">
        <v>1848.15</v>
      </c>
      <c r="D727" s="1136">
        <v>0</v>
      </c>
      <c r="E727" s="1144">
        <v>2006</v>
      </c>
      <c r="G727" s="1137" t="s">
        <v>1687</v>
      </c>
    </row>
    <row r="728" spans="1:7" s="1134" customFormat="1" ht="24.75" customHeight="1" x14ac:dyDescent="0.3">
      <c r="A728" s="1134">
        <v>93</v>
      </c>
      <c r="B728" s="1135" t="s">
        <v>2416</v>
      </c>
      <c r="C728" s="1136">
        <v>1848.15</v>
      </c>
      <c r="D728" s="1136">
        <v>0</v>
      </c>
      <c r="E728" s="1144">
        <v>2006</v>
      </c>
      <c r="G728" s="1137" t="s">
        <v>1687</v>
      </c>
    </row>
    <row r="729" spans="1:7" s="1134" customFormat="1" ht="24.75" customHeight="1" x14ac:dyDescent="0.3">
      <c r="A729" s="1134">
        <v>94</v>
      </c>
      <c r="B729" s="1135" t="s">
        <v>2416</v>
      </c>
      <c r="C729" s="1136">
        <v>1848.15</v>
      </c>
      <c r="D729" s="1136">
        <v>0</v>
      </c>
      <c r="E729" s="1144">
        <v>2006</v>
      </c>
      <c r="G729" s="1137" t="s">
        <v>1687</v>
      </c>
    </row>
    <row r="730" spans="1:7" s="1134" customFormat="1" ht="24.75" customHeight="1" x14ac:dyDescent="0.3">
      <c r="A730" s="1134">
        <v>95</v>
      </c>
      <c r="B730" s="1135" t="s">
        <v>2416</v>
      </c>
      <c r="C730" s="1136">
        <v>1848.15</v>
      </c>
      <c r="D730" s="1136">
        <v>0</v>
      </c>
      <c r="E730" s="1144">
        <v>2006</v>
      </c>
      <c r="G730" s="1137" t="s">
        <v>1687</v>
      </c>
    </row>
    <row r="731" spans="1:7" s="1134" customFormat="1" ht="24.75" customHeight="1" x14ac:dyDescent="0.3">
      <c r="A731" s="1134">
        <v>96</v>
      </c>
      <c r="B731" s="1135" t="s">
        <v>2416</v>
      </c>
      <c r="C731" s="1136">
        <v>1848.15</v>
      </c>
      <c r="D731" s="1136">
        <v>0</v>
      </c>
      <c r="E731" s="1144">
        <v>2006</v>
      </c>
      <c r="G731" s="1137" t="s">
        <v>1687</v>
      </c>
    </row>
    <row r="732" spans="1:7" s="1134" customFormat="1" ht="24.75" customHeight="1" x14ac:dyDescent="0.3">
      <c r="A732" s="1134">
        <v>97</v>
      </c>
      <c r="B732" s="1135" t="s">
        <v>2416</v>
      </c>
      <c r="C732" s="1136">
        <v>1848.15</v>
      </c>
      <c r="D732" s="1136">
        <v>0</v>
      </c>
      <c r="E732" s="1144">
        <v>2006</v>
      </c>
      <c r="G732" s="1137" t="s">
        <v>1687</v>
      </c>
    </row>
    <row r="733" spans="1:7" s="1134" customFormat="1" ht="24.75" customHeight="1" x14ac:dyDescent="0.3">
      <c r="A733" s="1134">
        <v>98</v>
      </c>
      <c r="B733" s="1135" t="s">
        <v>2416</v>
      </c>
      <c r="C733" s="1136">
        <v>1848.15</v>
      </c>
      <c r="D733" s="1136">
        <v>0</v>
      </c>
      <c r="E733" s="1144">
        <v>2006</v>
      </c>
      <c r="G733" s="1137" t="s">
        <v>1687</v>
      </c>
    </row>
    <row r="734" spans="1:7" s="1134" customFormat="1" ht="24.75" customHeight="1" x14ac:dyDescent="0.3">
      <c r="A734" s="1134">
        <v>99</v>
      </c>
      <c r="B734" s="1135" t="s">
        <v>2416</v>
      </c>
      <c r="C734" s="1136">
        <v>1848.15</v>
      </c>
      <c r="D734" s="1136">
        <v>0</v>
      </c>
      <c r="E734" s="1144">
        <v>2006</v>
      </c>
      <c r="G734" s="1137" t="s">
        <v>1687</v>
      </c>
    </row>
    <row r="735" spans="1:7" s="1134" customFormat="1" ht="24.75" customHeight="1" x14ac:dyDescent="0.3">
      <c r="A735" s="1134">
        <v>100</v>
      </c>
      <c r="B735" s="1135" t="s">
        <v>2416</v>
      </c>
      <c r="C735" s="1136">
        <v>1848.15</v>
      </c>
      <c r="D735" s="1136">
        <v>0</v>
      </c>
      <c r="E735" s="1144">
        <v>2006</v>
      </c>
      <c r="G735" s="1137" t="s">
        <v>1687</v>
      </c>
    </row>
    <row r="736" spans="1:7" s="1134" customFormat="1" ht="24.75" customHeight="1" x14ac:dyDescent="0.3">
      <c r="A736" s="1134">
        <v>101</v>
      </c>
      <c r="B736" s="1135" t="s">
        <v>2416</v>
      </c>
      <c r="C736" s="1136">
        <v>1848.15</v>
      </c>
      <c r="D736" s="1136">
        <v>0</v>
      </c>
      <c r="E736" s="1144">
        <v>2006</v>
      </c>
      <c r="G736" s="1137" t="s">
        <v>1687</v>
      </c>
    </row>
    <row r="737" spans="1:7" s="1134" customFormat="1" ht="24.75" customHeight="1" x14ac:dyDescent="0.3">
      <c r="A737" s="1134">
        <v>102</v>
      </c>
      <c r="B737" s="1135" t="s">
        <v>2416</v>
      </c>
      <c r="C737" s="1136">
        <v>1848.15</v>
      </c>
      <c r="D737" s="1136">
        <v>0</v>
      </c>
      <c r="E737" s="1144">
        <v>2006</v>
      </c>
      <c r="G737" s="1137" t="s">
        <v>1687</v>
      </c>
    </row>
    <row r="738" spans="1:7" s="1134" customFormat="1" ht="24.75" customHeight="1" x14ac:dyDescent="0.3">
      <c r="A738" s="1134">
        <v>103</v>
      </c>
      <c r="B738" s="1135" t="s">
        <v>2416</v>
      </c>
      <c r="C738" s="1136">
        <v>1848.15</v>
      </c>
      <c r="D738" s="1136">
        <v>0</v>
      </c>
      <c r="E738" s="1144">
        <v>2006</v>
      </c>
      <c r="G738" s="1137" t="s">
        <v>1687</v>
      </c>
    </row>
    <row r="739" spans="1:7" s="1134" customFormat="1" ht="24.75" customHeight="1" x14ac:dyDescent="0.3">
      <c r="A739" s="1134">
        <v>104</v>
      </c>
      <c r="B739" s="1135" t="s">
        <v>2416</v>
      </c>
      <c r="C739" s="1136">
        <v>1848.15</v>
      </c>
      <c r="D739" s="1136">
        <v>0</v>
      </c>
      <c r="E739" s="1144">
        <v>2006</v>
      </c>
      <c r="G739" s="1137" t="s">
        <v>1687</v>
      </c>
    </row>
    <row r="740" spans="1:7" s="1134" customFormat="1" ht="24.75" customHeight="1" x14ac:dyDescent="0.3">
      <c r="A740" s="1134">
        <v>105</v>
      </c>
      <c r="B740" s="1135" t="s">
        <v>2416</v>
      </c>
      <c r="C740" s="1136">
        <v>1848.15</v>
      </c>
      <c r="D740" s="1136">
        <v>0</v>
      </c>
      <c r="E740" s="1144">
        <v>2006</v>
      </c>
      <c r="G740" s="1137" t="s">
        <v>1687</v>
      </c>
    </row>
    <row r="741" spans="1:7" s="1134" customFormat="1" ht="24.75" customHeight="1" x14ac:dyDescent="0.3">
      <c r="A741" s="1134">
        <v>106</v>
      </c>
      <c r="B741" s="1135" t="s">
        <v>2416</v>
      </c>
      <c r="C741" s="1136">
        <v>1848.15</v>
      </c>
      <c r="D741" s="1136">
        <v>0</v>
      </c>
      <c r="E741" s="1144">
        <v>2006</v>
      </c>
      <c r="G741" s="1137" t="s">
        <v>1687</v>
      </c>
    </row>
    <row r="742" spans="1:7" s="1134" customFormat="1" ht="24.75" customHeight="1" x14ac:dyDescent="0.3">
      <c r="A742" s="1134">
        <v>107</v>
      </c>
      <c r="B742" s="1135" t="s">
        <v>2416</v>
      </c>
      <c r="C742" s="1136">
        <v>1848.15</v>
      </c>
      <c r="D742" s="1136">
        <v>0</v>
      </c>
      <c r="E742" s="1144">
        <v>2006</v>
      </c>
      <c r="G742" s="1137" t="s">
        <v>1687</v>
      </c>
    </row>
    <row r="743" spans="1:7" s="1134" customFormat="1" ht="24.75" customHeight="1" x14ac:dyDescent="0.3">
      <c r="A743" s="1134">
        <v>108</v>
      </c>
      <c r="B743" s="1135" t="s">
        <v>2416</v>
      </c>
      <c r="C743" s="1136">
        <v>1848.15</v>
      </c>
      <c r="D743" s="1136">
        <v>0</v>
      </c>
      <c r="E743" s="1144">
        <v>2006</v>
      </c>
      <c r="G743" s="1137" t="s">
        <v>1687</v>
      </c>
    </row>
    <row r="744" spans="1:7" s="1134" customFormat="1" ht="24.75" customHeight="1" x14ac:dyDescent="0.3">
      <c r="A744" s="1134">
        <v>109</v>
      </c>
      <c r="B744" s="1135" t="s">
        <v>2416</v>
      </c>
      <c r="C744" s="1136">
        <v>1848.15</v>
      </c>
      <c r="D744" s="1136">
        <v>0</v>
      </c>
      <c r="E744" s="1144">
        <v>2006</v>
      </c>
      <c r="G744" s="1137" t="s">
        <v>1687</v>
      </c>
    </row>
    <row r="745" spans="1:7" s="1134" customFormat="1" ht="24.75" customHeight="1" x14ac:dyDescent="0.3">
      <c r="A745" s="1134">
        <v>110</v>
      </c>
      <c r="B745" s="1135" t="s">
        <v>2416</v>
      </c>
      <c r="C745" s="1136">
        <v>1848.15</v>
      </c>
      <c r="D745" s="1136">
        <v>0</v>
      </c>
      <c r="E745" s="1144">
        <v>2006</v>
      </c>
      <c r="G745" s="1137" t="s">
        <v>1687</v>
      </c>
    </row>
    <row r="746" spans="1:7" s="1134" customFormat="1" ht="24.75" customHeight="1" x14ac:dyDescent="0.3">
      <c r="A746" s="1134">
        <v>111</v>
      </c>
      <c r="B746" s="1135" t="s">
        <v>2417</v>
      </c>
      <c r="C746" s="1136">
        <v>24000</v>
      </c>
      <c r="D746" s="1136">
        <v>0</v>
      </c>
      <c r="E746" s="1144">
        <v>2021</v>
      </c>
      <c r="G746" s="1137" t="s">
        <v>1687</v>
      </c>
    </row>
    <row r="747" spans="1:7" s="1134" customFormat="1" ht="24.75" customHeight="1" x14ac:dyDescent="0.3">
      <c r="A747" s="1134">
        <v>112</v>
      </c>
      <c r="B747" s="1135" t="s">
        <v>2418</v>
      </c>
      <c r="C747" s="1136">
        <v>1700</v>
      </c>
      <c r="D747" s="1136">
        <v>0</v>
      </c>
      <c r="E747" s="1144">
        <v>2021</v>
      </c>
      <c r="G747" s="1137" t="s">
        <v>1687</v>
      </c>
    </row>
    <row r="748" spans="1:7" s="1134" customFormat="1" ht="24.75" customHeight="1" x14ac:dyDescent="0.3">
      <c r="A748" s="1134">
        <v>113</v>
      </c>
      <c r="B748" s="1135" t="s">
        <v>2419</v>
      </c>
      <c r="C748" s="1136">
        <v>200</v>
      </c>
      <c r="D748" s="1136">
        <v>0</v>
      </c>
      <c r="E748" s="1144">
        <v>2021</v>
      </c>
      <c r="G748" s="1137" t="s">
        <v>1687</v>
      </c>
    </row>
    <row r="749" spans="1:7" s="1134" customFormat="1" ht="24.75" customHeight="1" x14ac:dyDescent="0.3">
      <c r="A749" s="1134">
        <v>114</v>
      </c>
      <c r="B749" s="1135" t="s">
        <v>2419</v>
      </c>
      <c r="C749" s="1136">
        <v>200</v>
      </c>
      <c r="D749" s="1136">
        <v>0</v>
      </c>
      <c r="E749" s="1144">
        <v>2021</v>
      </c>
      <c r="G749" s="1137" t="s">
        <v>1687</v>
      </c>
    </row>
    <row r="750" spans="1:7" s="1134" customFormat="1" ht="24.75" customHeight="1" x14ac:dyDescent="0.3">
      <c r="A750" s="1134">
        <v>115</v>
      </c>
      <c r="B750" s="1135" t="s">
        <v>2419</v>
      </c>
      <c r="C750" s="1136">
        <v>200</v>
      </c>
      <c r="D750" s="1136">
        <v>0</v>
      </c>
      <c r="E750" s="1144">
        <v>2021</v>
      </c>
      <c r="G750" s="1137" t="s">
        <v>1687</v>
      </c>
    </row>
    <row r="751" spans="1:7" s="1134" customFormat="1" ht="24.75" customHeight="1" x14ac:dyDescent="0.3">
      <c r="A751" s="1134">
        <v>116</v>
      </c>
      <c r="B751" s="1135" t="s">
        <v>2419</v>
      </c>
      <c r="C751" s="1136">
        <v>200</v>
      </c>
      <c r="D751" s="1136">
        <v>0</v>
      </c>
      <c r="E751" s="1144">
        <v>2021</v>
      </c>
      <c r="G751" s="1137" t="s">
        <v>1687</v>
      </c>
    </row>
    <row r="752" spans="1:7" s="1134" customFormat="1" ht="24.75" customHeight="1" x14ac:dyDescent="0.3">
      <c r="A752" s="1134">
        <v>117</v>
      </c>
      <c r="B752" s="1135" t="s">
        <v>2419</v>
      </c>
      <c r="C752" s="1136">
        <v>200</v>
      </c>
      <c r="D752" s="1136">
        <v>0</v>
      </c>
      <c r="E752" s="1144">
        <v>2021</v>
      </c>
      <c r="G752" s="1137" t="s">
        <v>1687</v>
      </c>
    </row>
    <row r="753" spans="1:7" s="1134" customFormat="1" ht="24.75" customHeight="1" x14ac:dyDescent="0.3">
      <c r="A753" s="1134">
        <v>118</v>
      </c>
      <c r="B753" s="1135" t="s">
        <v>2419</v>
      </c>
      <c r="C753" s="1136">
        <v>200</v>
      </c>
      <c r="D753" s="1136">
        <v>0</v>
      </c>
      <c r="E753" s="1144">
        <v>2021</v>
      </c>
      <c r="G753" s="1137" t="s">
        <v>1687</v>
      </c>
    </row>
    <row r="754" spans="1:7" s="1134" customFormat="1" ht="24.75" customHeight="1" x14ac:dyDescent="0.3">
      <c r="A754" s="1134">
        <v>119</v>
      </c>
      <c r="B754" s="1135" t="s">
        <v>2419</v>
      </c>
      <c r="C754" s="1136">
        <v>200</v>
      </c>
      <c r="D754" s="1136">
        <v>0</v>
      </c>
      <c r="E754" s="1144">
        <v>2021</v>
      </c>
      <c r="G754" s="1137" t="s">
        <v>1687</v>
      </c>
    </row>
    <row r="755" spans="1:7" s="1134" customFormat="1" ht="24.75" customHeight="1" x14ac:dyDescent="0.3">
      <c r="A755" s="1134">
        <v>120</v>
      </c>
      <c r="B755" s="1135" t="s">
        <v>2419</v>
      </c>
      <c r="C755" s="1136">
        <v>200</v>
      </c>
      <c r="D755" s="1136">
        <v>0</v>
      </c>
      <c r="E755" s="1144">
        <v>2021</v>
      </c>
      <c r="G755" s="1137" t="s">
        <v>1687</v>
      </c>
    </row>
    <row r="756" spans="1:7" s="1134" customFormat="1" ht="24.75" customHeight="1" x14ac:dyDescent="0.3">
      <c r="A756" s="1134">
        <v>121</v>
      </c>
      <c r="B756" s="1135" t="s">
        <v>2419</v>
      </c>
      <c r="C756" s="1136">
        <v>200</v>
      </c>
      <c r="D756" s="1136">
        <v>0</v>
      </c>
      <c r="E756" s="1144">
        <v>2021</v>
      </c>
      <c r="G756" s="1137" t="s">
        <v>1687</v>
      </c>
    </row>
    <row r="757" spans="1:7" s="1134" customFormat="1" ht="24.75" customHeight="1" x14ac:dyDescent="0.3">
      <c r="A757" s="1134">
        <v>123</v>
      </c>
      <c r="B757" s="1135" t="s">
        <v>2419</v>
      </c>
      <c r="C757" s="1136">
        <v>200</v>
      </c>
      <c r="D757" s="1136">
        <v>0</v>
      </c>
      <c r="E757" s="1144">
        <v>2021</v>
      </c>
      <c r="G757" s="1137" t="s">
        <v>1687</v>
      </c>
    </row>
    <row r="758" spans="1:7" s="1134" customFormat="1" ht="24.75" customHeight="1" x14ac:dyDescent="0.3">
      <c r="A758" s="1134">
        <v>124</v>
      </c>
      <c r="B758" s="1135" t="s">
        <v>2419</v>
      </c>
      <c r="C758" s="1136">
        <v>200</v>
      </c>
      <c r="D758" s="1136">
        <v>0</v>
      </c>
      <c r="E758" s="1144">
        <v>2021</v>
      </c>
      <c r="G758" s="1137" t="s">
        <v>1687</v>
      </c>
    </row>
    <row r="759" spans="1:7" s="1134" customFormat="1" ht="24.75" customHeight="1" x14ac:dyDescent="0.3">
      <c r="A759" s="1134">
        <v>125</v>
      </c>
      <c r="B759" s="1135" t="s">
        <v>2419</v>
      </c>
      <c r="C759" s="1136">
        <v>200</v>
      </c>
      <c r="D759" s="1136">
        <v>0</v>
      </c>
      <c r="E759" s="1144">
        <v>2021</v>
      </c>
      <c r="G759" s="1137" t="s">
        <v>1687</v>
      </c>
    </row>
    <row r="760" spans="1:7" s="1134" customFormat="1" ht="24.75" customHeight="1" x14ac:dyDescent="0.3">
      <c r="A760" s="1134">
        <v>126</v>
      </c>
      <c r="B760" s="1135" t="s">
        <v>2419</v>
      </c>
      <c r="C760" s="1136">
        <v>200</v>
      </c>
      <c r="D760" s="1136">
        <v>0</v>
      </c>
      <c r="E760" s="1144">
        <v>2021</v>
      </c>
      <c r="G760" s="1137" t="s">
        <v>1687</v>
      </c>
    </row>
    <row r="761" spans="1:7" s="1134" customFormat="1" ht="24.75" customHeight="1" x14ac:dyDescent="0.3">
      <c r="A761" s="1134">
        <v>127</v>
      </c>
      <c r="B761" s="1135" t="s">
        <v>2419</v>
      </c>
      <c r="C761" s="1136">
        <v>200</v>
      </c>
      <c r="D761" s="1136">
        <v>0</v>
      </c>
      <c r="E761" s="1144">
        <v>2021</v>
      </c>
      <c r="G761" s="1137" t="s">
        <v>1687</v>
      </c>
    </row>
    <row r="762" spans="1:7" s="1134" customFormat="1" ht="24.75" customHeight="1" x14ac:dyDescent="0.3">
      <c r="A762" s="1134">
        <v>128</v>
      </c>
      <c r="B762" s="1135" t="s">
        <v>2419</v>
      </c>
      <c r="C762" s="1136">
        <v>200</v>
      </c>
      <c r="D762" s="1136">
        <v>0</v>
      </c>
      <c r="E762" s="1144">
        <v>2021</v>
      </c>
      <c r="G762" s="1137" t="s">
        <v>1687</v>
      </c>
    </row>
    <row r="763" spans="1:7" s="1134" customFormat="1" ht="24.75" customHeight="1" x14ac:dyDescent="0.3">
      <c r="A763" s="1134">
        <v>129</v>
      </c>
      <c r="B763" s="1135" t="s">
        <v>2419</v>
      </c>
      <c r="C763" s="1136">
        <v>200</v>
      </c>
      <c r="D763" s="1136">
        <v>0</v>
      </c>
      <c r="E763" s="1144">
        <v>2021</v>
      </c>
      <c r="G763" s="1137" t="s">
        <v>1687</v>
      </c>
    </row>
    <row r="764" spans="1:7" s="1134" customFormat="1" ht="24.75" customHeight="1" x14ac:dyDescent="0.3">
      <c r="A764" s="1134">
        <v>130</v>
      </c>
      <c r="B764" s="1135" t="s">
        <v>2419</v>
      </c>
      <c r="C764" s="1136">
        <v>200</v>
      </c>
      <c r="D764" s="1136">
        <v>0</v>
      </c>
      <c r="E764" s="1144">
        <v>2021</v>
      </c>
      <c r="G764" s="1137" t="s">
        <v>1687</v>
      </c>
    </row>
    <row r="765" spans="1:7" s="1134" customFormat="1" ht="24.75" customHeight="1" x14ac:dyDescent="0.3">
      <c r="A765" s="1134">
        <v>131</v>
      </c>
      <c r="B765" s="1135" t="s">
        <v>2419</v>
      </c>
      <c r="C765" s="1136">
        <v>200</v>
      </c>
      <c r="D765" s="1136">
        <v>0</v>
      </c>
      <c r="E765" s="1144">
        <v>2021</v>
      </c>
      <c r="G765" s="1137" t="s">
        <v>1687</v>
      </c>
    </row>
    <row r="766" spans="1:7" s="1134" customFormat="1" ht="24.75" customHeight="1" x14ac:dyDescent="0.3">
      <c r="A766" s="1134">
        <v>132</v>
      </c>
      <c r="B766" s="1135" t="s">
        <v>2419</v>
      </c>
      <c r="C766" s="1136">
        <v>20</v>
      </c>
      <c r="D766" s="1136">
        <v>0</v>
      </c>
      <c r="E766" s="1144">
        <v>2021</v>
      </c>
      <c r="G766" s="1137" t="s">
        <v>1687</v>
      </c>
    </row>
    <row r="767" spans="1:7" s="1134" customFormat="1" ht="24.75" customHeight="1" x14ac:dyDescent="0.3">
      <c r="A767" s="1134">
        <v>133</v>
      </c>
      <c r="B767" s="1135" t="s">
        <v>2419</v>
      </c>
      <c r="C767" s="1136">
        <v>200</v>
      </c>
      <c r="D767" s="1136">
        <v>0</v>
      </c>
      <c r="E767" s="1144">
        <v>2021</v>
      </c>
      <c r="G767" s="1137" t="s">
        <v>1687</v>
      </c>
    </row>
    <row r="768" spans="1:7" s="1134" customFormat="1" ht="24.75" customHeight="1" x14ac:dyDescent="0.3">
      <c r="A768" s="1134">
        <v>134</v>
      </c>
      <c r="B768" s="1135" t="s">
        <v>2420</v>
      </c>
      <c r="C768" s="1136">
        <v>20300</v>
      </c>
      <c r="D768" s="1136">
        <v>0</v>
      </c>
      <c r="E768" s="1144">
        <v>2021</v>
      </c>
      <c r="G768" s="1137" t="s">
        <v>1687</v>
      </c>
    </row>
    <row r="769" spans="1:7" s="1134" customFormat="1" ht="24.75" customHeight="1" x14ac:dyDescent="0.3">
      <c r="A769" s="1134">
        <v>135</v>
      </c>
      <c r="B769" s="1135" t="s">
        <v>2420</v>
      </c>
      <c r="C769" s="1136">
        <v>20300</v>
      </c>
      <c r="D769" s="1136">
        <v>0</v>
      </c>
      <c r="E769" s="1144">
        <v>2021</v>
      </c>
      <c r="G769" s="1137" t="s">
        <v>1687</v>
      </c>
    </row>
    <row r="770" spans="1:7" s="1134" customFormat="1" ht="24.75" customHeight="1" x14ac:dyDescent="0.3">
      <c r="A770" s="1134">
        <v>136</v>
      </c>
      <c r="B770" s="1135" t="s">
        <v>2420</v>
      </c>
      <c r="C770" s="1136">
        <v>20300</v>
      </c>
      <c r="D770" s="1136">
        <v>0</v>
      </c>
      <c r="E770" s="1144">
        <v>2021</v>
      </c>
      <c r="G770" s="1137" t="s">
        <v>1687</v>
      </c>
    </row>
    <row r="771" spans="1:7" s="1134" customFormat="1" ht="24.75" customHeight="1" x14ac:dyDescent="0.3">
      <c r="A771" s="1134">
        <v>137</v>
      </c>
      <c r="B771" s="1135" t="s">
        <v>2420</v>
      </c>
      <c r="C771" s="1136">
        <v>20300</v>
      </c>
      <c r="D771" s="1136">
        <v>0</v>
      </c>
      <c r="E771" s="1144">
        <v>2021</v>
      </c>
      <c r="G771" s="1137" t="s">
        <v>1687</v>
      </c>
    </row>
    <row r="772" spans="1:7" s="1134" customFormat="1" ht="24.75" customHeight="1" x14ac:dyDescent="0.3">
      <c r="A772" s="1134">
        <v>138</v>
      </c>
      <c r="B772" s="1135" t="s">
        <v>2420</v>
      </c>
      <c r="C772" s="1136">
        <v>20300</v>
      </c>
      <c r="D772" s="1136">
        <v>0</v>
      </c>
      <c r="E772" s="1144">
        <v>2021</v>
      </c>
      <c r="G772" s="1137" t="s">
        <v>1687</v>
      </c>
    </row>
    <row r="773" spans="1:7" s="1134" customFormat="1" ht="24.75" customHeight="1" x14ac:dyDescent="0.3">
      <c r="A773" s="1134">
        <v>139</v>
      </c>
      <c r="B773" s="1135" t="s">
        <v>2420</v>
      </c>
      <c r="C773" s="1136">
        <v>20300</v>
      </c>
      <c r="D773" s="1136">
        <v>0</v>
      </c>
      <c r="E773" s="1144">
        <v>2021</v>
      </c>
      <c r="G773" s="1137" t="s">
        <v>1687</v>
      </c>
    </row>
    <row r="774" spans="1:7" s="1134" customFormat="1" ht="24.75" customHeight="1" x14ac:dyDescent="0.3">
      <c r="A774" s="1134">
        <v>140</v>
      </c>
      <c r="B774" s="1135" t="s">
        <v>2421</v>
      </c>
      <c r="C774" s="1136">
        <v>9990</v>
      </c>
      <c r="D774" s="1136">
        <v>0</v>
      </c>
      <c r="E774" s="1144">
        <v>2021</v>
      </c>
      <c r="G774" s="1137" t="s">
        <v>1687</v>
      </c>
    </row>
    <row r="775" spans="1:7" s="1134" customFormat="1" ht="24.75" customHeight="1" x14ac:dyDescent="0.3">
      <c r="A775" s="1134">
        <v>141</v>
      </c>
      <c r="B775" s="1135" t="s">
        <v>2422</v>
      </c>
      <c r="C775" s="1136">
        <v>32000</v>
      </c>
      <c r="D775" s="1136">
        <v>0</v>
      </c>
      <c r="E775" s="1144">
        <v>2021</v>
      </c>
      <c r="G775" s="1137" t="s">
        <v>1687</v>
      </c>
    </row>
    <row r="776" spans="1:7" s="1134" customFormat="1" ht="24.75" customHeight="1" x14ac:dyDescent="0.3">
      <c r="A776" s="1134">
        <v>142</v>
      </c>
      <c r="B776" s="1135" t="s">
        <v>2422</v>
      </c>
      <c r="C776" s="1136">
        <v>32000</v>
      </c>
      <c r="D776" s="1136">
        <v>0</v>
      </c>
      <c r="E776" s="1144">
        <v>2021</v>
      </c>
      <c r="G776" s="1137" t="s">
        <v>1687</v>
      </c>
    </row>
    <row r="777" spans="1:7" s="1134" customFormat="1" ht="24.75" customHeight="1" x14ac:dyDescent="0.3">
      <c r="A777" s="1134">
        <v>143</v>
      </c>
      <c r="B777" s="1135" t="s">
        <v>2422</v>
      </c>
      <c r="C777" s="1136">
        <v>32000</v>
      </c>
      <c r="D777" s="1136">
        <v>0</v>
      </c>
      <c r="E777" s="1144">
        <v>2021</v>
      </c>
      <c r="G777" s="1137" t="s">
        <v>1687</v>
      </c>
    </row>
    <row r="778" spans="1:7" s="1134" customFormat="1" ht="24.75" customHeight="1" x14ac:dyDescent="0.3">
      <c r="A778" s="1134">
        <v>144</v>
      </c>
      <c r="B778" s="1135" t="s">
        <v>2423</v>
      </c>
      <c r="C778" s="1136">
        <v>7800</v>
      </c>
      <c r="D778" s="1136">
        <v>0</v>
      </c>
      <c r="E778" s="1144">
        <v>2021</v>
      </c>
      <c r="G778" s="1137" t="s">
        <v>1687</v>
      </c>
    </row>
    <row r="779" spans="1:7" s="1134" customFormat="1" ht="24.75" customHeight="1" x14ac:dyDescent="0.3">
      <c r="A779" s="1134">
        <v>145</v>
      </c>
      <c r="B779" s="1135" t="s">
        <v>2423</v>
      </c>
      <c r="C779" s="1136">
        <v>7800</v>
      </c>
      <c r="D779" s="1136">
        <v>0</v>
      </c>
      <c r="E779" s="1144">
        <v>2021</v>
      </c>
      <c r="G779" s="1137" t="s">
        <v>1687</v>
      </c>
    </row>
    <row r="780" spans="1:7" s="1134" customFormat="1" ht="24.75" customHeight="1" x14ac:dyDescent="0.3">
      <c r="A780" s="1134">
        <v>146</v>
      </c>
      <c r="B780" s="1135" t="s">
        <v>2423</v>
      </c>
      <c r="C780" s="1136">
        <v>7800</v>
      </c>
      <c r="D780" s="1136">
        <v>0</v>
      </c>
      <c r="E780" s="1144">
        <v>2021</v>
      </c>
      <c r="G780" s="1137" t="s">
        <v>1687</v>
      </c>
    </row>
    <row r="781" spans="1:7" s="1134" customFormat="1" ht="24.75" customHeight="1" x14ac:dyDescent="0.3">
      <c r="A781" s="1134">
        <v>147</v>
      </c>
      <c r="B781" s="1135" t="s">
        <v>2424</v>
      </c>
      <c r="C781" s="1136">
        <v>8000</v>
      </c>
      <c r="D781" s="1136">
        <v>0</v>
      </c>
      <c r="E781" s="1144">
        <v>2021</v>
      </c>
      <c r="G781" s="1137" t="s">
        <v>1687</v>
      </c>
    </row>
    <row r="782" spans="1:7" s="1134" customFormat="1" ht="24.75" customHeight="1" x14ac:dyDescent="0.3">
      <c r="A782" s="1134">
        <v>148</v>
      </c>
      <c r="B782" s="1135" t="s">
        <v>2424</v>
      </c>
      <c r="C782" s="1136">
        <v>8000</v>
      </c>
      <c r="D782" s="1136">
        <v>0</v>
      </c>
      <c r="E782" s="1144">
        <v>2021</v>
      </c>
      <c r="G782" s="1137" t="s">
        <v>1687</v>
      </c>
    </row>
    <row r="783" spans="1:7" s="1134" customFormat="1" ht="24.75" customHeight="1" x14ac:dyDescent="0.3">
      <c r="A783" s="1134">
        <v>149</v>
      </c>
      <c r="B783" s="1135" t="s">
        <v>2424</v>
      </c>
      <c r="C783" s="1136">
        <v>8000</v>
      </c>
      <c r="D783" s="1136">
        <v>0</v>
      </c>
      <c r="E783" s="1144">
        <v>2021</v>
      </c>
      <c r="G783" s="1137" t="s">
        <v>1687</v>
      </c>
    </row>
    <row r="784" spans="1:7" s="1134" customFormat="1" ht="24.75" customHeight="1" x14ac:dyDescent="0.3">
      <c r="A784" s="1134">
        <v>150</v>
      </c>
      <c r="B784" s="1135" t="s">
        <v>2424</v>
      </c>
      <c r="C784" s="1136">
        <v>8000</v>
      </c>
      <c r="D784" s="1136">
        <v>0</v>
      </c>
      <c r="E784" s="1144">
        <v>2021</v>
      </c>
      <c r="G784" s="1137" t="s">
        <v>1687</v>
      </c>
    </row>
    <row r="785" spans="1:7" s="1134" customFormat="1" ht="24.75" customHeight="1" x14ac:dyDescent="0.3">
      <c r="A785" s="1134">
        <v>151</v>
      </c>
      <c r="B785" s="1135" t="s">
        <v>2424</v>
      </c>
      <c r="C785" s="1136">
        <v>8000</v>
      </c>
      <c r="D785" s="1136">
        <v>0</v>
      </c>
      <c r="E785" s="1144">
        <v>2021</v>
      </c>
      <c r="G785" s="1137" t="s">
        <v>1687</v>
      </c>
    </row>
    <row r="786" spans="1:7" s="1134" customFormat="1" ht="24.75" customHeight="1" x14ac:dyDescent="0.3">
      <c r="A786" s="1134">
        <v>152</v>
      </c>
      <c r="B786" s="1135" t="s">
        <v>2424</v>
      </c>
      <c r="C786" s="1136">
        <v>8000</v>
      </c>
      <c r="D786" s="1136">
        <v>0</v>
      </c>
      <c r="E786" s="1144">
        <v>2021</v>
      </c>
      <c r="G786" s="1137" t="s">
        <v>1687</v>
      </c>
    </row>
    <row r="787" spans="1:7" s="1134" customFormat="1" ht="24.75" customHeight="1" x14ac:dyDescent="0.3">
      <c r="A787" s="1134">
        <v>153</v>
      </c>
      <c r="B787" s="1135" t="s">
        <v>2425</v>
      </c>
      <c r="C787" s="1136">
        <v>10100</v>
      </c>
      <c r="D787" s="1136">
        <v>0</v>
      </c>
      <c r="E787" s="1144">
        <v>2021</v>
      </c>
      <c r="G787" s="1137" t="s">
        <v>1687</v>
      </c>
    </row>
    <row r="788" spans="1:7" s="1134" customFormat="1" ht="24.75" customHeight="1" x14ac:dyDescent="0.3">
      <c r="A788" s="1134">
        <v>154</v>
      </c>
      <c r="B788" s="1135" t="s">
        <v>2425</v>
      </c>
      <c r="C788" s="1136">
        <v>10100</v>
      </c>
      <c r="D788" s="1136">
        <v>0</v>
      </c>
      <c r="E788" s="1144">
        <v>2021</v>
      </c>
      <c r="G788" s="1137" t="s">
        <v>1687</v>
      </c>
    </row>
    <row r="789" spans="1:7" s="1134" customFormat="1" ht="24.75" customHeight="1" x14ac:dyDescent="0.3">
      <c r="A789" s="1134">
        <v>155</v>
      </c>
      <c r="B789" s="1135" t="s">
        <v>2425</v>
      </c>
      <c r="C789" s="1136">
        <v>10100</v>
      </c>
      <c r="D789" s="1136">
        <v>0</v>
      </c>
      <c r="E789" s="1144">
        <v>2021</v>
      </c>
      <c r="G789" s="1137" t="s">
        <v>1687</v>
      </c>
    </row>
    <row r="790" spans="1:7" s="1134" customFormat="1" ht="24.75" customHeight="1" x14ac:dyDescent="0.3">
      <c r="A790" s="1134">
        <v>156</v>
      </c>
      <c r="B790" s="1135" t="s">
        <v>2427</v>
      </c>
      <c r="C790" s="1136">
        <v>6700</v>
      </c>
      <c r="D790" s="1136">
        <v>0</v>
      </c>
      <c r="E790" s="1144">
        <v>2021</v>
      </c>
      <c r="G790" s="1137" t="s">
        <v>1687</v>
      </c>
    </row>
    <row r="791" spans="1:7" s="1134" customFormat="1" ht="24.75" customHeight="1" x14ac:dyDescent="0.3">
      <c r="A791" s="1134">
        <v>157</v>
      </c>
      <c r="B791" s="1135" t="s">
        <v>2427</v>
      </c>
      <c r="C791" s="1136">
        <v>6700</v>
      </c>
      <c r="D791" s="1136">
        <v>0</v>
      </c>
      <c r="E791" s="1144">
        <v>2021</v>
      </c>
      <c r="G791" s="1137" t="s">
        <v>1687</v>
      </c>
    </row>
    <row r="792" spans="1:7" s="1134" customFormat="1" ht="24.75" customHeight="1" x14ac:dyDescent="0.3">
      <c r="A792" s="1134">
        <v>158</v>
      </c>
      <c r="B792" s="1135" t="s">
        <v>2427</v>
      </c>
      <c r="C792" s="1136">
        <v>6700</v>
      </c>
      <c r="D792" s="1136">
        <v>0</v>
      </c>
      <c r="E792" s="1144">
        <v>2021</v>
      </c>
      <c r="G792" s="1137" t="s">
        <v>1687</v>
      </c>
    </row>
    <row r="793" spans="1:7" s="1134" customFormat="1" ht="24.75" customHeight="1" x14ac:dyDescent="0.3">
      <c r="A793" s="1134">
        <v>159</v>
      </c>
      <c r="B793" s="1135" t="s">
        <v>2428</v>
      </c>
      <c r="C793" s="1136">
        <v>6500</v>
      </c>
      <c r="D793" s="1136">
        <v>0</v>
      </c>
      <c r="E793" s="1144">
        <v>2021</v>
      </c>
      <c r="G793" s="1137" t="s">
        <v>1687</v>
      </c>
    </row>
    <row r="794" spans="1:7" s="1134" customFormat="1" ht="24.75" customHeight="1" x14ac:dyDescent="0.3">
      <c r="A794" s="1134">
        <v>160</v>
      </c>
      <c r="B794" s="1135" t="s">
        <v>2428</v>
      </c>
      <c r="C794" s="1136">
        <v>6500</v>
      </c>
      <c r="D794" s="1136">
        <v>0</v>
      </c>
      <c r="E794" s="1144">
        <v>2021</v>
      </c>
      <c r="G794" s="1137" t="s">
        <v>1687</v>
      </c>
    </row>
    <row r="795" spans="1:7" s="1134" customFormat="1" ht="24.75" customHeight="1" x14ac:dyDescent="0.3">
      <c r="A795" s="1134">
        <v>161</v>
      </c>
      <c r="B795" s="1135" t="s">
        <v>2428</v>
      </c>
      <c r="C795" s="1136">
        <v>6500</v>
      </c>
      <c r="D795" s="1136">
        <v>0</v>
      </c>
      <c r="E795" s="1144">
        <v>2021</v>
      </c>
      <c r="G795" s="1137" t="s">
        <v>1687</v>
      </c>
    </row>
    <row r="796" spans="1:7" s="1134" customFormat="1" ht="24.75" customHeight="1" x14ac:dyDescent="0.3">
      <c r="A796" s="1134">
        <v>162</v>
      </c>
      <c r="B796" s="1135" t="s">
        <v>2428</v>
      </c>
      <c r="C796" s="1136">
        <v>6500</v>
      </c>
      <c r="D796" s="1136">
        <v>0</v>
      </c>
      <c r="E796" s="1144">
        <v>2021</v>
      </c>
      <c r="G796" s="1137" t="s">
        <v>1687</v>
      </c>
    </row>
    <row r="797" spans="1:7" s="1134" customFormat="1" ht="24.75" customHeight="1" x14ac:dyDescent="0.3">
      <c r="A797" s="1134">
        <v>163</v>
      </c>
      <c r="B797" s="1135" t="s">
        <v>2428</v>
      </c>
      <c r="C797" s="1136">
        <v>6500</v>
      </c>
      <c r="D797" s="1136">
        <v>0</v>
      </c>
      <c r="E797" s="1144">
        <v>2021</v>
      </c>
      <c r="G797" s="1137" t="s">
        <v>1687</v>
      </c>
    </row>
    <row r="798" spans="1:7" s="1134" customFormat="1" ht="24.75" customHeight="1" x14ac:dyDescent="0.3">
      <c r="A798" s="1134">
        <v>164</v>
      </c>
      <c r="B798" s="1135" t="s">
        <v>2428</v>
      </c>
      <c r="C798" s="1136">
        <v>6500</v>
      </c>
      <c r="D798" s="1136">
        <v>0</v>
      </c>
      <c r="E798" s="1144">
        <v>2021</v>
      </c>
      <c r="G798" s="1137" t="s">
        <v>1687</v>
      </c>
    </row>
    <row r="799" spans="1:7" s="1134" customFormat="1" ht="24.75" customHeight="1" x14ac:dyDescent="0.3">
      <c r="A799" s="1134">
        <v>165</v>
      </c>
      <c r="B799" s="1135" t="s">
        <v>2429</v>
      </c>
      <c r="C799" s="1136">
        <v>7000</v>
      </c>
      <c r="D799" s="1136">
        <v>0</v>
      </c>
      <c r="E799" s="1144">
        <v>2021</v>
      </c>
      <c r="G799" s="1137" t="s">
        <v>1687</v>
      </c>
    </row>
    <row r="800" spans="1:7" s="1134" customFormat="1" ht="24.75" customHeight="1" x14ac:dyDescent="0.3">
      <c r="A800" s="1134">
        <v>166</v>
      </c>
      <c r="B800" s="1135" t="s">
        <v>2426</v>
      </c>
      <c r="C800" s="1136">
        <v>10000</v>
      </c>
      <c r="D800" s="1136">
        <v>0</v>
      </c>
      <c r="E800" s="1144">
        <v>2021</v>
      </c>
      <c r="G800" s="1137" t="s">
        <v>1687</v>
      </c>
    </row>
    <row r="801" spans="1:7" s="1134" customFormat="1" ht="24.75" customHeight="1" x14ac:dyDescent="0.3">
      <c r="A801" s="1134">
        <v>167</v>
      </c>
      <c r="B801" s="1135" t="s">
        <v>2426</v>
      </c>
      <c r="C801" s="1136">
        <v>10000</v>
      </c>
      <c r="D801" s="1136">
        <v>0</v>
      </c>
      <c r="E801" s="1144">
        <v>2021</v>
      </c>
      <c r="G801" s="1137" t="s">
        <v>1687</v>
      </c>
    </row>
    <row r="802" spans="1:7" s="1134" customFormat="1" ht="24.75" customHeight="1" x14ac:dyDescent="0.3">
      <c r="A802" s="1134">
        <v>168</v>
      </c>
      <c r="B802" s="1135" t="s">
        <v>2426</v>
      </c>
      <c r="C802" s="1136">
        <v>10000</v>
      </c>
      <c r="D802" s="1136">
        <v>0</v>
      </c>
      <c r="E802" s="1144">
        <v>2021</v>
      </c>
      <c r="G802" s="1137" t="s">
        <v>1687</v>
      </c>
    </row>
    <row r="803" spans="1:7" s="1134" customFormat="1" ht="24.75" customHeight="1" x14ac:dyDescent="0.3">
      <c r="A803" s="1134">
        <v>169</v>
      </c>
      <c r="B803" s="1135" t="s">
        <v>2426</v>
      </c>
      <c r="C803" s="1136">
        <v>10000</v>
      </c>
      <c r="D803" s="1136">
        <v>0</v>
      </c>
      <c r="E803" s="1144">
        <v>2021</v>
      </c>
      <c r="G803" s="1137" t="s">
        <v>1687</v>
      </c>
    </row>
    <row r="804" spans="1:7" s="1134" customFormat="1" ht="24.75" customHeight="1" x14ac:dyDescent="0.3">
      <c r="A804" s="1134">
        <v>170</v>
      </c>
      <c r="B804" s="1135" t="s">
        <v>2426</v>
      </c>
      <c r="C804" s="1136">
        <v>10000</v>
      </c>
      <c r="D804" s="1136">
        <v>0</v>
      </c>
      <c r="E804" s="1144">
        <v>2021</v>
      </c>
      <c r="G804" s="1137" t="s">
        <v>1687</v>
      </c>
    </row>
    <row r="805" spans="1:7" s="1134" customFormat="1" ht="24.75" customHeight="1" x14ac:dyDescent="0.3">
      <c r="A805" s="1134">
        <v>171</v>
      </c>
      <c r="B805" s="1135" t="s">
        <v>2426</v>
      </c>
      <c r="C805" s="1136">
        <v>10000</v>
      </c>
      <c r="D805" s="1136">
        <v>0</v>
      </c>
      <c r="E805" s="1144">
        <v>2021</v>
      </c>
      <c r="G805" s="1137" t="s">
        <v>1687</v>
      </c>
    </row>
    <row r="806" spans="1:7" s="1146" customFormat="1" ht="24.75" customHeight="1" x14ac:dyDescent="0.3">
      <c r="A806" s="1146">
        <v>172</v>
      </c>
      <c r="B806" s="1147" t="s">
        <v>2430</v>
      </c>
      <c r="C806" s="1148">
        <v>2200</v>
      </c>
      <c r="D806" s="1148">
        <v>0</v>
      </c>
      <c r="E806" s="1149">
        <v>2021</v>
      </c>
      <c r="G806" s="1137" t="s">
        <v>1687</v>
      </c>
    </row>
    <row r="807" spans="1:7" s="1146" customFormat="1" ht="24.75" customHeight="1" x14ac:dyDescent="0.3">
      <c r="B807" s="1147" t="s">
        <v>2430</v>
      </c>
      <c r="C807" s="1148">
        <v>2200</v>
      </c>
      <c r="D807" s="1148">
        <v>0</v>
      </c>
      <c r="E807" s="1149">
        <v>2021</v>
      </c>
      <c r="G807" s="1137" t="s">
        <v>1687</v>
      </c>
    </row>
    <row r="808" spans="1:7" s="1146" customFormat="1" ht="24.75" customHeight="1" x14ac:dyDescent="0.3">
      <c r="B808" s="1147" t="s">
        <v>2430</v>
      </c>
      <c r="C808" s="1148">
        <v>2200</v>
      </c>
      <c r="D808" s="1148">
        <v>0</v>
      </c>
      <c r="E808" s="1149">
        <v>2021</v>
      </c>
      <c r="G808" s="1137" t="s">
        <v>1687</v>
      </c>
    </row>
    <row r="809" spans="1:7" s="1146" customFormat="1" ht="24.75" customHeight="1" x14ac:dyDescent="0.3">
      <c r="B809" s="1147" t="s">
        <v>2430</v>
      </c>
      <c r="C809" s="1148">
        <v>2200</v>
      </c>
      <c r="D809" s="1148">
        <v>0</v>
      </c>
      <c r="E809" s="1149">
        <v>2021</v>
      </c>
      <c r="G809" s="1137" t="s">
        <v>1687</v>
      </c>
    </row>
    <row r="810" spans="1:7" s="1146" customFormat="1" ht="24.75" customHeight="1" x14ac:dyDescent="0.3">
      <c r="B810" s="1147" t="s">
        <v>2430</v>
      </c>
      <c r="C810" s="1148">
        <v>2200</v>
      </c>
      <c r="D810" s="1148">
        <v>0</v>
      </c>
      <c r="E810" s="1149">
        <v>2021</v>
      </c>
      <c r="G810" s="1137" t="s">
        <v>1687</v>
      </c>
    </row>
    <row r="811" spans="1:7" s="1146" customFormat="1" ht="24.75" customHeight="1" x14ac:dyDescent="0.3">
      <c r="B811" s="1147" t="s">
        <v>2430</v>
      </c>
      <c r="C811" s="1148">
        <v>2200</v>
      </c>
      <c r="D811" s="1148">
        <v>0</v>
      </c>
      <c r="E811" s="1149">
        <v>2021</v>
      </c>
      <c r="G811" s="1137" t="s">
        <v>1687</v>
      </c>
    </row>
    <row r="812" spans="1:7" s="1146" customFormat="1" ht="24.75" customHeight="1" x14ac:dyDescent="0.3">
      <c r="B812" s="1147" t="s">
        <v>2430</v>
      </c>
      <c r="C812" s="1148">
        <v>2200</v>
      </c>
      <c r="D812" s="1148">
        <v>0</v>
      </c>
      <c r="E812" s="1149">
        <v>2021</v>
      </c>
      <c r="G812" s="1137" t="s">
        <v>1687</v>
      </c>
    </row>
    <row r="813" spans="1:7" s="1146" customFormat="1" ht="24.75" customHeight="1" x14ac:dyDescent="0.3">
      <c r="B813" s="1147" t="s">
        <v>2430</v>
      </c>
      <c r="C813" s="1148">
        <v>2200</v>
      </c>
      <c r="D813" s="1148">
        <v>0</v>
      </c>
      <c r="E813" s="1149">
        <v>2021</v>
      </c>
      <c r="G813" s="1137" t="s">
        <v>1687</v>
      </c>
    </row>
    <row r="814" spans="1:7" s="1146" customFormat="1" ht="24.75" customHeight="1" x14ac:dyDescent="0.3">
      <c r="B814" s="1147" t="s">
        <v>2431</v>
      </c>
      <c r="C814" s="1148">
        <v>700</v>
      </c>
      <c r="D814" s="1148">
        <v>0</v>
      </c>
      <c r="E814" s="1149">
        <v>2021</v>
      </c>
      <c r="G814" s="1137" t="s">
        <v>1687</v>
      </c>
    </row>
    <row r="815" spans="1:7" s="1146" customFormat="1" ht="24.75" customHeight="1" x14ac:dyDescent="0.3">
      <c r="B815" s="1147" t="s">
        <v>2431</v>
      </c>
      <c r="C815" s="1148">
        <v>700</v>
      </c>
      <c r="D815" s="1148">
        <v>0</v>
      </c>
      <c r="E815" s="1149">
        <v>2021</v>
      </c>
      <c r="G815" s="1137" t="s">
        <v>1687</v>
      </c>
    </row>
    <row r="816" spans="1:7" s="1146" customFormat="1" ht="24.75" customHeight="1" x14ac:dyDescent="0.3">
      <c r="B816" s="1147" t="s">
        <v>2432</v>
      </c>
      <c r="C816" s="1148">
        <v>1550</v>
      </c>
      <c r="D816" s="1148">
        <v>0</v>
      </c>
      <c r="E816" s="1149">
        <v>2021</v>
      </c>
      <c r="G816" s="1137" t="s">
        <v>1687</v>
      </c>
    </row>
    <row r="817" spans="2:7" s="1146" customFormat="1" ht="24.75" customHeight="1" x14ac:dyDescent="0.3">
      <c r="B817" s="1147" t="s">
        <v>2432</v>
      </c>
      <c r="C817" s="1148">
        <v>1550</v>
      </c>
      <c r="D817" s="1148">
        <v>0</v>
      </c>
      <c r="E817" s="1149">
        <v>2021</v>
      </c>
      <c r="G817" s="1137" t="s">
        <v>1687</v>
      </c>
    </row>
    <row r="818" spans="2:7" s="1146" customFormat="1" ht="24.75" customHeight="1" x14ac:dyDescent="0.3">
      <c r="B818" s="1147" t="s">
        <v>2432</v>
      </c>
      <c r="C818" s="1148">
        <v>1550</v>
      </c>
      <c r="D818" s="1148">
        <v>0</v>
      </c>
      <c r="E818" s="1149">
        <v>2021</v>
      </c>
      <c r="G818" s="1137" t="s">
        <v>1687</v>
      </c>
    </row>
    <row r="819" spans="2:7" s="1146" customFormat="1" ht="24.75" customHeight="1" x14ac:dyDescent="0.3">
      <c r="B819" s="1147" t="s">
        <v>2432</v>
      </c>
      <c r="C819" s="1148">
        <v>1550</v>
      </c>
      <c r="D819" s="1148">
        <v>0</v>
      </c>
      <c r="E819" s="1149">
        <v>2021</v>
      </c>
      <c r="G819" s="1137" t="s">
        <v>1687</v>
      </c>
    </row>
    <row r="820" spans="2:7" s="1146" customFormat="1" ht="24.75" customHeight="1" x14ac:dyDescent="0.3">
      <c r="B820" s="1147" t="s">
        <v>2432</v>
      </c>
      <c r="C820" s="1148">
        <v>1550</v>
      </c>
      <c r="D820" s="1148">
        <v>0</v>
      </c>
      <c r="E820" s="1149">
        <v>2021</v>
      </c>
      <c r="G820" s="1137" t="s">
        <v>1687</v>
      </c>
    </row>
    <row r="821" spans="2:7" s="1146" customFormat="1" ht="24.75" customHeight="1" x14ac:dyDescent="0.3">
      <c r="B821" s="1147" t="s">
        <v>2432</v>
      </c>
      <c r="C821" s="1148">
        <v>1550</v>
      </c>
      <c r="D821" s="1148">
        <v>0</v>
      </c>
      <c r="E821" s="1149">
        <v>2021</v>
      </c>
      <c r="G821" s="1137" t="s">
        <v>1687</v>
      </c>
    </row>
    <row r="822" spans="2:7" s="1146" customFormat="1" ht="24.75" customHeight="1" x14ac:dyDescent="0.3">
      <c r="B822" s="1147" t="s">
        <v>2433</v>
      </c>
      <c r="C822" s="1148">
        <v>400</v>
      </c>
      <c r="D822" s="1148">
        <v>0</v>
      </c>
      <c r="E822" s="1149">
        <v>2021</v>
      </c>
      <c r="G822" s="1137" t="s">
        <v>1687</v>
      </c>
    </row>
    <row r="823" spans="2:7" s="1146" customFormat="1" ht="24.75" customHeight="1" x14ac:dyDescent="0.3">
      <c r="B823" s="1147" t="s">
        <v>2433</v>
      </c>
      <c r="C823" s="1148">
        <v>400</v>
      </c>
      <c r="D823" s="1148">
        <v>0</v>
      </c>
      <c r="E823" s="1149">
        <v>2021</v>
      </c>
      <c r="G823" s="1137" t="s">
        <v>1687</v>
      </c>
    </row>
    <row r="824" spans="2:7" s="1146" customFormat="1" ht="24.75" customHeight="1" x14ac:dyDescent="0.3">
      <c r="B824" s="1147" t="s">
        <v>2433</v>
      </c>
      <c r="C824" s="1148">
        <v>400</v>
      </c>
      <c r="D824" s="1148">
        <v>0</v>
      </c>
      <c r="E824" s="1149">
        <v>2021</v>
      </c>
      <c r="G824" s="1137" t="s">
        <v>1687</v>
      </c>
    </row>
    <row r="825" spans="2:7" s="1146" customFormat="1" ht="24.75" customHeight="1" x14ac:dyDescent="0.3">
      <c r="B825" s="1147" t="s">
        <v>2433</v>
      </c>
      <c r="C825" s="1148">
        <v>400</v>
      </c>
      <c r="D825" s="1148">
        <v>0</v>
      </c>
      <c r="E825" s="1149">
        <v>2021</v>
      </c>
      <c r="G825" s="1137" t="s">
        <v>1687</v>
      </c>
    </row>
    <row r="826" spans="2:7" s="1146" customFormat="1" ht="24.75" customHeight="1" x14ac:dyDescent="0.3">
      <c r="B826" s="1147" t="s">
        <v>2433</v>
      </c>
      <c r="C826" s="1148">
        <v>400</v>
      </c>
      <c r="D826" s="1148">
        <v>0</v>
      </c>
      <c r="E826" s="1149">
        <v>2021</v>
      </c>
      <c r="G826" s="1137" t="s">
        <v>1687</v>
      </c>
    </row>
    <row r="827" spans="2:7" s="1146" customFormat="1" ht="24.75" customHeight="1" x14ac:dyDescent="0.3">
      <c r="B827" s="1147" t="s">
        <v>2433</v>
      </c>
      <c r="C827" s="1148">
        <v>400</v>
      </c>
      <c r="D827" s="1148">
        <v>0</v>
      </c>
      <c r="E827" s="1149">
        <v>2021</v>
      </c>
      <c r="G827" s="1137" t="s">
        <v>1687</v>
      </c>
    </row>
    <row r="828" spans="2:7" s="1146" customFormat="1" ht="24.75" customHeight="1" x14ac:dyDescent="0.3">
      <c r="B828" s="1147" t="s">
        <v>2434</v>
      </c>
      <c r="C828" s="1148">
        <v>800</v>
      </c>
      <c r="D828" s="1148">
        <v>0</v>
      </c>
      <c r="E828" s="1149">
        <v>2021</v>
      </c>
      <c r="G828" s="1137" t="s">
        <v>1687</v>
      </c>
    </row>
    <row r="829" spans="2:7" s="1146" customFormat="1" ht="24.75" customHeight="1" x14ac:dyDescent="0.3">
      <c r="B829" s="1147" t="s">
        <v>2434</v>
      </c>
      <c r="C829" s="1148">
        <v>800</v>
      </c>
      <c r="D829" s="1148">
        <v>0</v>
      </c>
      <c r="E829" s="1149">
        <v>2021</v>
      </c>
      <c r="G829" s="1137" t="s">
        <v>1687</v>
      </c>
    </row>
    <row r="830" spans="2:7" s="1146" customFormat="1" ht="24.75" customHeight="1" x14ac:dyDescent="0.3">
      <c r="B830" s="1147" t="s">
        <v>2434</v>
      </c>
      <c r="C830" s="1148">
        <v>800</v>
      </c>
      <c r="D830" s="1148">
        <v>0</v>
      </c>
      <c r="E830" s="1149">
        <v>2021</v>
      </c>
      <c r="G830" s="1137" t="s">
        <v>1687</v>
      </c>
    </row>
    <row r="831" spans="2:7" s="1146" customFormat="1" ht="24.75" customHeight="1" x14ac:dyDescent="0.3">
      <c r="B831" s="1147" t="s">
        <v>2434</v>
      </c>
      <c r="C831" s="1148">
        <v>800</v>
      </c>
      <c r="D831" s="1148">
        <v>0</v>
      </c>
      <c r="E831" s="1149">
        <v>2021</v>
      </c>
      <c r="G831" s="1137" t="s">
        <v>1687</v>
      </c>
    </row>
    <row r="832" spans="2:7" s="1146" customFormat="1" ht="24.75" customHeight="1" x14ac:dyDescent="0.3">
      <c r="B832" s="1147" t="s">
        <v>2434</v>
      </c>
      <c r="C832" s="1148">
        <v>800</v>
      </c>
      <c r="D832" s="1148">
        <v>0</v>
      </c>
      <c r="E832" s="1149">
        <v>2021</v>
      </c>
      <c r="G832" s="1137" t="s">
        <v>1687</v>
      </c>
    </row>
    <row r="833" spans="2:7" s="1146" customFormat="1" ht="24.75" customHeight="1" x14ac:dyDescent="0.3">
      <c r="B833" s="1147" t="s">
        <v>2434</v>
      </c>
      <c r="C833" s="1148">
        <v>800</v>
      </c>
      <c r="D833" s="1148">
        <v>0</v>
      </c>
      <c r="E833" s="1149">
        <v>2021</v>
      </c>
      <c r="G833" s="1137" t="s">
        <v>1687</v>
      </c>
    </row>
    <row r="834" spans="2:7" s="1146" customFormat="1" ht="24.75" customHeight="1" x14ac:dyDescent="0.3">
      <c r="B834" s="1147" t="s">
        <v>2435</v>
      </c>
      <c r="C834" s="1148">
        <v>900</v>
      </c>
      <c r="D834" s="1148">
        <v>0</v>
      </c>
      <c r="E834" s="1149">
        <v>2021</v>
      </c>
      <c r="G834" s="1137" t="s">
        <v>1687</v>
      </c>
    </row>
    <row r="835" spans="2:7" s="1146" customFormat="1" ht="24.75" customHeight="1" x14ac:dyDescent="0.3">
      <c r="B835" s="1147" t="s">
        <v>2435</v>
      </c>
      <c r="C835" s="1148">
        <v>900</v>
      </c>
      <c r="D835" s="1148">
        <v>0</v>
      </c>
      <c r="E835" s="1149">
        <v>2021</v>
      </c>
      <c r="G835" s="1137" t="s">
        <v>1687</v>
      </c>
    </row>
    <row r="836" spans="2:7" s="1146" customFormat="1" ht="24.75" customHeight="1" x14ac:dyDescent="0.3">
      <c r="B836" s="1147" t="s">
        <v>2435</v>
      </c>
      <c r="C836" s="1148">
        <v>900</v>
      </c>
      <c r="D836" s="1148">
        <v>0</v>
      </c>
      <c r="E836" s="1149">
        <v>2021</v>
      </c>
      <c r="G836" s="1137" t="s">
        <v>1687</v>
      </c>
    </row>
    <row r="837" spans="2:7" s="1146" customFormat="1" ht="24.75" customHeight="1" x14ac:dyDescent="0.3">
      <c r="B837" s="1147" t="s">
        <v>2435</v>
      </c>
      <c r="C837" s="1148">
        <v>900</v>
      </c>
      <c r="D837" s="1148">
        <v>0</v>
      </c>
      <c r="E837" s="1149">
        <v>2021</v>
      </c>
      <c r="G837" s="1137" t="s">
        <v>1687</v>
      </c>
    </row>
    <row r="838" spans="2:7" s="1146" customFormat="1" ht="24.75" customHeight="1" x14ac:dyDescent="0.3">
      <c r="B838" s="1147" t="s">
        <v>2435</v>
      </c>
      <c r="C838" s="1148">
        <v>900</v>
      </c>
      <c r="D838" s="1148">
        <v>0</v>
      </c>
      <c r="E838" s="1149">
        <v>2021</v>
      </c>
      <c r="G838" s="1137" t="s">
        <v>1687</v>
      </c>
    </row>
    <row r="839" spans="2:7" s="1146" customFormat="1" ht="24.75" customHeight="1" x14ac:dyDescent="0.3">
      <c r="B839" s="1147" t="s">
        <v>2435</v>
      </c>
      <c r="C839" s="1148">
        <v>900</v>
      </c>
      <c r="D839" s="1148">
        <v>0</v>
      </c>
      <c r="E839" s="1149">
        <v>2021</v>
      </c>
      <c r="G839" s="1137" t="s">
        <v>1687</v>
      </c>
    </row>
    <row r="840" spans="2:7" s="1146" customFormat="1" ht="24.75" customHeight="1" x14ac:dyDescent="0.3">
      <c r="B840" s="1147" t="s">
        <v>2435</v>
      </c>
      <c r="C840" s="1148">
        <v>900</v>
      </c>
      <c r="D840" s="1148">
        <v>0</v>
      </c>
      <c r="E840" s="1149">
        <v>2021</v>
      </c>
      <c r="G840" s="1137" t="s">
        <v>1687</v>
      </c>
    </row>
    <row r="841" spans="2:7" s="1146" customFormat="1" ht="24.75" customHeight="1" x14ac:dyDescent="0.3">
      <c r="B841" s="1147" t="s">
        <v>2435</v>
      </c>
      <c r="C841" s="1148">
        <v>900</v>
      </c>
      <c r="D841" s="1148">
        <v>0</v>
      </c>
      <c r="E841" s="1149">
        <v>2021</v>
      </c>
      <c r="G841" s="1137" t="s">
        <v>1687</v>
      </c>
    </row>
    <row r="842" spans="2:7" s="1146" customFormat="1" ht="24.75" customHeight="1" x14ac:dyDescent="0.3">
      <c r="B842" s="1147" t="s">
        <v>2435</v>
      </c>
      <c r="C842" s="1148">
        <v>900</v>
      </c>
      <c r="D842" s="1148">
        <v>0</v>
      </c>
      <c r="E842" s="1149">
        <v>2021</v>
      </c>
      <c r="G842" s="1137" t="s">
        <v>1687</v>
      </c>
    </row>
    <row r="843" spans="2:7" s="1146" customFormat="1" ht="24.75" customHeight="1" x14ac:dyDescent="0.3">
      <c r="B843" s="1147" t="s">
        <v>2435</v>
      </c>
      <c r="C843" s="1148">
        <v>900</v>
      </c>
      <c r="D843" s="1148">
        <v>0</v>
      </c>
      <c r="E843" s="1149">
        <v>2021</v>
      </c>
      <c r="G843" s="1137" t="s">
        <v>1687</v>
      </c>
    </row>
    <row r="844" spans="2:7" s="1146" customFormat="1" ht="24.75" customHeight="1" x14ac:dyDescent="0.3">
      <c r="B844" s="1147" t="s">
        <v>2436</v>
      </c>
      <c r="C844" s="1148">
        <v>13800</v>
      </c>
      <c r="D844" s="1148">
        <v>0</v>
      </c>
      <c r="E844" s="1149">
        <v>2021</v>
      </c>
      <c r="G844" s="1137" t="s">
        <v>1687</v>
      </c>
    </row>
    <row r="845" spans="2:7" s="1146" customFormat="1" ht="24.75" customHeight="1" x14ac:dyDescent="0.3">
      <c r="B845" s="1147" t="s">
        <v>2436</v>
      </c>
      <c r="C845" s="1148">
        <v>13800</v>
      </c>
      <c r="D845" s="1148">
        <v>0</v>
      </c>
      <c r="E845" s="1149">
        <v>2021</v>
      </c>
      <c r="G845" s="1137" t="s">
        <v>1687</v>
      </c>
    </row>
    <row r="846" spans="2:7" s="1146" customFormat="1" ht="24.75" customHeight="1" x14ac:dyDescent="0.3">
      <c r="B846" s="1147" t="s">
        <v>2436</v>
      </c>
      <c r="C846" s="1148">
        <v>13800</v>
      </c>
      <c r="D846" s="1148">
        <v>0</v>
      </c>
      <c r="E846" s="1149">
        <v>2021</v>
      </c>
      <c r="G846" s="1137" t="s">
        <v>1687</v>
      </c>
    </row>
    <row r="847" spans="2:7" s="1146" customFormat="1" ht="24.75" customHeight="1" x14ac:dyDescent="0.3">
      <c r="B847" s="1147" t="s">
        <v>2436</v>
      </c>
      <c r="C847" s="1148">
        <v>13800</v>
      </c>
      <c r="D847" s="1148">
        <v>0</v>
      </c>
      <c r="E847" s="1149">
        <v>2021</v>
      </c>
      <c r="G847" s="1137" t="s">
        <v>1687</v>
      </c>
    </row>
    <row r="848" spans="2:7" s="1146" customFormat="1" ht="24.75" customHeight="1" x14ac:dyDescent="0.3">
      <c r="B848" s="1147" t="s">
        <v>2436</v>
      </c>
      <c r="C848" s="1148">
        <v>13800</v>
      </c>
      <c r="D848" s="1148">
        <v>0</v>
      </c>
      <c r="E848" s="1149">
        <v>2021</v>
      </c>
      <c r="G848" s="1137" t="s">
        <v>1687</v>
      </c>
    </row>
    <row r="849" spans="2:7" s="1146" customFormat="1" ht="24.75" customHeight="1" x14ac:dyDescent="0.3">
      <c r="B849" s="1147" t="s">
        <v>2436</v>
      </c>
      <c r="C849" s="1148">
        <v>13800</v>
      </c>
      <c r="D849" s="1148">
        <v>0</v>
      </c>
      <c r="E849" s="1149">
        <v>2021</v>
      </c>
      <c r="G849" s="1137" t="s">
        <v>1687</v>
      </c>
    </row>
    <row r="850" spans="2:7" s="1146" customFormat="1" ht="24.75" customHeight="1" x14ac:dyDescent="0.3">
      <c r="B850" s="1147" t="s">
        <v>2436</v>
      </c>
      <c r="C850" s="1148">
        <v>13800</v>
      </c>
      <c r="D850" s="1148">
        <v>0</v>
      </c>
      <c r="E850" s="1149">
        <v>2021</v>
      </c>
      <c r="G850" s="1137" t="s">
        <v>1687</v>
      </c>
    </row>
    <row r="851" spans="2:7" s="1146" customFormat="1" ht="24.75" customHeight="1" x14ac:dyDescent="0.3">
      <c r="B851" s="1147" t="s">
        <v>2437</v>
      </c>
      <c r="C851" s="1148">
        <v>600</v>
      </c>
      <c r="D851" s="1148">
        <v>0</v>
      </c>
      <c r="E851" s="1149">
        <v>2021</v>
      </c>
      <c r="G851" s="1137" t="s">
        <v>1687</v>
      </c>
    </row>
    <row r="852" spans="2:7" s="1146" customFormat="1" ht="24.75" customHeight="1" x14ac:dyDescent="0.3">
      <c r="B852" s="1147" t="s">
        <v>2437</v>
      </c>
      <c r="C852" s="1148">
        <v>600</v>
      </c>
      <c r="D852" s="1148">
        <v>0</v>
      </c>
      <c r="E852" s="1149">
        <v>2021</v>
      </c>
      <c r="G852" s="1137" t="s">
        <v>1687</v>
      </c>
    </row>
    <row r="853" spans="2:7" s="1146" customFormat="1" ht="24.75" customHeight="1" x14ac:dyDescent="0.3">
      <c r="B853" s="1147" t="s">
        <v>2437</v>
      </c>
      <c r="C853" s="1148">
        <v>600</v>
      </c>
      <c r="D853" s="1148">
        <v>0</v>
      </c>
      <c r="E853" s="1149">
        <v>2021</v>
      </c>
      <c r="G853" s="1137" t="s">
        <v>1687</v>
      </c>
    </row>
    <row r="854" spans="2:7" s="1146" customFormat="1" ht="24.75" customHeight="1" x14ac:dyDescent="0.3">
      <c r="B854" s="1147" t="s">
        <v>2437</v>
      </c>
      <c r="C854" s="1148">
        <v>600</v>
      </c>
      <c r="D854" s="1148">
        <v>0</v>
      </c>
      <c r="E854" s="1149">
        <v>2021</v>
      </c>
      <c r="G854" s="1137" t="s">
        <v>1687</v>
      </c>
    </row>
    <row r="855" spans="2:7" s="1146" customFormat="1" ht="24.75" customHeight="1" x14ac:dyDescent="0.3">
      <c r="B855" s="1147" t="s">
        <v>2437</v>
      </c>
      <c r="C855" s="1148">
        <v>600</v>
      </c>
      <c r="D855" s="1148">
        <v>0</v>
      </c>
      <c r="E855" s="1149">
        <v>2021</v>
      </c>
      <c r="G855" s="1137" t="s">
        <v>1687</v>
      </c>
    </row>
    <row r="856" spans="2:7" s="1146" customFormat="1" ht="24.75" customHeight="1" x14ac:dyDescent="0.3">
      <c r="B856" s="1147" t="s">
        <v>2437</v>
      </c>
      <c r="C856" s="1148">
        <v>600</v>
      </c>
      <c r="D856" s="1148">
        <v>0</v>
      </c>
      <c r="E856" s="1149">
        <v>2021</v>
      </c>
      <c r="G856" s="1137" t="s">
        <v>1687</v>
      </c>
    </row>
    <row r="857" spans="2:7" s="1146" customFormat="1" ht="24.75" customHeight="1" x14ac:dyDescent="0.3">
      <c r="B857" s="1147" t="s">
        <v>2438</v>
      </c>
      <c r="C857" s="1148">
        <v>1800</v>
      </c>
      <c r="D857" s="1148">
        <v>0</v>
      </c>
      <c r="E857" s="1149">
        <v>2021</v>
      </c>
      <c r="G857" s="1137" t="s">
        <v>1687</v>
      </c>
    </row>
    <row r="858" spans="2:7" s="1146" customFormat="1" ht="24.75" customHeight="1" x14ac:dyDescent="0.3">
      <c r="B858" s="1147" t="s">
        <v>2438</v>
      </c>
      <c r="C858" s="1148">
        <v>1800</v>
      </c>
      <c r="D858" s="1148">
        <v>0</v>
      </c>
      <c r="E858" s="1149">
        <v>2021</v>
      </c>
      <c r="G858" s="1137" t="s">
        <v>1687</v>
      </c>
    </row>
    <row r="859" spans="2:7" s="1146" customFormat="1" ht="24.75" customHeight="1" x14ac:dyDescent="0.3">
      <c r="B859" s="1147" t="s">
        <v>2438</v>
      </c>
      <c r="C859" s="1148">
        <v>1800</v>
      </c>
      <c r="D859" s="1148">
        <v>0</v>
      </c>
      <c r="E859" s="1149">
        <v>2021</v>
      </c>
      <c r="G859" s="1137" t="s">
        <v>1687</v>
      </c>
    </row>
    <row r="860" spans="2:7" s="1146" customFormat="1" ht="24.75" customHeight="1" x14ac:dyDescent="0.3">
      <c r="B860" s="1147" t="s">
        <v>2439</v>
      </c>
      <c r="C860" s="1148">
        <v>400</v>
      </c>
      <c r="D860" s="1148">
        <v>0</v>
      </c>
      <c r="E860" s="1149">
        <v>2021</v>
      </c>
      <c r="G860" s="1137" t="s">
        <v>1687</v>
      </c>
    </row>
    <row r="861" spans="2:7" s="1146" customFormat="1" ht="24.75" customHeight="1" x14ac:dyDescent="0.3">
      <c r="B861" s="1147" t="s">
        <v>2439</v>
      </c>
      <c r="C861" s="1148">
        <v>400</v>
      </c>
      <c r="D861" s="1148">
        <v>0</v>
      </c>
      <c r="E861" s="1149">
        <v>2021</v>
      </c>
      <c r="G861" s="1137" t="s">
        <v>1687</v>
      </c>
    </row>
    <row r="862" spans="2:7" s="1146" customFormat="1" ht="24.75" customHeight="1" x14ac:dyDescent="0.3">
      <c r="B862" s="1147" t="s">
        <v>2439</v>
      </c>
      <c r="C862" s="1148">
        <v>400</v>
      </c>
      <c r="D862" s="1148">
        <v>0</v>
      </c>
      <c r="E862" s="1149">
        <v>2021</v>
      </c>
      <c r="G862" s="1137" t="s">
        <v>1687</v>
      </c>
    </row>
    <row r="863" spans="2:7" s="1146" customFormat="1" ht="24.75" customHeight="1" x14ac:dyDescent="0.3">
      <c r="B863" s="1147" t="s">
        <v>2440</v>
      </c>
      <c r="C863" s="1148">
        <v>1000</v>
      </c>
      <c r="D863" s="1148">
        <v>0</v>
      </c>
      <c r="E863" s="1149">
        <v>2021</v>
      </c>
      <c r="G863" s="1137" t="s">
        <v>1687</v>
      </c>
    </row>
    <row r="864" spans="2:7" s="1146" customFormat="1" ht="24.75" customHeight="1" x14ac:dyDescent="0.3">
      <c r="B864" s="1147" t="s">
        <v>2440</v>
      </c>
      <c r="C864" s="1148">
        <v>1000</v>
      </c>
      <c r="D864" s="1148">
        <v>0</v>
      </c>
      <c r="E864" s="1149">
        <v>2021</v>
      </c>
      <c r="G864" s="1137" t="s">
        <v>1687</v>
      </c>
    </row>
    <row r="865" spans="2:7" s="1146" customFormat="1" ht="24.75" customHeight="1" x14ac:dyDescent="0.3">
      <c r="B865" s="1147" t="s">
        <v>2440</v>
      </c>
      <c r="C865" s="1148">
        <v>1000</v>
      </c>
      <c r="D865" s="1148">
        <v>0</v>
      </c>
      <c r="E865" s="1149">
        <v>2021</v>
      </c>
      <c r="G865" s="1137" t="s">
        <v>1687</v>
      </c>
    </row>
    <row r="866" spans="2:7" s="1146" customFormat="1" ht="24.75" customHeight="1" x14ac:dyDescent="0.3">
      <c r="B866" s="1147" t="s">
        <v>2441</v>
      </c>
      <c r="C866" s="1148">
        <v>900</v>
      </c>
      <c r="D866" s="1148">
        <v>0</v>
      </c>
      <c r="E866" s="1149">
        <v>2021</v>
      </c>
      <c r="G866" s="1137" t="s">
        <v>1687</v>
      </c>
    </row>
    <row r="867" spans="2:7" s="1146" customFormat="1" ht="24.75" customHeight="1" x14ac:dyDescent="0.3">
      <c r="B867" s="1147" t="s">
        <v>2441</v>
      </c>
      <c r="C867" s="1148">
        <v>900</v>
      </c>
      <c r="D867" s="1148">
        <v>0</v>
      </c>
      <c r="E867" s="1149">
        <v>2021</v>
      </c>
      <c r="G867" s="1137" t="s">
        <v>1687</v>
      </c>
    </row>
    <row r="868" spans="2:7" s="1146" customFormat="1" ht="24.75" customHeight="1" x14ac:dyDescent="0.3">
      <c r="B868" s="1147" t="s">
        <v>2441</v>
      </c>
      <c r="C868" s="1148">
        <v>900</v>
      </c>
      <c r="D868" s="1148">
        <v>0</v>
      </c>
      <c r="E868" s="1149">
        <v>2021</v>
      </c>
      <c r="G868" s="1137" t="s">
        <v>1687</v>
      </c>
    </row>
    <row r="869" spans="2:7" s="1146" customFormat="1" ht="24.75" customHeight="1" x14ac:dyDescent="0.3">
      <c r="B869" s="1147" t="s">
        <v>2441</v>
      </c>
      <c r="C869" s="1148">
        <v>900</v>
      </c>
      <c r="D869" s="1148">
        <v>0</v>
      </c>
      <c r="E869" s="1149">
        <v>2021</v>
      </c>
      <c r="G869" s="1137" t="s">
        <v>1687</v>
      </c>
    </row>
    <row r="870" spans="2:7" s="1146" customFormat="1" ht="24.75" customHeight="1" x14ac:dyDescent="0.3">
      <c r="B870" s="1147" t="s">
        <v>2441</v>
      </c>
      <c r="C870" s="1148">
        <v>900</v>
      </c>
      <c r="D870" s="1148">
        <v>0</v>
      </c>
      <c r="E870" s="1149">
        <v>2021</v>
      </c>
      <c r="G870" s="1137" t="s">
        <v>1687</v>
      </c>
    </row>
    <row r="871" spans="2:7" s="1146" customFormat="1" ht="24.75" customHeight="1" x14ac:dyDescent="0.3">
      <c r="B871" s="1147" t="s">
        <v>2441</v>
      </c>
      <c r="C871" s="1148">
        <v>900</v>
      </c>
      <c r="D871" s="1148">
        <v>0</v>
      </c>
      <c r="E871" s="1149">
        <v>2021</v>
      </c>
      <c r="G871" s="1137" t="s">
        <v>1687</v>
      </c>
    </row>
    <row r="872" spans="2:7" s="1146" customFormat="1" ht="24.75" customHeight="1" x14ac:dyDescent="0.3">
      <c r="B872" s="1147" t="s">
        <v>2441</v>
      </c>
      <c r="C872" s="1148">
        <v>900</v>
      </c>
      <c r="D872" s="1148">
        <v>0</v>
      </c>
      <c r="E872" s="1149">
        <v>2021</v>
      </c>
      <c r="G872" s="1137" t="s">
        <v>1687</v>
      </c>
    </row>
    <row r="873" spans="2:7" s="1146" customFormat="1" ht="24.75" customHeight="1" x14ac:dyDescent="0.3">
      <c r="B873" s="1147" t="s">
        <v>2441</v>
      </c>
      <c r="C873" s="1148">
        <v>900</v>
      </c>
      <c r="D873" s="1148">
        <v>0</v>
      </c>
      <c r="E873" s="1149">
        <v>2021</v>
      </c>
      <c r="G873" s="1137" t="s">
        <v>1687</v>
      </c>
    </row>
    <row r="874" spans="2:7" s="1146" customFormat="1" ht="24.75" customHeight="1" x14ac:dyDescent="0.3">
      <c r="B874" s="1147" t="s">
        <v>2441</v>
      </c>
      <c r="C874" s="1148">
        <v>900</v>
      </c>
      <c r="D874" s="1148">
        <v>0</v>
      </c>
      <c r="E874" s="1149">
        <v>2021</v>
      </c>
      <c r="G874" s="1137" t="s">
        <v>1687</v>
      </c>
    </row>
    <row r="875" spans="2:7" s="1146" customFormat="1" ht="24.75" customHeight="1" x14ac:dyDescent="0.3">
      <c r="B875" s="1147" t="s">
        <v>2441</v>
      </c>
      <c r="C875" s="1148">
        <v>900</v>
      </c>
      <c r="D875" s="1148">
        <v>0</v>
      </c>
      <c r="E875" s="1149">
        <v>2021</v>
      </c>
      <c r="G875" s="1137" t="s">
        <v>1687</v>
      </c>
    </row>
    <row r="876" spans="2:7" s="1146" customFormat="1" ht="24.75" customHeight="1" x14ac:dyDescent="0.3">
      <c r="B876" s="1147" t="s">
        <v>2442</v>
      </c>
      <c r="C876" s="1148">
        <v>1800</v>
      </c>
      <c r="D876" s="1148">
        <v>0</v>
      </c>
      <c r="E876" s="1149">
        <v>2021</v>
      </c>
      <c r="G876" s="1137" t="s">
        <v>1687</v>
      </c>
    </row>
    <row r="877" spans="2:7" s="1146" customFormat="1" ht="24.75" customHeight="1" x14ac:dyDescent="0.3">
      <c r="B877" s="1147" t="s">
        <v>2442</v>
      </c>
      <c r="C877" s="1148">
        <v>1800</v>
      </c>
      <c r="D877" s="1148">
        <v>0</v>
      </c>
      <c r="E877" s="1149">
        <v>2021</v>
      </c>
      <c r="G877" s="1137" t="s">
        <v>1687</v>
      </c>
    </row>
    <row r="878" spans="2:7" s="1146" customFormat="1" ht="24.75" customHeight="1" x14ac:dyDescent="0.3">
      <c r="B878" s="1147" t="s">
        <v>2442</v>
      </c>
      <c r="C878" s="1148">
        <v>1800</v>
      </c>
      <c r="D878" s="1148">
        <v>0</v>
      </c>
      <c r="E878" s="1149">
        <v>2021</v>
      </c>
      <c r="G878" s="1137" t="s">
        <v>1687</v>
      </c>
    </row>
    <row r="879" spans="2:7" s="1146" customFormat="1" ht="24.75" customHeight="1" x14ac:dyDescent="0.3">
      <c r="B879" s="1147" t="s">
        <v>2443</v>
      </c>
      <c r="C879" s="1148">
        <v>49450</v>
      </c>
      <c r="D879" s="1148">
        <v>0</v>
      </c>
      <c r="E879" s="1149">
        <v>2021</v>
      </c>
      <c r="G879" s="1137" t="s">
        <v>1687</v>
      </c>
    </row>
    <row r="880" spans="2:7" s="1146" customFormat="1" ht="24.75" customHeight="1" x14ac:dyDescent="0.3">
      <c r="B880" s="1147" t="s">
        <v>2444</v>
      </c>
      <c r="C880" s="1148">
        <v>49450</v>
      </c>
      <c r="D880" s="1148">
        <v>0</v>
      </c>
      <c r="E880" s="1149">
        <v>2021</v>
      </c>
      <c r="G880" s="1137" t="s">
        <v>1687</v>
      </c>
    </row>
    <row r="881" spans="2:7" s="1146" customFormat="1" ht="24.75" customHeight="1" x14ac:dyDescent="0.3">
      <c r="B881" s="1147" t="s">
        <v>2445</v>
      </c>
      <c r="C881" s="1148">
        <v>7790</v>
      </c>
      <c r="D881" s="1148">
        <v>0</v>
      </c>
      <c r="E881" s="1150">
        <v>39188</v>
      </c>
      <c r="G881" s="1137" t="s">
        <v>1687</v>
      </c>
    </row>
    <row r="882" spans="2:7" s="1146" customFormat="1" ht="24.75" customHeight="1" x14ac:dyDescent="0.3">
      <c r="B882" s="1147" t="s">
        <v>2446</v>
      </c>
      <c r="C882" s="1148">
        <v>6490</v>
      </c>
      <c r="D882" s="1148">
        <v>0</v>
      </c>
      <c r="E882" s="1150">
        <v>41638</v>
      </c>
      <c r="G882" s="1137" t="s">
        <v>1687</v>
      </c>
    </row>
    <row r="883" spans="2:7" s="1146" customFormat="1" ht="24.75" customHeight="1" x14ac:dyDescent="0.3">
      <c r="B883" s="1147" t="s">
        <v>2446</v>
      </c>
      <c r="C883" s="1148">
        <v>6490</v>
      </c>
      <c r="D883" s="1148">
        <v>0</v>
      </c>
      <c r="E883" s="1150">
        <v>41638</v>
      </c>
      <c r="G883" s="1137" t="s">
        <v>1687</v>
      </c>
    </row>
    <row r="884" spans="2:7" s="1146" customFormat="1" ht="24.75" customHeight="1" x14ac:dyDescent="0.3">
      <c r="B884" s="1147" t="s">
        <v>2447</v>
      </c>
      <c r="C884" s="1148">
        <v>7660</v>
      </c>
      <c r="D884" s="1148">
        <v>0</v>
      </c>
      <c r="E884" s="1150">
        <v>41638</v>
      </c>
      <c r="G884" s="1137" t="s">
        <v>1687</v>
      </c>
    </row>
    <row r="885" spans="2:7" s="1146" customFormat="1" ht="24.75" customHeight="1" x14ac:dyDescent="0.3">
      <c r="B885" s="1147" t="s">
        <v>2448</v>
      </c>
      <c r="C885" s="1148">
        <v>3190</v>
      </c>
      <c r="D885" s="1148">
        <v>0</v>
      </c>
      <c r="E885" s="1150">
        <v>41638</v>
      </c>
      <c r="G885" s="1137" t="s">
        <v>1687</v>
      </c>
    </row>
    <row r="886" spans="2:7" s="1146" customFormat="1" ht="24.75" customHeight="1" x14ac:dyDescent="0.3">
      <c r="B886" s="1147" t="s">
        <v>2448</v>
      </c>
      <c r="C886" s="1148">
        <v>3190</v>
      </c>
      <c r="D886" s="1148">
        <v>0</v>
      </c>
      <c r="E886" s="1150">
        <v>41638</v>
      </c>
      <c r="G886" s="1137" t="s">
        <v>1687</v>
      </c>
    </row>
    <row r="887" spans="2:7" s="1146" customFormat="1" ht="24.75" customHeight="1" x14ac:dyDescent="0.3">
      <c r="B887" s="1147" t="s">
        <v>2448</v>
      </c>
      <c r="C887" s="1148">
        <v>3190</v>
      </c>
      <c r="D887" s="1148">
        <v>0</v>
      </c>
      <c r="E887" s="1150">
        <v>41638</v>
      </c>
      <c r="G887" s="1137" t="s">
        <v>1687</v>
      </c>
    </row>
    <row r="888" spans="2:7" s="1146" customFormat="1" ht="24.75" customHeight="1" x14ac:dyDescent="0.3">
      <c r="B888" s="1147" t="s">
        <v>2448</v>
      </c>
      <c r="C888" s="1148">
        <v>3190</v>
      </c>
      <c r="D888" s="1148">
        <v>0</v>
      </c>
      <c r="E888" s="1150">
        <v>41638</v>
      </c>
      <c r="G888" s="1137" t="s">
        <v>1687</v>
      </c>
    </row>
    <row r="889" spans="2:7" s="1146" customFormat="1" ht="24.75" customHeight="1" x14ac:dyDescent="0.3">
      <c r="B889" s="1147" t="s">
        <v>2449</v>
      </c>
      <c r="C889" s="1148">
        <v>3520</v>
      </c>
      <c r="D889" s="1148">
        <v>0</v>
      </c>
      <c r="E889" s="1150">
        <v>41638</v>
      </c>
      <c r="G889" s="1137" t="s">
        <v>1687</v>
      </c>
    </row>
    <row r="890" spans="2:7" s="1146" customFormat="1" ht="24.75" customHeight="1" x14ac:dyDescent="0.3">
      <c r="B890" s="1147" t="s">
        <v>2450</v>
      </c>
      <c r="C890" s="1148">
        <v>2780</v>
      </c>
      <c r="D890" s="1148">
        <v>0</v>
      </c>
      <c r="E890" s="1150">
        <v>41638</v>
      </c>
      <c r="G890" s="1137" t="s">
        <v>1687</v>
      </c>
    </row>
    <row r="891" spans="2:7" s="1146" customFormat="1" ht="24.75" customHeight="1" x14ac:dyDescent="0.3">
      <c r="B891" s="1147" t="s">
        <v>2451</v>
      </c>
      <c r="C891" s="1148">
        <v>1050</v>
      </c>
      <c r="D891" s="1148">
        <v>0</v>
      </c>
      <c r="E891" s="1150">
        <v>41638</v>
      </c>
      <c r="G891" s="1137" t="s">
        <v>1687</v>
      </c>
    </row>
    <row r="892" spans="2:7" s="1146" customFormat="1" ht="24.75" customHeight="1" x14ac:dyDescent="0.3">
      <c r="B892" s="1147" t="s">
        <v>2451</v>
      </c>
      <c r="C892" s="1148">
        <v>1050</v>
      </c>
      <c r="D892" s="1148">
        <v>0</v>
      </c>
      <c r="E892" s="1150">
        <v>41638</v>
      </c>
      <c r="G892" s="1137" t="s">
        <v>1687</v>
      </c>
    </row>
    <row r="893" spans="2:7" s="1146" customFormat="1" ht="24.75" customHeight="1" x14ac:dyDescent="0.3">
      <c r="B893" s="1147" t="s">
        <v>2451</v>
      </c>
      <c r="C893" s="1148">
        <v>1050</v>
      </c>
      <c r="D893" s="1148">
        <v>0</v>
      </c>
      <c r="E893" s="1150">
        <v>41638</v>
      </c>
      <c r="G893" s="1137" t="s">
        <v>1687</v>
      </c>
    </row>
    <row r="894" spans="2:7" s="1146" customFormat="1" ht="24.75" customHeight="1" x14ac:dyDescent="0.3">
      <c r="B894" s="1147" t="s">
        <v>2451</v>
      </c>
      <c r="C894" s="1148">
        <v>1050</v>
      </c>
      <c r="D894" s="1148">
        <v>0</v>
      </c>
      <c r="E894" s="1150">
        <v>41638</v>
      </c>
      <c r="G894" s="1137" t="s">
        <v>1687</v>
      </c>
    </row>
    <row r="895" spans="2:7" s="1146" customFormat="1" ht="24.75" customHeight="1" x14ac:dyDescent="0.3">
      <c r="B895" s="1147" t="s">
        <v>2451</v>
      </c>
      <c r="C895" s="1148">
        <v>1050</v>
      </c>
      <c r="D895" s="1148">
        <v>0</v>
      </c>
      <c r="E895" s="1150">
        <v>41638</v>
      </c>
      <c r="G895" s="1137" t="s">
        <v>1687</v>
      </c>
    </row>
    <row r="896" spans="2:7" s="1146" customFormat="1" ht="24.75" customHeight="1" x14ac:dyDescent="0.3">
      <c r="B896" s="1147" t="s">
        <v>2451</v>
      </c>
      <c r="C896" s="1148">
        <v>1050</v>
      </c>
      <c r="D896" s="1148">
        <v>0</v>
      </c>
      <c r="E896" s="1150">
        <v>41638</v>
      </c>
      <c r="G896" s="1137" t="s">
        <v>1687</v>
      </c>
    </row>
    <row r="897" spans="1:15" s="1146" customFormat="1" ht="24.75" customHeight="1" x14ac:dyDescent="0.3">
      <c r="B897" s="1147" t="s">
        <v>2451</v>
      </c>
      <c r="C897" s="1148">
        <v>1050</v>
      </c>
      <c r="D897" s="1148">
        <v>0</v>
      </c>
      <c r="E897" s="1150">
        <v>41638</v>
      </c>
      <c r="G897" s="1137" t="s">
        <v>1687</v>
      </c>
    </row>
    <row r="898" spans="1:15" s="1146" customFormat="1" ht="24.75" customHeight="1" x14ac:dyDescent="0.3">
      <c r="B898" s="1147" t="s">
        <v>2451</v>
      </c>
      <c r="C898" s="1148">
        <v>1050</v>
      </c>
      <c r="D898" s="1148">
        <v>0</v>
      </c>
      <c r="E898" s="1150">
        <v>41638</v>
      </c>
      <c r="G898" s="1137" t="s">
        <v>1687</v>
      </c>
    </row>
    <row r="899" spans="1:15" s="1146" customFormat="1" ht="24.75" customHeight="1" x14ac:dyDescent="0.3">
      <c r="B899" s="1147" t="s">
        <v>2451</v>
      </c>
      <c r="C899" s="1148">
        <v>1050</v>
      </c>
      <c r="D899" s="1148">
        <v>0</v>
      </c>
      <c r="E899" s="1150">
        <v>41638</v>
      </c>
      <c r="G899" s="1137" t="s">
        <v>1687</v>
      </c>
    </row>
    <row r="900" spans="1:15" s="1146" customFormat="1" ht="24.75" customHeight="1" x14ac:dyDescent="0.3">
      <c r="B900" s="1147" t="s">
        <v>2452</v>
      </c>
      <c r="C900" s="1148">
        <v>1700</v>
      </c>
      <c r="D900" s="1148">
        <v>0</v>
      </c>
      <c r="E900" s="1150">
        <v>41638</v>
      </c>
      <c r="G900" s="1137" t="s">
        <v>1687</v>
      </c>
    </row>
    <row r="901" spans="1:15" s="106" customFormat="1" ht="10.199999999999999" x14ac:dyDescent="0.2">
      <c r="A901" s="1141"/>
      <c r="B901" s="1142" t="s">
        <v>2322</v>
      </c>
      <c r="C901" s="1143">
        <v>5379561.7000000002</v>
      </c>
      <c r="D901" s="1143">
        <v>0</v>
      </c>
      <c r="E901" s="1109"/>
      <c r="F901" s="1109"/>
      <c r="G901" s="1109"/>
      <c r="H901" s="1109"/>
      <c r="I901" s="1109"/>
      <c r="J901" s="1109"/>
      <c r="K901" s="1109"/>
      <c r="L901" s="1109"/>
      <c r="M901" s="1109"/>
      <c r="N901" s="1109"/>
      <c r="O901" s="1110"/>
    </row>
    <row r="902" spans="1:15" s="988" customFormat="1" ht="10.199999999999999" x14ac:dyDescent="0.2">
      <c r="A902" s="1263" t="s">
        <v>1275</v>
      </c>
      <c r="B902" s="1264"/>
      <c r="C902" s="1264"/>
      <c r="D902" s="1264"/>
      <c r="E902" s="1264"/>
      <c r="F902" s="1264"/>
      <c r="G902" s="1264"/>
      <c r="H902" s="1264"/>
      <c r="I902" s="1264"/>
      <c r="J902" s="986"/>
      <c r="K902" s="986"/>
      <c r="L902" s="986"/>
      <c r="M902" s="986"/>
      <c r="N902" s="986"/>
      <c r="O902" s="987"/>
    </row>
    <row r="903" spans="1:15" s="993" customFormat="1" ht="12.75" customHeight="1" x14ac:dyDescent="0.3">
      <c r="A903" s="980">
        <v>1</v>
      </c>
      <c r="B903" s="989" t="s">
        <v>1694</v>
      </c>
      <c r="C903" s="982">
        <v>93882.5</v>
      </c>
      <c r="D903" s="982">
        <v>0</v>
      </c>
      <c r="E903" s="990" t="s">
        <v>1696</v>
      </c>
      <c r="F903" s="980"/>
      <c r="G903" s="980" t="s">
        <v>1274</v>
      </c>
      <c r="H903" s="991"/>
      <c r="I903" s="991"/>
      <c r="J903" s="991"/>
      <c r="K903" s="991"/>
      <c r="L903" s="991"/>
      <c r="M903" s="991"/>
      <c r="N903" s="991"/>
      <c r="O903" s="992"/>
    </row>
    <row r="904" spans="1:15" s="993" customFormat="1" ht="18.75" customHeight="1" x14ac:dyDescent="0.3">
      <c r="A904" s="980">
        <v>2</v>
      </c>
      <c r="B904" s="989" t="s">
        <v>1695</v>
      </c>
      <c r="C904" s="982">
        <v>77390</v>
      </c>
      <c r="D904" s="982">
        <v>0</v>
      </c>
      <c r="E904" s="990" t="s">
        <v>1696</v>
      </c>
      <c r="F904" s="980"/>
      <c r="G904" s="980" t="s">
        <v>1274</v>
      </c>
      <c r="H904" s="991"/>
      <c r="I904" s="991"/>
      <c r="J904" s="991"/>
      <c r="K904" s="991"/>
      <c r="L904" s="991"/>
      <c r="M904" s="991"/>
      <c r="N904" s="991"/>
      <c r="O904" s="992"/>
    </row>
    <row r="905" spans="1:15" s="993" customFormat="1" ht="23.25" customHeight="1" x14ac:dyDescent="0.3">
      <c r="A905" s="980">
        <v>3</v>
      </c>
      <c r="B905" s="989" t="s">
        <v>1363</v>
      </c>
      <c r="C905" s="982">
        <v>93480</v>
      </c>
      <c r="D905" s="982">
        <v>0</v>
      </c>
      <c r="E905" s="990" t="s">
        <v>1696</v>
      </c>
      <c r="F905" s="980"/>
      <c r="G905" s="980" t="s">
        <v>1274</v>
      </c>
      <c r="H905" s="991"/>
      <c r="I905" s="991"/>
      <c r="J905" s="991"/>
      <c r="K905" s="991"/>
      <c r="L905" s="991"/>
      <c r="M905" s="991"/>
      <c r="N905" s="991"/>
      <c r="O905" s="992"/>
    </row>
    <row r="906" spans="1:15" s="993" customFormat="1" ht="17.25" customHeight="1" x14ac:dyDescent="0.3">
      <c r="A906" s="1119">
        <v>4</v>
      </c>
      <c r="B906" s="1120" t="s">
        <v>1364</v>
      </c>
      <c r="C906" s="1121">
        <v>102640</v>
      </c>
      <c r="D906" s="1121">
        <v>0</v>
      </c>
      <c r="E906" s="1122" t="s">
        <v>1696</v>
      </c>
      <c r="F906" s="1119"/>
      <c r="G906" s="1119" t="s">
        <v>1274</v>
      </c>
      <c r="H906" s="1123">
        <f>SUM(C903:C906)</f>
        <v>367392.5</v>
      </c>
      <c r="I906" s="1123">
        <f>SUM(D903:D906)</f>
        <v>0</v>
      </c>
      <c r="J906" s="1124"/>
      <c r="K906" s="1124"/>
      <c r="L906" s="1124"/>
      <c r="M906" s="1124"/>
      <c r="N906" s="1124"/>
      <c r="O906" s="1125"/>
    </row>
    <row r="907" spans="1:15" s="993" customFormat="1" ht="27.75" customHeight="1" x14ac:dyDescent="0.3">
      <c r="A907" s="1119">
        <v>5</v>
      </c>
      <c r="B907" s="1120" t="s">
        <v>2354</v>
      </c>
      <c r="C907" s="1121">
        <v>10920</v>
      </c>
      <c r="D907" s="1121">
        <v>0</v>
      </c>
      <c r="E907" s="1132">
        <v>39920</v>
      </c>
      <c r="F907" s="1119"/>
      <c r="G907" s="1119" t="s">
        <v>1274</v>
      </c>
      <c r="H907" s="1123"/>
      <c r="I907" s="1123"/>
      <c r="J907" s="1124"/>
      <c r="K907" s="1124"/>
      <c r="L907" s="1124"/>
      <c r="M907" s="1124"/>
      <c r="N907" s="1124"/>
      <c r="O907" s="1125"/>
    </row>
    <row r="908" spans="1:15" s="993" customFormat="1" ht="34.5" customHeight="1" x14ac:dyDescent="0.3">
      <c r="A908" s="1119">
        <v>6</v>
      </c>
      <c r="B908" s="1120" t="s">
        <v>2355</v>
      </c>
      <c r="C908" s="1121">
        <v>31180</v>
      </c>
      <c r="D908" s="1121">
        <v>0</v>
      </c>
      <c r="E908" s="1132">
        <v>39920</v>
      </c>
      <c r="F908" s="1119"/>
      <c r="G908" s="1119" t="s">
        <v>1274</v>
      </c>
      <c r="H908" s="1123"/>
      <c r="I908" s="1123"/>
      <c r="J908" s="1124"/>
      <c r="K908" s="1124"/>
      <c r="L908" s="1124"/>
      <c r="M908" s="1124"/>
      <c r="N908" s="1124"/>
      <c r="O908" s="1125"/>
    </row>
    <row r="909" spans="1:15" s="993" customFormat="1" ht="17.25" customHeight="1" x14ac:dyDescent="0.3">
      <c r="A909" s="1119">
        <v>7</v>
      </c>
      <c r="B909" s="1120" t="s">
        <v>2356</v>
      </c>
      <c r="C909" s="1121">
        <v>11150</v>
      </c>
      <c r="D909" s="1121">
        <v>0</v>
      </c>
      <c r="E909" s="1132">
        <v>39920</v>
      </c>
      <c r="F909" s="1119"/>
      <c r="G909" s="1119" t="s">
        <v>1274</v>
      </c>
      <c r="H909" s="1123"/>
      <c r="I909" s="1123"/>
      <c r="J909" s="1124"/>
      <c r="K909" s="1124"/>
      <c r="L909" s="1124"/>
      <c r="M909" s="1124"/>
      <c r="N909" s="1124"/>
      <c r="O909" s="1125"/>
    </row>
    <row r="910" spans="1:15" s="993" customFormat="1" ht="17.25" customHeight="1" x14ac:dyDescent="0.3">
      <c r="A910" s="1119">
        <v>8</v>
      </c>
      <c r="B910" s="1120" t="s">
        <v>2363</v>
      </c>
      <c r="C910" s="1121">
        <v>4070</v>
      </c>
      <c r="D910" s="1121">
        <v>0</v>
      </c>
      <c r="E910" s="1132">
        <v>39920</v>
      </c>
      <c r="F910" s="1119"/>
      <c r="G910" s="1119" t="s">
        <v>1274</v>
      </c>
      <c r="H910" s="1123"/>
      <c r="I910" s="1123"/>
      <c r="J910" s="1124"/>
      <c r="K910" s="1124"/>
      <c r="L910" s="1124"/>
      <c r="M910" s="1124"/>
      <c r="N910" s="1124"/>
      <c r="O910" s="1125"/>
    </row>
    <row r="911" spans="1:15" s="993" customFormat="1" ht="17.25" customHeight="1" x14ac:dyDescent="0.3">
      <c r="A911" s="1119">
        <v>9</v>
      </c>
      <c r="B911" s="1120" t="s">
        <v>2357</v>
      </c>
      <c r="C911" s="1121">
        <v>8385</v>
      </c>
      <c r="D911" s="1121">
        <v>0</v>
      </c>
      <c r="E911" s="1132">
        <v>39920</v>
      </c>
      <c r="F911" s="1119"/>
      <c r="G911" s="1119" t="s">
        <v>1274</v>
      </c>
      <c r="H911" s="1123"/>
      <c r="I911" s="1123"/>
      <c r="J911" s="1124"/>
      <c r="K911" s="1124"/>
      <c r="L911" s="1124"/>
      <c r="M911" s="1124"/>
      <c r="N911" s="1124"/>
      <c r="O911" s="1125"/>
    </row>
    <row r="912" spans="1:15" s="993" customFormat="1" ht="17.25" customHeight="1" x14ac:dyDescent="0.3">
      <c r="A912" s="1119">
        <v>10</v>
      </c>
      <c r="B912" s="1120" t="s">
        <v>2358</v>
      </c>
      <c r="C912" s="1121">
        <v>34790</v>
      </c>
      <c r="D912" s="1121">
        <v>0</v>
      </c>
      <c r="E912" s="1132">
        <v>39920</v>
      </c>
      <c r="F912" s="1119"/>
      <c r="G912" s="1119" t="s">
        <v>1274</v>
      </c>
      <c r="H912" s="1123"/>
      <c r="I912" s="1123"/>
      <c r="J912" s="1124"/>
      <c r="K912" s="1124"/>
      <c r="L912" s="1124"/>
      <c r="M912" s="1124"/>
      <c r="N912" s="1124"/>
      <c r="O912" s="1125"/>
    </row>
    <row r="913" spans="1:15" s="993" customFormat="1" ht="23.25" customHeight="1" x14ac:dyDescent="0.3">
      <c r="A913" s="1119">
        <v>11</v>
      </c>
      <c r="B913" s="1120" t="s">
        <v>2359</v>
      </c>
      <c r="C913" s="1121">
        <v>20200</v>
      </c>
      <c r="D913" s="1121">
        <v>0</v>
      </c>
      <c r="E913" s="1132">
        <v>39920</v>
      </c>
      <c r="F913" s="1119"/>
      <c r="G913" s="1119" t="s">
        <v>1274</v>
      </c>
      <c r="H913" s="1123"/>
      <c r="I913" s="1123"/>
      <c r="J913" s="1124"/>
      <c r="K913" s="1124"/>
      <c r="L913" s="1124"/>
      <c r="M913" s="1124"/>
      <c r="N913" s="1124"/>
      <c r="O913" s="1125"/>
    </row>
    <row r="914" spans="1:15" s="993" customFormat="1" ht="17.25" customHeight="1" x14ac:dyDescent="0.3">
      <c r="A914" s="1119">
        <v>12</v>
      </c>
      <c r="B914" s="1120" t="s">
        <v>2360</v>
      </c>
      <c r="C914" s="1121">
        <v>4700</v>
      </c>
      <c r="D914" s="1121">
        <v>0</v>
      </c>
      <c r="E914" s="1132">
        <v>39920</v>
      </c>
      <c r="F914" s="1119"/>
      <c r="G914" s="1119" t="s">
        <v>1274</v>
      </c>
      <c r="H914" s="1123"/>
      <c r="I914" s="1123"/>
      <c r="J914" s="1124"/>
      <c r="K914" s="1124"/>
      <c r="L914" s="1124"/>
      <c r="M914" s="1124"/>
      <c r="N914" s="1124"/>
      <c r="O914" s="1125"/>
    </row>
    <row r="915" spans="1:15" s="993" customFormat="1" ht="17.25" customHeight="1" x14ac:dyDescent="0.3">
      <c r="A915" s="1119">
        <v>13</v>
      </c>
      <c r="B915" s="1120" t="s">
        <v>2361</v>
      </c>
      <c r="C915" s="1121">
        <v>32700</v>
      </c>
      <c r="D915" s="1121">
        <v>0</v>
      </c>
      <c r="E915" s="1132">
        <v>39920</v>
      </c>
      <c r="F915" s="1119"/>
      <c r="G915" s="1119" t="s">
        <v>1274</v>
      </c>
      <c r="H915" s="1123"/>
      <c r="I915" s="1123"/>
      <c r="J915" s="1124"/>
      <c r="K915" s="1124"/>
      <c r="L915" s="1124"/>
      <c r="M915" s="1124"/>
      <c r="N915" s="1124"/>
      <c r="O915" s="1125"/>
    </row>
    <row r="916" spans="1:15" s="993" customFormat="1" ht="17.25" customHeight="1" x14ac:dyDescent="0.3">
      <c r="A916" s="1119">
        <v>14</v>
      </c>
      <c r="B916" s="1120" t="s">
        <v>2364</v>
      </c>
      <c r="C916" s="1121">
        <v>5580</v>
      </c>
      <c r="D916" s="1121">
        <v>0</v>
      </c>
      <c r="E916" s="1132">
        <v>39920</v>
      </c>
      <c r="F916" s="1119"/>
      <c r="G916" s="1119" t="s">
        <v>1274</v>
      </c>
      <c r="H916" s="1123"/>
      <c r="I916" s="1123"/>
      <c r="J916" s="1124"/>
      <c r="K916" s="1124"/>
      <c r="L916" s="1124"/>
      <c r="M916" s="1124"/>
      <c r="N916" s="1124"/>
      <c r="O916" s="1125"/>
    </row>
    <row r="917" spans="1:15" s="993" customFormat="1" ht="17.25" customHeight="1" x14ac:dyDescent="0.3">
      <c r="A917" s="1119">
        <v>15</v>
      </c>
      <c r="B917" s="1120" t="s">
        <v>2362</v>
      </c>
      <c r="C917" s="1121">
        <v>15600</v>
      </c>
      <c r="D917" s="1121">
        <v>0</v>
      </c>
      <c r="E917" s="1132">
        <v>39920</v>
      </c>
      <c r="F917" s="1119"/>
      <c r="G917" s="1119" t="s">
        <v>1274</v>
      </c>
      <c r="H917" s="1123"/>
      <c r="I917" s="1123"/>
      <c r="J917" s="1124"/>
      <c r="K917" s="1124"/>
      <c r="L917" s="1124"/>
      <c r="M917" s="1124"/>
      <c r="N917" s="1124"/>
      <c r="O917" s="1125"/>
    </row>
    <row r="918" spans="1:15" s="993" customFormat="1" ht="17.25" customHeight="1" x14ac:dyDescent="0.3">
      <c r="A918" s="1119">
        <v>16</v>
      </c>
      <c r="B918" s="1120" t="s">
        <v>2365</v>
      </c>
      <c r="C918" s="1121">
        <v>17900</v>
      </c>
      <c r="D918" s="1121">
        <v>0</v>
      </c>
      <c r="E918" s="1132">
        <v>39920</v>
      </c>
      <c r="F918" s="1119"/>
      <c r="G918" s="1119" t="s">
        <v>1274</v>
      </c>
      <c r="H918" s="1123"/>
      <c r="I918" s="1123"/>
      <c r="J918" s="1124"/>
      <c r="K918" s="1124"/>
      <c r="L918" s="1124"/>
      <c r="M918" s="1124"/>
      <c r="N918" s="1124"/>
      <c r="O918" s="1125"/>
    </row>
    <row r="919" spans="1:15" s="993" customFormat="1" ht="17.25" customHeight="1" x14ac:dyDescent="0.3">
      <c r="A919" s="1119">
        <v>17</v>
      </c>
      <c r="B919" s="1120" t="s">
        <v>2366</v>
      </c>
      <c r="C919" s="1121">
        <v>6230</v>
      </c>
      <c r="D919" s="1121">
        <v>0</v>
      </c>
      <c r="E919" s="1132">
        <v>39920</v>
      </c>
      <c r="F919" s="1119"/>
      <c r="G919" s="1119" t="s">
        <v>1274</v>
      </c>
      <c r="H919" s="1123"/>
      <c r="I919" s="1123"/>
      <c r="J919" s="1124"/>
      <c r="K919" s="1124"/>
      <c r="L919" s="1124"/>
      <c r="M919" s="1124"/>
      <c r="N919" s="1124"/>
      <c r="O919" s="1125"/>
    </row>
    <row r="920" spans="1:15" s="993" customFormat="1" ht="17.25" customHeight="1" x14ac:dyDescent="0.3">
      <c r="A920" s="1119">
        <v>18</v>
      </c>
      <c r="B920" s="1120" t="s">
        <v>2367</v>
      </c>
      <c r="C920" s="1121">
        <v>4290</v>
      </c>
      <c r="D920" s="1121">
        <v>0</v>
      </c>
      <c r="E920" s="1132">
        <v>39920</v>
      </c>
      <c r="F920" s="1119"/>
      <c r="G920" s="1119" t="s">
        <v>1274</v>
      </c>
      <c r="H920" s="1123"/>
      <c r="I920" s="1123"/>
      <c r="J920" s="1124"/>
      <c r="K920" s="1124"/>
      <c r="L920" s="1124"/>
      <c r="M920" s="1124"/>
      <c r="N920" s="1124"/>
      <c r="O920" s="1125"/>
    </row>
    <row r="921" spans="1:15" s="993" customFormat="1" ht="17.25" customHeight="1" x14ac:dyDescent="0.3">
      <c r="A921" s="1119">
        <v>19</v>
      </c>
      <c r="B921" s="1120" t="s">
        <v>2368</v>
      </c>
      <c r="C921" s="1121">
        <v>5260</v>
      </c>
      <c r="D921" s="1121">
        <v>0</v>
      </c>
      <c r="E921" s="1132">
        <v>39920</v>
      </c>
      <c r="F921" s="1119"/>
      <c r="G921" s="1119" t="s">
        <v>1274</v>
      </c>
      <c r="H921" s="1123"/>
      <c r="I921" s="1123"/>
      <c r="J921" s="1124"/>
      <c r="K921" s="1124"/>
      <c r="L921" s="1124"/>
      <c r="M921" s="1124"/>
      <c r="N921" s="1124"/>
      <c r="O921" s="1125"/>
    </row>
    <row r="922" spans="1:15" s="1116" customFormat="1" ht="17.25" customHeight="1" x14ac:dyDescent="0.3">
      <c r="A922" s="1116">
        <v>20</v>
      </c>
      <c r="B922" s="1117" t="s">
        <v>2369</v>
      </c>
      <c r="C922" s="1118">
        <v>33060</v>
      </c>
      <c r="D922" s="1118">
        <v>0</v>
      </c>
      <c r="E922" s="1133">
        <v>39920</v>
      </c>
      <c r="G922" s="1116" t="s">
        <v>1274</v>
      </c>
      <c r="H922" s="1118"/>
      <c r="I922" s="1118"/>
    </row>
    <row r="923" spans="1:15" s="1116" customFormat="1" ht="17.25" customHeight="1" x14ac:dyDescent="0.3">
      <c r="A923" s="1116">
        <v>21</v>
      </c>
      <c r="B923" s="1117" t="s">
        <v>2370</v>
      </c>
      <c r="C923" s="1118">
        <v>5040</v>
      </c>
      <c r="D923" s="1118">
        <v>0</v>
      </c>
      <c r="E923" s="1133">
        <v>39920</v>
      </c>
      <c r="G923" s="1116" t="s">
        <v>1274</v>
      </c>
      <c r="H923" s="1118"/>
      <c r="I923" s="1118"/>
    </row>
    <row r="924" spans="1:15" s="1116" customFormat="1" ht="17.25" customHeight="1" x14ac:dyDescent="0.3">
      <c r="A924" s="1116">
        <v>22</v>
      </c>
      <c r="B924" s="1117" t="s">
        <v>2371</v>
      </c>
      <c r="C924" s="1118">
        <v>7000</v>
      </c>
      <c r="D924" s="1118">
        <v>0</v>
      </c>
      <c r="E924" s="1133">
        <v>39920</v>
      </c>
      <c r="G924" s="1116" t="s">
        <v>1274</v>
      </c>
      <c r="H924" s="1118"/>
      <c r="I924" s="1118"/>
    </row>
    <row r="925" spans="1:15" s="1116" customFormat="1" ht="17.25" customHeight="1" x14ac:dyDescent="0.3">
      <c r="A925" s="1116">
        <v>23</v>
      </c>
      <c r="B925" s="1117" t="s">
        <v>2372</v>
      </c>
      <c r="C925" s="1118">
        <v>4050</v>
      </c>
      <c r="D925" s="1118">
        <v>0</v>
      </c>
      <c r="E925" s="1133">
        <v>39920</v>
      </c>
      <c r="G925" s="1116" t="s">
        <v>1274</v>
      </c>
      <c r="H925" s="1118"/>
      <c r="I925" s="1118"/>
    </row>
    <row r="926" spans="1:15" s="1116" customFormat="1" ht="17.25" customHeight="1" x14ac:dyDescent="0.3">
      <c r="A926" s="1116">
        <v>24</v>
      </c>
      <c r="B926" s="1117" t="s">
        <v>2373</v>
      </c>
      <c r="C926" s="1118">
        <v>4207.5</v>
      </c>
      <c r="D926" s="1118">
        <v>0</v>
      </c>
      <c r="E926" s="1133">
        <v>39920</v>
      </c>
      <c r="G926" s="1116" t="s">
        <v>1274</v>
      </c>
      <c r="H926" s="1118"/>
      <c r="I926" s="1118"/>
    </row>
    <row r="927" spans="1:15" s="1116" customFormat="1" ht="17.25" customHeight="1" x14ac:dyDescent="0.3">
      <c r="A927" s="1116">
        <v>25</v>
      </c>
      <c r="B927" s="1117" t="s">
        <v>2374</v>
      </c>
      <c r="C927" s="1118">
        <v>11939.1</v>
      </c>
      <c r="D927" s="1118">
        <v>0</v>
      </c>
      <c r="E927" s="1133">
        <v>39920</v>
      </c>
      <c r="G927" s="1116" t="s">
        <v>1274</v>
      </c>
      <c r="H927" s="1118"/>
      <c r="I927" s="1118"/>
    </row>
    <row r="928" spans="1:15" s="1116" customFormat="1" ht="32.25" customHeight="1" x14ac:dyDescent="0.3">
      <c r="A928" s="1116">
        <v>26</v>
      </c>
      <c r="B928" s="1117" t="s">
        <v>2375</v>
      </c>
      <c r="C928" s="1118">
        <v>7020</v>
      </c>
      <c r="D928" s="1118">
        <v>0</v>
      </c>
      <c r="E928" s="1133">
        <v>39920</v>
      </c>
      <c r="G928" s="1116" t="s">
        <v>1274</v>
      </c>
      <c r="H928" s="1118"/>
      <c r="I928" s="1118"/>
    </row>
    <row r="929" spans="1:15" s="1116" customFormat="1" ht="34.5" customHeight="1" x14ac:dyDescent="0.3">
      <c r="A929" s="1116">
        <v>27</v>
      </c>
      <c r="B929" s="1117" t="s">
        <v>2376</v>
      </c>
      <c r="C929" s="1118">
        <v>10980</v>
      </c>
      <c r="D929" s="1118">
        <v>0</v>
      </c>
      <c r="E929" s="1133">
        <v>39920</v>
      </c>
      <c r="G929" s="1116" t="s">
        <v>1274</v>
      </c>
      <c r="H929" s="1118"/>
      <c r="I929" s="1118"/>
    </row>
    <row r="930" spans="1:15" s="1116" customFormat="1" ht="29.25" customHeight="1" x14ac:dyDescent="0.3">
      <c r="A930" s="1116">
        <v>28</v>
      </c>
      <c r="B930" s="1117" t="s">
        <v>2377</v>
      </c>
      <c r="C930" s="1118">
        <v>20650</v>
      </c>
      <c r="D930" s="1118">
        <v>0</v>
      </c>
      <c r="E930" s="1133">
        <v>39920</v>
      </c>
      <c r="G930" s="1116" t="s">
        <v>1274</v>
      </c>
      <c r="H930" s="1118"/>
      <c r="I930" s="1118"/>
    </row>
    <row r="931" spans="1:15" s="1116" customFormat="1" ht="17.25" customHeight="1" x14ac:dyDescent="0.3">
      <c r="A931" s="1116">
        <v>29</v>
      </c>
      <c r="B931" s="1117" t="s">
        <v>2378</v>
      </c>
      <c r="C931" s="1118">
        <v>3165</v>
      </c>
      <c r="D931" s="1118">
        <v>0</v>
      </c>
      <c r="E931" s="1133">
        <v>39920</v>
      </c>
      <c r="G931" s="1116" t="s">
        <v>1274</v>
      </c>
      <c r="H931" s="1118"/>
      <c r="I931" s="1118"/>
    </row>
    <row r="932" spans="1:15" s="1116" customFormat="1" ht="17.25" customHeight="1" x14ac:dyDescent="0.3">
      <c r="A932" s="1116">
        <v>30</v>
      </c>
      <c r="B932" s="1117" t="s">
        <v>2379</v>
      </c>
      <c r="C932" s="1118">
        <v>15400</v>
      </c>
      <c r="D932" s="1118">
        <v>0</v>
      </c>
      <c r="E932" s="1133">
        <v>39920</v>
      </c>
      <c r="G932" s="1116" t="s">
        <v>1274</v>
      </c>
      <c r="H932" s="1118"/>
      <c r="I932" s="1118"/>
    </row>
    <row r="933" spans="1:15" s="1116" customFormat="1" ht="17.25" customHeight="1" x14ac:dyDescent="0.3">
      <c r="A933" s="1116">
        <v>31</v>
      </c>
      <c r="B933" s="1117" t="s">
        <v>2361</v>
      </c>
      <c r="C933" s="1118">
        <v>15000</v>
      </c>
      <c r="D933" s="1118">
        <v>0</v>
      </c>
      <c r="E933" s="1133">
        <v>39920</v>
      </c>
      <c r="G933" s="1116" t="s">
        <v>1274</v>
      </c>
      <c r="H933" s="1118"/>
      <c r="I933" s="1118"/>
    </row>
    <row r="934" spans="1:15" s="1116" customFormat="1" ht="17.25" customHeight="1" x14ac:dyDescent="0.3">
      <c r="A934" s="1116">
        <v>32</v>
      </c>
      <c r="B934" s="1117" t="s">
        <v>2380</v>
      </c>
      <c r="C934" s="1118">
        <v>30000</v>
      </c>
      <c r="D934" s="1118">
        <v>0</v>
      </c>
      <c r="E934" s="1133">
        <v>39920</v>
      </c>
      <c r="G934" s="1116" t="s">
        <v>1274</v>
      </c>
      <c r="H934" s="1118"/>
      <c r="I934" s="1118"/>
    </row>
    <row r="935" spans="1:15" s="1116" customFormat="1" ht="17.25" customHeight="1" x14ac:dyDescent="0.3">
      <c r="A935" s="1116">
        <v>33</v>
      </c>
      <c r="B935" s="1117" t="s">
        <v>2381</v>
      </c>
      <c r="C935" s="1118">
        <v>22300</v>
      </c>
      <c r="D935" s="1118">
        <v>0</v>
      </c>
      <c r="E935" s="1133">
        <v>39920</v>
      </c>
      <c r="G935" s="1116" t="s">
        <v>1274</v>
      </c>
      <c r="H935" s="1118"/>
      <c r="I935" s="1118"/>
    </row>
    <row r="936" spans="1:15" s="993" customFormat="1" ht="10.199999999999999" x14ac:dyDescent="0.3">
      <c r="A936" s="1126"/>
      <c r="B936" s="1129" t="s">
        <v>2382</v>
      </c>
      <c r="C936" s="1130">
        <f>SUM(C903:C935)</f>
        <v>770159.1</v>
      </c>
      <c r="D936" s="1131">
        <v>0</v>
      </c>
      <c r="E936" s="1127"/>
      <c r="F936" s="1127"/>
      <c r="G936" s="1127"/>
      <c r="H936" s="1127"/>
      <c r="I936" s="1127"/>
      <c r="J936" s="1127"/>
      <c r="K936" s="1127"/>
      <c r="L936" s="1127"/>
      <c r="M936" s="1127"/>
      <c r="N936" s="1127"/>
      <c r="O936" s="1128"/>
    </row>
    <row r="937" spans="1:15" s="805" customFormat="1" x14ac:dyDescent="0.3">
      <c r="A937" s="1257" t="s">
        <v>1277</v>
      </c>
      <c r="B937" s="1258"/>
      <c r="C937" s="1258"/>
      <c r="D937" s="1258"/>
      <c r="E937" s="1258"/>
      <c r="F937" s="1258"/>
      <c r="G937" s="1258"/>
      <c r="H937" s="1258"/>
      <c r="I937" s="1259"/>
      <c r="J937" s="803"/>
      <c r="K937" s="807"/>
      <c r="L937" s="807"/>
      <c r="M937" s="807"/>
      <c r="N937" s="807"/>
      <c r="O937" s="807"/>
    </row>
    <row r="938" spans="1:15" s="805" customFormat="1" x14ac:dyDescent="0.3">
      <c r="A938" s="808">
        <v>1</v>
      </c>
      <c r="B938" s="803" t="s">
        <v>1811</v>
      </c>
      <c r="C938" s="809">
        <v>70990</v>
      </c>
      <c r="D938" s="809">
        <v>0</v>
      </c>
      <c r="E938" s="810">
        <v>44024</v>
      </c>
      <c r="F938" s="804"/>
      <c r="G938" s="803" t="s">
        <v>732</v>
      </c>
      <c r="H938" s="803"/>
      <c r="I938" s="803"/>
      <c r="J938" s="806">
        <f>C938-D938</f>
        <v>70990</v>
      </c>
      <c r="K938" s="807"/>
      <c r="L938" s="807"/>
      <c r="M938" s="807"/>
      <c r="N938" s="807"/>
      <c r="O938" s="807"/>
    </row>
    <row r="939" spans="1:15" s="805" customFormat="1" ht="31.2" x14ac:dyDescent="0.3">
      <c r="A939" s="808">
        <v>2</v>
      </c>
      <c r="B939" s="803" t="s">
        <v>1809</v>
      </c>
      <c r="C939" s="809">
        <v>3978106.4</v>
      </c>
      <c r="D939" s="809">
        <v>795621.24</v>
      </c>
      <c r="E939" s="810">
        <v>44075</v>
      </c>
      <c r="F939" s="804"/>
      <c r="G939" s="803" t="s">
        <v>732</v>
      </c>
      <c r="H939" s="803"/>
      <c r="I939" s="803"/>
      <c r="J939" s="806">
        <f>C939-D939</f>
        <v>3182485.16</v>
      </c>
      <c r="K939" s="807"/>
      <c r="L939" s="807"/>
      <c r="M939" s="807"/>
      <c r="N939" s="807"/>
      <c r="O939" s="807"/>
    </row>
    <row r="940" spans="1:15" s="805" customFormat="1" x14ac:dyDescent="0.3">
      <c r="A940" s="808">
        <v>3</v>
      </c>
      <c r="B940" s="803" t="s">
        <v>1808</v>
      </c>
      <c r="C940" s="809">
        <v>226287.6</v>
      </c>
      <c r="D940" s="809">
        <v>45257.52</v>
      </c>
      <c r="E940" s="810">
        <v>44075</v>
      </c>
      <c r="F940" s="804"/>
      <c r="G940" s="803" t="s">
        <v>732</v>
      </c>
      <c r="H940" s="803"/>
      <c r="I940" s="803"/>
      <c r="J940" s="806">
        <f t="shared" ref="J940:J956" si="1">C940-D940</f>
        <v>181030.08000000002</v>
      </c>
      <c r="K940" s="807"/>
      <c r="L940" s="807"/>
      <c r="M940" s="807"/>
      <c r="N940" s="807"/>
      <c r="O940" s="807"/>
    </row>
    <row r="941" spans="1:15" s="805" customFormat="1" ht="31.2" x14ac:dyDescent="0.3">
      <c r="A941" s="808">
        <v>4</v>
      </c>
      <c r="B941" s="803" t="s">
        <v>1279</v>
      </c>
      <c r="C941" s="809">
        <v>75600</v>
      </c>
      <c r="D941" s="809">
        <v>75600</v>
      </c>
      <c r="E941" s="810">
        <v>39388</v>
      </c>
      <c r="F941" s="804"/>
      <c r="G941" s="803" t="s">
        <v>732</v>
      </c>
      <c r="H941" s="806"/>
      <c r="I941" s="803"/>
      <c r="J941" s="806">
        <f t="shared" si="1"/>
        <v>0</v>
      </c>
      <c r="K941" s="807"/>
      <c r="L941" s="807"/>
      <c r="M941" s="807"/>
      <c r="N941" s="807"/>
      <c r="O941" s="807"/>
    </row>
    <row r="942" spans="1:15" s="805" customFormat="1" x14ac:dyDescent="0.3">
      <c r="A942" s="808">
        <v>5</v>
      </c>
      <c r="B942" s="803" t="s">
        <v>1280</v>
      </c>
      <c r="C942" s="809">
        <v>90394</v>
      </c>
      <c r="D942" s="809">
        <v>90394</v>
      </c>
      <c r="E942" s="810">
        <v>39388</v>
      </c>
      <c r="F942" s="804"/>
      <c r="G942" s="803" t="s">
        <v>732</v>
      </c>
      <c r="H942" s="803"/>
      <c r="I942" s="803"/>
      <c r="J942" s="806">
        <f t="shared" si="1"/>
        <v>0</v>
      </c>
      <c r="K942" s="807"/>
      <c r="L942" s="807"/>
      <c r="M942" s="807"/>
      <c r="N942" s="807"/>
      <c r="O942" s="807"/>
    </row>
    <row r="943" spans="1:15" s="805" customFormat="1" x14ac:dyDescent="0.3">
      <c r="A943" s="808">
        <v>6</v>
      </c>
      <c r="B943" s="803" t="s">
        <v>1281</v>
      </c>
      <c r="C943" s="809">
        <v>94383.9</v>
      </c>
      <c r="D943" s="809">
        <v>94383.9</v>
      </c>
      <c r="E943" s="810">
        <v>39388</v>
      </c>
      <c r="F943" s="804"/>
      <c r="G943" s="803" t="s">
        <v>732</v>
      </c>
      <c r="H943" s="803"/>
      <c r="I943" s="803"/>
      <c r="J943" s="806">
        <f t="shared" si="1"/>
        <v>0</v>
      </c>
      <c r="K943" s="807"/>
      <c r="L943" s="807"/>
      <c r="M943" s="807"/>
      <c r="N943" s="807"/>
      <c r="O943" s="807"/>
    </row>
    <row r="944" spans="1:15" s="805" customFormat="1" ht="31.2" x14ac:dyDescent="0.3">
      <c r="A944" s="808">
        <v>7</v>
      </c>
      <c r="B944" s="803" t="s">
        <v>1282</v>
      </c>
      <c r="C944" s="809">
        <v>100000</v>
      </c>
      <c r="D944" s="809">
        <v>44047.76</v>
      </c>
      <c r="E944" s="810">
        <v>42736</v>
      </c>
      <c r="F944" s="804"/>
      <c r="G944" s="803" t="s">
        <v>732</v>
      </c>
      <c r="H944" s="803"/>
      <c r="I944" s="803"/>
      <c r="J944" s="806">
        <f t="shared" si="1"/>
        <v>55952.24</v>
      </c>
      <c r="K944" s="807"/>
      <c r="L944" s="807"/>
      <c r="M944" s="807"/>
      <c r="N944" s="807"/>
      <c r="O944" s="807"/>
    </row>
    <row r="945" spans="1:15" s="805" customFormat="1" ht="31.2" x14ac:dyDescent="0.3">
      <c r="A945" s="808">
        <v>8</v>
      </c>
      <c r="B945" s="803" t="s">
        <v>1282</v>
      </c>
      <c r="C945" s="809">
        <v>625100</v>
      </c>
      <c r="D945" s="809">
        <v>10418.34</v>
      </c>
      <c r="E945" s="810">
        <v>44075</v>
      </c>
      <c r="F945" s="804"/>
      <c r="G945" s="803" t="s">
        <v>732</v>
      </c>
      <c r="H945" s="803"/>
      <c r="I945" s="803"/>
      <c r="J945" s="806">
        <f t="shared" si="1"/>
        <v>614681.66</v>
      </c>
      <c r="K945" s="807"/>
      <c r="L945" s="807"/>
      <c r="M945" s="807"/>
      <c r="N945" s="807"/>
      <c r="O945" s="807"/>
    </row>
    <row r="946" spans="1:15" s="805" customFormat="1" ht="31.2" x14ac:dyDescent="0.3">
      <c r="A946" s="808">
        <v>9</v>
      </c>
      <c r="B946" s="803" t="s">
        <v>1282</v>
      </c>
      <c r="C946" s="809">
        <v>100000</v>
      </c>
      <c r="D946" s="809">
        <v>44047.76</v>
      </c>
      <c r="E946" s="810">
        <v>42736</v>
      </c>
      <c r="F946" s="804"/>
      <c r="G946" s="803" t="s">
        <v>732</v>
      </c>
      <c r="H946" s="803"/>
      <c r="I946" s="803"/>
      <c r="J946" s="806">
        <f t="shared" si="1"/>
        <v>55952.24</v>
      </c>
      <c r="K946" s="807"/>
      <c r="L946" s="807"/>
      <c r="M946" s="807"/>
      <c r="N946" s="807"/>
      <c r="O946" s="807"/>
    </row>
    <row r="947" spans="1:15" s="805" customFormat="1" ht="31.2" x14ac:dyDescent="0.3">
      <c r="A947" s="808">
        <v>10</v>
      </c>
      <c r="B947" s="803" t="s">
        <v>1283</v>
      </c>
      <c r="C947" s="809">
        <v>225000</v>
      </c>
      <c r="D947" s="809">
        <v>225000</v>
      </c>
      <c r="E947" s="810">
        <v>39388</v>
      </c>
      <c r="F947" s="804"/>
      <c r="G947" s="803" t="s">
        <v>732</v>
      </c>
      <c r="H947" s="803"/>
      <c r="I947" s="803"/>
      <c r="J947" s="806">
        <f t="shared" si="1"/>
        <v>0</v>
      </c>
      <c r="K947" s="807"/>
      <c r="L947" s="807"/>
      <c r="M947" s="807"/>
      <c r="N947" s="807"/>
      <c r="O947" s="807"/>
    </row>
    <row r="948" spans="1:15" s="805" customFormat="1" ht="42" customHeight="1" x14ac:dyDescent="0.3">
      <c r="A948" s="808">
        <v>11</v>
      </c>
      <c r="B948" s="803" t="s">
        <v>1284</v>
      </c>
      <c r="C948" s="809">
        <v>57200</v>
      </c>
      <c r="D948" s="809">
        <v>57200</v>
      </c>
      <c r="E948" s="810">
        <v>39388</v>
      </c>
      <c r="F948" s="804"/>
      <c r="G948" s="803" t="s">
        <v>732</v>
      </c>
      <c r="H948" s="803"/>
      <c r="I948" s="803"/>
      <c r="J948" s="806">
        <f t="shared" si="1"/>
        <v>0</v>
      </c>
      <c r="K948" s="807"/>
      <c r="L948" s="807"/>
      <c r="M948" s="807"/>
      <c r="N948" s="807"/>
      <c r="O948" s="807"/>
    </row>
    <row r="949" spans="1:15" s="805" customFormat="1" x14ac:dyDescent="0.3">
      <c r="A949" s="808">
        <v>12</v>
      </c>
      <c r="B949" s="803" t="s">
        <v>1810</v>
      </c>
      <c r="C949" s="809">
        <v>795606</v>
      </c>
      <c r="D949" s="809">
        <v>113658</v>
      </c>
      <c r="E949" s="810">
        <v>42736</v>
      </c>
      <c r="F949" s="804"/>
      <c r="G949" s="803" t="s">
        <v>732</v>
      </c>
      <c r="H949" s="803"/>
      <c r="I949" s="803"/>
      <c r="J949" s="806">
        <f t="shared" si="1"/>
        <v>681948</v>
      </c>
      <c r="K949" s="807"/>
      <c r="L949" s="807"/>
      <c r="M949" s="807"/>
      <c r="N949" s="807"/>
      <c r="O949" s="807"/>
    </row>
    <row r="950" spans="1:15" s="805" customFormat="1" x14ac:dyDescent="0.3">
      <c r="A950" s="808">
        <v>13</v>
      </c>
      <c r="B950" s="803" t="s">
        <v>1285</v>
      </c>
      <c r="C950" s="809">
        <v>159793.94</v>
      </c>
      <c r="D950" s="809">
        <v>159793.94</v>
      </c>
      <c r="E950" s="810">
        <v>39388</v>
      </c>
      <c r="F950" s="804"/>
      <c r="G950" s="803" t="s">
        <v>732</v>
      </c>
      <c r="H950" s="803"/>
      <c r="I950" s="803"/>
      <c r="J950" s="806">
        <f t="shared" si="1"/>
        <v>0</v>
      </c>
      <c r="K950" s="807"/>
      <c r="L950" s="807"/>
      <c r="M950" s="807"/>
      <c r="N950" s="807"/>
      <c r="O950" s="807"/>
    </row>
    <row r="951" spans="1:15" s="805" customFormat="1" ht="31.2" x14ac:dyDescent="0.3">
      <c r="A951" s="808">
        <v>14</v>
      </c>
      <c r="B951" s="803" t="s">
        <v>1286</v>
      </c>
      <c r="C951" s="809">
        <v>211800</v>
      </c>
      <c r="D951" s="809">
        <v>211800</v>
      </c>
      <c r="E951" s="810">
        <v>39388</v>
      </c>
      <c r="F951" s="804"/>
      <c r="G951" s="803" t="s">
        <v>732</v>
      </c>
      <c r="H951" s="803"/>
      <c r="I951" s="803"/>
      <c r="J951" s="806">
        <f t="shared" si="1"/>
        <v>0</v>
      </c>
      <c r="K951" s="807"/>
      <c r="L951" s="807"/>
      <c r="M951" s="807"/>
      <c r="N951" s="807"/>
      <c r="O951" s="807"/>
    </row>
    <row r="952" spans="1:15" s="805" customFormat="1" ht="31.2" x14ac:dyDescent="0.3">
      <c r="A952" s="808">
        <v>15</v>
      </c>
      <c r="B952" s="803" t="s">
        <v>1287</v>
      </c>
      <c r="C952" s="809">
        <v>100000</v>
      </c>
      <c r="D952" s="809">
        <v>100000</v>
      </c>
      <c r="E952" s="810">
        <v>41641</v>
      </c>
      <c r="F952" s="804"/>
      <c r="G952" s="803" t="s">
        <v>732</v>
      </c>
      <c r="H952" s="806"/>
      <c r="I952" s="806"/>
      <c r="J952" s="806">
        <f t="shared" si="1"/>
        <v>0</v>
      </c>
      <c r="K952" s="808"/>
      <c r="L952" s="808"/>
      <c r="M952" s="808"/>
      <c r="N952" s="808"/>
      <c r="O952" s="811"/>
    </row>
    <row r="953" spans="1:15" s="805" customFormat="1" ht="46.8" x14ac:dyDescent="0.3">
      <c r="A953" s="808">
        <v>16</v>
      </c>
      <c r="B953" s="803" t="s">
        <v>1953</v>
      </c>
      <c r="C953" s="809">
        <v>56000</v>
      </c>
      <c r="D953" s="809">
        <v>56000</v>
      </c>
      <c r="E953" s="810"/>
      <c r="F953" s="804"/>
      <c r="G953" s="803" t="s">
        <v>732</v>
      </c>
      <c r="H953" s="806"/>
      <c r="I953" s="806"/>
      <c r="J953" s="815">
        <f t="shared" si="1"/>
        <v>0</v>
      </c>
      <c r="K953" s="816"/>
      <c r="L953" s="816"/>
      <c r="M953" s="816"/>
      <c r="N953" s="816"/>
      <c r="O953" s="817"/>
    </row>
    <row r="954" spans="1:15" s="805" customFormat="1" ht="46.8" x14ac:dyDescent="0.3">
      <c r="A954" s="808">
        <v>17</v>
      </c>
      <c r="B954" s="803" t="s">
        <v>1954</v>
      </c>
      <c r="C954" s="809">
        <v>319664</v>
      </c>
      <c r="D954" s="809">
        <v>46173.66</v>
      </c>
      <c r="E954" s="810"/>
      <c r="F954" s="804"/>
      <c r="G954" s="803" t="s">
        <v>732</v>
      </c>
      <c r="H954" s="815"/>
      <c r="I954" s="815"/>
      <c r="J954" s="815">
        <f t="shared" si="1"/>
        <v>273490.33999999997</v>
      </c>
      <c r="K954" s="816"/>
      <c r="L954" s="816"/>
      <c r="M954" s="816"/>
      <c r="N954" s="816"/>
      <c r="O954" s="817"/>
    </row>
    <row r="955" spans="1:15" s="805" customFormat="1" x14ac:dyDescent="0.3">
      <c r="A955" s="808">
        <v>18</v>
      </c>
      <c r="B955" s="803" t="s">
        <v>1955</v>
      </c>
      <c r="C955" s="809">
        <v>48807</v>
      </c>
      <c r="D955" s="809">
        <v>0</v>
      </c>
      <c r="E955" s="810"/>
      <c r="F955" s="804"/>
      <c r="G955" s="803"/>
      <c r="H955" s="818">
        <f>SUM(C938:C955)</f>
        <v>7334732.8400000008</v>
      </c>
      <c r="I955" s="818">
        <f>SUM(D938:D955)</f>
        <v>2169396.12</v>
      </c>
      <c r="J955" s="815">
        <f t="shared" si="1"/>
        <v>48807</v>
      </c>
      <c r="K955" s="819">
        <f>H955-I955</f>
        <v>5165336.7200000007</v>
      </c>
      <c r="L955" s="816"/>
      <c r="M955" s="816"/>
      <c r="N955" s="816"/>
      <c r="O955" s="817"/>
    </row>
    <row r="956" spans="1:15" s="805" customFormat="1" x14ac:dyDescent="0.3">
      <c r="A956" s="808"/>
      <c r="B956" s="803" t="s">
        <v>441</v>
      </c>
      <c r="C956" s="812">
        <v>1102857.2</v>
      </c>
      <c r="D956" s="812">
        <v>18493348.870000001</v>
      </c>
      <c r="E956" s="808"/>
      <c r="F956" s="804"/>
      <c r="G956" s="803" t="s">
        <v>732</v>
      </c>
      <c r="H956" s="813"/>
      <c r="I956" s="813"/>
      <c r="J956" s="815">
        <f t="shared" si="1"/>
        <v>-17390491.670000002</v>
      </c>
      <c r="K956" s="813"/>
      <c r="L956" s="813"/>
      <c r="M956" s="813"/>
      <c r="N956" s="813"/>
      <c r="O956" s="814"/>
    </row>
    <row r="957" spans="1:15" x14ac:dyDescent="0.3">
      <c r="A957" s="1255" t="s">
        <v>1288</v>
      </c>
      <c r="B957" s="1256"/>
      <c r="C957" s="1256"/>
      <c r="D957" s="1256"/>
      <c r="E957" s="1256"/>
      <c r="F957" s="1256"/>
      <c r="G957" s="1256"/>
      <c r="H957" s="1256"/>
      <c r="I957" s="1256"/>
      <c r="J957" s="1151"/>
      <c r="K957" s="1151"/>
      <c r="L957" s="1151"/>
      <c r="M957" s="1151"/>
      <c r="N957" s="1151"/>
      <c r="O957" s="1152"/>
    </row>
    <row r="958" spans="1:15" s="1153" customFormat="1" ht="13.2" x14ac:dyDescent="0.25">
      <c r="A958" s="1153">
        <v>1</v>
      </c>
      <c r="B958" s="1153" t="s">
        <v>1800</v>
      </c>
      <c r="C958" s="1154">
        <v>51841.5</v>
      </c>
      <c r="D958" s="1154">
        <v>51841.5</v>
      </c>
      <c r="E958" s="1155">
        <v>40179</v>
      </c>
      <c r="F958" s="1156"/>
      <c r="G958" s="1157" t="s">
        <v>1290</v>
      </c>
      <c r="H958" s="1156"/>
      <c r="I958" s="1156"/>
      <c r="J958" s="1156"/>
      <c r="K958" s="1156"/>
      <c r="L958" s="1156"/>
      <c r="M958" s="1156"/>
      <c r="N958" s="1156"/>
      <c r="O958" s="1156"/>
    </row>
    <row r="959" spans="1:15" s="1153" customFormat="1" ht="13.2" x14ac:dyDescent="0.25">
      <c r="A959" s="1153">
        <v>2</v>
      </c>
      <c r="B959" s="1153" t="s">
        <v>2453</v>
      </c>
      <c r="C959" s="1154">
        <v>27740</v>
      </c>
      <c r="D959" s="1154">
        <v>27740</v>
      </c>
      <c r="E959" s="1155">
        <v>40480</v>
      </c>
      <c r="F959" s="1156"/>
      <c r="G959" s="1157" t="s">
        <v>1290</v>
      </c>
      <c r="H959" s="1156"/>
      <c r="I959" s="1156"/>
      <c r="J959" s="1156"/>
      <c r="K959" s="1156"/>
      <c r="L959" s="1156"/>
      <c r="M959" s="1156"/>
      <c r="N959" s="1156"/>
      <c r="O959" s="1156"/>
    </row>
    <row r="960" spans="1:15" s="1153" customFormat="1" ht="54.75" customHeight="1" x14ac:dyDescent="0.25">
      <c r="A960" s="1153">
        <v>3</v>
      </c>
      <c r="B960" s="1156" t="s">
        <v>2454</v>
      </c>
      <c r="C960" s="1154">
        <v>43301</v>
      </c>
      <c r="D960" s="1154">
        <v>43301</v>
      </c>
      <c r="E960" s="1155"/>
      <c r="F960" s="1156"/>
      <c r="G960" s="1157" t="s">
        <v>1290</v>
      </c>
      <c r="H960" s="1156"/>
      <c r="I960" s="1156"/>
      <c r="J960" s="1156"/>
      <c r="K960" s="1156"/>
      <c r="L960" s="1156"/>
      <c r="M960" s="1156"/>
      <c r="N960" s="1156"/>
      <c r="O960" s="1156"/>
    </row>
    <row r="961" spans="2:15" s="1153" customFormat="1" ht="13.2" x14ac:dyDescent="0.25">
      <c r="B961" s="1153" t="s">
        <v>2455</v>
      </c>
      <c r="C961" s="1154">
        <v>4273.8</v>
      </c>
      <c r="D961" s="1154" t="s">
        <v>2456</v>
      </c>
      <c r="E961" s="1155">
        <v>40480</v>
      </c>
      <c r="F961" s="1156"/>
      <c r="G961" s="1157" t="s">
        <v>1290</v>
      </c>
      <c r="H961" s="1156"/>
      <c r="I961" s="1156"/>
      <c r="J961" s="1156"/>
      <c r="K961" s="1156"/>
      <c r="L961" s="1156"/>
      <c r="M961" s="1156"/>
      <c r="N961" s="1156"/>
      <c r="O961" s="1156"/>
    </row>
    <row r="962" spans="2:15" s="1153" customFormat="1" ht="19.5" customHeight="1" x14ac:dyDescent="0.25">
      <c r="B962" s="1158" t="s">
        <v>2457</v>
      </c>
      <c r="C962" s="1154">
        <v>11607.6</v>
      </c>
      <c r="D962" s="1154">
        <v>11607.6</v>
      </c>
      <c r="E962" s="1155">
        <v>40480</v>
      </c>
      <c r="F962" s="1156"/>
      <c r="G962" s="1157" t="s">
        <v>1290</v>
      </c>
      <c r="H962" s="1156"/>
      <c r="I962" s="1156"/>
      <c r="J962" s="1156"/>
      <c r="K962" s="1156"/>
      <c r="L962" s="1156"/>
      <c r="M962" s="1156"/>
      <c r="N962" s="1156"/>
      <c r="O962" s="1156"/>
    </row>
    <row r="963" spans="2:15" s="1153" customFormat="1" ht="13.2" x14ac:dyDescent="0.25">
      <c r="B963" s="1153" t="s">
        <v>2458</v>
      </c>
      <c r="C963" s="1154">
        <v>10042.200000000001</v>
      </c>
      <c r="D963" s="1154">
        <v>10042.200000000001</v>
      </c>
      <c r="E963" s="1155">
        <v>40480</v>
      </c>
      <c r="F963" s="1156"/>
      <c r="G963" s="1157" t="s">
        <v>1290</v>
      </c>
      <c r="H963" s="1156"/>
      <c r="I963" s="1156"/>
      <c r="J963" s="1156"/>
      <c r="K963" s="1156"/>
      <c r="L963" s="1156"/>
      <c r="M963" s="1156"/>
      <c r="N963" s="1156"/>
      <c r="O963" s="1156"/>
    </row>
    <row r="964" spans="2:15" s="1153" customFormat="1" ht="13.2" x14ac:dyDescent="0.25">
      <c r="B964" s="1159" t="s">
        <v>2459</v>
      </c>
      <c r="C964" s="1154">
        <v>7564</v>
      </c>
      <c r="D964" s="1154">
        <v>7564</v>
      </c>
      <c r="E964" s="1155">
        <v>40480</v>
      </c>
      <c r="F964" s="1156"/>
      <c r="G964" s="1157" t="s">
        <v>1290</v>
      </c>
      <c r="H964" s="1156"/>
      <c r="I964" s="1156"/>
      <c r="J964" s="1156"/>
      <c r="K964" s="1156"/>
      <c r="L964" s="1156"/>
      <c r="M964" s="1156"/>
      <c r="N964" s="1156"/>
      <c r="O964" s="1156"/>
    </row>
    <row r="965" spans="2:15" s="1153" customFormat="1" ht="21" customHeight="1" x14ac:dyDescent="0.25">
      <c r="B965" s="1158" t="s">
        <v>2460</v>
      </c>
      <c r="C965" s="1154">
        <v>3120</v>
      </c>
      <c r="D965" s="1154">
        <v>3120</v>
      </c>
      <c r="E965" s="1155">
        <v>40480</v>
      </c>
      <c r="F965" s="1156"/>
      <c r="G965" s="1157" t="s">
        <v>1290</v>
      </c>
      <c r="H965" s="1156"/>
      <c r="I965" s="1156"/>
      <c r="J965" s="1156"/>
      <c r="K965" s="1156"/>
      <c r="L965" s="1156"/>
      <c r="M965" s="1156"/>
      <c r="N965" s="1156"/>
      <c r="O965" s="1156"/>
    </row>
    <row r="966" spans="2:15" s="1175" customFormat="1" ht="13.2" x14ac:dyDescent="0.25">
      <c r="B966" s="1170" t="s">
        <v>2461</v>
      </c>
      <c r="C966" s="1171">
        <v>4453</v>
      </c>
      <c r="D966" s="1171">
        <v>4453</v>
      </c>
      <c r="E966" s="1172">
        <v>40480</v>
      </c>
      <c r="F966" s="1173"/>
      <c r="G966" s="1174" t="s">
        <v>1290</v>
      </c>
      <c r="H966" s="1173"/>
      <c r="I966" s="1173"/>
      <c r="J966" s="1173"/>
      <c r="K966" s="1173"/>
      <c r="L966" s="1173"/>
      <c r="M966" s="1173"/>
      <c r="N966" s="1173"/>
      <c r="O966" s="1173"/>
    </row>
    <row r="967" spans="2:15" s="1175" customFormat="1" ht="26.4" x14ac:dyDescent="0.25">
      <c r="B967" s="1170" t="s">
        <v>2462</v>
      </c>
      <c r="C967" s="1171">
        <v>9169.7999999999993</v>
      </c>
      <c r="D967" s="1171">
        <v>9169.7999999999993</v>
      </c>
      <c r="E967" s="1172">
        <v>40480</v>
      </c>
      <c r="F967" s="1173"/>
      <c r="G967" s="1174" t="s">
        <v>1290</v>
      </c>
      <c r="H967" s="1173"/>
      <c r="I967" s="1173"/>
      <c r="J967" s="1173"/>
      <c r="K967" s="1173"/>
      <c r="L967" s="1173"/>
      <c r="M967" s="1173"/>
      <c r="N967" s="1173"/>
      <c r="O967" s="1173"/>
    </row>
    <row r="968" spans="2:15" s="1175" customFormat="1" ht="13.2" x14ac:dyDescent="0.25">
      <c r="B968" s="1170" t="s">
        <v>2463</v>
      </c>
      <c r="C968" s="1171">
        <v>5990</v>
      </c>
      <c r="D968" s="1171">
        <v>5990</v>
      </c>
      <c r="E968" s="1172">
        <v>40480</v>
      </c>
      <c r="F968" s="1173"/>
      <c r="G968" s="1174" t="s">
        <v>1290</v>
      </c>
      <c r="H968" s="1173"/>
      <c r="I968" s="1173"/>
      <c r="J968" s="1173"/>
      <c r="K968" s="1173"/>
      <c r="L968" s="1173"/>
      <c r="M968" s="1173"/>
      <c r="N968" s="1173"/>
      <c r="O968" s="1173"/>
    </row>
    <row r="969" spans="2:15" s="1175" customFormat="1" ht="13.2" x14ac:dyDescent="0.25">
      <c r="B969" s="1170" t="s">
        <v>2464</v>
      </c>
      <c r="C969" s="1171">
        <v>21006.36</v>
      </c>
      <c r="D969" s="1171">
        <v>21006.36</v>
      </c>
      <c r="E969" s="1172">
        <v>40480</v>
      </c>
      <c r="F969" s="1173"/>
      <c r="G969" s="1174" t="s">
        <v>1290</v>
      </c>
      <c r="H969" s="1173"/>
      <c r="I969" s="1173"/>
      <c r="J969" s="1173"/>
      <c r="K969" s="1173"/>
      <c r="L969" s="1173"/>
      <c r="M969" s="1173"/>
      <c r="N969" s="1173"/>
      <c r="O969" s="1173"/>
    </row>
    <row r="970" spans="2:15" s="1175" customFormat="1" ht="26.4" x14ac:dyDescent="0.25">
      <c r="B970" s="1170" t="s">
        <v>2465</v>
      </c>
      <c r="C970" s="1171">
        <v>11553</v>
      </c>
      <c r="D970" s="1171">
        <v>11553</v>
      </c>
      <c r="E970" s="1172">
        <v>303.10201388888891</v>
      </c>
      <c r="F970" s="1173"/>
      <c r="G970" s="1174" t="s">
        <v>1290</v>
      </c>
      <c r="H970" s="1173"/>
      <c r="I970" s="1173"/>
      <c r="J970" s="1173"/>
      <c r="K970" s="1173"/>
      <c r="L970" s="1173"/>
      <c r="M970" s="1173"/>
      <c r="N970" s="1173"/>
      <c r="O970" s="1173"/>
    </row>
    <row r="971" spans="2:15" s="1175" customFormat="1" ht="13.2" x14ac:dyDescent="0.25">
      <c r="B971" s="1170" t="s">
        <v>2466</v>
      </c>
      <c r="C971" s="1171">
        <v>11553</v>
      </c>
      <c r="D971" s="1171">
        <v>11553</v>
      </c>
      <c r="E971" s="1172">
        <v>40480</v>
      </c>
      <c r="F971" s="1173"/>
      <c r="G971" s="1174" t="s">
        <v>1290</v>
      </c>
      <c r="H971" s="1173"/>
      <c r="I971" s="1173"/>
      <c r="J971" s="1173"/>
      <c r="K971" s="1173"/>
      <c r="L971" s="1173"/>
      <c r="M971" s="1173"/>
      <c r="N971" s="1173"/>
      <c r="O971" s="1173"/>
    </row>
    <row r="972" spans="2:15" s="1175" customFormat="1" ht="13.2" x14ac:dyDescent="0.25">
      <c r="B972" s="1170" t="s">
        <v>2467</v>
      </c>
      <c r="C972" s="1171">
        <v>14250</v>
      </c>
      <c r="D972" s="1171">
        <v>14250</v>
      </c>
      <c r="E972" s="1172">
        <v>40009</v>
      </c>
      <c r="F972" s="1173"/>
      <c r="G972" s="1174" t="s">
        <v>1290</v>
      </c>
      <c r="H972" s="1173"/>
      <c r="I972" s="1173"/>
      <c r="J972" s="1173"/>
      <c r="K972" s="1173"/>
      <c r="L972" s="1173"/>
      <c r="M972" s="1173"/>
      <c r="N972" s="1173"/>
      <c r="O972" s="1173"/>
    </row>
    <row r="973" spans="2:15" s="1175" customFormat="1" ht="26.4" x14ac:dyDescent="0.25">
      <c r="B973" s="1170" t="s">
        <v>2468</v>
      </c>
      <c r="C973" s="1171">
        <v>7725</v>
      </c>
      <c r="D973" s="1171">
        <v>7725</v>
      </c>
      <c r="E973" s="1172">
        <v>40480</v>
      </c>
      <c r="F973" s="1173"/>
      <c r="G973" s="1174" t="s">
        <v>1290</v>
      </c>
      <c r="H973" s="1173"/>
      <c r="I973" s="1173"/>
      <c r="J973" s="1173"/>
      <c r="K973" s="1173"/>
      <c r="L973" s="1173"/>
      <c r="M973" s="1173"/>
      <c r="N973" s="1173"/>
      <c r="O973" s="1173"/>
    </row>
    <row r="974" spans="2:15" s="1175" customFormat="1" ht="26.4" x14ac:dyDescent="0.25">
      <c r="B974" s="1170" t="s">
        <v>2469</v>
      </c>
      <c r="C974" s="1171">
        <v>7725</v>
      </c>
      <c r="D974" s="1171">
        <v>7725</v>
      </c>
      <c r="E974" s="1172">
        <v>40480</v>
      </c>
      <c r="F974" s="1173"/>
      <c r="G974" s="1174" t="s">
        <v>1290</v>
      </c>
      <c r="H974" s="1173"/>
      <c r="I974" s="1173"/>
      <c r="J974" s="1173"/>
      <c r="K974" s="1173"/>
      <c r="L974" s="1173"/>
      <c r="M974" s="1173"/>
      <c r="N974" s="1173"/>
      <c r="O974" s="1173"/>
    </row>
    <row r="975" spans="2:15" s="1175" customFormat="1" ht="13.2" x14ac:dyDescent="0.25">
      <c r="B975" s="1170" t="s">
        <v>2470</v>
      </c>
      <c r="C975" s="1171">
        <v>16571.36</v>
      </c>
      <c r="D975" s="1171">
        <v>16571.36</v>
      </c>
      <c r="E975" s="1172">
        <v>40480</v>
      </c>
      <c r="F975" s="1173"/>
      <c r="G975" s="1174" t="s">
        <v>1290</v>
      </c>
      <c r="H975" s="1173"/>
      <c r="I975" s="1173"/>
      <c r="J975" s="1173"/>
      <c r="K975" s="1173"/>
      <c r="L975" s="1173"/>
      <c r="M975" s="1173"/>
      <c r="N975" s="1173"/>
      <c r="O975" s="1173"/>
    </row>
    <row r="976" spans="2:15" s="1175" customFormat="1" ht="13.2" x14ac:dyDescent="0.25">
      <c r="B976" s="1170" t="s">
        <v>2471</v>
      </c>
      <c r="C976" s="1171">
        <v>28111.47</v>
      </c>
      <c r="D976" s="1171">
        <v>28111.47</v>
      </c>
      <c r="E976" s="1172">
        <v>38395</v>
      </c>
      <c r="F976" s="1173"/>
      <c r="G976" s="1174" t="s">
        <v>1290</v>
      </c>
      <c r="H976" s="1173"/>
      <c r="I976" s="1173"/>
      <c r="J976" s="1173"/>
      <c r="K976" s="1173"/>
      <c r="L976" s="1173"/>
      <c r="M976" s="1173"/>
      <c r="N976" s="1173"/>
      <c r="O976" s="1173"/>
    </row>
    <row r="977" spans="2:15" s="1175" customFormat="1" ht="13.2" x14ac:dyDescent="0.25">
      <c r="B977" s="1170" t="s">
        <v>2472</v>
      </c>
      <c r="C977" s="1171">
        <v>47090.7</v>
      </c>
      <c r="D977" s="1171">
        <v>47090.7</v>
      </c>
      <c r="E977" s="1172">
        <v>40480</v>
      </c>
      <c r="F977" s="1173"/>
      <c r="G977" s="1174" t="s">
        <v>1290</v>
      </c>
      <c r="H977" s="1173"/>
      <c r="I977" s="1173"/>
      <c r="J977" s="1173"/>
      <c r="K977" s="1173"/>
      <c r="L977" s="1173"/>
      <c r="M977" s="1173"/>
      <c r="N977" s="1173"/>
      <c r="O977" s="1173"/>
    </row>
    <row r="978" spans="2:15" s="1175" customFormat="1" ht="13.2" x14ac:dyDescent="0.25">
      <c r="B978" s="1170" t="s">
        <v>2473</v>
      </c>
      <c r="C978" s="1171">
        <v>16815</v>
      </c>
      <c r="D978" s="1171">
        <v>16815</v>
      </c>
      <c r="E978" s="1172">
        <v>40480</v>
      </c>
      <c r="F978" s="1173"/>
      <c r="G978" s="1174" t="s">
        <v>1290</v>
      </c>
      <c r="H978" s="1173"/>
      <c r="I978" s="1173"/>
      <c r="J978" s="1173"/>
      <c r="K978" s="1173"/>
      <c r="L978" s="1173"/>
      <c r="M978" s="1173"/>
      <c r="N978" s="1173"/>
      <c r="O978" s="1173"/>
    </row>
    <row r="979" spans="2:15" s="1175" customFormat="1" ht="26.4" x14ac:dyDescent="0.25">
      <c r="B979" s="1170" t="s">
        <v>2474</v>
      </c>
      <c r="C979" s="1171">
        <v>22860</v>
      </c>
      <c r="D979" s="1171">
        <v>22860</v>
      </c>
      <c r="E979" s="1172">
        <v>40480</v>
      </c>
      <c r="F979" s="1173"/>
      <c r="G979" s="1174" t="s">
        <v>1290</v>
      </c>
      <c r="H979" s="1173"/>
      <c r="I979" s="1173"/>
      <c r="J979" s="1173"/>
      <c r="K979" s="1173"/>
      <c r="L979" s="1173"/>
      <c r="M979" s="1173"/>
      <c r="N979" s="1173"/>
      <c r="O979" s="1173"/>
    </row>
    <row r="980" spans="2:15" s="1175" customFormat="1" ht="13.2" x14ac:dyDescent="0.25">
      <c r="B980" s="1170" t="s">
        <v>2475</v>
      </c>
      <c r="C980" s="1171">
        <v>24554.36</v>
      </c>
      <c r="D980" s="1171">
        <v>24554.36</v>
      </c>
      <c r="E980" s="1172">
        <v>40480</v>
      </c>
      <c r="F980" s="1173"/>
      <c r="G980" s="1174" t="s">
        <v>1290</v>
      </c>
      <c r="H980" s="1173"/>
      <c r="I980" s="1173"/>
      <c r="J980" s="1173"/>
      <c r="K980" s="1173"/>
      <c r="L980" s="1173"/>
      <c r="M980" s="1173"/>
      <c r="N980" s="1173"/>
      <c r="O980" s="1173"/>
    </row>
    <row r="981" spans="2:15" s="1175" customFormat="1" ht="26.4" x14ac:dyDescent="0.25">
      <c r="B981" s="1170" t="s">
        <v>2476</v>
      </c>
      <c r="C981" s="1171">
        <v>4080</v>
      </c>
      <c r="D981" s="1171">
        <v>4080</v>
      </c>
      <c r="E981" s="1172">
        <v>40480</v>
      </c>
      <c r="F981" s="1173"/>
      <c r="G981" s="1174" t="s">
        <v>1290</v>
      </c>
      <c r="H981" s="1173"/>
      <c r="I981" s="1173"/>
      <c r="J981" s="1173"/>
      <c r="K981" s="1173"/>
      <c r="L981" s="1173"/>
      <c r="M981" s="1173"/>
      <c r="N981" s="1173"/>
      <c r="O981" s="1173"/>
    </row>
    <row r="982" spans="2:15" s="1175" customFormat="1" ht="26.4" x14ac:dyDescent="0.25">
      <c r="B982" s="1170" t="s">
        <v>2476</v>
      </c>
      <c r="C982" s="1171">
        <v>4080</v>
      </c>
      <c r="D982" s="1171">
        <v>4080</v>
      </c>
      <c r="E982" s="1172">
        <v>40480</v>
      </c>
      <c r="F982" s="1173"/>
      <c r="G982" s="1174" t="s">
        <v>1290</v>
      </c>
      <c r="H982" s="1173"/>
      <c r="I982" s="1173"/>
      <c r="J982" s="1173"/>
      <c r="K982" s="1173"/>
      <c r="L982" s="1173"/>
      <c r="M982" s="1173"/>
      <c r="N982" s="1173"/>
      <c r="O982" s="1173"/>
    </row>
    <row r="983" spans="2:15" s="1175" customFormat="1" ht="39.6" x14ac:dyDescent="0.25">
      <c r="B983" s="1170" t="s">
        <v>2477</v>
      </c>
      <c r="C983" s="1171">
        <v>25500</v>
      </c>
      <c r="D983" s="1171">
        <v>25500</v>
      </c>
      <c r="E983" s="1172">
        <v>40480</v>
      </c>
      <c r="F983" s="1173"/>
      <c r="G983" s="1174" t="s">
        <v>1290</v>
      </c>
      <c r="H983" s="1173"/>
      <c r="I983" s="1173"/>
      <c r="J983" s="1173"/>
      <c r="K983" s="1173"/>
      <c r="L983" s="1173"/>
      <c r="M983" s="1173"/>
      <c r="N983" s="1173"/>
      <c r="O983" s="1173"/>
    </row>
    <row r="984" spans="2:15" s="1175" customFormat="1" ht="13.2" x14ac:dyDescent="0.25">
      <c r="B984" s="1170" t="s">
        <v>2478</v>
      </c>
      <c r="C984" s="1171">
        <v>5778</v>
      </c>
      <c r="D984" s="1171">
        <v>5778</v>
      </c>
      <c r="E984" s="1172">
        <v>40480</v>
      </c>
      <c r="F984" s="1173"/>
      <c r="G984" s="1174" t="s">
        <v>1290</v>
      </c>
      <c r="H984" s="1173"/>
      <c r="I984" s="1173"/>
      <c r="J984" s="1173"/>
      <c r="K984" s="1173"/>
      <c r="L984" s="1173"/>
      <c r="M984" s="1173"/>
      <c r="N984" s="1173"/>
      <c r="O984" s="1173"/>
    </row>
    <row r="985" spans="2:15" s="1175" customFormat="1" ht="26.4" x14ac:dyDescent="0.25">
      <c r="B985" s="1170" t="s">
        <v>2479</v>
      </c>
      <c r="C985" s="1171">
        <v>4708</v>
      </c>
      <c r="D985" s="1171">
        <v>4708</v>
      </c>
      <c r="E985" s="1172">
        <v>40480</v>
      </c>
      <c r="F985" s="1173"/>
      <c r="G985" s="1174" t="s">
        <v>1290</v>
      </c>
      <c r="H985" s="1173"/>
      <c r="I985" s="1173"/>
      <c r="J985" s="1173"/>
      <c r="K985" s="1173"/>
      <c r="L985" s="1173"/>
      <c r="M985" s="1173"/>
      <c r="N985" s="1173"/>
      <c r="O985" s="1173"/>
    </row>
    <row r="986" spans="2:15" s="1175" customFormat="1" ht="13.2" x14ac:dyDescent="0.25">
      <c r="B986" s="1170" t="s">
        <v>2480</v>
      </c>
      <c r="C986" s="1171">
        <v>5700</v>
      </c>
      <c r="D986" s="1171">
        <v>5700</v>
      </c>
      <c r="E986" s="1172">
        <v>40480</v>
      </c>
      <c r="F986" s="1173"/>
      <c r="G986" s="1174" t="s">
        <v>1290</v>
      </c>
      <c r="H986" s="1173"/>
      <c r="I986" s="1173"/>
      <c r="J986" s="1173"/>
      <c r="K986" s="1173"/>
      <c r="L986" s="1173"/>
      <c r="M986" s="1173"/>
      <c r="N986" s="1173"/>
      <c r="O986" s="1173"/>
    </row>
    <row r="987" spans="2:15" s="1175" customFormat="1" ht="13.2" x14ac:dyDescent="0.25">
      <c r="B987" s="1175" t="s">
        <v>2480</v>
      </c>
      <c r="C987" s="1171">
        <v>5700</v>
      </c>
      <c r="D987" s="1171">
        <v>5700</v>
      </c>
      <c r="E987" s="1172">
        <v>40480</v>
      </c>
      <c r="F987" s="1173"/>
      <c r="G987" s="1174" t="s">
        <v>1290</v>
      </c>
      <c r="H987" s="1173"/>
      <c r="I987" s="1173"/>
      <c r="J987" s="1173"/>
      <c r="K987" s="1173"/>
      <c r="L987" s="1173"/>
      <c r="M987" s="1173"/>
      <c r="N987" s="1173"/>
      <c r="O987" s="1173"/>
    </row>
    <row r="988" spans="2:15" s="1175" customFormat="1" ht="13.2" x14ac:dyDescent="0.25">
      <c r="B988" s="1175" t="s">
        <v>2481</v>
      </c>
      <c r="C988" s="1171">
        <v>2568</v>
      </c>
      <c r="D988" s="1171">
        <v>2568</v>
      </c>
      <c r="E988" s="1172">
        <v>40480</v>
      </c>
      <c r="F988" s="1173"/>
      <c r="G988" s="1174" t="s">
        <v>1290</v>
      </c>
      <c r="H988" s="1173"/>
      <c r="I988" s="1173"/>
      <c r="J988" s="1173"/>
      <c r="K988" s="1173"/>
      <c r="L988" s="1173"/>
      <c r="M988" s="1173"/>
      <c r="N988" s="1173"/>
      <c r="O988" s="1173"/>
    </row>
    <row r="989" spans="2:15" s="1175" customFormat="1" ht="13.2" x14ac:dyDescent="0.25">
      <c r="B989" s="1175" t="s">
        <v>2482</v>
      </c>
      <c r="C989" s="1171">
        <v>3840</v>
      </c>
      <c r="D989" s="1171">
        <v>3840</v>
      </c>
      <c r="E989" s="1172">
        <v>40480</v>
      </c>
      <c r="F989" s="1173"/>
      <c r="G989" s="1174" t="s">
        <v>1290</v>
      </c>
      <c r="H989" s="1173"/>
      <c r="I989" s="1173"/>
      <c r="J989" s="1173"/>
      <c r="K989" s="1173"/>
      <c r="L989" s="1173"/>
      <c r="M989" s="1173"/>
      <c r="N989" s="1173"/>
      <c r="O989" s="1173"/>
    </row>
    <row r="990" spans="2:15" s="1175" customFormat="1" ht="13.2" x14ac:dyDescent="0.25">
      <c r="B990" s="1175" t="s">
        <v>2483</v>
      </c>
      <c r="C990" s="1171">
        <v>13560</v>
      </c>
      <c r="D990" s="1171">
        <v>13560</v>
      </c>
      <c r="E990" s="1172">
        <v>40480</v>
      </c>
      <c r="F990" s="1173"/>
      <c r="G990" s="1174" t="s">
        <v>1290</v>
      </c>
      <c r="H990" s="1173"/>
      <c r="I990" s="1173"/>
      <c r="J990" s="1173"/>
      <c r="K990" s="1173"/>
      <c r="L990" s="1173"/>
      <c r="M990" s="1173"/>
      <c r="N990" s="1173"/>
      <c r="O990" s="1173"/>
    </row>
    <row r="991" spans="2:15" s="1175" customFormat="1" ht="13.2" x14ac:dyDescent="0.25">
      <c r="B991" s="1175" t="s">
        <v>2484</v>
      </c>
      <c r="C991" s="1171">
        <v>15000</v>
      </c>
      <c r="D991" s="1171">
        <v>15000</v>
      </c>
      <c r="E991" s="1172">
        <v>40480</v>
      </c>
      <c r="F991" s="1173"/>
      <c r="G991" s="1174" t="s">
        <v>1290</v>
      </c>
      <c r="H991" s="1173"/>
      <c r="I991" s="1173"/>
      <c r="J991" s="1173"/>
      <c r="K991" s="1173"/>
      <c r="L991" s="1173"/>
      <c r="M991" s="1173"/>
      <c r="N991" s="1173"/>
      <c r="O991" s="1173"/>
    </row>
    <row r="992" spans="2:15" s="1175" customFormat="1" ht="13.2" x14ac:dyDescent="0.25">
      <c r="B992" s="1175" t="s">
        <v>2485</v>
      </c>
      <c r="C992" s="1171">
        <v>51841.5</v>
      </c>
      <c r="D992" s="1171">
        <v>51841.5</v>
      </c>
      <c r="E992" s="1172">
        <v>40480</v>
      </c>
      <c r="F992" s="1173"/>
      <c r="G992" s="1174" t="s">
        <v>1290</v>
      </c>
      <c r="H992" s="1173"/>
      <c r="I992" s="1173"/>
      <c r="J992" s="1173"/>
      <c r="K992" s="1173"/>
      <c r="L992" s="1173"/>
      <c r="M992" s="1173"/>
      <c r="N992" s="1173"/>
      <c r="O992" s="1173"/>
    </row>
    <row r="993" spans="2:15" s="1175" customFormat="1" ht="13.2" x14ac:dyDescent="0.25">
      <c r="B993" s="1175" t="s">
        <v>2486</v>
      </c>
      <c r="C993" s="1171">
        <v>21400</v>
      </c>
      <c r="D993" s="1171">
        <v>21400</v>
      </c>
      <c r="E993" s="1172">
        <v>40480</v>
      </c>
      <c r="F993" s="1173"/>
      <c r="G993" s="1174" t="s">
        <v>1290</v>
      </c>
      <c r="H993" s="1173"/>
      <c r="I993" s="1173"/>
      <c r="J993" s="1173"/>
      <c r="K993" s="1173"/>
      <c r="L993" s="1173"/>
      <c r="M993" s="1173"/>
      <c r="N993" s="1173"/>
      <c r="O993" s="1173"/>
    </row>
    <row r="994" spans="2:15" s="1175" customFormat="1" ht="13.2" x14ac:dyDescent="0.25">
      <c r="B994" s="1175" t="s">
        <v>2487</v>
      </c>
      <c r="C994" s="1171">
        <v>9613.6200000000008</v>
      </c>
      <c r="D994" s="1171">
        <v>9613.6200000000008</v>
      </c>
      <c r="E994" s="1172">
        <v>40480</v>
      </c>
      <c r="F994" s="1173"/>
      <c r="G994" s="1174" t="s">
        <v>1290</v>
      </c>
      <c r="H994" s="1173"/>
      <c r="I994" s="1173"/>
      <c r="J994" s="1173"/>
      <c r="K994" s="1173"/>
      <c r="L994" s="1173"/>
      <c r="M994" s="1173"/>
      <c r="N994" s="1173"/>
      <c r="O994" s="1173"/>
    </row>
    <row r="995" spans="2:15" s="1175" customFormat="1" ht="13.2" x14ac:dyDescent="0.25">
      <c r="B995" s="1175" t="s">
        <v>2487</v>
      </c>
      <c r="C995" s="1171">
        <v>5757</v>
      </c>
      <c r="D995" s="1171">
        <v>5757</v>
      </c>
      <c r="E995" s="1172">
        <v>40480</v>
      </c>
      <c r="F995" s="1173"/>
      <c r="G995" s="1174" t="s">
        <v>1290</v>
      </c>
      <c r="H995" s="1173"/>
      <c r="I995" s="1173"/>
      <c r="J995" s="1173"/>
      <c r="K995" s="1173"/>
      <c r="L995" s="1173"/>
      <c r="M995" s="1173"/>
      <c r="N995" s="1173"/>
      <c r="O995" s="1173"/>
    </row>
    <row r="996" spans="2:15" s="1175" customFormat="1" ht="13.2" x14ac:dyDescent="0.25">
      <c r="B996" s="1175" t="s">
        <v>2488</v>
      </c>
      <c r="C996" s="1171">
        <v>6270</v>
      </c>
      <c r="D996" s="1171">
        <v>6270</v>
      </c>
      <c r="E996" s="1172">
        <v>40480</v>
      </c>
      <c r="F996" s="1173"/>
      <c r="G996" s="1174" t="s">
        <v>1290</v>
      </c>
      <c r="H996" s="1173"/>
      <c r="I996" s="1173"/>
      <c r="J996" s="1173"/>
      <c r="K996" s="1173"/>
      <c r="L996" s="1173"/>
      <c r="M996" s="1173"/>
      <c r="N996" s="1173"/>
      <c r="O996" s="1173"/>
    </row>
    <row r="997" spans="2:15" s="1175" customFormat="1" ht="13.2" x14ac:dyDescent="0.25">
      <c r="B997" s="1175" t="s">
        <v>2489</v>
      </c>
      <c r="C997" s="1171">
        <v>4518</v>
      </c>
      <c r="D997" s="1171">
        <v>4518</v>
      </c>
      <c r="E997" s="1172">
        <v>40480</v>
      </c>
      <c r="F997" s="1173"/>
      <c r="G997" s="1174" t="s">
        <v>1290</v>
      </c>
      <c r="H997" s="1173"/>
      <c r="I997" s="1173"/>
      <c r="J997" s="1173"/>
      <c r="K997" s="1173"/>
      <c r="L997" s="1173"/>
      <c r="M997" s="1173"/>
      <c r="N997" s="1173"/>
      <c r="O997" s="1173"/>
    </row>
    <row r="998" spans="2:15" s="1175" customFormat="1" ht="13.2" x14ac:dyDescent="0.25">
      <c r="B998" s="1175" t="s">
        <v>2490</v>
      </c>
      <c r="C998" s="1171">
        <v>3407</v>
      </c>
      <c r="D998" s="1171">
        <v>3407</v>
      </c>
      <c r="E998" s="1172">
        <v>40480</v>
      </c>
      <c r="F998" s="1173"/>
      <c r="G998" s="1174" t="s">
        <v>1290</v>
      </c>
      <c r="H998" s="1173"/>
      <c r="I998" s="1173"/>
      <c r="J998" s="1173"/>
      <c r="K998" s="1173"/>
      <c r="L998" s="1173"/>
      <c r="M998" s="1173"/>
      <c r="N998" s="1173"/>
      <c r="O998" s="1173"/>
    </row>
    <row r="999" spans="2:15" s="1175" customFormat="1" ht="13.2" x14ac:dyDescent="0.25">
      <c r="B999" s="1175" t="s">
        <v>2449</v>
      </c>
      <c r="C999" s="1171">
        <v>2882</v>
      </c>
      <c r="D999" s="1171">
        <v>2880</v>
      </c>
      <c r="E999" s="1172">
        <v>40480</v>
      </c>
      <c r="F999" s="1173"/>
      <c r="G999" s="1174" t="s">
        <v>1290</v>
      </c>
      <c r="H999" s="1173"/>
      <c r="I999" s="1173"/>
      <c r="J999" s="1173"/>
      <c r="K999" s="1173"/>
      <c r="L999" s="1173"/>
      <c r="M999" s="1173"/>
      <c r="N999" s="1173"/>
      <c r="O999" s="1173"/>
    </row>
    <row r="1000" spans="2:15" s="1175" customFormat="1" ht="13.2" x14ac:dyDescent="0.25">
      <c r="B1000" s="1175" t="s">
        <v>2491</v>
      </c>
      <c r="C1000" s="1171">
        <v>4536</v>
      </c>
      <c r="D1000" s="1171">
        <v>4536</v>
      </c>
      <c r="E1000" s="1172">
        <v>40480</v>
      </c>
      <c r="F1000" s="1173"/>
      <c r="G1000" s="1174" t="s">
        <v>1290</v>
      </c>
      <c r="H1000" s="1173"/>
      <c r="I1000" s="1173"/>
      <c r="J1000" s="1173"/>
      <c r="K1000" s="1173"/>
      <c r="L1000" s="1173"/>
      <c r="M1000" s="1173"/>
      <c r="N1000" s="1173"/>
      <c r="O1000" s="1173"/>
    </row>
    <row r="1001" spans="2:15" s="1175" customFormat="1" ht="13.2" x14ac:dyDescent="0.25">
      <c r="B1001" s="1175" t="s">
        <v>2491</v>
      </c>
      <c r="C1001" s="1171">
        <v>3687</v>
      </c>
      <c r="D1001" s="1171">
        <v>3687</v>
      </c>
      <c r="E1001" s="1172">
        <v>40480</v>
      </c>
      <c r="F1001" s="1173"/>
      <c r="G1001" s="1174" t="s">
        <v>1290</v>
      </c>
      <c r="H1001" s="1173"/>
      <c r="I1001" s="1173"/>
      <c r="J1001" s="1173"/>
      <c r="K1001" s="1173"/>
      <c r="L1001" s="1173"/>
      <c r="M1001" s="1173"/>
      <c r="N1001" s="1173"/>
      <c r="O1001" s="1173"/>
    </row>
    <row r="1002" spans="2:15" s="1175" customFormat="1" ht="13.2" x14ac:dyDescent="0.25">
      <c r="B1002" s="1175" t="s">
        <v>2492</v>
      </c>
      <c r="C1002" s="1171">
        <v>8426.8799999999992</v>
      </c>
      <c r="D1002" s="1171">
        <v>8426.8799999999992</v>
      </c>
      <c r="E1002" s="1172">
        <v>40480</v>
      </c>
      <c r="F1002" s="1173"/>
      <c r="G1002" s="1174" t="s">
        <v>1290</v>
      </c>
      <c r="H1002" s="1173"/>
      <c r="I1002" s="1173"/>
      <c r="J1002" s="1173"/>
      <c r="K1002" s="1173"/>
      <c r="L1002" s="1173"/>
      <c r="M1002" s="1173"/>
      <c r="N1002" s="1173"/>
      <c r="O1002" s="1173"/>
    </row>
    <row r="1003" spans="2:15" s="1175" customFormat="1" ht="13.2" x14ac:dyDescent="0.25">
      <c r="B1003" s="1175" t="s">
        <v>2493</v>
      </c>
      <c r="C1003" s="1171">
        <v>3555</v>
      </c>
      <c r="D1003" s="1171">
        <v>3555</v>
      </c>
      <c r="E1003" s="1172">
        <v>40480</v>
      </c>
      <c r="F1003" s="1173"/>
      <c r="G1003" s="1174" t="s">
        <v>1290</v>
      </c>
      <c r="H1003" s="1173"/>
      <c r="I1003" s="1173"/>
      <c r="J1003" s="1173"/>
      <c r="K1003" s="1173"/>
      <c r="L1003" s="1173"/>
      <c r="M1003" s="1173"/>
      <c r="N1003" s="1173"/>
      <c r="O1003" s="1173"/>
    </row>
    <row r="1004" spans="2:15" s="1175" customFormat="1" ht="13.2" x14ac:dyDescent="0.25">
      <c r="B1004" s="1175" t="s">
        <v>2494</v>
      </c>
      <c r="C1004" s="1171">
        <v>6270</v>
      </c>
      <c r="D1004" s="1171">
        <v>6270</v>
      </c>
      <c r="E1004" s="1172">
        <v>40480</v>
      </c>
      <c r="F1004" s="1173"/>
      <c r="G1004" s="1174" t="s">
        <v>1290</v>
      </c>
      <c r="H1004" s="1173"/>
      <c r="I1004" s="1173"/>
      <c r="J1004" s="1173"/>
      <c r="K1004" s="1173"/>
      <c r="L1004" s="1173"/>
      <c r="M1004" s="1173"/>
      <c r="N1004" s="1173"/>
      <c r="O1004" s="1173"/>
    </row>
    <row r="1005" spans="2:15" s="1175" customFormat="1" ht="39.6" x14ac:dyDescent="0.25">
      <c r="B1005" s="1175" t="s">
        <v>2495</v>
      </c>
      <c r="C1005" s="1171">
        <v>8160</v>
      </c>
      <c r="D1005" s="1171">
        <v>8160</v>
      </c>
      <c r="E1005" s="1172">
        <v>40480</v>
      </c>
      <c r="F1005" s="1173"/>
      <c r="G1005" s="1174" t="s">
        <v>1290</v>
      </c>
      <c r="H1005" s="1173"/>
      <c r="I1005" s="1173"/>
      <c r="J1005" s="1173"/>
      <c r="K1005" s="1173"/>
      <c r="L1005" s="1173"/>
      <c r="M1005" s="1173"/>
      <c r="N1005" s="1173"/>
      <c r="O1005" s="1173"/>
    </row>
    <row r="1006" spans="2:15" s="1175" customFormat="1" ht="13.2" x14ac:dyDescent="0.25">
      <c r="B1006" s="1175" t="s">
        <v>2496</v>
      </c>
      <c r="C1006" s="1171">
        <v>4536</v>
      </c>
      <c r="D1006" s="1171">
        <v>4536</v>
      </c>
      <c r="E1006" s="1172">
        <v>40480</v>
      </c>
      <c r="F1006" s="1173"/>
      <c r="G1006" s="1174" t="s">
        <v>1290</v>
      </c>
      <c r="H1006" s="1173"/>
      <c r="I1006" s="1173"/>
      <c r="J1006" s="1173"/>
      <c r="K1006" s="1173"/>
      <c r="L1006" s="1173"/>
      <c r="M1006" s="1173"/>
      <c r="N1006" s="1173"/>
      <c r="O1006" s="1173"/>
    </row>
    <row r="1007" spans="2:15" s="1175" customFormat="1" ht="13.2" x14ac:dyDescent="0.25">
      <c r="B1007" s="1175" t="s">
        <v>2496</v>
      </c>
      <c r="C1007" s="1171">
        <v>4536</v>
      </c>
      <c r="D1007" s="1171">
        <v>4536</v>
      </c>
      <c r="E1007" s="1172">
        <v>40480</v>
      </c>
      <c r="F1007" s="1173"/>
      <c r="G1007" s="1174" t="s">
        <v>1290</v>
      </c>
      <c r="H1007" s="1173"/>
      <c r="I1007" s="1173"/>
      <c r="J1007" s="1173"/>
      <c r="K1007" s="1173"/>
      <c r="L1007" s="1173"/>
      <c r="M1007" s="1173"/>
      <c r="N1007" s="1173"/>
      <c r="O1007" s="1173"/>
    </row>
    <row r="1008" spans="2:15" s="1175" customFormat="1" ht="13.2" x14ac:dyDescent="0.25">
      <c r="B1008" s="1175" t="s">
        <v>2496</v>
      </c>
      <c r="C1008" s="1171">
        <v>3687.5</v>
      </c>
      <c r="D1008" s="1171">
        <v>3687.5</v>
      </c>
      <c r="E1008" s="1172">
        <v>40480</v>
      </c>
      <c r="F1008" s="1173"/>
      <c r="G1008" s="1174" t="s">
        <v>1290</v>
      </c>
      <c r="H1008" s="1173"/>
      <c r="I1008" s="1173"/>
      <c r="J1008" s="1173"/>
      <c r="K1008" s="1173"/>
      <c r="L1008" s="1173"/>
      <c r="M1008" s="1173"/>
      <c r="N1008" s="1173"/>
      <c r="O1008" s="1173"/>
    </row>
    <row r="1009" spans="1:15" s="1175" customFormat="1" ht="13.2" x14ac:dyDescent="0.25">
      <c r="B1009" s="1175" t="s">
        <v>2496</v>
      </c>
      <c r="C1009" s="1171">
        <v>3687.5</v>
      </c>
      <c r="D1009" s="1171">
        <v>3687.5</v>
      </c>
      <c r="E1009" s="1172">
        <v>40480</v>
      </c>
      <c r="F1009" s="1173"/>
      <c r="G1009" s="1174" t="s">
        <v>1290</v>
      </c>
      <c r="H1009" s="1173"/>
      <c r="I1009" s="1173"/>
      <c r="J1009" s="1173"/>
      <c r="K1009" s="1173"/>
      <c r="L1009" s="1173"/>
      <c r="M1009" s="1173"/>
      <c r="N1009" s="1173"/>
      <c r="O1009" s="1173"/>
    </row>
    <row r="1010" spans="1:15" s="1175" customFormat="1" ht="13.2" x14ac:dyDescent="0.25">
      <c r="B1010" s="1175" t="s">
        <v>2496</v>
      </c>
      <c r="C1010" s="1171">
        <v>3687.5</v>
      </c>
      <c r="D1010" s="1171">
        <v>3687.5</v>
      </c>
      <c r="E1010" s="1172">
        <v>40480</v>
      </c>
      <c r="F1010" s="1173"/>
      <c r="G1010" s="1174" t="s">
        <v>1290</v>
      </c>
      <c r="H1010" s="1173"/>
      <c r="I1010" s="1173"/>
      <c r="J1010" s="1173"/>
      <c r="K1010" s="1173"/>
      <c r="L1010" s="1173"/>
      <c r="M1010" s="1173"/>
      <c r="N1010" s="1173"/>
      <c r="O1010" s="1173"/>
    </row>
    <row r="1011" spans="1:15" s="1175" customFormat="1" ht="13.2" x14ac:dyDescent="0.25">
      <c r="B1011" s="1175" t="s">
        <v>2497</v>
      </c>
      <c r="C1011" s="1171">
        <v>3555</v>
      </c>
      <c r="D1011" s="1171">
        <v>3555</v>
      </c>
      <c r="E1011" s="1172">
        <v>40480</v>
      </c>
      <c r="F1011" s="1173"/>
      <c r="G1011" s="1174" t="s">
        <v>1290</v>
      </c>
      <c r="H1011" s="1173"/>
      <c r="I1011" s="1173"/>
      <c r="J1011" s="1173"/>
      <c r="K1011" s="1173"/>
      <c r="L1011" s="1173"/>
      <c r="M1011" s="1173"/>
      <c r="N1011" s="1173"/>
      <c r="O1011" s="1173"/>
    </row>
    <row r="1012" spans="1:15" s="1175" customFormat="1" ht="52.8" x14ac:dyDescent="0.25">
      <c r="B1012" s="1175" t="s">
        <v>2498</v>
      </c>
      <c r="C1012" s="1171">
        <v>18349</v>
      </c>
      <c r="D1012" s="1171">
        <v>18349</v>
      </c>
      <c r="E1012" s="1172">
        <v>43053</v>
      </c>
      <c r="F1012" s="1173"/>
      <c r="G1012" s="1174" t="s">
        <v>1290</v>
      </c>
      <c r="H1012" s="1173"/>
      <c r="I1012" s="1173"/>
      <c r="J1012" s="1173"/>
      <c r="K1012" s="1173"/>
      <c r="L1012" s="1173"/>
      <c r="M1012" s="1173"/>
      <c r="N1012" s="1173"/>
      <c r="O1012" s="1173"/>
    </row>
    <row r="1013" spans="1:15" s="1175" customFormat="1" ht="39.6" x14ac:dyDescent="0.25">
      <c r="B1013" s="1175" t="s">
        <v>2499</v>
      </c>
      <c r="C1013" s="1171">
        <v>17990</v>
      </c>
      <c r="D1013" s="1171">
        <v>17990</v>
      </c>
      <c r="E1013" s="1172">
        <v>42004</v>
      </c>
      <c r="F1013" s="1173"/>
      <c r="G1013" s="1174" t="s">
        <v>1290</v>
      </c>
      <c r="H1013" s="1173"/>
      <c r="I1013" s="1173"/>
      <c r="J1013" s="1173"/>
      <c r="K1013" s="1173"/>
      <c r="L1013" s="1173"/>
      <c r="M1013" s="1173"/>
      <c r="N1013" s="1173"/>
      <c r="O1013" s="1173"/>
    </row>
    <row r="1014" spans="1:15" s="1175" customFormat="1" ht="13.2" x14ac:dyDescent="0.25">
      <c r="B1014" s="1175" t="s">
        <v>2500</v>
      </c>
      <c r="C1014" s="1171">
        <v>3500</v>
      </c>
      <c r="D1014" s="1171">
        <v>3500</v>
      </c>
      <c r="E1014" s="1172">
        <v>42004</v>
      </c>
      <c r="F1014" s="1173"/>
      <c r="G1014" s="1174" t="s">
        <v>1290</v>
      </c>
      <c r="H1014" s="1173"/>
      <c r="I1014" s="1173"/>
      <c r="J1014" s="1173"/>
      <c r="K1014" s="1173"/>
      <c r="L1014" s="1173"/>
      <c r="M1014" s="1173"/>
      <c r="N1014" s="1173"/>
      <c r="O1014" s="1173"/>
    </row>
    <row r="1015" spans="1:15" s="1175" customFormat="1" ht="13.2" x14ac:dyDescent="0.25">
      <c r="B1015" s="1175" t="s">
        <v>1811</v>
      </c>
      <c r="C1015" s="1171">
        <v>20510</v>
      </c>
      <c r="D1015" s="1171">
        <v>20510</v>
      </c>
      <c r="E1015" s="1172">
        <v>42004</v>
      </c>
      <c r="F1015" s="1173"/>
      <c r="G1015" s="1174" t="s">
        <v>1290</v>
      </c>
      <c r="H1015" s="1173"/>
      <c r="I1015" s="1173"/>
      <c r="J1015" s="1173"/>
      <c r="K1015" s="1173"/>
      <c r="L1015" s="1173"/>
      <c r="M1015" s="1173"/>
      <c r="N1015" s="1173"/>
      <c r="O1015" s="1173"/>
    </row>
    <row r="1016" spans="1:15" s="1175" customFormat="1" ht="13.2" x14ac:dyDescent="0.25">
      <c r="B1016" s="1175" t="s">
        <v>2501</v>
      </c>
      <c r="C1016" s="1171">
        <v>13000</v>
      </c>
      <c r="D1016" s="1171">
        <v>13000</v>
      </c>
      <c r="E1016" s="1172" t="s">
        <v>2503</v>
      </c>
      <c r="F1016" s="1173"/>
      <c r="G1016" s="1174" t="s">
        <v>1290</v>
      </c>
      <c r="H1016" s="1173"/>
      <c r="I1016" s="1173"/>
      <c r="J1016" s="1173"/>
      <c r="K1016" s="1173"/>
      <c r="L1016" s="1173"/>
      <c r="M1016" s="1173"/>
      <c r="N1016" s="1173"/>
      <c r="O1016" s="1173"/>
    </row>
    <row r="1017" spans="1:15" s="1175" customFormat="1" ht="39.6" x14ac:dyDescent="0.25">
      <c r="B1017" s="1175" t="s">
        <v>2502</v>
      </c>
      <c r="C1017" s="1171">
        <v>150000</v>
      </c>
      <c r="D1017" s="1171">
        <v>150000</v>
      </c>
      <c r="E1017" s="1172">
        <v>44526</v>
      </c>
      <c r="F1017" s="1173"/>
      <c r="G1017" s="1174" t="s">
        <v>1290</v>
      </c>
      <c r="H1017" s="1173"/>
      <c r="I1017" s="1173"/>
      <c r="J1017" s="1173"/>
      <c r="K1017" s="1173"/>
      <c r="L1017" s="1173"/>
      <c r="M1017" s="1173"/>
      <c r="N1017" s="1173"/>
      <c r="O1017" s="1173"/>
    </row>
    <row r="1018" spans="1:15" s="1175" customFormat="1" ht="13.2" x14ac:dyDescent="0.25">
      <c r="B1018" s="1175" t="s">
        <v>2322</v>
      </c>
      <c r="C1018" s="1171"/>
      <c r="D1018" s="1171"/>
      <c r="E1018" s="1172"/>
      <c r="F1018" s="1173"/>
      <c r="G1018" s="1174"/>
      <c r="H1018" s="1173"/>
      <c r="I1018" s="1173"/>
      <c r="J1018" s="1173"/>
      <c r="K1018" s="1173"/>
      <c r="L1018" s="1173"/>
      <c r="M1018" s="1173"/>
      <c r="N1018" s="1173"/>
      <c r="O1018" s="1173"/>
    </row>
    <row r="1019" spans="1:15" s="375" customFormat="1" x14ac:dyDescent="0.3">
      <c r="A1019" s="1251" t="s">
        <v>1293</v>
      </c>
      <c r="B1019" s="1252"/>
      <c r="C1019" s="1252"/>
      <c r="D1019" s="1252"/>
      <c r="E1019" s="1252"/>
      <c r="F1019" s="1252"/>
      <c r="G1019" s="1252"/>
      <c r="H1019" s="1252"/>
      <c r="I1019" s="1252"/>
      <c r="J1019" s="382"/>
      <c r="K1019" s="382"/>
      <c r="L1019" s="382"/>
      <c r="M1019" s="382"/>
      <c r="N1019" s="382"/>
      <c r="O1019" s="383"/>
    </row>
    <row r="1020" spans="1:15" s="388" customFormat="1" ht="27.6" x14ac:dyDescent="0.3">
      <c r="A1020" s="384">
        <v>1</v>
      </c>
      <c r="B1020" s="385" t="s">
        <v>1294</v>
      </c>
      <c r="C1020" s="386">
        <v>199800</v>
      </c>
      <c r="D1020" s="386">
        <v>104977.5</v>
      </c>
      <c r="E1020" s="387" t="s">
        <v>1603</v>
      </c>
      <c r="F1020" s="385"/>
      <c r="G1020" s="385" t="s">
        <v>1606</v>
      </c>
      <c r="H1020" s="385"/>
      <c r="I1020" s="385"/>
      <c r="J1020" s="385"/>
      <c r="K1020" s="384"/>
      <c r="L1020" s="384"/>
      <c r="M1020" s="384"/>
      <c r="N1020" s="384"/>
      <c r="O1020" s="384"/>
    </row>
    <row r="1021" spans="1:15" s="388" customFormat="1" ht="27.6" x14ac:dyDescent="0.3">
      <c r="A1021" s="384">
        <v>2</v>
      </c>
      <c r="B1021" s="385" t="s">
        <v>1368</v>
      </c>
      <c r="C1021" s="386">
        <v>67564.59</v>
      </c>
      <c r="D1021" s="386">
        <v>36062.42</v>
      </c>
      <c r="E1021" s="387" t="s">
        <v>1604</v>
      </c>
      <c r="F1021" s="385"/>
      <c r="G1021" s="385" t="s">
        <v>1606</v>
      </c>
      <c r="H1021" s="385"/>
      <c r="I1021" s="385"/>
      <c r="J1021" s="385"/>
      <c r="K1021" s="384"/>
      <c r="L1021" s="384"/>
      <c r="M1021" s="384"/>
      <c r="N1021" s="384"/>
      <c r="O1021" s="384"/>
    </row>
    <row r="1022" spans="1:15" s="388" customFormat="1" ht="27.6" x14ac:dyDescent="0.3">
      <c r="A1022" s="384">
        <v>3</v>
      </c>
      <c r="B1022" s="385" t="s">
        <v>1369</v>
      </c>
      <c r="C1022" s="386">
        <v>372000</v>
      </c>
      <c r="D1022" s="386">
        <v>37200</v>
      </c>
      <c r="E1022" s="387" t="s">
        <v>1605</v>
      </c>
      <c r="F1022" s="385"/>
      <c r="G1022" s="385" t="s">
        <v>1606</v>
      </c>
      <c r="H1022" s="392">
        <f>SUM(C1020:C1022)</f>
        <v>639364.59</v>
      </c>
      <c r="I1022" s="392">
        <f>SUM(D1020:D1022)</f>
        <v>178239.91999999998</v>
      </c>
      <c r="J1022" s="385"/>
      <c r="K1022" s="384"/>
      <c r="L1022" s="384"/>
      <c r="M1022" s="384"/>
      <c r="N1022" s="384"/>
      <c r="O1022" s="384"/>
    </row>
    <row r="1023" spans="1:15" s="388" customFormat="1" ht="13.8" x14ac:dyDescent="0.3">
      <c r="A1023" s="384"/>
      <c r="B1023" s="385" t="s">
        <v>441</v>
      </c>
      <c r="C1023" s="386">
        <v>401194.7</v>
      </c>
      <c r="D1023" s="386">
        <v>378847.9</v>
      </c>
      <c r="E1023" s="389"/>
      <c r="F1023" s="389"/>
      <c r="G1023" s="389"/>
      <c r="H1023" s="386">
        <f>H1022+C1023</f>
        <v>1040559.29</v>
      </c>
      <c r="I1023" s="386">
        <f>I1022+D1023</f>
        <v>557087.82000000007</v>
      </c>
      <c r="J1023" s="389"/>
      <c r="K1023" s="389"/>
      <c r="L1023" s="389"/>
      <c r="M1023" s="389"/>
      <c r="N1023" s="389"/>
      <c r="O1023" s="389"/>
    </row>
    <row r="1024" spans="1:15" s="402" customFormat="1" x14ac:dyDescent="0.3">
      <c r="A1024" s="1249" t="s">
        <v>1295</v>
      </c>
      <c r="B1024" s="1250"/>
      <c r="C1024" s="1250"/>
      <c r="D1024" s="1250"/>
      <c r="E1024" s="1250"/>
      <c r="F1024" s="1250"/>
      <c r="G1024" s="1250"/>
      <c r="H1024" s="1250"/>
      <c r="I1024" s="1250"/>
      <c r="J1024" s="400"/>
      <c r="K1024" s="400"/>
      <c r="L1024" s="400"/>
      <c r="M1024" s="400"/>
      <c r="N1024" s="400"/>
      <c r="O1024" s="401"/>
    </row>
    <row r="1025" spans="1:15" s="407" customFormat="1" ht="20.399999999999999" x14ac:dyDescent="0.2">
      <c r="A1025" s="403">
        <v>1</v>
      </c>
      <c r="B1025" s="404" t="s">
        <v>1592</v>
      </c>
      <c r="C1025" s="399">
        <v>69239.89</v>
      </c>
      <c r="D1025" s="399">
        <v>69239.89</v>
      </c>
      <c r="E1025" s="405" t="s">
        <v>1597</v>
      </c>
      <c r="F1025" s="404"/>
      <c r="G1025" s="404" t="s">
        <v>1600</v>
      </c>
      <c r="H1025" s="406"/>
      <c r="I1025" s="404"/>
      <c r="J1025" s="404"/>
      <c r="K1025" s="403"/>
      <c r="L1025" s="403"/>
      <c r="M1025" s="403"/>
      <c r="N1025" s="403"/>
      <c r="O1025" s="403"/>
    </row>
    <row r="1026" spans="1:15" s="407" customFormat="1" ht="10.199999999999999" x14ac:dyDescent="0.2">
      <c r="A1026" s="403">
        <v>2</v>
      </c>
      <c r="B1026" s="404" t="s">
        <v>1593</v>
      </c>
      <c r="C1026" s="399">
        <v>323181.68</v>
      </c>
      <c r="D1026" s="399">
        <v>323181.68</v>
      </c>
      <c r="E1026" s="405" t="s">
        <v>1596</v>
      </c>
      <c r="F1026" s="404"/>
      <c r="G1026" s="404" t="s">
        <v>1600</v>
      </c>
      <c r="H1026" s="404"/>
      <c r="I1026" s="404"/>
      <c r="J1026" s="404"/>
      <c r="K1026" s="403"/>
      <c r="L1026" s="403"/>
      <c r="M1026" s="403"/>
      <c r="N1026" s="403"/>
      <c r="O1026" s="403"/>
    </row>
    <row r="1027" spans="1:15" s="407" customFormat="1" ht="10.199999999999999" x14ac:dyDescent="0.2">
      <c r="A1027" s="403">
        <v>3</v>
      </c>
      <c r="B1027" s="408" t="s">
        <v>1594</v>
      </c>
      <c r="C1027" s="399">
        <v>56222</v>
      </c>
      <c r="D1027" s="399">
        <v>11713</v>
      </c>
      <c r="E1027" s="405" t="s">
        <v>1598</v>
      </c>
      <c r="F1027" s="404"/>
      <c r="G1027" s="404" t="s">
        <v>1600</v>
      </c>
      <c r="H1027" s="404"/>
      <c r="I1027" s="404"/>
      <c r="J1027" s="404"/>
      <c r="K1027" s="403"/>
      <c r="L1027" s="403"/>
      <c r="M1027" s="403"/>
      <c r="N1027" s="403"/>
      <c r="O1027" s="403"/>
    </row>
    <row r="1028" spans="1:15" s="407" customFormat="1" ht="10.199999999999999" x14ac:dyDescent="0.2">
      <c r="A1028" s="403">
        <v>4</v>
      </c>
      <c r="B1028" s="408" t="s">
        <v>1892</v>
      </c>
      <c r="C1028" s="399">
        <v>95238</v>
      </c>
      <c r="D1028" s="399">
        <v>95238</v>
      </c>
      <c r="E1028" s="422">
        <v>41920</v>
      </c>
      <c r="F1028" s="404"/>
      <c r="G1028" s="404" t="s">
        <v>1600</v>
      </c>
      <c r="H1028" s="404"/>
      <c r="I1028" s="404"/>
      <c r="J1028" s="404"/>
      <c r="K1028" s="403"/>
      <c r="L1028" s="403"/>
      <c r="M1028" s="403"/>
      <c r="N1028" s="403"/>
      <c r="O1028" s="403"/>
    </row>
    <row r="1029" spans="1:15" s="407" customFormat="1" ht="20.399999999999999" x14ac:dyDescent="0.2">
      <c r="A1029" s="403">
        <v>5</v>
      </c>
      <c r="B1029" s="408" t="s">
        <v>1595</v>
      </c>
      <c r="C1029" s="399">
        <v>97365.31</v>
      </c>
      <c r="D1029" s="399">
        <v>97365.31</v>
      </c>
      <c r="E1029" s="405" t="s">
        <v>1599</v>
      </c>
      <c r="F1029" s="404"/>
      <c r="G1029" s="404" t="s">
        <v>1600</v>
      </c>
      <c r="H1029" s="414">
        <f>SUM(C1025:C1029)</f>
        <v>641246.88000000012</v>
      </c>
      <c r="I1029" s="414">
        <f>SUM(D1025:D1029)</f>
        <v>596737.88</v>
      </c>
      <c r="J1029" s="424">
        <f>H1029-I1029</f>
        <v>44509.000000000116</v>
      </c>
      <c r="K1029" s="403"/>
      <c r="L1029" s="403"/>
      <c r="M1029" s="403"/>
      <c r="N1029" s="403"/>
      <c r="O1029" s="403"/>
    </row>
    <row r="1030" spans="1:15" s="407" customFormat="1" ht="10.199999999999999" x14ac:dyDescent="0.2">
      <c r="A1030" s="403"/>
      <c r="B1030" s="409" t="s">
        <v>441</v>
      </c>
      <c r="C1030" s="410">
        <v>1877266.8</v>
      </c>
      <c r="D1030" s="411">
        <v>1841840.54</v>
      </c>
      <c r="E1030" s="412"/>
      <c r="F1030" s="412"/>
      <c r="G1030" s="412"/>
      <c r="H1030" s="423">
        <f>C1030-D1030</f>
        <v>35426.260000000009</v>
      </c>
      <c r="I1030" s="412"/>
      <c r="J1030" s="412"/>
      <c r="K1030" s="412"/>
      <c r="L1030" s="412"/>
      <c r="M1030" s="412"/>
      <c r="N1030" s="412"/>
      <c r="O1030" s="413"/>
    </row>
    <row r="1031" spans="1:15" s="850" customFormat="1" ht="13.5" customHeight="1" x14ac:dyDescent="0.2">
      <c r="A1031" s="1316" t="s">
        <v>1292</v>
      </c>
      <c r="B1031" s="1317"/>
      <c r="C1031" s="1317"/>
      <c r="D1031" s="1317"/>
      <c r="E1031" s="1317"/>
      <c r="F1031" s="1317"/>
      <c r="G1031" s="1317"/>
      <c r="H1031" s="1317"/>
      <c r="I1031" s="1317"/>
      <c r="J1031" s="848"/>
      <c r="K1031" s="848"/>
      <c r="L1031" s="848"/>
      <c r="M1031" s="848"/>
      <c r="N1031" s="848"/>
      <c r="O1031" s="849"/>
    </row>
    <row r="1032" spans="1:15" s="850" customFormat="1" ht="36" customHeight="1" x14ac:dyDescent="0.2">
      <c r="A1032" s="317">
        <v>1</v>
      </c>
      <c r="B1032" s="827" t="s">
        <v>507</v>
      </c>
      <c r="C1032" s="851">
        <v>97822</v>
      </c>
      <c r="D1032" s="851">
        <v>97822</v>
      </c>
      <c r="E1032" s="852" t="s">
        <v>1663</v>
      </c>
      <c r="F1032" s="322"/>
      <c r="G1032" s="322" t="s">
        <v>505</v>
      </c>
      <c r="H1032" s="322"/>
      <c r="I1032" s="322"/>
      <c r="J1032" s="322"/>
      <c r="K1032" s="853"/>
      <c r="L1032" s="853"/>
      <c r="M1032" s="853"/>
      <c r="N1032" s="853"/>
      <c r="O1032" s="853"/>
    </row>
    <row r="1033" spans="1:15" s="850" customFormat="1" ht="33.75" customHeight="1" x14ac:dyDescent="0.2">
      <c r="A1033" s="317">
        <v>2</v>
      </c>
      <c r="B1033" s="827" t="s">
        <v>508</v>
      </c>
      <c r="C1033" s="851">
        <v>98884</v>
      </c>
      <c r="D1033" s="851">
        <v>98884</v>
      </c>
      <c r="E1033" s="852" t="s">
        <v>1663</v>
      </c>
      <c r="F1033" s="322"/>
      <c r="G1033" s="322" t="s">
        <v>505</v>
      </c>
      <c r="H1033" s="322"/>
      <c r="I1033" s="322"/>
      <c r="J1033" s="322"/>
      <c r="K1033" s="853"/>
      <c r="L1033" s="853"/>
      <c r="M1033" s="853"/>
      <c r="N1033" s="853"/>
      <c r="O1033" s="853"/>
    </row>
    <row r="1034" spans="1:15" s="850" customFormat="1" ht="36.75" customHeight="1" x14ac:dyDescent="0.2">
      <c r="A1034" s="317">
        <v>3</v>
      </c>
      <c r="B1034" s="827" t="s">
        <v>509</v>
      </c>
      <c r="C1034" s="851">
        <v>98648</v>
      </c>
      <c r="D1034" s="851">
        <v>98648</v>
      </c>
      <c r="E1034" s="852" t="s">
        <v>1664</v>
      </c>
      <c r="F1034" s="322"/>
      <c r="G1034" s="322" t="s">
        <v>505</v>
      </c>
      <c r="H1034" s="322"/>
      <c r="I1034" s="322"/>
      <c r="J1034" s="322"/>
      <c r="K1034" s="853"/>
      <c r="L1034" s="853"/>
      <c r="M1034" s="853"/>
      <c r="N1034" s="853"/>
      <c r="O1034" s="853"/>
    </row>
    <row r="1035" spans="1:15" s="850" customFormat="1" ht="39" customHeight="1" x14ac:dyDescent="0.2">
      <c r="A1035" s="317">
        <v>4</v>
      </c>
      <c r="B1035" s="827" t="s">
        <v>510</v>
      </c>
      <c r="C1035" s="851">
        <v>99240.36</v>
      </c>
      <c r="D1035" s="851">
        <v>99240.36</v>
      </c>
      <c r="E1035" s="852" t="s">
        <v>1664</v>
      </c>
      <c r="F1035" s="322"/>
      <c r="G1035" s="322" t="s">
        <v>505</v>
      </c>
      <c r="H1035" s="322"/>
      <c r="I1035" s="322"/>
      <c r="J1035" s="322"/>
      <c r="K1035" s="853"/>
      <c r="L1035" s="853"/>
      <c r="M1035" s="853"/>
      <c r="N1035" s="853"/>
      <c r="O1035" s="853"/>
    </row>
    <row r="1036" spans="1:15" s="850" customFormat="1" ht="29.25" customHeight="1" x14ac:dyDescent="0.2">
      <c r="A1036" s="317">
        <v>5</v>
      </c>
      <c r="B1036" s="827" t="s">
        <v>513</v>
      </c>
      <c r="C1036" s="851">
        <v>57834</v>
      </c>
      <c r="D1036" s="851">
        <v>57834</v>
      </c>
      <c r="E1036" s="852" t="s">
        <v>1669</v>
      </c>
      <c r="F1036" s="322"/>
      <c r="G1036" s="322" t="s">
        <v>505</v>
      </c>
      <c r="H1036" s="322"/>
      <c r="I1036" s="322"/>
      <c r="J1036" s="322"/>
      <c r="K1036" s="853"/>
      <c r="L1036" s="853"/>
      <c r="M1036" s="853"/>
      <c r="N1036" s="853"/>
      <c r="O1036" s="853"/>
    </row>
    <row r="1037" spans="1:15" s="850" customFormat="1" ht="48" customHeight="1" x14ac:dyDescent="0.2">
      <c r="A1037" s="317">
        <v>6</v>
      </c>
      <c r="B1037" s="827" t="s">
        <v>511</v>
      </c>
      <c r="C1037" s="851">
        <v>144000</v>
      </c>
      <c r="D1037" s="851">
        <v>144000</v>
      </c>
      <c r="E1037" s="852" t="s">
        <v>1670</v>
      </c>
      <c r="F1037" s="322"/>
      <c r="G1037" s="322" t="s">
        <v>505</v>
      </c>
      <c r="H1037" s="322"/>
      <c r="I1037" s="322"/>
      <c r="J1037" s="322"/>
      <c r="K1037" s="853"/>
      <c r="L1037" s="853"/>
      <c r="M1037" s="853"/>
      <c r="N1037" s="853"/>
      <c r="O1037" s="853"/>
    </row>
    <row r="1038" spans="1:15" s="850" customFormat="1" ht="33.75" customHeight="1" x14ac:dyDescent="0.2">
      <c r="A1038" s="317">
        <v>7</v>
      </c>
      <c r="B1038" s="827" t="s">
        <v>514</v>
      </c>
      <c r="C1038" s="851">
        <v>322033.90000000002</v>
      </c>
      <c r="D1038" s="851">
        <v>322033.90000000002</v>
      </c>
      <c r="E1038" s="852" t="s">
        <v>1671</v>
      </c>
      <c r="F1038" s="322"/>
      <c r="G1038" s="322" t="s">
        <v>505</v>
      </c>
      <c r="H1038" s="322"/>
      <c r="I1038" s="322"/>
      <c r="J1038" s="322"/>
      <c r="K1038" s="853"/>
      <c r="L1038" s="853"/>
      <c r="M1038" s="853"/>
      <c r="N1038" s="853"/>
      <c r="O1038" s="853"/>
    </row>
    <row r="1039" spans="1:15" s="850" customFormat="1" ht="45.75" customHeight="1" x14ac:dyDescent="0.2">
      <c r="A1039" s="317">
        <v>8</v>
      </c>
      <c r="B1039" s="827" t="s">
        <v>512</v>
      </c>
      <c r="C1039" s="851">
        <v>144000</v>
      </c>
      <c r="D1039" s="851">
        <v>144000</v>
      </c>
      <c r="E1039" s="852" t="s">
        <v>1670</v>
      </c>
      <c r="F1039" s="322"/>
      <c r="G1039" s="322" t="s">
        <v>505</v>
      </c>
      <c r="H1039" s="322"/>
      <c r="I1039" s="322"/>
      <c r="J1039" s="322"/>
      <c r="K1039" s="853"/>
      <c r="L1039" s="853"/>
      <c r="M1039" s="853"/>
      <c r="N1039" s="853"/>
      <c r="O1039" s="853"/>
    </row>
    <row r="1040" spans="1:15" s="850" customFormat="1" ht="27.75" customHeight="1" x14ac:dyDescent="0.2">
      <c r="A1040" s="317">
        <v>9</v>
      </c>
      <c r="B1040" s="827" t="s">
        <v>1665</v>
      </c>
      <c r="C1040" s="851">
        <v>50235</v>
      </c>
      <c r="D1040" s="851">
        <v>50235</v>
      </c>
      <c r="E1040" s="852" t="s">
        <v>1672</v>
      </c>
      <c r="F1040" s="322"/>
      <c r="G1040" s="322" t="s">
        <v>505</v>
      </c>
      <c r="H1040" s="322"/>
      <c r="I1040" s="322"/>
      <c r="J1040" s="322"/>
      <c r="K1040" s="853"/>
      <c r="L1040" s="853"/>
      <c r="M1040" s="853"/>
      <c r="N1040" s="853"/>
      <c r="O1040" s="853"/>
    </row>
    <row r="1041" spans="1:15" s="850" customFormat="1" ht="27" customHeight="1" x14ac:dyDescent="0.2">
      <c r="A1041" s="317">
        <v>10</v>
      </c>
      <c r="B1041" s="827" t="s">
        <v>1666</v>
      </c>
      <c r="C1041" s="851">
        <v>62332.2</v>
      </c>
      <c r="D1041" s="851">
        <v>62332.2</v>
      </c>
      <c r="E1041" s="852" t="s">
        <v>1672</v>
      </c>
      <c r="F1041" s="322"/>
      <c r="G1041" s="322" t="s">
        <v>505</v>
      </c>
      <c r="H1041" s="322"/>
      <c r="I1041" s="322"/>
      <c r="J1041" s="322"/>
      <c r="K1041" s="853"/>
      <c r="L1041" s="853"/>
      <c r="M1041" s="853"/>
      <c r="N1041" s="853"/>
      <c r="O1041" s="853"/>
    </row>
    <row r="1042" spans="1:15" s="850" customFormat="1" ht="38.25" customHeight="1" x14ac:dyDescent="0.2">
      <c r="A1042" s="317">
        <v>11</v>
      </c>
      <c r="B1042" s="827" t="s">
        <v>515</v>
      </c>
      <c r="C1042" s="851">
        <v>156060</v>
      </c>
      <c r="D1042" s="851">
        <v>156060</v>
      </c>
      <c r="E1042" s="852" t="s">
        <v>1673</v>
      </c>
      <c r="F1042" s="322"/>
      <c r="G1042" s="322" t="s">
        <v>505</v>
      </c>
      <c r="H1042" s="322"/>
      <c r="I1042" s="322"/>
      <c r="J1042" s="322"/>
      <c r="K1042" s="853"/>
      <c r="L1042" s="853"/>
      <c r="M1042" s="853"/>
      <c r="N1042" s="853"/>
      <c r="O1042" s="853"/>
    </row>
    <row r="1043" spans="1:15" s="850" customFormat="1" ht="39.75" customHeight="1" x14ac:dyDescent="0.2">
      <c r="A1043" s="317">
        <v>12</v>
      </c>
      <c r="B1043" s="827" t="s">
        <v>516</v>
      </c>
      <c r="C1043" s="851">
        <v>52530</v>
      </c>
      <c r="D1043" s="851">
        <v>52530</v>
      </c>
      <c r="E1043" s="852" t="s">
        <v>1674</v>
      </c>
      <c r="F1043" s="322"/>
      <c r="G1043" s="322" t="s">
        <v>505</v>
      </c>
      <c r="H1043" s="322"/>
      <c r="I1043" s="322"/>
      <c r="J1043" s="322"/>
      <c r="K1043" s="853"/>
      <c r="L1043" s="853"/>
      <c r="M1043" s="853"/>
      <c r="N1043" s="853"/>
      <c r="O1043" s="853"/>
    </row>
    <row r="1044" spans="1:15" s="850" customFormat="1" ht="24" customHeight="1" x14ac:dyDescent="0.2">
      <c r="A1044" s="317">
        <v>13</v>
      </c>
      <c r="B1044" s="827" t="s">
        <v>517</v>
      </c>
      <c r="C1044" s="851">
        <v>69972</v>
      </c>
      <c r="D1044" s="851">
        <v>69972</v>
      </c>
      <c r="E1044" s="852" t="s">
        <v>1673</v>
      </c>
      <c r="F1044" s="322"/>
      <c r="G1044" s="322" t="s">
        <v>505</v>
      </c>
      <c r="H1044" s="322"/>
      <c r="I1044" s="322"/>
      <c r="J1044" s="322"/>
      <c r="K1044" s="853"/>
      <c r="L1044" s="853"/>
      <c r="M1044" s="853"/>
      <c r="N1044" s="853"/>
      <c r="O1044" s="853"/>
    </row>
    <row r="1045" spans="1:15" s="850" customFormat="1" ht="26.25" customHeight="1" x14ac:dyDescent="0.2">
      <c r="A1045" s="317">
        <v>14</v>
      </c>
      <c r="B1045" s="827" t="s">
        <v>518</v>
      </c>
      <c r="C1045" s="851">
        <v>57834</v>
      </c>
      <c r="D1045" s="851">
        <v>57834</v>
      </c>
      <c r="E1045" s="852" t="s">
        <v>1674</v>
      </c>
      <c r="F1045" s="322"/>
      <c r="G1045" s="322" t="s">
        <v>505</v>
      </c>
      <c r="H1045" s="322"/>
      <c r="I1045" s="322"/>
      <c r="J1045" s="322"/>
      <c r="K1045" s="853"/>
      <c r="L1045" s="853"/>
      <c r="M1045" s="853"/>
      <c r="N1045" s="853"/>
      <c r="O1045" s="853"/>
    </row>
    <row r="1046" spans="1:15" s="850" customFormat="1" ht="37.5" customHeight="1" x14ac:dyDescent="0.2">
      <c r="A1046" s="317">
        <v>15</v>
      </c>
      <c r="B1046" s="827" t="s">
        <v>519</v>
      </c>
      <c r="C1046" s="851">
        <v>902000</v>
      </c>
      <c r="D1046" s="851">
        <v>902000</v>
      </c>
      <c r="E1046" s="852" t="s">
        <v>1669</v>
      </c>
      <c r="F1046" s="322"/>
      <c r="G1046" s="322" t="s">
        <v>505</v>
      </c>
      <c r="H1046" s="322"/>
      <c r="I1046" s="322"/>
      <c r="J1046" s="322"/>
      <c r="K1046" s="853"/>
      <c r="L1046" s="853"/>
      <c r="M1046" s="853"/>
      <c r="N1046" s="853"/>
      <c r="O1046" s="853"/>
    </row>
    <row r="1047" spans="1:15" s="850" customFormat="1" ht="36.75" customHeight="1" x14ac:dyDescent="0.2">
      <c r="A1047" s="317">
        <v>16</v>
      </c>
      <c r="B1047" s="827" t="s">
        <v>520</v>
      </c>
      <c r="C1047" s="851">
        <v>504000</v>
      </c>
      <c r="D1047" s="851">
        <v>504000</v>
      </c>
      <c r="E1047" s="852" t="s">
        <v>1669</v>
      </c>
      <c r="F1047" s="322"/>
      <c r="G1047" s="322" t="s">
        <v>505</v>
      </c>
      <c r="H1047" s="322"/>
      <c r="I1047" s="322"/>
      <c r="J1047" s="322"/>
      <c r="K1047" s="853"/>
      <c r="L1047" s="853"/>
      <c r="M1047" s="853"/>
      <c r="N1047" s="853"/>
      <c r="O1047" s="853"/>
    </row>
    <row r="1048" spans="1:15" s="850" customFormat="1" ht="34.5" customHeight="1" x14ac:dyDescent="0.2">
      <c r="A1048" s="317">
        <v>17</v>
      </c>
      <c r="B1048" s="827" t="s">
        <v>521</v>
      </c>
      <c r="C1048" s="851">
        <v>602000</v>
      </c>
      <c r="D1048" s="851">
        <v>602000</v>
      </c>
      <c r="E1048" s="852" t="s">
        <v>1669</v>
      </c>
      <c r="F1048" s="322"/>
      <c r="G1048" s="322" t="s">
        <v>505</v>
      </c>
      <c r="H1048" s="322"/>
      <c r="I1048" s="322"/>
      <c r="J1048" s="322"/>
      <c r="K1048" s="853"/>
      <c r="L1048" s="853"/>
      <c r="M1048" s="853"/>
      <c r="N1048" s="853"/>
      <c r="O1048" s="853"/>
    </row>
    <row r="1049" spans="1:15" s="850" customFormat="1" ht="36.75" customHeight="1" x14ac:dyDescent="0.2">
      <c r="A1049" s="317">
        <v>18</v>
      </c>
      <c r="B1049" s="827" t="s">
        <v>1667</v>
      </c>
      <c r="C1049" s="851">
        <v>99756</v>
      </c>
      <c r="D1049" s="851">
        <v>99756</v>
      </c>
      <c r="E1049" s="852" t="s">
        <v>1673</v>
      </c>
      <c r="F1049" s="322"/>
      <c r="G1049" s="322" t="s">
        <v>505</v>
      </c>
      <c r="H1049" s="322"/>
      <c r="I1049" s="322"/>
      <c r="J1049" s="322"/>
      <c r="K1049" s="853"/>
      <c r="L1049" s="853"/>
      <c r="M1049" s="853"/>
      <c r="N1049" s="853"/>
      <c r="O1049" s="853"/>
    </row>
    <row r="1050" spans="1:15" s="850" customFormat="1" ht="34.5" customHeight="1" x14ac:dyDescent="0.2">
      <c r="A1050" s="317">
        <v>19</v>
      </c>
      <c r="B1050" s="827" t="s">
        <v>1668</v>
      </c>
      <c r="C1050" s="851">
        <v>69849.600000000006</v>
      </c>
      <c r="D1050" s="851">
        <v>69849.600000000006</v>
      </c>
      <c r="E1050" s="852" t="s">
        <v>1673</v>
      </c>
      <c r="F1050" s="322"/>
      <c r="G1050" s="322" t="s">
        <v>505</v>
      </c>
      <c r="H1050" s="322"/>
      <c r="I1050" s="322"/>
      <c r="J1050" s="322"/>
      <c r="K1050" s="853"/>
      <c r="L1050" s="853"/>
      <c r="M1050" s="853"/>
      <c r="N1050" s="853"/>
      <c r="O1050" s="853"/>
    </row>
    <row r="1051" spans="1:15" s="850" customFormat="1" ht="20.399999999999999" x14ac:dyDescent="0.2">
      <c r="A1051" s="317">
        <v>20</v>
      </c>
      <c r="B1051" s="827" t="s">
        <v>1679</v>
      </c>
      <c r="C1051" s="851">
        <v>137703.54</v>
      </c>
      <c r="D1051" s="851">
        <v>137703.54</v>
      </c>
      <c r="E1051" s="852" t="s">
        <v>1675</v>
      </c>
      <c r="F1051" s="322"/>
      <c r="G1051" s="322" t="s">
        <v>505</v>
      </c>
      <c r="H1051" s="322"/>
      <c r="I1051" s="322"/>
      <c r="J1051" s="322"/>
      <c r="K1051" s="853"/>
      <c r="L1051" s="853"/>
      <c r="M1051" s="853"/>
      <c r="N1051" s="853"/>
      <c r="O1051" s="853"/>
    </row>
    <row r="1052" spans="1:15" s="850" customFormat="1" ht="28.5" customHeight="1" x14ac:dyDescent="0.2">
      <c r="A1052" s="317">
        <v>21</v>
      </c>
      <c r="B1052" s="827" t="s">
        <v>522</v>
      </c>
      <c r="C1052" s="851">
        <v>58000</v>
      </c>
      <c r="D1052" s="851">
        <v>58000</v>
      </c>
      <c r="E1052" s="852" t="s">
        <v>1676</v>
      </c>
      <c r="F1052" s="322"/>
      <c r="G1052" s="322" t="s">
        <v>505</v>
      </c>
      <c r="H1052" s="322"/>
      <c r="I1052" s="322"/>
      <c r="J1052" s="322"/>
      <c r="K1052" s="853"/>
      <c r="L1052" s="853"/>
      <c r="M1052" s="853"/>
      <c r="N1052" s="853"/>
      <c r="O1052" s="853"/>
    </row>
    <row r="1053" spans="1:15" s="850" customFormat="1" ht="27" customHeight="1" x14ac:dyDescent="0.2">
      <c r="A1053" s="317">
        <v>22</v>
      </c>
      <c r="B1053" s="827" t="s">
        <v>523</v>
      </c>
      <c r="C1053" s="851">
        <v>79617</v>
      </c>
      <c r="D1053" s="851">
        <v>79617</v>
      </c>
      <c r="E1053" s="852" t="s">
        <v>1677</v>
      </c>
      <c r="F1053" s="322"/>
      <c r="G1053" s="322" t="s">
        <v>505</v>
      </c>
      <c r="H1053" s="322"/>
      <c r="I1053" s="322"/>
      <c r="J1053" s="322"/>
      <c r="K1053" s="853"/>
      <c r="L1053" s="853"/>
      <c r="M1053" s="853"/>
      <c r="N1053" s="853"/>
      <c r="O1053" s="853"/>
    </row>
    <row r="1054" spans="1:15" s="850" customFormat="1" ht="26.25" customHeight="1" x14ac:dyDescent="0.2">
      <c r="A1054" s="317">
        <v>23</v>
      </c>
      <c r="B1054" s="827" t="s">
        <v>524</v>
      </c>
      <c r="C1054" s="851">
        <v>99200</v>
      </c>
      <c r="D1054" s="851">
        <v>99200</v>
      </c>
      <c r="E1054" s="852" t="s">
        <v>1678</v>
      </c>
      <c r="F1054" s="322"/>
      <c r="G1054" s="322" t="s">
        <v>505</v>
      </c>
      <c r="H1054" s="322"/>
      <c r="I1054" s="322"/>
      <c r="J1054" s="322"/>
      <c r="K1054" s="853"/>
      <c r="L1054" s="853"/>
      <c r="M1054" s="853"/>
      <c r="N1054" s="853"/>
      <c r="O1054" s="853"/>
    </row>
    <row r="1055" spans="1:15" s="850" customFormat="1" ht="27" customHeight="1" x14ac:dyDescent="0.2">
      <c r="A1055" s="317">
        <v>24</v>
      </c>
      <c r="B1055" s="827" t="s">
        <v>525</v>
      </c>
      <c r="C1055" s="851">
        <v>99958</v>
      </c>
      <c r="D1055" s="851">
        <v>99958</v>
      </c>
      <c r="E1055" s="852" t="s">
        <v>1677</v>
      </c>
      <c r="F1055" s="322"/>
      <c r="G1055" s="322" t="s">
        <v>505</v>
      </c>
      <c r="H1055" s="322"/>
      <c r="I1055" s="322"/>
      <c r="J1055" s="322"/>
      <c r="K1055" s="854"/>
      <c r="L1055" s="854"/>
      <c r="M1055" s="854"/>
      <c r="N1055" s="854"/>
      <c r="O1055" s="854"/>
    </row>
    <row r="1056" spans="1:15" s="850" customFormat="1" ht="27" customHeight="1" x14ac:dyDescent="0.2">
      <c r="A1056" s="317">
        <v>25</v>
      </c>
      <c r="B1056" s="827" t="s">
        <v>1971</v>
      </c>
      <c r="C1056" s="851">
        <v>125046.63</v>
      </c>
      <c r="D1056" s="851">
        <v>0</v>
      </c>
      <c r="E1056" s="857">
        <v>44155</v>
      </c>
      <c r="F1056" s="322" t="s">
        <v>1973</v>
      </c>
      <c r="G1056" s="322" t="s">
        <v>505</v>
      </c>
      <c r="H1056" s="322"/>
      <c r="I1056" s="322"/>
      <c r="J1056" s="322"/>
      <c r="K1056" s="854"/>
      <c r="L1056" s="854"/>
      <c r="M1056" s="854"/>
      <c r="N1056" s="854"/>
      <c r="O1056" s="854"/>
    </row>
    <row r="1057" spans="1:15" s="850" customFormat="1" ht="27" customHeight="1" x14ac:dyDescent="0.2">
      <c r="A1057" s="317">
        <v>26</v>
      </c>
      <c r="B1057" s="827" t="s">
        <v>1974</v>
      </c>
      <c r="C1057" s="851">
        <v>414705</v>
      </c>
      <c r="D1057" s="851">
        <v>0</v>
      </c>
      <c r="E1057" s="857">
        <v>44148</v>
      </c>
      <c r="F1057" s="322" t="s">
        <v>1972</v>
      </c>
      <c r="G1057" s="322" t="s">
        <v>505</v>
      </c>
      <c r="H1057" s="858">
        <f>SUM(C1032:C1057)</f>
        <v>4703261.2300000004</v>
      </c>
      <c r="I1057" s="858">
        <f>SUM(D1032:D1057)</f>
        <v>4163509.6</v>
      </c>
      <c r="J1057" s="858">
        <f>H1057-I1057</f>
        <v>539751.63000000035</v>
      </c>
      <c r="K1057" s="854"/>
      <c r="L1057" s="854"/>
      <c r="M1057" s="854"/>
      <c r="N1057" s="854"/>
      <c r="O1057" s="854"/>
    </row>
    <row r="1058" spans="1:15" s="850" customFormat="1" ht="27" customHeight="1" x14ac:dyDescent="0.2">
      <c r="A1058" s="317"/>
      <c r="B1058" s="855" t="s">
        <v>441</v>
      </c>
      <c r="C1058" s="856">
        <v>1877712.09</v>
      </c>
      <c r="D1058" s="856">
        <v>1473876.2</v>
      </c>
      <c r="E1058" s="852"/>
      <c r="F1058" s="322"/>
      <c r="G1058" s="322" t="s">
        <v>505</v>
      </c>
      <c r="H1058" s="322"/>
      <c r="I1058" s="322"/>
      <c r="J1058" s="858">
        <f>C1058-D1058</f>
        <v>403835.89000000013</v>
      </c>
      <c r="K1058" s="854"/>
      <c r="L1058" s="854"/>
      <c r="M1058" s="854"/>
      <c r="N1058" s="854"/>
      <c r="O1058" s="854"/>
    </row>
    <row r="1059" spans="1:15" s="889" customFormat="1" ht="18.75" customHeight="1" x14ac:dyDescent="0.2">
      <c r="A1059" s="1282" t="s">
        <v>1818</v>
      </c>
      <c r="B1059" s="1283"/>
      <c r="C1059" s="1283"/>
      <c r="D1059" s="1283"/>
      <c r="E1059" s="1283"/>
      <c r="F1059" s="1283"/>
      <c r="G1059" s="1283"/>
      <c r="H1059" s="1283"/>
      <c r="I1059" s="1284"/>
      <c r="J1059" s="880"/>
      <c r="K1059" s="897"/>
      <c r="L1059" s="897"/>
      <c r="M1059" s="897"/>
      <c r="N1059" s="897"/>
      <c r="O1059" s="897"/>
    </row>
    <row r="1060" spans="1:15" s="889" customFormat="1" ht="27" customHeight="1" x14ac:dyDescent="0.2">
      <c r="A1060" s="890">
        <v>1</v>
      </c>
      <c r="B1060" s="890" t="s">
        <v>1819</v>
      </c>
      <c r="C1060" s="891">
        <v>58140</v>
      </c>
      <c r="D1060" s="891">
        <v>58140</v>
      </c>
      <c r="E1060" s="892">
        <v>2005</v>
      </c>
      <c r="F1060" s="880"/>
      <c r="G1060" s="890" t="s">
        <v>1823</v>
      </c>
      <c r="H1060" s="880"/>
      <c r="I1060" s="880"/>
      <c r="J1060" s="880"/>
      <c r="K1060" s="897"/>
      <c r="L1060" s="897"/>
      <c r="M1060" s="897"/>
      <c r="N1060" s="897"/>
      <c r="O1060" s="897"/>
    </row>
    <row r="1061" spans="1:15" s="889" customFormat="1" ht="27" customHeight="1" x14ac:dyDescent="0.2">
      <c r="A1061" s="890">
        <v>2</v>
      </c>
      <c r="B1061" s="890" t="s">
        <v>1820</v>
      </c>
      <c r="C1061" s="891">
        <v>96288</v>
      </c>
      <c r="D1061" s="891">
        <v>96288</v>
      </c>
      <c r="E1061" s="892">
        <v>2005</v>
      </c>
      <c r="F1061" s="880"/>
      <c r="G1061" s="890" t="s">
        <v>1823</v>
      </c>
      <c r="H1061" s="880"/>
      <c r="I1061" s="880"/>
      <c r="J1061" s="880"/>
      <c r="K1061" s="897"/>
      <c r="L1061" s="897"/>
      <c r="M1061" s="897"/>
      <c r="N1061" s="897"/>
      <c r="O1061" s="897"/>
    </row>
    <row r="1062" spans="1:15" s="889" customFormat="1" ht="27" customHeight="1" x14ac:dyDescent="0.2">
      <c r="A1062" s="890">
        <v>3</v>
      </c>
      <c r="B1062" s="893" t="s">
        <v>1821</v>
      </c>
      <c r="C1062" s="891">
        <v>490000</v>
      </c>
      <c r="D1062" s="891">
        <v>0</v>
      </c>
      <c r="E1062" s="892">
        <v>2005</v>
      </c>
      <c r="F1062" s="880"/>
      <c r="G1062" s="890" t="s">
        <v>1823</v>
      </c>
      <c r="H1062" s="880"/>
      <c r="I1062" s="880"/>
      <c r="J1062" s="880"/>
      <c r="K1062" s="897"/>
      <c r="L1062" s="897"/>
      <c r="M1062" s="897"/>
      <c r="N1062" s="897"/>
      <c r="O1062" s="897"/>
    </row>
    <row r="1063" spans="1:15" s="889" customFormat="1" ht="27" customHeight="1" x14ac:dyDescent="0.2">
      <c r="A1063" s="1165"/>
      <c r="B1063" s="1166" t="s">
        <v>1238</v>
      </c>
      <c r="C1063" s="1167">
        <v>27892</v>
      </c>
      <c r="D1063" s="891">
        <v>0</v>
      </c>
      <c r="E1063" s="892">
        <v>2001</v>
      </c>
      <c r="F1063" s="1168"/>
      <c r="G1063" s="890" t="s">
        <v>1823</v>
      </c>
      <c r="H1063" s="1168"/>
      <c r="I1063" s="1168"/>
      <c r="J1063" s="1168"/>
      <c r="K1063" s="1169"/>
      <c r="L1063" s="1169"/>
      <c r="M1063" s="1169"/>
      <c r="N1063" s="1169"/>
      <c r="O1063" s="1169"/>
    </row>
    <row r="1064" spans="1:15" s="889" customFormat="1" ht="27" customHeight="1" x14ac:dyDescent="0.2">
      <c r="A1064" s="1165"/>
      <c r="B1064" s="1166" t="s">
        <v>2453</v>
      </c>
      <c r="C1064" s="1167">
        <v>16226</v>
      </c>
      <c r="D1064" s="891">
        <v>0</v>
      </c>
      <c r="E1064" s="892">
        <v>2005</v>
      </c>
      <c r="F1064" s="1168"/>
      <c r="G1064" s="890" t="s">
        <v>1823</v>
      </c>
      <c r="H1064" s="1168"/>
      <c r="I1064" s="1168"/>
      <c r="J1064" s="1168"/>
      <c r="K1064" s="1169"/>
      <c r="L1064" s="1169"/>
      <c r="M1064" s="1169"/>
      <c r="N1064" s="1169"/>
      <c r="O1064" s="1169"/>
    </row>
    <row r="1065" spans="1:15" s="889" customFormat="1" ht="27" customHeight="1" x14ac:dyDescent="0.2">
      <c r="A1065" s="1165"/>
      <c r="B1065" s="1166" t="s">
        <v>1238</v>
      </c>
      <c r="C1065" s="1167">
        <v>31900</v>
      </c>
      <c r="D1065" s="891">
        <v>0</v>
      </c>
      <c r="E1065" s="892">
        <v>2006</v>
      </c>
      <c r="F1065" s="1168"/>
      <c r="G1065" s="890" t="s">
        <v>1823</v>
      </c>
      <c r="H1065" s="1168"/>
      <c r="I1065" s="1168"/>
      <c r="J1065" s="1168"/>
      <c r="K1065" s="1169"/>
      <c r="L1065" s="1169"/>
      <c r="M1065" s="1169"/>
      <c r="N1065" s="1169"/>
      <c r="O1065" s="1169"/>
    </row>
    <row r="1066" spans="1:15" s="889" customFormat="1" ht="27" customHeight="1" x14ac:dyDescent="0.2">
      <c r="A1066" s="1165"/>
      <c r="B1066" s="1166" t="s">
        <v>1238</v>
      </c>
      <c r="C1066" s="1167">
        <v>33080</v>
      </c>
      <c r="D1066" s="891">
        <v>0</v>
      </c>
      <c r="E1066" s="892">
        <v>2007</v>
      </c>
      <c r="F1066" s="1168"/>
      <c r="G1066" s="890" t="s">
        <v>1823</v>
      </c>
      <c r="H1066" s="1168"/>
      <c r="I1066" s="1168"/>
      <c r="J1066" s="1168"/>
      <c r="K1066" s="1169"/>
      <c r="L1066" s="1169"/>
      <c r="M1066" s="1169"/>
      <c r="N1066" s="1169"/>
      <c r="O1066" s="1169"/>
    </row>
    <row r="1067" spans="1:15" s="889" customFormat="1" ht="27" customHeight="1" x14ac:dyDescent="0.2">
      <c r="A1067" s="1165"/>
      <c r="B1067" s="1166" t="s">
        <v>2505</v>
      </c>
      <c r="C1067" s="1167">
        <v>96288</v>
      </c>
      <c r="D1067" s="891">
        <v>0</v>
      </c>
      <c r="E1067" s="892">
        <v>2005</v>
      </c>
      <c r="F1067" s="1168"/>
      <c r="G1067" s="890" t="s">
        <v>1823</v>
      </c>
      <c r="H1067" s="1168"/>
      <c r="I1067" s="1168"/>
      <c r="J1067" s="1168"/>
      <c r="K1067" s="1169"/>
      <c r="L1067" s="1169"/>
      <c r="M1067" s="1169"/>
      <c r="N1067" s="1169"/>
      <c r="O1067" s="1169"/>
    </row>
    <row r="1068" spans="1:15" s="889" customFormat="1" ht="27" customHeight="1" x14ac:dyDescent="0.2">
      <c r="A1068" s="1165"/>
      <c r="B1068" s="1166" t="s">
        <v>2458</v>
      </c>
      <c r="C1068" s="1167">
        <v>58140</v>
      </c>
      <c r="D1068" s="891">
        <v>0</v>
      </c>
      <c r="E1068" s="892">
        <v>2005</v>
      </c>
      <c r="F1068" s="1168"/>
      <c r="G1068" s="890" t="s">
        <v>1823</v>
      </c>
      <c r="H1068" s="1168"/>
      <c r="I1068" s="1168"/>
      <c r="J1068" s="1168"/>
      <c r="K1068" s="1169"/>
      <c r="L1068" s="1169"/>
      <c r="M1068" s="1169"/>
      <c r="N1068" s="1169"/>
      <c r="O1068" s="1169"/>
    </row>
    <row r="1069" spans="1:15" s="889" customFormat="1" ht="27" customHeight="1" x14ac:dyDescent="0.2">
      <c r="A1069" s="1165"/>
      <c r="B1069" s="1166" t="s">
        <v>2506</v>
      </c>
      <c r="C1069" s="1167">
        <v>37372</v>
      </c>
      <c r="D1069" s="891">
        <v>0</v>
      </c>
      <c r="E1069" s="892">
        <v>2007</v>
      </c>
      <c r="F1069" s="1168"/>
      <c r="G1069" s="890" t="s">
        <v>1823</v>
      </c>
      <c r="H1069" s="1168"/>
      <c r="I1069" s="1168"/>
      <c r="J1069" s="1168"/>
      <c r="K1069" s="1169"/>
      <c r="L1069" s="1169"/>
      <c r="M1069" s="1169"/>
      <c r="N1069" s="1169"/>
      <c r="O1069" s="1169"/>
    </row>
    <row r="1070" spans="1:15" s="889" customFormat="1" ht="27" customHeight="1" x14ac:dyDescent="0.2">
      <c r="A1070" s="1165"/>
      <c r="B1070" s="1166" t="s">
        <v>2507</v>
      </c>
      <c r="C1070" s="1167">
        <v>490000</v>
      </c>
      <c r="D1070" s="891">
        <v>0</v>
      </c>
      <c r="E1070" s="892">
        <v>2020</v>
      </c>
      <c r="F1070" s="1168"/>
      <c r="G1070" s="890" t="s">
        <v>1823</v>
      </c>
      <c r="H1070" s="1168"/>
      <c r="I1070" s="1168"/>
      <c r="J1070" s="1168"/>
      <c r="K1070" s="1169"/>
      <c r="L1070" s="1169"/>
      <c r="M1070" s="1169"/>
      <c r="N1070" s="1169"/>
      <c r="O1070" s="1169"/>
    </row>
    <row r="1071" spans="1:15" s="889" customFormat="1" ht="27" customHeight="1" x14ac:dyDescent="0.2">
      <c r="A1071" s="1165"/>
      <c r="B1071" s="1166" t="s">
        <v>2508</v>
      </c>
      <c r="C1071" s="1167">
        <v>10600</v>
      </c>
      <c r="D1071" s="1167">
        <v>0</v>
      </c>
      <c r="E1071" s="892">
        <v>2020</v>
      </c>
      <c r="F1071" s="1168"/>
      <c r="G1071" s="890" t="s">
        <v>1823</v>
      </c>
      <c r="H1071" s="1168"/>
      <c r="I1071" s="1168"/>
      <c r="J1071" s="1168"/>
      <c r="K1071" s="1169"/>
      <c r="L1071" s="1169"/>
      <c r="M1071" s="1169"/>
      <c r="N1071" s="1169"/>
      <c r="O1071" s="1169"/>
    </row>
    <row r="1072" spans="1:15" s="889" customFormat="1" ht="27" customHeight="1" x14ac:dyDescent="0.2">
      <c r="A1072" s="1165"/>
      <c r="B1072" s="1166" t="s">
        <v>2508</v>
      </c>
      <c r="C1072" s="1167">
        <v>8900</v>
      </c>
      <c r="D1072" s="1167">
        <v>0</v>
      </c>
      <c r="E1072" s="892">
        <v>2020</v>
      </c>
      <c r="F1072" s="1168"/>
      <c r="G1072" s="890" t="s">
        <v>1823</v>
      </c>
      <c r="H1072" s="1168"/>
      <c r="I1072" s="1168"/>
      <c r="J1072" s="1168"/>
      <c r="K1072" s="1169"/>
      <c r="L1072" s="1169"/>
      <c r="M1072" s="1169"/>
      <c r="N1072" s="1169"/>
      <c r="O1072" s="1169"/>
    </row>
    <row r="1073" spans="1:15" s="889" customFormat="1" ht="27" customHeight="1" x14ac:dyDescent="0.2">
      <c r="A1073" s="1165"/>
      <c r="B1073" s="1166" t="s">
        <v>2509</v>
      </c>
      <c r="C1073" s="1167">
        <v>1340</v>
      </c>
      <c r="D1073" s="1167">
        <v>0</v>
      </c>
      <c r="E1073" s="892">
        <v>2020</v>
      </c>
      <c r="F1073" s="1168"/>
      <c r="G1073" s="890" t="s">
        <v>1823</v>
      </c>
      <c r="H1073" s="1168"/>
      <c r="I1073" s="1168"/>
      <c r="J1073" s="1168"/>
      <c r="K1073" s="1169"/>
      <c r="L1073" s="1169"/>
      <c r="M1073" s="1169"/>
      <c r="N1073" s="1169"/>
      <c r="O1073" s="1169"/>
    </row>
    <row r="1074" spans="1:15" s="889" customFormat="1" ht="27" customHeight="1" x14ac:dyDescent="0.2">
      <c r="A1074" s="1165"/>
      <c r="B1074" s="1166" t="s">
        <v>2510</v>
      </c>
      <c r="C1074" s="1167">
        <v>800</v>
      </c>
      <c r="D1074" s="1167">
        <v>0</v>
      </c>
      <c r="E1074" s="892">
        <v>2020</v>
      </c>
      <c r="F1074" s="1168"/>
      <c r="G1074" s="890" t="s">
        <v>1823</v>
      </c>
      <c r="H1074" s="1168"/>
      <c r="I1074" s="1168"/>
      <c r="J1074" s="1168"/>
      <c r="K1074" s="1169"/>
      <c r="L1074" s="1169"/>
      <c r="M1074" s="1169"/>
      <c r="N1074" s="1169"/>
      <c r="O1074" s="1169"/>
    </row>
    <row r="1075" spans="1:15" s="889" customFormat="1" ht="27" customHeight="1" x14ac:dyDescent="0.2">
      <c r="A1075" s="1165"/>
      <c r="B1075" s="1166" t="s">
        <v>2511</v>
      </c>
      <c r="C1075" s="1167">
        <v>26000</v>
      </c>
      <c r="D1075" s="1167">
        <v>0</v>
      </c>
      <c r="E1075" s="892">
        <v>2020</v>
      </c>
      <c r="F1075" s="1168"/>
      <c r="G1075" s="890" t="s">
        <v>1823</v>
      </c>
      <c r="H1075" s="1168"/>
      <c r="I1075" s="1168"/>
      <c r="J1075" s="1168"/>
      <c r="K1075" s="1169"/>
      <c r="L1075" s="1169"/>
      <c r="M1075" s="1169"/>
      <c r="N1075" s="1169"/>
      <c r="O1075" s="1169"/>
    </row>
    <row r="1076" spans="1:15" s="889" customFormat="1" ht="27" customHeight="1" x14ac:dyDescent="0.2">
      <c r="A1076" s="1165"/>
      <c r="B1076" s="1166" t="s">
        <v>2512</v>
      </c>
      <c r="C1076" s="1167">
        <v>1617</v>
      </c>
      <c r="D1076" s="1167">
        <v>0</v>
      </c>
      <c r="E1076" s="892">
        <v>2006</v>
      </c>
      <c r="F1076" s="1168"/>
      <c r="G1076" s="890" t="s">
        <v>1823</v>
      </c>
      <c r="H1076" s="1168"/>
      <c r="I1076" s="1168"/>
      <c r="J1076" s="1168"/>
      <c r="K1076" s="1169"/>
      <c r="L1076" s="1169"/>
      <c r="M1076" s="1169"/>
      <c r="N1076" s="1169"/>
      <c r="O1076" s="1169"/>
    </row>
    <row r="1077" spans="1:15" s="889" customFormat="1" ht="27" customHeight="1" x14ac:dyDescent="0.2">
      <c r="A1077" s="1165"/>
      <c r="B1077" s="1166" t="s">
        <v>2513</v>
      </c>
      <c r="C1077" s="1167">
        <v>1617</v>
      </c>
      <c r="D1077" s="1167">
        <v>0</v>
      </c>
      <c r="E1077" s="892">
        <v>2006</v>
      </c>
      <c r="F1077" s="1168"/>
      <c r="G1077" s="890" t="s">
        <v>1823</v>
      </c>
      <c r="H1077" s="1168"/>
      <c r="I1077" s="1168"/>
      <c r="J1077" s="1168"/>
      <c r="K1077" s="1169"/>
      <c r="L1077" s="1169"/>
      <c r="M1077" s="1169"/>
      <c r="N1077" s="1169"/>
      <c r="O1077" s="1169"/>
    </row>
    <row r="1078" spans="1:15" s="889" customFormat="1" ht="27" customHeight="1" x14ac:dyDescent="0.2">
      <c r="A1078" s="1165"/>
      <c r="B1078" s="1166" t="s">
        <v>2514</v>
      </c>
      <c r="C1078" s="1167">
        <v>8730</v>
      </c>
      <c r="D1078" s="1167">
        <v>0</v>
      </c>
      <c r="E1078" s="892">
        <v>2006</v>
      </c>
      <c r="F1078" s="1168"/>
      <c r="G1078" s="890" t="s">
        <v>1823</v>
      </c>
      <c r="H1078" s="1168"/>
      <c r="I1078" s="1168"/>
      <c r="J1078" s="1168"/>
      <c r="K1078" s="1169"/>
      <c r="L1078" s="1169"/>
      <c r="M1078" s="1169"/>
      <c r="N1078" s="1169"/>
      <c r="O1078" s="1169"/>
    </row>
    <row r="1079" spans="1:15" s="889" customFormat="1" ht="27" customHeight="1" x14ac:dyDescent="0.2">
      <c r="A1079" s="1165"/>
      <c r="B1079" s="1166" t="s">
        <v>2515</v>
      </c>
      <c r="C1079" s="1167">
        <v>1171</v>
      </c>
      <c r="D1079" s="1167">
        <v>0</v>
      </c>
      <c r="E1079" s="892">
        <v>2006</v>
      </c>
      <c r="F1079" s="1168"/>
      <c r="G1079" s="890" t="s">
        <v>1823</v>
      </c>
      <c r="H1079" s="1168"/>
      <c r="I1079" s="1168"/>
      <c r="J1079" s="1168"/>
      <c r="K1079" s="1169"/>
      <c r="L1079" s="1169"/>
      <c r="M1079" s="1169"/>
      <c r="N1079" s="1169"/>
      <c r="O1079" s="1169"/>
    </row>
    <row r="1080" spans="1:15" s="889" customFormat="1" ht="27" customHeight="1" x14ac:dyDescent="0.2">
      <c r="A1080" s="1165"/>
      <c r="B1080" s="1166" t="s">
        <v>2515</v>
      </c>
      <c r="C1080" s="1167">
        <v>657</v>
      </c>
      <c r="D1080" s="1167">
        <v>0</v>
      </c>
      <c r="E1080" s="892">
        <v>2006</v>
      </c>
      <c r="F1080" s="1168"/>
      <c r="G1080" s="890" t="s">
        <v>1823</v>
      </c>
      <c r="H1080" s="1168"/>
      <c r="I1080" s="1168"/>
      <c r="J1080" s="1168"/>
      <c r="K1080" s="1169"/>
      <c r="L1080" s="1169"/>
      <c r="M1080" s="1169"/>
      <c r="N1080" s="1169"/>
      <c r="O1080" s="1169"/>
    </row>
    <row r="1081" spans="1:15" s="889" customFormat="1" ht="27" customHeight="1" x14ac:dyDescent="0.2">
      <c r="A1081" s="1165"/>
      <c r="B1081" s="1166" t="s">
        <v>2516</v>
      </c>
      <c r="C1081" s="1167">
        <v>5005</v>
      </c>
      <c r="D1081" s="1167">
        <v>0</v>
      </c>
      <c r="E1081" s="892">
        <v>2006</v>
      </c>
      <c r="F1081" s="1168"/>
      <c r="G1081" s="890" t="s">
        <v>1823</v>
      </c>
      <c r="H1081" s="1168"/>
      <c r="I1081" s="1168"/>
      <c r="J1081" s="1168"/>
      <c r="K1081" s="1169"/>
      <c r="L1081" s="1169"/>
      <c r="M1081" s="1169"/>
      <c r="N1081" s="1169"/>
      <c r="O1081" s="1169"/>
    </row>
    <row r="1082" spans="1:15" s="889" customFormat="1" ht="27" customHeight="1" x14ac:dyDescent="0.2">
      <c r="A1082" s="1165"/>
      <c r="B1082" s="1166" t="s">
        <v>2517</v>
      </c>
      <c r="C1082" s="1167">
        <v>12843</v>
      </c>
      <c r="D1082" s="1167">
        <v>0</v>
      </c>
      <c r="E1082" s="892">
        <v>2006</v>
      </c>
      <c r="F1082" s="1168"/>
      <c r="G1082" s="890" t="s">
        <v>1823</v>
      </c>
      <c r="H1082" s="1168"/>
      <c r="I1082" s="1168"/>
      <c r="J1082" s="1168"/>
      <c r="K1082" s="1169"/>
      <c r="L1082" s="1169"/>
      <c r="M1082" s="1169"/>
      <c r="N1082" s="1169"/>
      <c r="O1082" s="1169"/>
    </row>
    <row r="1083" spans="1:15" s="889" customFormat="1" ht="27" customHeight="1" x14ac:dyDescent="0.2">
      <c r="A1083" s="1165"/>
      <c r="B1083" s="1166" t="s">
        <v>2518</v>
      </c>
      <c r="C1083" s="1167">
        <v>2551</v>
      </c>
      <c r="D1083" s="1167">
        <v>0</v>
      </c>
      <c r="E1083" s="892">
        <v>2006</v>
      </c>
      <c r="F1083" s="1168"/>
      <c r="G1083" s="890" t="s">
        <v>1823</v>
      </c>
      <c r="H1083" s="1168"/>
      <c r="I1083" s="1168"/>
      <c r="J1083" s="1168"/>
      <c r="K1083" s="1169"/>
      <c r="L1083" s="1169"/>
      <c r="M1083" s="1169"/>
      <c r="N1083" s="1169"/>
      <c r="O1083" s="1169"/>
    </row>
    <row r="1084" spans="1:15" s="889" customFormat="1" ht="27" customHeight="1" x14ac:dyDescent="0.2">
      <c r="A1084" s="1165"/>
      <c r="B1084" s="1166" t="s">
        <v>2518</v>
      </c>
      <c r="C1084" s="1167">
        <v>6550</v>
      </c>
      <c r="D1084" s="1167">
        <v>0</v>
      </c>
      <c r="E1084" s="892">
        <v>2006</v>
      </c>
      <c r="F1084" s="1168"/>
      <c r="G1084" s="890" t="s">
        <v>1823</v>
      </c>
      <c r="H1084" s="1168"/>
      <c r="I1084" s="1168"/>
      <c r="J1084" s="1168"/>
      <c r="K1084" s="1169"/>
      <c r="L1084" s="1169"/>
      <c r="M1084" s="1169"/>
      <c r="N1084" s="1169"/>
      <c r="O1084" s="1169"/>
    </row>
    <row r="1085" spans="1:15" s="889" customFormat="1" ht="27" customHeight="1" x14ac:dyDescent="0.2">
      <c r="A1085" s="1165"/>
      <c r="B1085" s="1166" t="s">
        <v>2518</v>
      </c>
      <c r="C1085" s="1167">
        <v>2045</v>
      </c>
      <c r="D1085" s="1167">
        <v>0</v>
      </c>
      <c r="E1085" s="892">
        <v>2006</v>
      </c>
      <c r="F1085" s="1168"/>
      <c r="G1085" s="890" t="s">
        <v>1823</v>
      </c>
      <c r="H1085" s="1168"/>
      <c r="I1085" s="1168"/>
      <c r="J1085" s="1168"/>
      <c r="K1085" s="1169"/>
      <c r="L1085" s="1169"/>
      <c r="M1085" s="1169"/>
      <c r="N1085" s="1169"/>
      <c r="O1085" s="1169"/>
    </row>
    <row r="1086" spans="1:15" s="889" customFormat="1" ht="27" customHeight="1" x14ac:dyDescent="0.2">
      <c r="A1086" s="1165"/>
      <c r="B1086" s="1166" t="s">
        <v>2518</v>
      </c>
      <c r="C1086" s="1167">
        <v>2316</v>
      </c>
      <c r="D1086" s="1167">
        <v>0</v>
      </c>
      <c r="E1086" s="892">
        <v>2006</v>
      </c>
      <c r="F1086" s="1168"/>
      <c r="G1086" s="890" t="s">
        <v>1823</v>
      </c>
      <c r="H1086" s="1168"/>
      <c r="I1086" s="1168"/>
      <c r="J1086" s="1168"/>
      <c r="K1086" s="1169"/>
      <c r="L1086" s="1169"/>
      <c r="M1086" s="1169"/>
      <c r="N1086" s="1169"/>
      <c r="O1086" s="1169"/>
    </row>
    <row r="1087" spans="1:15" s="889" customFormat="1" ht="27" customHeight="1" x14ac:dyDescent="0.2">
      <c r="A1087" s="1165"/>
      <c r="B1087" s="1166" t="s">
        <v>2518</v>
      </c>
      <c r="C1087" s="1167">
        <v>2316</v>
      </c>
      <c r="D1087" s="1167">
        <v>0</v>
      </c>
      <c r="E1087" s="892">
        <v>2006</v>
      </c>
      <c r="F1087" s="1168"/>
      <c r="G1087" s="890" t="s">
        <v>1823</v>
      </c>
      <c r="H1087" s="1168"/>
      <c r="I1087" s="1168"/>
      <c r="J1087" s="1168"/>
      <c r="K1087" s="1169"/>
      <c r="L1087" s="1169"/>
      <c r="M1087" s="1169"/>
      <c r="N1087" s="1169"/>
      <c r="O1087" s="1169"/>
    </row>
    <row r="1088" spans="1:15" s="889" customFormat="1" ht="27" customHeight="1" x14ac:dyDescent="0.2">
      <c r="A1088" s="1165"/>
      <c r="B1088" s="1166" t="s">
        <v>2518</v>
      </c>
      <c r="C1088" s="1167">
        <v>3484</v>
      </c>
      <c r="D1088" s="1167">
        <v>0</v>
      </c>
      <c r="E1088" s="892">
        <v>2006</v>
      </c>
      <c r="F1088" s="1168"/>
      <c r="G1088" s="890" t="s">
        <v>1823</v>
      </c>
      <c r="H1088" s="1168"/>
      <c r="I1088" s="1168"/>
      <c r="J1088" s="1168"/>
      <c r="K1088" s="1169"/>
      <c r="L1088" s="1169"/>
      <c r="M1088" s="1169"/>
      <c r="N1088" s="1169"/>
      <c r="O1088" s="1169"/>
    </row>
    <row r="1089" spans="1:15" s="889" customFormat="1" ht="27" customHeight="1" x14ac:dyDescent="0.2">
      <c r="A1089" s="1165"/>
      <c r="B1089" s="1166" t="s">
        <v>2533</v>
      </c>
      <c r="C1089" s="1167">
        <v>2683</v>
      </c>
      <c r="D1089" s="1167">
        <v>0</v>
      </c>
      <c r="E1089" s="892">
        <v>2006</v>
      </c>
      <c r="F1089" s="1168"/>
      <c r="G1089" s="890" t="s">
        <v>1823</v>
      </c>
      <c r="H1089" s="1168"/>
      <c r="I1089" s="1168"/>
      <c r="J1089" s="1168"/>
      <c r="K1089" s="1169"/>
      <c r="L1089" s="1169"/>
      <c r="M1089" s="1169"/>
      <c r="N1089" s="1169"/>
      <c r="O1089" s="1169"/>
    </row>
    <row r="1090" spans="1:15" s="889" customFormat="1" ht="27" customHeight="1" x14ac:dyDescent="0.2">
      <c r="A1090" s="1165"/>
      <c r="B1090" s="1166" t="s">
        <v>2519</v>
      </c>
      <c r="C1090" s="1167">
        <v>5354</v>
      </c>
      <c r="D1090" s="1167">
        <v>0</v>
      </c>
      <c r="E1090" s="892">
        <v>2006</v>
      </c>
      <c r="F1090" s="1168"/>
      <c r="G1090" s="890" t="s">
        <v>1823</v>
      </c>
      <c r="H1090" s="1168"/>
      <c r="I1090" s="1168"/>
      <c r="J1090" s="1168"/>
      <c r="K1090" s="1169"/>
      <c r="L1090" s="1169"/>
      <c r="M1090" s="1169"/>
      <c r="N1090" s="1169"/>
      <c r="O1090" s="1169"/>
    </row>
    <row r="1091" spans="1:15" s="889" customFormat="1" ht="27" customHeight="1" x14ac:dyDescent="0.2">
      <c r="A1091" s="1165"/>
      <c r="B1091" s="1166" t="s">
        <v>2520</v>
      </c>
      <c r="C1091" s="1167">
        <v>1490</v>
      </c>
      <c r="D1091" s="1167">
        <v>0</v>
      </c>
      <c r="E1091" s="892">
        <v>2006</v>
      </c>
      <c r="F1091" s="1168"/>
      <c r="G1091" s="890" t="s">
        <v>1823</v>
      </c>
      <c r="H1091" s="1168"/>
      <c r="I1091" s="1168"/>
      <c r="J1091" s="1168"/>
      <c r="K1091" s="1169"/>
      <c r="L1091" s="1169"/>
      <c r="M1091" s="1169"/>
      <c r="N1091" s="1169"/>
      <c r="O1091" s="1169"/>
    </row>
    <row r="1092" spans="1:15" s="889" customFormat="1" ht="27" customHeight="1" x14ac:dyDescent="0.2">
      <c r="A1092" s="1165"/>
      <c r="B1092" s="1166" t="s">
        <v>2521</v>
      </c>
      <c r="C1092" s="1167">
        <v>3768</v>
      </c>
      <c r="D1092" s="1167">
        <v>0</v>
      </c>
      <c r="E1092" s="892">
        <v>2006</v>
      </c>
      <c r="F1092" s="1168"/>
      <c r="G1092" s="890" t="s">
        <v>1823</v>
      </c>
      <c r="H1092" s="1168"/>
      <c r="I1092" s="1168"/>
      <c r="J1092" s="1168"/>
      <c r="K1092" s="1169"/>
      <c r="L1092" s="1169"/>
      <c r="M1092" s="1169"/>
      <c r="N1092" s="1169"/>
      <c r="O1092" s="1169"/>
    </row>
    <row r="1093" spans="1:15" s="889" customFormat="1" ht="27" customHeight="1" x14ac:dyDescent="0.2">
      <c r="A1093" s="1165"/>
      <c r="B1093" s="1166" t="s">
        <v>2522</v>
      </c>
      <c r="C1093" s="1167">
        <v>10200</v>
      </c>
      <c r="D1093" s="1167">
        <v>0</v>
      </c>
      <c r="E1093" s="892">
        <v>2006</v>
      </c>
      <c r="F1093" s="1168"/>
      <c r="G1093" s="890" t="s">
        <v>1823</v>
      </c>
      <c r="H1093" s="1168"/>
      <c r="I1093" s="1168"/>
      <c r="J1093" s="1168"/>
      <c r="K1093" s="1169"/>
      <c r="L1093" s="1169"/>
      <c r="M1093" s="1169"/>
      <c r="N1093" s="1169"/>
      <c r="O1093" s="1169"/>
    </row>
    <row r="1094" spans="1:15" s="889" customFormat="1" ht="27" customHeight="1" x14ac:dyDescent="0.2">
      <c r="A1094" s="1165"/>
      <c r="B1094" s="1166" t="s">
        <v>2523</v>
      </c>
      <c r="C1094" s="1167">
        <v>1315</v>
      </c>
      <c r="D1094" s="1167">
        <v>0</v>
      </c>
      <c r="E1094" s="892">
        <v>2006</v>
      </c>
      <c r="F1094" s="1168"/>
      <c r="G1094" s="890" t="s">
        <v>1823</v>
      </c>
      <c r="H1094" s="1168"/>
      <c r="I1094" s="1168"/>
      <c r="J1094" s="1168"/>
      <c r="K1094" s="1169"/>
      <c r="L1094" s="1169"/>
      <c r="M1094" s="1169"/>
      <c r="N1094" s="1169"/>
      <c r="O1094" s="1169"/>
    </row>
    <row r="1095" spans="1:15" s="889" customFormat="1" ht="27" customHeight="1" x14ac:dyDescent="0.2">
      <c r="A1095" s="1165"/>
      <c r="B1095" s="1166" t="s">
        <v>2524</v>
      </c>
      <c r="C1095" s="1167">
        <v>2438</v>
      </c>
      <c r="D1095" s="1167">
        <v>0</v>
      </c>
      <c r="E1095" s="892">
        <v>2006</v>
      </c>
      <c r="F1095" s="1168"/>
      <c r="G1095" s="890" t="s">
        <v>1823</v>
      </c>
      <c r="H1095" s="1168"/>
      <c r="I1095" s="1168"/>
      <c r="J1095" s="1168"/>
      <c r="K1095" s="1169"/>
      <c r="L1095" s="1169"/>
      <c r="M1095" s="1169"/>
      <c r="N1095" s="1169"/>
      <c r="O1095" s="1169"/>
    </row>
    <row r="1096" spans="1:15" s="889" customFormat="1" ht="27" customHeight="1" x14ac:dyDescent="0.2">
      <c r="A1096" s="1165"/>
      <c r="B1096" s="1166" t="s">
        <v>2525</v>
      </c>
      <c r="C1096" s="1167">
        <v>1315</v>
      </c>
      <c r="D1096" s="1167">
        <v>0</v>
      </c>
      <c r="E1096" s="892">
        <v>2006</v>
      </c>
      <c r="F1096" s="1168"/>
      <c r="G1096" s="890" t="s">
        <v>1823</v>
      </c>
      <c r="H1096" s="1168"/>
      <c r="I1096" s="1168"/>
      <c r="J1096" s="1168"/>
      <c r="K1096" s="1169"/>
      <c r="L1096" s="1169"/>
      <c r="M1096" s="1169"/>
      <c r="N1096" s="1169"/>
      <c r="O1096" s="1169"/>
    </row>
    <row r="1097" spans="1:15" s="889" customFormat="1" ht="27" customHeight="1" x14ac:dyDescent="0.2">
      <c r="A1097" s="1165"/>
      <c r="B1097" s="1166" t="s">
        <v>2526</v>
      </c>
      <c r="C1097" s="1167">
        <v>8644</v>
      </c>
      <c r="D1097" s="1167">
        <v>0</v>
      </c>
      <c r="E1097" s="892">
        <v>2006</v>
      </c>
      <c r="F1097" s="1168"/>
      <c r="G1097" s="890" t="s">
        <v>1823</v>
      </c>
      <c r="H1097" s="1168"/>
      <c r="I1097" s="1168"/>
      <c r="J1097" s="1168"/>
      <c r="K1097" s="1169"/>
      <c r="L1097" s="1169"/>
      <c r="M1097" s="1169"/>
      <c r="N1097" s="1169"/>
      <c r="O1097" s="1169"/>
    </row>
    <row r="1098" spans="1:15" s="889" customFormat="1" ht="27" customHeight="1" x14ac:dyDescent="0.2">
      <c r="A1098" s="1165"/>
      <c r="B1098" s="1166" t="s">
        <v>2527</v>
      </c>
      <c r="C1098" s="1167">
        <v>3711</v>
      </c>
      <c r="D1098" s="1167">
        <v>0</v>
      </c>
      <c r="E1098" s="892">
        <v>2006</v>
      </c>
      <c r="F1098" s="1168"/>
      <c r="G1098" s="890" t="s">
        <v>1823</v>
      </c>
      <c r="H1098" s="1168"/>
      <c r="I1098" s="1168"/>
      <c r="J1098" s="1168"/>
      <c r="K1098" s="1169"/>
      <c r="L1098" s="1169"/>
      <c r="M1098" s="1169"/>
      <c r="N1098" s="1169"/>
      <c r="O1098" s="1169"/>
    </row>
    <row r="1099" spans="1:15" s="889" customFormat="1" ht="27" customHeight="1" x14ac:dyDescent="0.2">
      <c r="A1099" s="1165"/>
      <c r="B1099" s="1166" t="s">
        <v>2528</v>
      </c>
      <c r="C1099" s="1167">
        <v>7422</v>
      </c>
      <c r="D1099" s="1167">
        <v>0</v>
      </c>
      <c r="E1099" s="892">
        <v>2006</v>
      </c>
      <c r="F1099" s="1168"/>
      <c r="G1099" s="890" t="s">
        <v>1823</v>
      </c>
      <c r="H1099" s="1168"/>
      <c r="I1099" s="1168"/>
      <c r="J1099" s="1168"/>
      <c r="K1099" s="1169"/>
      <c r="L1099" s="1169"/>
      <c r="M1099" s="1169"/>
      <c r="N1099" s="1169"/>
      <c r="O1099" s="1169"/>
    </row>
    <row r="1100" spans="1:15" s="889" customFormat="1" ht="27" customHeight="1" x14ac:dyDescent="0.2">
      <c r="A1100" s="1165"/>
      <c r="B1100" s="1166" t="s">
        <v>2529</v>
      </c>
      <c r="C1100" s="1167">
        <v>3803</v>
      </c>
      <c r="D1100" s="1167">
        <v>0</v>
      </c>
      <c r="E1100" s="892">
        <v>2006</v>
      </c>
      <c r="F1100" s="1168"/>
      <c r="G1100" s="890" t="s">
        <v>1823</v>
      </c>
      <c r="H1100" s="1168"/>
      <c r="I1100" s="1168"/>
      <c r="J1100" s="1168"/>
      <c r="K1100" s="1169"/>
      <c r="L1100" s="1169"/>
      <c r="M1100" s="1169"/>
      <c r="N1100" s="1169"/>
      <c r="O1100" s="1169"/>
    </row>
    <row r="1101" spans="1:15" s="889" customFormat="1" ht="27" customHeight="1" x14ac:dyDescent="0.2">
      <c r="A1101" s="1165"/>
      <c r="B1101" s="1166" t="s">
        <v>2532</v>
      </c>
      <c r="C1101" s="1167">
        <v>7298</v>
      </c>
      <c r="D1101" s="1167">
        <v>0</v>
      </c>
      <c r="E1101" s="892">
        <v>2006</v>
      </c>
      <c r="F1101" s="1168"/>
      <c r="G1101" s="890" t="s">
        <v>1823</v>
      </c>
      <c r="H1101" s="1168"/>
      <c r="I1101" s="1168"/>
      <c r="J1101" s="1168"/>
      <c r="K1101" s="1169"/>
      <c r="L1101" s="1169"/>
      <c r="M1101" s="1169"/>
      <c r="N1101" s="1169"/>
      <c r="O1101" s="1169"/>
    </row>
    <row r="1102" spans="1:15" s="889" customFormat="1" ht="27" customHeight="1" x14ac:dyDescent="0.2">
      <c r="A1102" s="1165"/>
      <c r="B1102" s="1166" t="s">
        <v>2530</v>
      </c>
      <c r="C1102" s="1167">
        <v>2863</v>
      </c>
      <c r="D1102" s="1167">
        <v>0</v>
      </c>
      <c r="E1102" s="892">
        <v>2006</v>
      </c>
      <c r="F1102" s="1168"/>
      <c r="G1102" s="890" t="s">
        <v>1823</v>
      </c>
      <c r="H1102" s="1168"/>
      <c r="I1102" s="1168"/>
      <c r="J1102" s="1168"/>
      <c r="K1102" s="1169"/>
      <c r="L1102" s="1169"/>
      <c r="M1102" s="1169"/>
      <c r="N1102" s="1169"/>
      <c r="O1102" s="1169"/>
    </row>
    <row r="1103" spans="1:15" s="889" customFormat="1" ht="27" customHeight="1" x14ac:dyDescent="0.2">
      <c r="A1103" s="1165"/>
      <c r="B1103" s="1166" t="s">
        <v>2531</v>
      </c>
      <c r="C1103" s="1167">
        <v>13674</v>
      </c>
      <c r="D1103" s="1167">
        <v>0</v>
      </c>
      <c r="E1103" s="892">
        <v>2006</v>
      </c>
      <c r="F1103" s="1168"/>
      <c r="G1103" s="890" t="s">
        <v>1823</v>
      </c>
      <c r="H1103" s="1168"/>
      <c r="I1103" s="1168"/>
      <c r="J1103" s="1168"/>
      <c r="K1103" s="1169"/>
      <c r="L1103" s="1169"/>
      <c r="M1103" s="1169"/>
      <c r="N1103" s="1169"/>
      <c r="O1103" s="1169"/>
    </row>
    <row r="1104" spans="1:15" s="889" customFormat="1" ht="27" customHeight="1" x14ac:dyDescent="0.2">
      <c r="A1104" s="1165"/>
      <c r="B1104" s="1166" t="s">
        <v>2534</v>
      </c>
      <c r="C1104" s="1167">
        <v>2045</v>
      </c>
      <c r="D1104" s="1167">
        <v>0</v>
      </c>
      <c r="E1104" s="892">
        <v>2006</v>
      </c>
      <c r="F1104" s="1168"/>
      <c r="G1104" s="890" t="s">
        <v>1823</v>
      </c>
      <c r="H1104" s="1168"/>
      <c r="I1104" s="1168"/>
      <c r="J1104" s="1168"/>
      <c r="K1104" s="1169"/>
      <c r="L1104" s="1169"/>
      <c r="M1104" s="1169"/>
      <c r="N1104" s="1169"/>
      <c r="O1104" s="1169"/>
    </row>
    <row r="1105" spans="1:15" s="889" customFormat="1" ht="27" customHeight="1" x14ac:dyDescent="0.2">
      <c r="A1105" s="890">
        <v>4</v>
      </c>
      <c r="B1105" s="893" t="s">
        <v>1822</v>
      </c>
      <c r="C1105" s="891">
        <v>56400</v>
      </c>
      <c r="D1105" s="891">
        <v>0</v>
      </c>
      <c r="E1105" s="894">
        <v>44105</v>
      </c>
      <c r="F1105" s="880"/>
      <c r="G1105" s="890" t="s">
        <v>1823</v>
      </c>
      <c r="H1105" s="911">
        <f>SUM(C1060:C1105)</f>
        <v>1668291</v>
      </c>
      <c r="I1105" s="911">
        <f>SUM(D1060:D1105)</f>
        <v>154428</v>
      </c>
      <c r="J1105" s="911">
        <f>H1105-I1105</f>
        <v>1513863</v>
      </c>
      <c r="K1105" s="897"/>
      <c r="L1105" s="897"/>
      <c r="M1105" s="897"/>
      <c r="N1105" s="897"/>
      <c r="O1105" s="897"/>
    </row>
    <row r="1106" spans="1:15" s="896" customFormat="1" ht="10.8" thickBot="1" x14ac:dyDescent="0.35">
      <c r="A1106" s="890">
        <v>5</v>
      </c>
      <c r="B1106" s="890" t="s">
        <v>441</v>
      </c>
      <c r="C1106" s="891"/>
      <c r="D1106" s="891"/>
      <c r="E1106" s="890"/>
      <c r="F1106" s="890"/>
      <c r="G1106" s="890"/>
      <c r="H1106" s="895"/>
      <c r="I1106" s="895"/>
      <c r="J1106" s="895"/>
      <c r="K1106" s="895"/>
      <c r="L1106" s="895"/>
      <c r="M1106" s="895"/>
      <c r="N1106" s="895"/>
      <c r="O1106" s="895"/>
    </row>
    <row r="1107" spans="1:15" ht="16.2" thickBot="1" x14ac:dyDescent="0.35">
      <c r="A1107" s="52"/>
      <c r="B1107" s="53" t="s">
        <v>601</v>
      </c>
      <c r="C1107" s="182">
        <f>SUM(C8:C1106)</f>
        <v>358982923.1499995</v>
      </c>
      <c r="D1107" s="182">
        <f>SUM(D8:D1106)</f>
        <v>215309061.30000001</v>
      </c>
      <c r="E1107" s="54"/>
      <c r="F1107" s="80"/>
      <c r="G1107" s="55"/>
      <c r="H1107" s="55"/>
      <c r="I1107" s="55"/>
      <c r="J1107" s="55"/>
      <c r="K1107" s="54"/>
      <c r="L1107" s="54"/>
      <c r="M1107" s="54"/>
      <c r="N1107" s="54"/>
      <c r="O1107" s="52"/>
    </row>
    <row r="1108" spans="1:15" x14ac:dyDescent="0.3">
      <c r="A1108" s="56"/>
      <c r="D1108" s="183"/>
      <c r="E1108" s="135"/>
      <c r="F1108" s="135"/>
      <c r="G1108" s="135"/>
      <c r="H1108" s="135"/>
      <c r="I1108" s="82"/>
      <c r="J1108" s="82"/>
    </row>
    <row r="1109" spans="1:15" x14ac:dyDescent="0.3">
      <c r="B1109" s="135"/>
      <c r="C1109" s="183"/>
      <c r="D1109" s="184"/>
      <c r="E1109" s="138"/>
      <c r="F1109" s="138"/>
      <c r="G1109" s="138"/>
    </row>
    <row r="1110" spans="1:15" x14ac:dyDescent="0.3">
      <c r="B1110" s="138" t="s">
        <v>1992</v>
      </c>
      <c r="C1110" s="184"/>
    </row>
  </sheetData>
  <autoFilter ref="A1:O11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mergeCells count="52">
    <mergeCell ref="A1059:I1059"/>
    <mergeCell ref="B108:O108"/>
    <mergeCell ref="B281:O281"/>
    <mergeCell ref="B321:O321"/>
    <mergeCell ref="B114:O114"/>
    <mergeCell ref="A119:J119"/>
    <mergeCell ref="A544:I544"/>
    <mergeCell ref="A420:I420"/>
    <mergeCell ref="A425:I425"/>
    <mergeCell ref="B189:O189"/>
    <mergeCell ref="B212:O212"/>
    <mergeCell ref="B228:O228"/>
    <mergeCell ref="A125:O125"/>
    <mergeCell ref="B407:O407"/>
    <mergeCell ref="A1031:I1031"/>
    <mergeCell ref="B87:O87"/>
    <mergeCell ref="H4:H5"/>
    <mergeCell ref="K4:M4"/>
    <mergeCell ref="N4:O4"/>
    <mergeCell ref="C4:C5"/>
    <mergeCell ref="B7:O7"/>
    <mergeCell ref="A1024:I1024"/>
    <mergeCell ref="A1019:I1019"/>
    <mergeCell ref="A602:J602"/>
    <mergeCell ref="A957:I957"/>
    <mergeCell ref="A937:I937"/>
    <mergeCell ref="A612:I612"/>
    <mergeCell ref="A902:I902"/>
    <mergeCell ref="A616:I616"/>
    <mergeCell ref="A636:I636"/>
    <mergeCell ref="A624:J624"/>
    <mergeCell ref="A619:I619"/>
    <mergeCell ref="A609:I609"/>
    <mergeCell ref="A1:O1"/>
    <mergeCell ref="A4:A5"/>
    <mergeCell ref="B4:B5"/>
    <mergeCell ref="D4:D5"/>
    <mergeCell ref="E4:E5"/>
    <mergeCell ref="F4:F5"/>
    <mergeCell ref="G4:G5"/>
    <mergeCell ref="A2:O2"/>
    <mergeCell ref="I4:J4"/>
    <mergeCell ref="B348:O348"/>
    <mergeCell ref="B353:O353"/>
    <mergeCell ref="B375:O375"/>
    <mergeCell ref="B390:O390"/>
    <mergeCell ref="A123:J123"/>
    <mergeCell ref="A598:I598"/>
    <mergeCell ref="A585:I585"/>
    <mergeCell ref="A578:I578"/>
    <mergeCell ref="A569:I569"/>
    <mergeCell ref="A546:I546"/>
  </mergeCells>
  <pageMargins left="0.31496062992125984" right="0.11811023622047245" top="0"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workbookViewId="0">
      <pane ySplit="1" topLeftCell="A50" activePane="bottomLeft" state="frozen"/>
      <selection pane="bottomLeft" activeCell="D59" sqref="D59"/>
    </sheetView>
  </sheetViews>
  <sheetFormatPr defaultColWidth="9.109375" defaultRowHeight="15.6" x14ac:dyDescent="0.3"/>
  <cols>
    <col min="1" max="1" width="6.109375" style="15" customWidth="1"/>
    <col min="2" max="2" width="22" style="2" customWidth="1"/>
    <col min="3" max="3" width="19.44140625" style="2" customWidth="1"/>
    <col min="4" max="4" width="15.88671875" style="1" customWidth="1"/>
    <col min="5" max="5" width="15.6640625" style="1" customWidth="1"/>
    <col min="6" max="6" width="13.44140625" style="1" customWidth="1"/>
    <col min="7" max="7" width="13.88671875" style="1" customWidth="1"/>
    <col min="8" max="8" width="16.44140625" style="1" customWidth="1"/>
    <col min="9" max="9" width="15.6640625" style="1" customWidth="1"/>
    <col min="10" max="10" width="11.5546875" style="1" customWidth="1"/>
    <col min="11" max="11" width="9.109375" style="1"/>
    <col min="12" max="12" width="11.33203125" style="2" customWidth="1"/>
    <col min="13" max="16384" width="9.109375" style="1"/>
  </cols>
  <sheetData>
    <row r="1" spans="1:12" x14ac:dyDescent="0.3">
      <c r="A1" s="1239" t="s">
        <v>2094</v>
      </c>
      <c r="B1" s="1239"/>
      <c r="C1" s="1239"/>
      <c r="D1" s="1239"/>
      <c r="E1" s="1239"/>
      <c r="F1" s="1239"/>
      <c r="G1" s="1239"/>
      <c r="H1" s="1239"/>
      <c r="I1" s="1239"/>
      <c r="J1" s="1239"/>
    </row>
    <row r="2" spans="1:12" ht="54" customHeight="1" x14ac:dyDescent="0.3">
      <c r="A2" s="1320" t="s">
        <v>1350</v>
      </c>
      <c r="B2" s="1320"/>
      <c r="C2" s="1320"/>
      <c r="D2" s="1320"/>
      <c r="E2" s="1320"/>
      <c r="F2" s="1320"/>
      <c r="G2" s="1320"/>
      <c r="H2" s="1320"/>
      <c r="I2" s="1320"/>
      <c r="J2" s="1320"/>
    </row>
    <row r="3" spans="1:12" ht="18" customHeight="1" x14ac:dyDescent="0.3">
      <c r="B3" s="1318"/>
      <c r="C3" s="1318"/>
      <c r="D3" s="1318"/>
      <c r="E3" s="1318"/>
      <c r="J3" s="1" t="s">
        <v>1349</v>
      </c>
    </row>
    <row r="4" spans="1:12" ht="253.5" customHeight="1" x14ac:dyDescent="0.3">
      <c r="A4" s="89" t="s">
        <v>1333</v>
      </c>
      <c r="B4" s="91" t="s">
        <v>15</v>
      </c>
      <c r="C4" s="89" t="s">
        <v>16</v>
      </c>
      <c r="D4" s="91" t="s">
        <v>1351</v>
      </c>
      <c r="E4" s="89" t="s">
        <v>1352</v>
      </c>
      <c r="F4" s="89" t="s">
        <v>17</v>
      </c>
      <c r="G4" s="89" t="s">
        <v>1353</v>
      </c>
      <c r="H4" s="89" t="s">
        <v>1354</v>
      </c>
      <c r="I4" s="89" t="s">
        <v>1355</v>
      </c>
      <c r="J4" s="90" t="s">
        <v>1356</v>
      </c>
    </row>
    <row r="5" spans="1:12" x14ac:dyDescent="0.3">
      <c r="A5" s="92">
        <v>1</v>
      </c>
      <c r="B5" s="92">
        <v>2</v>
      </c>
      <c r="C5" s="92">
        <v>3</v>
      </c>
      <c r="D5" s="92">
        <v>4</v>
      </c>
      <c r="E5" s="92">
        <v>5</v>
      </c>
      <c r="F5" s="92">
        <v>6</v>
      </c>
      <c r="G5" s="92">
        <v>7</v>
      </c>
      <c r="H5" s="92">
        <v>8</v>
      </c>
      <c r="I5" s="92">
        <v>9</v>
      </c>
      <c r="J5" s="92">
        <v>10</v>
      </c>
    </row>
    <row r="6" spans="1:12" ht="78" x14ac:dyDescent="0.3">
      <c r="A6" s="6">
        <v>1</v>
      </c>
      <c r="B6" s="8" t="s">
        <v>445</v>
      </c>
      <c r="C6" s="8" t="s">
        <v>446</v>
      </c>
      <c r="D6" s="20" t="s">
        <v>629</v>
      </c>
      <c r="E6" s="22" t="s">
        <v>628</v>
      </c>
      <c r="F6" s="23"/>
      <c r="G6" s="23"/>
      <c r="H6" s="72">
        <v>7030436.6299999999</v>
      </c>
      <c r="I6" s="72">
        <v>1880045.44</v>
      </c>
      <c r="J6" s="72">
        <v>21</v>
      </c>
    </row>
    <row r="7" spans="1:12" ht="78" x14ac:dyDescent="0.3">
      <c r="A7" s="6">
        <v>2</v>
      </c>
      <c r="B7" s="18" t="s">
        <v>571</v>
      </c>
      <c r="C7" s="26" t="s">
        <v>446</v>
      </c>
      <c r="D7" s="20" t="s">
        <v>627</v>
      </c>
      <c r="E7" s="22" t="s">
        <v>626</v>
      </c>
      <c r="F7" s="23"/>
      <c r="G7" s="23"/>
      <c r="H7" s="72">
        <v>313906.48</v>
      </c>
      <c r="I7" s="72">
        <v>0</v>
      </c>
      <c r="J7" s="72">
        <v>1</v>
      </c>
    </row>
    <row r="8" spans="1:12" ht="62.4" x14ac:dyDescent="0.3">
      <c r="A8" s="70">
        <v>3</v>
      </c>
      <c r="B8" s="18" t="s">
        <v>579</v>
      </c>
      <c r="C8" s="26" t="s">
        <v>446</v>
      </c>
      <c r="D8" s="20" t="s">
        <v>681</v>
      </c>
      <c r="E8" s="26" t="s">
        <v>682</v>
      </c>
      <c r="F8" s="23"/>
      <c r="G8" s="23"/>
      <c r="H8" s="72">
        <v>0</v>
      </c>
      <c r="I8" s="72">
        <v>0</v>
      </c>
      <c r="J8" s="72">
        <v>2</v>
      </c>
    </row>
    <row r="9" spans="1:12" ht="78" x14ac:dyDescent="0.3">
      <c r="A9" s="70">
        <v>4</v>
      </c>
      <c r="B9" s="18" t="s">
        <v>576</v>
      </c>
      <c r="C9" s="26" t="s">
        <v>446</v>
      </c>
      <c r="D9" s="20" t="s">
        <v>624</v>
      </c>
      <c r="E9" s="22" t="s">
        <v>625</v>
      </c>
      <c r="F9" s="23"/>
      <c r="G9" s="23"/>
      <c r="H9" s="72">
        <v>944479.17</v>
      </c>
      <c r="I9" s="72">
        <v>0</v>
      </c>
      <c r="J9" s="72">
        <v>9</v>
      </c>
    </row>
    <row r="10" spans="1:12" s="659" customFormat="1" ht="46.8" x14ac:dyDescent="0.3">
      <c r="A10" s="673">
        <v>5</v>
      </c>
      <c r="B10" s="661" t="s">
        <v>580</v>
      </c>
      <c r="C10" s="661" t="s">
        <v>446</v>
      </c>
      <c r="D10" s="674" t="s">
        <v>675</v>
      </c>
      <c r="E10" s="661" t="s">
        <v>676</v>
      </c>
      <c r="F10" s="675"/>
      <c r="G10" s="675"/>
      <c r="H10" s="675">
        <v>1499187.59</v>
      </c>
      <c r="I10" s="675">
        <v>256718.21</v>
      </c>
      <c r="J10" s="675">
        <v>34</v>
      </c>
      <c r="L10" s="676"/>
    </row>
    <row r="11" spans="1:12" s="690" customFormat="1" ht="78" x14ac:dyDescent="0.3">
      <c r="A11" s="686">
        <v>6</v>
      </c>
      <c r="B11" s="687" t="s">
        <v>581</v>
      </c>
      <c r="C11" s="687" t="s">
        <v>446</v>
      </c>
      <c r="D11" s="688" t="s">
        <v>623</v>
      </c>
      <c r="E11" s="687" t="s">
        <v>622</v>
      </c>
      <c r="F11" s="689"/>
      <c r="G11" s="689"/>
      <c r="H11" s="689">
        <v>806500.13</v>
      </c>
      <c r="I11" s="689">
        <v>35557.25</v>
      </c>
      <c r="J11" s="689">
        <v>5</v>
      </c>
      <c r="L11" s="691"/>
    </row>
    <row r="12" spans="1:12" ht="93.6" x14ac:dyDescent="0.3">
      <c r="A12" s="70">
        <v>7</v>
      </c>
      <c r="B12" s="18" t="s">
        <v>582</v>
      </c>
      <c r="C12" s="26" t="s">
        <v>446</v>
      </c>
      <c r="D12" s="20" t="s">
        <v>678</v>
      </c>
      <c r="E12" s="26" t="s">
        <v>679</v>
      </c>
      <c r="F12" s="23"/>
      <c r="G12" s="23"/>
      <c r="H12" s="73">
        <v>371891814.91000003</v>
      </c>
      <c r="I12" s="72">
        <v>313276796.49000001</v>
      </c>
      <c r="J12" s="72">
        <v>0</v>
      </c>
    </row>
    <row r="13" spans="1:12" ht="144.75" customHeight="1" x14ac:dyDescent="0.3">
      <c r="A13" s="70">
        <v>8</v>
      </c>
      <c r="B13" s="24" t="s">
        <v>1318</v>
      </c>
      <c r="C13" s="24" t="s">
        <v>446</v>
      </c>
      <c r="D13" s="81" t="s">
        <v>1319</v>
      </c>
      <c r="E13" s="24" t="s">
        <v>1321</v>
      </c>
      <c r="F13" s="72"/>
      <c r="G13" s="72"/>
      <c r="H13" s="72">
        <v>41297272.369999997</v>
      </c>
      <c r="I13" s="72">
        <v>11212867.939999999</v>
      </c>
      <c r="J13" s="72">
        <v>46</v>
      </c>
    </row>
    <row r="14" spans="1:12" s="223" customFormat="1" ht="111.75" customHeight="1" x14ac:dyDescent="0.3">
      <c r="A14" s="242">
        <v>9</v>
      </c>
      <c r="B14" s="222" t="s">
        <v>583</v>
      </c>
      <c r="C14" s="222" t="s">
        <v>602</v>
      </c>
      <c r="D14" s="243" t="s">
        <v>1320</v>
      </c>
      <c r="E14" s="222" t="s">
        <v>636</v>
      </c>
      <c r="F14" s="244"/>
      <c r="G14" s="244"/>
      <c r="H14" s="244">
        <v>82714352.180000007</v>
      </c>
      <c r="I14" s="244">
        <v>47170448.149999999</v>
      </c>
      <c r="J14" s="244">
        <v>31</v>
      </c>
      <c r="L14" s="245"/>
    </row>
    <row r="15" spans="1:12" s="1021" customFormat="1" ht="109.2" x14ac:dyDescent="0.3">
      <c r="A15" s="1014">
        <v>10</v>
      </c>
      <c r="B15" s="1015" t="s">
        <v>1154</v>
      </c>
      <c r="C15" s="1015" t="s">
        <v>1322</v>
      </c>
      <c r="D15" s="1036" t="s">
        <v>680</v>
      </c>
      <c r="E15" s="1015" t="s">
        <v>659</v>
      </c>
      <c r="F15" s="1037"/>
      <c r="G15" s="1037"/>
      <c r="H15" s="1037">
        <v>16540543</v>
      </c>
      <c r="I15" s="1037">
        <v>475895.34</v>
      </c>
      <c r="J15" s="1037">
        <v>26</v>
      </c>
      <c r="L15" s="1038"/>
    </row>
    <row r="16" spans="1:12" s="205" customFormat="1" ht="109.5" customHeight="1" x14ac:dyDescent="0.3">
      <c r="A16" s="201">
        <v>11</v>
      </c>
      <c r="B16" s="202" t="s">
        <v>1152</v>
      </c>
      <c r="C16" s="202" t="s">
        <v>657</v>
      </c>
      <c r="D16" s="203" t="s">
        <v>658</v>
      </c>
      <c r="E16" s="202" t="s">
        <v>659</v>
      </c>
      <c r="F16" s="204"/>
      <c r="G16" s="204"/>
      <c r="H16" s="204">
        <v>44147856.539999999</v>
      </c>
      <c r="I16" s="204">
        <v>667074.96</v>
      </c>
      <c r="J16" s="204">
        <v>54</v>
      </c>
      <c r="L16" s="206"/>
    </row>
    <row r="17" spans="1:12" s="259" customFormat="1" ht="124.8" x14ac:dyDescent="0.3">
      <c r="A17" s="255">
        <v>12</v>
      </c>
      <c r="B17" s="256" t="s">
        <v>1153</v>
      </c>
      <c r="C17" s="256" t="s">
        <v>531</v>
      </c>
      <c r="D17" s="257" t="s">
        <v>653</v>
      </c>
      <c r="E17" s="256" t="s">
        <v>633</v>
      </c>
      <c r="F17" s="258"/>
      <c r="G17" s="258"/>
      <c r="H17" s="258">
        <v>118411044.13</v>
      </c>
      <c r="I17" s="258">
        <v>21787279.52</v>
      </c>
      <c r="J17" s="258">
        <v>134</v>
      </c>
      <c r="L17" s="260"/>
    </row>
    <row r="18" spans="1:12" s="888" customFormat="1" ht="124.8" x14ac:dyDescent="0.3">
      <c r="A18" s="1041">
        <v>13</v>
      </c>
      <c r="B18" s="884" t="s">
        <v>615</v>
      </c>
      <c r="C18" s="884" t="s">
        <v>603</v>
      </c>
      <c r="D18" s="1042" t="s">
        <v>613</v>
      </c>
      <c r="E18" s="884" t="s">
        <v>614</v>
      </c>
      <c r="F18" s="1043"/>
      <c r="G18" s="1043"/>
      <c r="H18" s="1044">
        <v>181221898.06999999</v>
      </c>
      <c r="I18" s="1044">
        <v>157633457.34999999</v>
      </c>
      <c r="J18" s="1043">
        <v>72</v>
      </c>
      <c r="L18" s="1045"/>
    </row>
    <row r="19" spans="1:12" s="458" customFormat="1" ht="124.8" x14ac:dyDescent="0.3">
      <c r="A19" s="454">
        <v>14</v>
      </c>
      <c r="B19" s="455" t="s">
        <v>1159</v>
      </c>
      <c r="C19" s="455" t="s">
        <v>532</v>
      </c>
      <c r="D19" s="456" t="s">
        <v>630</v>
      </c>
      <c r="E19" s="455" t="s">
        <v>631</v>
      </c>
      <c r="F19" s="457"/>
      <c r="G19" s="457"/>
      <c r="H19" s="845">
        <v>32800194.300000001</v>
      </c>
      <c r="I19" s="457">
        <v>11660042.460000001</v>
      </c>
      <c r="J19" s="457">
        <v>41</v>
      </c>
      <c r="L19" s="459"/>
    </row>
    <row r="20" spans="1:12" s="466" customFormat="1" ht="109.2" x14ac:dyDescent="0.3">
      <c r="A20" s="150">
        <v>15</v>
      </c>
      <c r="B20" s="467" t="s">
        <v>654</v>
      </c>
      <c r="C20" s="467" t="s">
        <v>655</v>
      </c>
      <c r="D20" s="476" t="s">
        <v>656</v>
      </c>
      <c r="E20" s="467" t="s">
        <v>633</v>
      </c>
      <c r="F20" s="477"/>
      <c r="G20" s="477"/>
      <c r="H20" s="477">
        <v>17100608.620000001</v>
      </c>
      <c r="I20" s="477">
        <v>7084.92</v>
      </c>
      <c r="J20" s="477">
        <v>21</v>
      </c>
      <c r="L20" s="478"/>
    </row>
    <row r="21" spans="1:12" s="485" customFormat="1" ht="109.2" x14ac:dyDescent="0.3">
      <c r="A21" s="491">
        <v>16</v>
      </c>
      <c r="B21" s="486" t="s">
        <v>584</v>
      </c>
      <c r="C21" s="486" t="s">
        <v>632</v>
      </c>
      <c r="D21" s="497" t="s">
        <v>634</v>
      </c>
      <c r="E21" s="486" t="s">
        <v>633</v>
      </c>
      <c r="F21" s="498"/>
      <c r="G21" s="498"/>
      <c r="H21" s="499">
        <v>110476223.81</v>
      </c>
      <c r="I21" s="498">
        <v>77777931.930000007</v>
      </c>
      <c r="J21" s="498">
        <v>48</v>
      </c>
      <c r="L21" s="500"/>
    </row>
    <row r="22" spans="1:12" s="512" customFormat="1" ht="124.8" x14ac:dyDescent="0.3">
      <c r="A22" s="524">
        <v>17</v>
      </c>
      <c r="B22" s="514" t="s">
        <v>1160</v>
      </c>
      <c r="C22" s="514" t="s">
        <v>533</v>
      </c>
      <c r="D22" s="525" t="s">
        <v>674</v>
      </c>
      <c r="E22" s="514" t="s">
        <v>673</v>
      </c>
      <c r="F22" s="526"/>
      <c r="G22" s="526"/>
      <c r="H22" s="526">
        <v>22524930.75</v>
      </c>
      <c r="I22" s="526">
        <v>2768753.94</v>
      </c>
      <c r="J22" s="526">
        <v>32</v>
      </c>
      <c r="L22" s="527"/>
    </row>
    <row r="23" spans="1:12" s="548" customFormat="1" ht="109.2" x14ac:dyDescent="0.3">
      <c r="A23" s="564">
        <v>18</v>
      </c>
      <c r="B23" s="549" t="s">
        <v>1161</v>
      </c>
      <c r="C23" s="549" t="s">
        <v>534</v>
      </c>
      <c r="D23" s="565" t="s">
        <v>635</v>
      </c>
      <c r="E23" s="549" t="s">
        <v>633</v>
      </c>
      <c r="F23" s="566"/>
      <c r="G23" s="566"/>
      <c r="H23" s="566">
        <v>23075877.539999999</v>
      </c>
      <c r="I23" s="566">
        <v>5640647.4800000004</v>
      </c>
      <c r="J23" s="566">
        <v>40</v>
      </c>
      <c r="L23" s="567"/>
    </row>
    <row r="24" spans="1:12" s="604" customFormat="1" ht="124.8" x14ac:dyDescent="0.3">
      <c r="A24" s="600">
        <v>19</v>
      </c>
      <c r="B24" s="601" t="s">
        <v>1162</v>
      </c>
      <c r="C24" s="601" t="s">
        <v>535</v>
      </c>
      <c r="D24" s="602" t="s">
        <v>652</v>
      </c>
      <c r="E24" s="601" t="s">
        <v>651</v>
      </c>
      <c r="F24" s="603"/>
      <c r="G24" s="603"/>
      <c r="H24" s="603">
        <v>68207280.659999996</v>
      </c>
      <c r="I24" s="603">
        <v>26350931.93</v>
      </c>
      <c r="J24" s="603">
        <v>36</v>
      </c>
      <c r="L24" s="605"/>
    </row>
    <row r="25" spans="1:12" s="295" customFormat="1" ht="108.75" customHeight="1" x14ac:dyDescent="0.3">
      <c r="A25" s="291">
        <v>20</v>
      </c>
      <c r="B25" s="292" t="s">
        <v>499</v>
      </c>
      <c r="C25" s="292" t="s">
        <v>529</v>
      </c>
      <c r="D25" s="293" t="s">
        <v>642</v>
      </c>
      <c r="E25" s="292" t="s">
        <v>641</v>
      </c>
      <c r="F25" s="294"/>
      <c r="G25" s="294"/>
      <c r="H25" s="297">
        <v>8684672.2200000007</v>
      </c>
      <c r="I25" s="297">
        <v>72190</v>
      </c>
      <c r="J25" s="294">
        <v>12</v>
      </c>
      <c r="L25" s="296"/>
    </row>
    <row r="26" spans="1:12" ht="111" customHeight="1" x14ac:dyDescent="0.3">
      <c r="A26" s="70">
        <v>21</v>
      </c>
      <c r="B26" s="17" t="s">
        <v>536</v>
      </c>
      <c r="C26" s="17" t="s">
        <v>537</v>
      </c>
      <c r="D26" s="20" t="s">
        <v>650</v>
      </c>
      <c r="E26" s="24" t="s">
        <v>612</v>
      </c>
      <c r="F26" s="23"/>
      <c r="G26" s="23"/>
      <c r="H26" s="72">
        <v>18054639.539999999</v>
      </c>
      <c r="I26" s="72">
        <v>10790666.67</v>
      </c>
      <c r="J26" s="72">
        <v>14</v>
      </c>
    </row>
    <row r="27" spans="1:12" s="548" customFormat="1" ht="110.25" customHeight="1" x14ac:dyDescent="0.3">
      <c r="A27" s="564">
        <v>22</v>
      </c>
      <c r="B27" s="549" t="s">
        <v>497</v>
      </c>
      <c r="C27" s="549" t="s">
        <v>496</v>
      </c>
      <c r="D27" s="565" t="s">
        <v>617</v>
      </c>
      <c r="E27" s="549" t="s">
        <v>616</v>
      </c>
      <c r="F27" s="566"/>
      <c r="G27" s="566"/>
      <c r="H27" s="566">
        <v>66948606.329999998</v>
      </c>
      <c r="I27" s="566">
        <v>48138578</v>
      </c>
      <c r="J27" s="566">
        <v>36</v>
      </c>
      <c r="L27" s="567"/>
    </row>
    <row r="28" spans="1:12" ht="125.25" customHeight="1" x14ac:dyDescent="0.3">
      <c r="A28" s="70">
        <v>23</v>
      </c>
      <c r="B28" s="17" t="s">
        <v>538</v>
      </c>
      <c r="C28" s="17" t="s">
        <v>37</v>
      </c>
      <c r="D28" s="20" t="s">
        <v>619</v>
      </c>
      <c r="E28" s="21" t="s">
        <v>618</v>
      </c>
      <c r="F28" s="23"/>
      <c r="G28" s="23"/>
      <c r="H28" s="72">
        <v>36638248.090000004</v>
      </c>
      <c r="I28" s="72">
        <v>35506933.5</v>
      </c>
      <c r="J28" s="72">
        <v>42</v>
      </c>
    </row>
    <row r="29" spans="1:12" s="365" customFormat="1" ht="124.8" x14ac:dyDescent="0.3">
      <c r="A29" s="708">
        <v>24</v>
      </c>
      <c r="B29" s="361" t="s">
        <v>539</v>
      </c>
      <c r="C29" s="361" t="s">
        <v>540</v>
      </c>
      <c r="D29" s="709" t="s">
        <v>638</v>
      </c>
      <c r="E29" s="361" t="s">
        <v>637</v>
      </c>
      <c r="F29" s="710"/>
      <c r="G29" s="710"/>
      <c r="H29" s="710">
        <v>5563756.2000000002</v>
      </c>
      <c r="I29" s="710">
        <v>820815.21</v>
      </c>
      <c r="J29" s="710">
        <v>33</v>
      </c>
      <c r="L29" s="711"/>
    </row>
    <row r="30" spans="1:12" s="900" customFormat="1" ht="124.8" x14ac:dyDescent="0.3">
      <c r="A30" s="899">
        <v>25</v>
      </c>
      <c r="B30" s="898" t="s">
        <v>1112</v>
      </c>
      <c r="C30" s="898" t="s">
        <v>1255</v>
      </c>
      <c r="D30" s="908" t="s">
        <v>640</v>
      </c>
      <c r="E30" s="898" t="s">
        <v>639</v>
      </c>
      <c r="F30" s="909"/>
      <c r="G30" s="909"/>
      <c r="H30" s="909">
        <v>49230185.810000002</v>
      </c>
      <c r="I30" s="909">
        <v>37340765.140000001</v>
      </c>
      <c r="J30" s="909">
        <v>21</v>
      </c>
      <c r="L30" s="910"/>
    </row>
    <row r="31" spans="1:12" ht="124.8" x14ac:dyDescent="0.3">
      <c r="A31" s="70">
        <v>26</v>
      </c>
      <c r="B31" s="17" t="s">
        <v>541</v>
      </c>
      <c r="C31" s="17" t="s">
        <v>542</v>
      </c>
      <c r="D31" s="20" t="s">
        <v>620</v>
      </c>
      <c r="E31" s="21" t="s">
        <v>621</v>
      </c>
      <c r="F31" s="23"/>
      <c r="G31" s="23"/>
      <c r="H31" s="72">
        <v>16588059.26</v>
      </c>
      <c r="I31" s="72">
        <v>0</v>
      </c>
      <c r="J31" s="72">
        <v>44</v>
      </c>
    </row>
    <row r="32" spans="1:12" s="304" customFormat="1" ht="124.8" x14ac:dyDescent="0.3">
      <c r="A32" s="313">
        <v>27</v>
      </c>
      <c r="B32" s="310" t="s">
        <v>1163</v>
      </c>
      <c r="C32" s="310" t="s">
        <v>527</v>
      </c>
      <c r="D32" s="314" t="s">
        <v>610</v>
      </c>
      <c r="E32" s="310" t="s">
        <v>611</v>
      </c>
      <c r="F32" s="315"/>
      <c r="G32" s="315"/>
      <c r="H32" s="315">
        <v>45962178.020000003</v>
      </c>
      <c r="I32" s="315">
        <v>32524334.960000001</v>
      </c>
      <c r="J32" s="315">
        <v>20</v>
      </c>
      <c r="L32" s="316"/>
    </row>
    <row r="33" spans="1:12" s="328" customFormat="1" ht="109.2" x14ac:dyDescent="0.3">
      <c r="A33" s="333">
        <v>28</v>
      </c>
      <c r="B33" s="325" t="s">
        <v>543</v>
      </c>
      <c r="C33" s="325" t="s">
        <v>544</v>
      </c>
      <c r="D33" s="335" t="s">
        <v>648</v>
      </c>
      <c r="E33" s="325" t="s">
        <v>647</v>
      </c>
      <c r="F33" s="336"/>
      <c r="G33" s="336"/>
      <c r="H33" s="336">
        <v>5421806.8499999996</v>
      </c>
      <c r="I33" s="336">
        <v>0</v>
      </c>
      <c r="J33" s="336">
        <v>17</v>
      </c>
      <c r="L33" s="337"/>
    </row>
    <row r="34" spans="1:12" s="259" customFormat="1" ht="124.8" x14ac:dyDescent="0.3">
      <c r="A34" s="255">
        <v>29</v>
      </c>
      <c r="B34" s="256" t="s">
        <v>498</v>
      </c>
      <c r="C34" s="256" t="s">
        <v>528</v>
      </c>
      <c r="D34" s="257" t="s">
        <v>649</v>
      </c>
      <c r="E34" s="256" t="s">
        <v>647</v>
      </c>
      <c r="F34" s="258"/>
      <c r="G34" s="258"/>
      <c r="H34" s="258">
        <v>21957607.449999999</v>
      </c>
      <c r="I34" s="258">
        <v>18191388.969999999</v>
      </c>
      <c r="J34" s="258">
        <v>18</v>
      </c>
      <c r="L34" s="260"/>
    </row>
    <row r="35" spans="1:12" s="604" customFormat="1" ht="108.75" customHeight="1" x14ac:dyDescent="0.3">
      <c r="A35" s="600">
        <v>30</v>
      </c>
      <c r="B35" s="601" t="s">
        <v>545</v>
      </c>
      <c r="C35" s="601" t="s">
        <v>546</v>
      </c>
      <c r="D35" s="602" t="s">
        <v>643</v>
      </c>
      <c r="E35" s="601" t="s">
        <v>644</v>
      </c>
      <c r="F35" s="603"/>
      <c r="G35" s="603"/>
      <c r="H35" s="603">
        <v>5322316.84</v>
      </c>
      <c r="I35" s="603">
        <v>0</v>
      </c>
      <c r="J35" s="603">
        <v>19</v>
      </c>
      <c r="L35" s="605"/>
    </row>
    <row r="36" spans="1:12" s="757" customFormat="1" ht="124.8" x14ac:dyDescent="0.3">
      <c r="A36" s="753">
        <v>31</v>
      </c>
      <c r="B36" s="754" t="s">
        <v>547</v>
      </c>
      <c r="C36" s="754" t="s">
        <v>646</v>
      </c>
      <c r="D36" s="755" t="s">
        <v>645</v>
      </c>
      <c r="E36" s="754" t="s">
        <v>644</v>
      </c>
      <c r="F36" s="756"/>
      <c r="G36" s="756"/>
      <c r="H36" s="756">
        <v>22500828.149999999</v>
      </c>
      <c r="I36" s="756">
        <v>15603117.890000001</v>
      </c>
      <c r="J36" s="756">
        <v>16</v>
      </c>
      <c r="L36" s="758"/>
    </row>
    <row r="37" spans="1:12" s="223" customFormat="1" ht="140.4" x14ac:dyDescent="0.3">
      <c r="A37" s="465">
        <v>33</v>
      </c>
      <c r="B37" s="222" t="s">
        <v>604</v>
      </c>
      <c r="C37" s="222" t="s">
        <v>586</v>
      </c>
      <c r="D37" s="243" t="s">
        <v>667</v>
      </c>
      <c r="E37" s="222" t="s">
        <v>668</v>
      </c>
      <c r="F37" s="244"/>
      <c r="G37" s="244"/>
      <c r="H37" s="244">
        <v>754165.82</v>
      </c>
      <c r="I37" s="244">
        <v>754165.82</v>
      </c>
      <c r="J37" s="244">
        <v>27</v>
      </c>
      <c r="L37" s="245"/>
    </row>
    <row r="38" spans="1:12" ht="156" x14ac:dyDescent="0.3">
      <c r="A38" s="70">
        <v>34</v>
      </c>
      <c r="B38" s="19" t="s">
        <v>589</v>
      </c>
      <c r="C38" s="19" t="s">
        <v>588</v>
      </c>
      <c r="D38" s="20" t="s">
        <v>670</v>
      </c>
      <c r="E38" s="26" t="s">
        <v>669</v>
      </c>
      <c r="F38" s="23"/>
      <c r="G38" s="23"/>
      <c r="H38" s="72">
        <v>29995505.34</v>
      </c>
      <c r="I38" s="72">
        <v>16715180.42</v>
      </c>
      <c r="J38" s="72">
        <v>45</v>
      </c>
    </row>
    <row r="39" spans="1:12" s="998" customFormat="1" ht="142.5" customHeight="1" x14ac:dyDescent="0.3">
      <c r="A39" s="994">
        <v>35</v>
      </c>
      <c r="B39" s="995" t="s">
        <v>1273</v>
      </c>
      <c r="C39" s="995" t="s">
        <v>587</v>
      </c>
      <c r="D39" s="996" t="s">
        <v>672</v>
      </c>
      <c r="E39" s="995" t="s">
        <v>671</v>
      </c>
      <c r="F39" s="997"/>
      <c r="G39" s="997"/>
      <c r="H39" s="997">
        <v>11607649.1</v>
      </c>
      <c r="I39" s="997">
        <v>3277448.24</v>
      </c>
      <c r="J39" s="997">
        <v>10</v>
      </c>
      <c r="L39" s="999"/>
    </row>
    <row r="40" spans="1:12" s="1008" customFormat="1" ht="109.5" customHeight="1" x14ac:dyDescent="0.3">
      <c r="A40" s="51">
        <v>36</v>
      </c>
      <c r="B40" s="12" t="s">
        <v>502</v>
      </c>
      <c r="C40" s="12" t="s">
        <v>503</v>
      </c>
      <c r="D40" s="1011" t="s">
        <v>660</v>
      </c>
      <c r="E40" s="12" t="s">
        <v>663</v>
      </c>
      <c r="F40" s="1012"/>
      <c r="G40" s="1012"/>
      <c r="H40" s="1012">
        <v>38427930.07</v>
      </c>
      <c r="I40" s="1012">
        <v>15897303.65</v>
      </c>
      <c r="J40" s="1012">
        <v>23</v>
      </c>
      <c r="L40" s="1013"/>
    </row>
    <row r="41" spans="1:12" ht="93.75" customHeight="1" x14ac:dyDescent="0.3">
      <c r="A41" s="70">
        <v>37</v>
      </c>
      <c r="B41" s="8" t="s">
        <v>500</v>
      </c>
      <c r="C41" s="8" t="s">
        <v>501</v>
      </c>
      <c r="D41" s="20" t="s">
        <v>661</v>
      </c>
      <c r="E41" s="25" t="s">
        <v>662</v>
      </c>
      <c r="F41" s="23"/>
      <c r="G41" s="23"/>
      <c r="H41" s="72">
        <v>4329464.7699999996</v>
      </c>
      <c r="I41" s="72">
        <v>1685299.99</v>
      </c>
      <c r="J41" s="72">
        <v>2</v>
      </c>
    </row>
    <row r="42" spans="1:12" s="397" customFormat="1" ht="138.75" customHeight="1" x14ac:dyDescent="0.3">
      <c r="A42" s="393">
        <v>38</v>
      </c>
      <c r="B42" s="394" t="s">
        <v>590</v>
      </c>
      <c r="C42" s="394" t="s">
        <v>591</v>
      </c>
      <c r="D42" s="395" t="s">
        <v>666</v>
      </c>
      <c r="E42" s="394" t="s">
        <v>677</v>
      </c>
      <c r="F42" s="396"/>
      <c r="G42" s="396"/>
      <c r="H42" s="396">
        <v>1416675.59</v>
      </c>
      <c r="I42" s="396">
        <v>661451.49</v>
      </c>
      <c r="J42" s="396">
        <v>14</v>
      </c>
      <c r="L42" s="398"/>
    </row>
    <row r="43" spans="1:12" s="402" customFormat="1" ht="127.5" customHeight="1" x14ac:dyDescent="0.3">
      <c r="A43" s="417">
        <v>39</v>
      </c>
      <c r="B43" s="418" t="s">
        <v>1164</v>
      </c>
      <c r="C43" s="418" t="s">
        <v>592</v>
      </c>
      <c r="D43" s="419" t="s">
        <v>665</v>
      </c>
      <c r="E43" s="418" t="s">
        <v>664</v>
      </c>
      <c r="F43" s="420"/>
      <c r="G43" s="420"/>
      <c r="H43" s="420">
        <v>18661443.68</v>
      </c>
      <c r="I43" s="420">
        <v>11833517.26</v>
      </c>
      <c r="J43" s="420">
        <v>21</v>
      </c>
      <c r="L43" s="421"/>
    </row>
    <row r="44" spans="1:12" s="328" customFormat="1" ht="79.5" customHeight="1" x14ac:dyDescent="0.3">
      <c r="A44" s="333">
        <v>40</v>
      </c>
      <c r="B44" s="325" t="s">
        <v>526</v>
      </c>
      <c r="C44" s="325" t="s">
        <v>530</v>
      </c>
      <c r="D44" s="335" t="s">
        <v>606</v>
      </c>
      <c r="E44" s="325" t="s">
        <v>605</v>
      </c>
      <c r="F44" s="336"/>
      <c r="G44" s="336"/>
      <c r="H44" s="336">
        <v>19706448.489999998</v>
      </c>
      <c r="I44" s="336">
        <v>11062424.75</v>
      </c>
      <c r="J44" s="336">
        <v>17</v>
      </c>
      <c r="L44" s="337"/>
    </row>
    <row r="45" spans="1:12" ht="93.6" x14ac:dyDescent="0.3">
      <c r="A45" s="70">
        <v>41</v>
      </c>
      <c r="B45" s="19" t="s">
        <v>593</v>
      </c>
      <c r="C45" s="19" t="s">
        <v>594</v>
      </c>
      <c r="D45" s="20" t="s">
        <v>608</v>
      </c>
      <c r="E45" s="21" t="s">
        <v>609</v>
      </c>
      <c r="F45" s="23"/>
      <c r="G45" s="23"/>
      <c r="H45" s="72">
        <v>1973580</v>
      </c>
      <c r="I45" s="72">
        <v>546400</v>
      </c>
      <c r="J45" s="72">
        <v>11</v>
      </c>
    </row>
    <row r="46" spans="1:12" ht="69.75" customHeight="1" x14ac:dyDescent="0.3">
      <c r="A46" s="70"/>
      <c r="B46" s="84" t="s">
        <v>595</v>
      </c>
      <c r="C46" s="84" t="s">
        <v>2107</v>
      </c>
      <c r="D46" s="20" t="s">
        <v>2108</v>
      </c>
      <c r="E46" s="84" t="s">
        <v>2109</v>
      </c>
      <c r="F46" s="23">
        <v>3552274</v>
      </c>
      <c r="G46" s="23"/>
      <c r="H46" s="72">
        <v>3532506.42</v>
      </c>
      <c r="I46" s="72">
        <v>251659.03</v>
      </c>
      <c r="J46" s="72"/>
    </row>
    <row r="47" spans="1:12" s="634" customFormat="1" ht="78" x14ac:dyDescent="0.3">
      <c r="A47" s="635"/>
      <c r="B47" s="633" t="s">
        <v>1787</v>
      </c>
      <c r="C47" s="633" t="s">
        <v>1788</v>
      </c>
      <c r="D47" s="636" t="s">
        <v>1786</v>
      </c>
      <c r="E47" s="633" t="s">
        <v>1910</v>
      </c>
      <c r="F47" s="637"/>
      <c r="G47" s="637"/>
      <c r="H47" s="637">
        <v>34828124</v>
      </c>
      <c r="I47" s="637">
        <v>14311494.99</v>
      </c>
      <c r="J47" s="637">
        <v>7</v>
      </c>
      <c r="L47" s="638"/>
    </row>
    <row r="48" spans="1:12" ht="62.4" x14ac:dyDescent="0.3">
      <c r="A48" s="70">
        <v>44</v>
      </c>
      <c r="B48" s="19" t="s">
        <v>596</v>
      </c>
      <c r="C48" s="19" t="s">
        <v>597</v>
      </c>
      <c r="D48" s="20" t="s">
        <v>1786</v>
      </c>
      <c r="E48" s="21"/>
      <c r="F48" s="23"/>
      <c r="G48" s="23"/>
      <c r="H48" s="23"/>
      <c r="I48" s="23"/>
      <c r="J48" s="23"/>
    </row>
    <row r="49" spans="1:10" ht="63" thickBot="1" x14ac:dyDescent="0.35">
      <c r="A49" s="70">
        <v>46</v>
      </c>
      <c r="B49" s="57" t="s">
        <v>598</v>
      </c>
      <c r="C49" s="57" t="s">
        <v>599</v>
      </c>
      <c r="D49" s="58" t="s">
        <v>600</v>
      </c>
      <c r="E49" s="59" t="s">
        <v>607</v>
      </c>
      <c r="F49" s="60"/>
      <c r="G49" s="61">
        <v>0.33400000000000002</v>
      </c>
      <c r="H49" s="60"/>
      <c r="I49" s="60"/>
      <c r="J49" s="60"/>
    </row>
    <row r="50" spans="1:10" ht="16.2" thickBot="1" x14ac:dyDescent="0.35">
      <c r="A50" s="66"/>
      <c r="B50" s="53" t="s">
        <v>601</v>
      </c>
      <c r="C50" s="62"/>
      <c r="D50" s="52"/>
      <c r="E50" s="52"/>
      <c r="F50" s="54"/>
      <c r="G50" s="52"/>
      <c r="H50" s="63">
        <f>SUM(H6:H49)</f>
        <v>1609110804.9199996</v>
      </c>
      <c r="I50" s="64">
        <f>SUM(I6:I49)</f>
        <v>954586669.28999984</v>
      </c>
      <c r="J50" s="65"/>
    </row>
    <row r="52" spans="1:10" x14ac:dyDescent="0.3">
      <c r="B52" s="1319" t="s">
        <v>1291</v>
      </c>
      <c r="C52" s="1319"/>
      <c r="D52" s="1319"/>
      <c r="E52" s="1319"/>
      <c r="F52" s="1319"/>
    </row>
  </sheetData>
  <mergeCells count="4">
    <mergeCell ref="A1:J1"/>
    <mergeCell ref="B3:E3"/>
    <mergeCell ref="B52:F52"/>
    <mergeCell ref="A2:J2"/>
  </mergeCells>
  <pageMargins left="0.31496062992125984" right="0.11811023622047245" top="0.15748031496062992" bottom="0" header="0.31496062992125984" footer="0.31496062992125984"/>
  <pageSetup paperSize="9" orientation="landscape"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86"/>
  <sheetViews>
    <sheetView workbookViewId="0">
      <selection activeCell="U648" sqref="U648"/>
    </sheetView>
  </sheetViews>
  <sheetFormatPr defaultRowHeight="14.4" x14ac:dyDescent="0.3"/>
  <cols>
    <col min="1" max="1" width="12.33203125" customWidth="1"/>
    <col min="2" max="2" width="11.44140625" customWidth="1"/>
    <col min="3" max="3" width="9.5546875" bestFit="1" customWidth="1"/>
    <col min="6" max="6" width="11.5546875" customWidth="1"/>
    <col min="7" max="7" width="12" customWidth="1"/>
    <col min="9" max="9" width="11" customWidth="1"/>
    <col min="10" max="10" width="9.5546875" bestFit="1" customWidth="1"/>
    <col min="11" max="11" width="10.88671875" customWidth="1"/>
    <col min="13" max="13" width="10.5546875" bestFit="1" customWidth="1"/>
    <col min="15" max="15" width="10.6640625" bestFit="1" customWidth="1"/>
    <col min="16" max="16" width="11.88671875" customWidth="1"/>
    <col min="18" max="18" width="11.5546875" bestFit="1" customWidth="1"/>
    <col min="19" max="20" width="10.5546875" bestFit="1" customWidth="1"/>
    <col min="21" max="21" width="12.44140625" bestFit="1" customWidth="1"/>
    <col min="22" max="22" width="16" customWidth="1"/>
  </cols>
  <sheetData>
    <row r="1" spans="1:22" ht="16.2" thickBot="1" x14ac:dyDescent="0.35">
      <c r="A1" s="219">
        <v>64638</v>
      </c>
      <c r="B1" s="219">
        <v>64638</v>
      </c>
      <c r="F1" s="350">
        <v>14779782.18</v>
      </c>
      <c r="G1" s="241">
        <v>19110164.82</v>
      </c>
      <c r="I1" s="390">
        <v>15080</v>
      </c>
      <c r="J1" s="390">
        <v>15080</v>
      </c>
      <c r="M1" s="415">
        <v>23475</v>
      </c>
      <c r="O1" s="241">
        <v>29000</v>
      </c>
      <c r="P1" s="241"/>
      <c r="Q1" s="241"/>
      <c r="R1" s="241">
        <v>7500</v>
      </c>
      <c r="U1" s="1025">
        <v>23459.95</v>
      </c>
      <c r="V1" s="241">
        <v>51372</v>
      </c>
    </row>
    <row r="2" spans="1:22" ht="16.2" thickBot="1" x14ac:dyDescent="0.35">
      <c r="A2" s="219">
        <v>60076.800000000003</v>
      </c>
      <c r="B2" s="219">
        <v>60076.800000000003</v>
      </c>
      <c r="F2" s="349">
        <v>36771680.060000002</v>
      </c>
      <c r="G2" s="241">
        <v>14303.52</v>
      </c>
      <c r="I2" s="391">
        <v>25000</v>
      </c>
      <c r="J2" s="391">
        <v>25000</v>
      </c>
      <c r="M2" s="415">
        <v>28025</v>
      </c>
      <c r="O2" s="241">
        <v>32568</v>
      </c>
      <c r="P2" s="241"/>
      <c r="Q2" s="241"/>
      <c r="R2" s="241">
        <v>56000</v>
      </c>
      <c r="U2" s="1025">
        <v>20485.919999999998</v>
      </c>
      <c r="V2" s="241">
        <v>3384.36</v>
      </c>
    </row>
    <row r="3" spans="1:22" ht="16.2" thickBot="1" x14ac:dyDescent="0.35">
      <c r="A3" s="219">
        <v>62400</v>
      </c>
      <c r="B3" s="219">
        <v>62400</v>
      </c>
      <c r="F3" s="352">
        <v>3751319.36</v>
      </c>
      <c r="G3" s="241">
        <v>602341.68999999994</v>
      </c>
      <c r="I3" s="391">
        <v>41769</v>
      </c>
      <c r="J3" s="391">
        <v>41769</v>
      </c>
      <c r="M3" s="415">
        <v>31222.2</v>
      </c>
      <c r="O3" s="241">
        <v>17558.400000000001</v>
      </c>
      <c r="P3" s="241"/>
      <c r="Q3" s="241"/>
      <c r="R3" s="241">
        <v>27298</v>
      </c>
      <c r="U3" s="1025">
        <v>21973.95</v>
      </c>
      <c r="V3" s="241">
        <v>75200.86</v>
      </c>
    </row>
    <row r="4" spans="1:22" ht="16.2" thickBot="1" x14ac:dyDescent="0.35">
      <c r="A4" s="219">
        <v>64113.7</v>
      </c>
      <c r="B4" s="219">
        <v>64113.7</v>
      </c>
      <c r="F4" s="349">
        <v>36061.68</v>
      </c>
      <c r="G4" s="241">
        <v>239786.82</v>
      </c>
      <c r="I4" s="391">
        <v>10042.200000000001</v>
      </c>
      <c r="J4" s="391">
        <v>10042.200000000001</v>
      </c>
      <c r="M4" s="415">
        <v>38983.379999999997</v>
      </c>
      <c r="O4" s="241">
        <v>4885.8</v>
      </c>
      <c r="P4" s="241"/>
      <c r="Q4" s="241"/>
      <c r="R4" s="241">
        <v>39315</v>
      </c>
      <c r="U4" s="1025">
        <v>37709.089999999997</v>
      </c>
      <c r="V4" s="241">
        <v>3810.24</v>
      </c>
    </row>
    <row r="5" spans="1:22" ht="16.2" thickBot="1" x14ac:dyDescent="0.35">
      <c r="A5" s="219">
        <v>54430</v>
      </c>
      <c r="B5" s="219">
        <v>54430</v>
      </c>
      <c r="F5" s="349">
        <v>59528.160000000003</v>
      </c>
      <c r="G5" s="241">
        <v>995930.88</v>
      </c>
      <c r="I5" s="391">
        <v>199800</v>
      </c>
      <c r="J5" s="391">
        <v>104977.5</v>
      </c>
      <c r="K5" s="241">
        <f>I5-J5</f>
        <v>94822.5</v>
      </c>
      <c r="M5" s="415">
        <v>38983.379999999997</v>
      </c>
      <c r="O5" s="241">
        <v>17673</v>
      </c>
      <c r="P5" s="241"/>
      <c r="Q5" s="241"/>
      <c r="R5" s="241">
        <v>35146</v>
      </c>
      <c r="U5" s="1025">
        <v>20396.009999999998</v>
      </c>
      <c r="V5" s="241">
        <v>20160</v>
      </c>
    </row>
    <row r="6" spans="1:22" ht="16.2" thickBot="1" x14ac:dyDescent="0.35">
      <c r="A6" s="219">
        <v>95987.97</v>
      </c>
      <c r="B6" s="219">
        <v>95987.97</v>
      </c>
      <c r="F6" s="349">
        <v>568879.76</v>
      </c>
      <c r="G6" s="241">
        <f>SUM(G1:G5)</f>
        <v>20962527.73</v>
      </c>
      <c r="I6" s="391">
        <v>11800</v>
      </c>
      <c r="J6" s="391">
        <v>11800</v>
      </c>
      <c r="M6" s="415">
        <v>32479.86</v>
      </c>
      <c r="O6" s="241">
        <v>17560</v>
      </c>
      <c r="P6" s="241"/>
      <c r="Q6" s="241"/>
      <c r="R6" s="241">
        <v>25539</v>
      </c>
      <c r="U6" s="1025">
        <v>10452</v>
      </c>
      <c r="V6" s="241">
        <v>8127</v>
      </c>
    </row>
    <row r="7" spans="1:22" ht="16.2" thickBot="1" x14ac:dyDescent="0.35">
      <c r="A7" s="219">
        <v>159000</v>
      </c>
      <c r="B7" s="219">
        <v>159000</v>
      </c>
      <c r="F7" s="352">
        <v>276100.11</v>
      </c>
      <c r="I7" s="391">
        <v>67564.59</v>
      </c>
      <c r="J7" s="391">
        <v>36062.42</v>
      </c>
      <c r="K7" s="241">
        <f>I7-J7</f>
        <v>31502.17</v>
      </c>
      <c r="M7" s="415">
        <v>32479.86</v>
      </c>
      <c r="O7" s="241">
        <v>12200</v>
      </c>
      <c r="P7" s="241"/>
      <c r="Q7" s="241"/>
      <c r="R7" s="241">
        <v>24299</v>
      </c>
      <c r="U7" s="1025">
        <v>5011.5</v>
      </c>
      <c r="V7" s="241">
        <v>12598.74</v>
      </c>
    </row>
    <row r="8" spans="1:22" ht="16.2" thickBot="1" x14ac:dyDescent="0.35">
      <c r="A8" s="219">
        <v>68400</v>
      </c>
      <c r="B8" s="219">
        <v>68400</v>
      </c>
      <c r="F8" s="358">
        <v>1395124.08</v>
      </c>
      <c r="I8" s="391">
        <v>33520</v>
      </c>
      <c r="J8" s="391">
        <v>11173.2</v>
      </c>
      <c r="K8" s="241">
        <f t="shared" ref="K8:K9" si="0">I8-J8</f>
        <v>22346.799999999999</v>
      </c>
      <c r="M8" s="415">
        <v>31222.2</v>
      </c>
      <c r="O8" s="241">
        <v>32052.48</v>
      </c>
      <c r="P8" s="241"/>
      <c r="Q8" s="241"/>
      <c r="R8" s="241">
        <v>39716</v>
      </c>
      <c r="U8" s="1025">
        <v>1538.16</v>
      </c>
      <c r="V8" s="241">
        <v>9264.35</v>
      </c>
    </row>
    <row r="9" spans="1:22" ht="16.2" thickBot="1" x14ac:dyDescent="0.35">
      <c r="A9" s="219">
        <v>104000</v>
      </c>
      <c r="B9" s="219">
        <v>104000</v>
      </c>
      <c r="F9" s="349">
        <v>871439.52</v>
      </c>
      <c r="I9" s="391">
        <v>372000</v>
      </c>
      <c r="J9" s="391">
        <v>37200</v>
      </c>
      <c r="K9" s="241">
        <f t="shared" si="0"/>
        <v>334800</v>
      </c>
      <c r="M9" s="415">
        <v>23455.89</v>
      </c>
      <c r="O9" s="241">
        <v>7848.54</v>
      </c>
      <c r="P9" s="241"/>
      <c r="Q9" s="241"/>
      <c r="R9" s="241">
        <v>625100</v>
      </c>
      <c r="U9" s="1025">
        <v>6927.44</v>
      </c>
      <c r="V9" s="241">
        <v>6529.6</v>
      </c>
    </row>
    <row r="10" spans="1:22" ht="16.2" thickBot="1" x14ac:dyDescent="0.35">
      <c r="A10" s="219">
        <v>55353.599999999999</v>
      </c>
      <c r="B10" s="219">
        <v>55353.599999999999</v>
      </c>
      <c r="F10" s="349">
        <v>42947.09</v>
      </c>
      <c r="I10" s="391">
        <v>19480</v>
      </c>
      <c r="J10" s="391">
        <v>19480</v>
      </c>
      <c r="M10" s="415">
        <v>23455.89</v>
      </c>
      <c r="O10" s="241">
        <v>8090</v>
      </c>
      <c r="P10" s="241"/>
      <c r="Q10" s="241"/>
      <c r="R10" s="241">
        <v>70999</v>
      </c>
      <c r="U10" s="1025">
        <v>5812.2</v>
      </c>
      <c r="V10" s="241">
        <v>44494.38</v>
      </c>
    </row>
    <row r="11" spans="1:22" ht="16.2" thickBot="1" x14ac:dyDescent="0.35">
      <c r="A11" s="219">
        <v>60500</v>
      </c>
      <c r="B11" s="219">
        <v>60500</v>
      </c>
      <c r="F11" s="349">
        <v>351923</v>
      </c>
      <c r="I11" s="391">
        <v>33500</v>
      </c>
      <c r="J11" s="391">
        <v>33500</v>
      </c>
      <c r="M11" s="415">
        <v>23455.89</v>
      </c>
      <c r="O11" s="241">
        <v>75600</v>
      </c>
      <c r="P11" s="241"/>
      <c r="Q11" s="241"/>
      <c r="R11" s="241">
        <v>4756833.6500000004</v>
      </c>
      <c r="U11" s="1025">
        <v>6638.4</v>
      </c>
      <c r="V11" s="241">
        <v>9175.25</v>
      </c>
    </row>
    <row r="12" spans="1:22" ht="16.2" thickBot="1" x14ac:dyDescent="0.35">
      <c r="A12" s="219">
        <v>96900</v>
      </c>
      <c r="B12" s="219">
        <v>96900</v>
      </c>
      <c r="F12" s="241">
        <f>SUM(F1:F11)</f>
        <v>58904785</v>
      </c>
      <c r="I12" s="391">
        <v>42987.5</v>
      </c>
      <c r="J12" s="391">
        <v>42987.5</v>
      </c>
      <c r="M12" s="415">
        <v>23455.89</v>
      </c>
      <c r="O12" s="241">
        <v>90394</v>
      </c>
      <c r="P12" s="241"/>
      <c r="Q12" s="241"/>
      <c r="R12" s="241">
        <v>48807</v>
      </c>
      <c r="U12">
        <v>216</v>
      </c>
      <c r="V12" s="241">
        <v>9175.25</v>
      </c>
    </row>
    <row r="13" spans="1:22" ht="16.2" thickBot="1" x14ac:dyDescent="0.35">
      <c r="A13" s="219">
        <v>90000</v>
      </c>
      <c r="B13" s="219">
        <v>90000</v>
      </c>
      <c r="I13" s="391">
        <v>16725</v>
      </c>
      <c r="J13" s="391">
        <v>16725</v>
      </c>
      <c r="M13" s="415">
        <v>23455.89</v>
      </c>
      <c r="O13" s="241">
        <v>19151.400000000001</v>
      </c>
      <c r="P13" s="241"/>
      <c r="Q13" s="241"/>
      <c r="R13" s="241">
        <v>20000</v>
      </c>
      <c r="U13">
        <v>179.78</v>
      </c>
      <c r="V13" s="241">
        <v>9175.25</v>
      </c>
    </row>
    <row r="14" spans="1:22" ht="16.2" thickBot="1" x14ac:dyDescent="0.35">
      <c r="A14" s="219">
        <v>90000</v>
      </c>
      <c r="B14" s="219">
        <v>90000</v>
      </c>
      <c r="I14" s="391">
        <v>15005</v>
      </c>
      <c r="J14" s="391">
        <v>15005</v>
      </c>
      <c r="M14" s="415">
        <v>0</v>
      </c>
      <c r="O14" s="241">
        <v>16497</v>
      </c>
      <c r="P14" s="241"/>
      <c r="Q14" s="241"/>
      <c r="R14" s="241">
        <v>4000</v>
      </c>
      <c r="U14" s="1025">
        <v>1064.93</v>
      </c>
      <c r="V14" s="241">
        <v>9175.25</v>
      </c>
    </row>
    <row r="15" spans="1:22" ht="16.2" thickBot="1" x14ac:dyDescent="0.35">
      <c r="A15" s="219">
        <v>278647.5</v>
      </c>
      <c r="B15" s="219">
        <v>0</v>
      </c>
      <c r="I15" s="391">
        <v>15290</v>
      </c>
      <c r="J15" s="391">
        <v>15290</v>
      </c>
      <c r="M15" s="416">
        <v>38760</v>
      </c>
      <c r="O15" s="241">
        <v>27906</v>
      </c>
      <c r="P15" s="241"/>
      <c r="Q15" s="241"/>
      <c r="R15" s="241">
        <v>2500</v>
      </c>
      <c r="U15" s="1025">
        <v>7104.19</v>
      </c>
      <c r="V15" s="241">
        <v>9175.25</v>
      </c>
    </row>
    <row r="16" spans="1:22" ht="16.2" thickBot="1" x14ac:dyDescent="0.35">
      <c r="A16" s="219">
        <v>122430</v>
      </c>
      <c r="B16" s="219">
        <v>0</v>
      </c>
      <c r="I16" s="391">
        <v>34761</v>
      </c>
      <c r="J16" s="391">
        <v>34761</v>
      </c>
      <c r="M16" s="416">
        <v>31620</v>
      </c>
      <c r="O16" s="241">
        <v>29890</v>
      </c>
      <c r="P16" s="241"/>
      <c r="Q16" s="241"/>
      <c r="R16" s="241">
        <v>2500</v>
      </c>
      <c r="U16" s="1025">
        <v>7103.78</v>
      </c>
      <c r="V16" s="241">
        <v>9175.25</v>
      </c>
    </row>
    <row r="17" spans="1:22" ht="16.2" thickBot="1" x14ac:dyDescent="0.35">
      <c r="A17" s="219">
        <v>54060</v>
      </c>
      <c r="B17" s="219">
        <v>54060</v>
      </c>
      <c r="I17" s="391">
        <v>29990</v>
      </c>
      <c r="J17" s="391">
        <v>29990</v>
      </c>
      <c r="M17" s="416">
        <v>12240</v>
      </c>
      <c r="O17" s="241">
        <v>33690.720000000001</v>
      </c>
      <c r="P17" s="241"/>
      <c r="Q17" s="241"/>
      <c r="R17" s="241">
        <v>4500</v>
      </c>
      <c r="U17" s="1025">
        <v>4625.1499999999996</v>
      </c>
      <c r="V17" s="241">
        <v>9175.25</v>
      </c>
    </row>
    <row r="18" spans="1:22" ht="16.2" thickBot="1" x14ac:dyDescent="0.35">
      <c r="A18" s="219">
        <v>83475</v>
      </c>
      <c r="B18" s="219">
        <v>83475</v>
      </c>
      <c r="I18" s="391">
        <v>10490</v>
      </c>
      <c r="J18" s="391">
        <v>10490</v>
      </c>
      <c r="M18" s="416">
        <v>33000</v>
      </c>
      <c r="O18" s="241">
        <v>8000</v>
      </c>
      <c r="P18" s="241"/>
      <c r="Q18" s="241"/>
      <c r="R18" s="241">
        <v>5600</v>
      </c>
      <c r="U18" s="1025">
        <v>4439.97</v>
      </c>
      <c r="V18" s="241">
        <v>9175.25</v>
      </c>
    </row>
    <row r="19" spans="1:22" ht="16.2" thickBot="1" x14ac:dyDescent="0.35">
      <c r="A19" s="219">
        <v>123750</v>
      </c>
      <c r="B19" s="219">
        <v>0</v>
      </c>
      <c r="I19" s="391">
        <v>5550</v>
      </c>
      <c r="J19" s="391">
        <v>5550</v>
      </c>
      <c r="M19" s="416">
        <v>9.41</v>
      </c>
      <c r="O19" s="241">
        <v>685000</v>
      </c>
      <c r="P19" s="241"/>
      <c r="Q19" s="241"/>
      <c r="R19" s="241">
        <v>9000</v>
      </c>
      <c r="U19" s="1025">
        <v>5040</v>
      </c>
      <c r="V19" s="241">
        <v>9175.25</v>
      </c>
    </row>
    <row r="20" spans="1:22" ht="16.2" thickBot="1" x14ac:dyDescent="0.35">
      <c r="A20" s="219">
        <v>94200</v>
      </c>
      <c r="B20" s="219">
        <v>94200</v>
      </c>
      <c r="I20" s="391">
        <v>15205</v>
      </c>
      <c r="J20" s="391">
        <v>15205</v>
      </c>
      <c r="M20" s="416">
        <v>15603.02</v>
      </c>
      <c r="O20" s="241">
        <v>741666.67</v>
      </c>
      <c r="P20" s="241">
        <v>383194.3</v>
      </c>
      <c r="Q20" s="241"/>
      <c r="R20" s="241">
        <v>14500</v>
      </c>
      <c r="U20" s="1025">
        <v>12400</v>
      </c>
      <c r="V20" s="241">
        <v>9175.25</v>
      </c>
    </row>
    <row r="21" spans="1:22" ht="16.2" thickBot="1" x14ac:dyDescent="0.35">
      <c r="A21" s="241">
        <f>SUM(A1:A20)</f>
        <v>1882362.5699999998</v>
      </c>
      <c r="B21" s="241">
        <f>SUM(B1:B20)</f>
        <v>1357535.0699999998</v>
      </c>
      <c r="C21" s="241">
        <f>A21-B21</f>
        <v>524827.5</v>
      </c>
      <c r="I21" s="391">
        <v>25000</v>
      </c>
      <c r="J21" s="391">
        <v>25000</v>
      </c>
      <c r="M21" s="416">
        <v>3651.35</v>
      </c>
      <c r="O21" s="241">
        <v>44018.82</v>
      </c>
      <c r="P21" s="241"/>
      <c r="Q21" s="241"/>
      <c r="R21" s="241">
        <f>SUM(R1:R20)</f>
        <v>5819152.6500000004</v>
      </c>
      <c r="U21" s="1025">
        <v>23980</v>
      </c>
      <c r="V21" s="241">
        <v>9175.25</v>
      </c>
    </row>
    <row r="22" spans="1:22" ht="15.6" x14ac:dyDescent="0.3">
      <c r="I22" s="241">
        <f>SUM(I1:I21)</f>
        <v>1040559.29</v>
      </c>
      <c r="J22" s="241">
        <f>SUM(J1:J21)</f>
        <v>557087.82000000007</v>
      </c>
      <c r="K22" s="241">
        <f>SUM(K1:K21)</f>
        <v>483471.47</v>
      </c>
      <c r="M22" s="416">
        <v>10405.83</v>
      </c>
      <c r="O22" s="241">
        <v>5602.86</v>
      </c>
      <c r="P22" s="241"/>
      <c r="Q22" s="241"/>
      <c r="R22" s="241"/>
      <c r="U22" s="1025">
        <v>10120</v>
      </c>
      <c r="V22" s="241">
        <v>9175.25</v>
      </c>
    </row>
    <row r="23" spans="1:22" ht="15.6" x14ac:dyDescent="0.3">
      <c r="I23" s="241"/>
      <c r="J23" s="241"/>
      <c r="K23" s="241"/>
      <c r="M23" s="416"/>
      <c r="O23" s="241">
        <v>4626.72</v>
      </c>
      <c r="P23" s="241"/>
      <c r="Q23" s="241"/>
      <c r="R23" s="241"/>
      <c r="U23" s="1025">
        <v>84810</v>
      </c>
      <c r="V23" s="241">
        <v>9175.25</v>
      </c>
    </row>
    <row r="24" spans="1:22" ht="15.6" x14ac:dyDescent="0.3">
      <c r="M24" s="416">
        <v>15283.4</v>
      </c>
      <c r="O24" s="241">
        <v>225000</v>
      </c>
      <c r="P24" s="241"/>
      <c r="Q24" s="241"/>
      <c r="R24" s="241"/>
      <c r="U24" s="1025">
        <v>8140</v>
      </c>
      <c r="V24" s="241">
        <v>9175.25</v>
      </c>
    </row>
    <row r="25" spans="1:22" ht="15.6" x14ac:dyDescent="0.3">
      <c r="M25" s="416">
        <v>32600</v>
      </c>
      <c r="O25" s="241">
        <v>57200</v>
      </c>
      <c r="P25" s="241"/>
      <c r="Q25" s="241"/>
      <c r="R25" s="241"/>
      <c r="U25" s="1025">
        <v>16940</v>
      </c>
      <c r="V25" s="241">
        <v>9175.25</v>
      </c>
    </row>
    <row r="26" spans="1:22" ht="15.6" x14ac:dyDescent="0.3">
      <c r="M26" s="416">
        <v>20000</v>
      </c>
      <c r="O26" s="241">
        <v>13825</v>
      </c>
      <c r="P26" s="241"/>
      <c r="Q26" s="241"/>
      <c r="R26" s="241"/>
      <c r="U26" s="1025">
        <v>9790</v>
      </c>
      <c r="V26" s="241">
        <v>9175.25</v>
      </c>
    </row>
    <row r="27" spans="1:22" ht="15.6" x14ac:dyDescent="0.3">
      <c r="A27">
        <v>74300</v>
      </c>
      <c r="B27">
        <v>26852.53</v>
      </c>
      <c r="M27" s="416">
        <v>15797.29</v>
      </c>
      <c r="O27" s="241">
        <v>159793.94</v>
      </c>
      <c r="P27" s="241"/>
      <c r="Q27" s="241"/>
      <c r="R27" s="241"/>
      <c r="U27" s="1025">
        <v>14520</v>
      </c>
      <c r="V27" s="241">
        <v>9175.25</v>
      </c>
    </row>
    <row r="28" spans="1:22" ht="15.6" x14ac:dyDescent="0.3">
      <c r="A28">
        <v>3400</v>
      </c>
      <c r="B28">
        <v>3400</v>
      </c>
      <c r="M28" s="416">
        <v>39373.33</v>
      </c>
      <c r="O28" s="241">
        <v>6600</v>
      </c>
      <c r="P28" s="241"/>
      <c r="Q28" s="241"/>
      <c r="R28" s="241"/>
      <c r="U28" s="1025">
        <v>15180</v>
      </c>
      <c r="V28" s="241">
        <v>9175.25</v>
      </c>
    </row>
    <row r="29" spans="1:22" ht="15.6" x14ac:dyDescent="0.3">
      <c r="A29">
        <v>3242</v>
      </c>
      <c r="B29">
        <v>3242</v>
      </c>
      <c r="M29" s="416">
        <v>10000</v>
      </c>
      <c r="O29" s="241">
        <v>33090</v>
      </c>
      <c r="P29" s="241"/>
      <c r="Q29" s="241"/>
      <c r="R29" s="241"/>
      <c r="U29" s="1025">
        <v>1002</v>
      </c>
      <c r="V29" s="241">
        <v>9175.25</v>
      </c>
    </row>
    <row r="30" spans="1:22" ht="15.6" x14ac:dyDescent="0.3">
      <c r="A30">
        <v>6248</v>
      </c>
      <c r="B30">
        <v>6248</v>
      </c>
      <c r="M30" s="416">
        <v>49500</v>
      </c>
      <c r="O30" s="241">
        <v>25920</v>
      </c>
      <c r="P30" s="241"/>
      <c r="Q30" s="241"/>
      <c r="R30" s="241"/>
      <c r="U30" s="1025">
        <v>7000</v>
      </c>
      <c r="V30" s="241">
        <v>9175.25</v>
      </c>
    </row>
    <row r="31" spans="1:22" ht="15.6" x14ac:dyDescent="0.3">
      <c r="A31">
        <v>2185</v>
      </c>
      <c r="B31">
        <v>2185</v>
      </c>
      <c r="M31" s="416">
        <v>30000</v>
      </c>
      <c r="O31" s="241">
        <v>22140</v>
      </c>
      <c r="P31" s="241"/>
      <c r="Q31" s="241"/>
      <c r="R31" s="241"/>
      <c r="U31" s="1025">
        <v>11282</v>
      </c>
      <c r="V31" s="241">
        <v>9175.25</v>
      </c>
    </row>
    <row r="32" spans="1:22" ht="15.6" x14ac:dyDescent="0.3">
      <c r="A32">
        <v>2185</v>
      </c>
      <c r="B32">
        <v>2185</v>
      </c>
      <c r="M32" s="416">
        <v>2012.74</v>
      </c>
      <c r="O32" s="241">
        <v>18008</v>
      </c>
      <c r="P32" s="241"/>
      <c r="Q32" s="241"/>
      <c r="R32" s="241"/>
      <c r="U32" s="1025">
        <v>7430</v>
      </c>
      <c r="V32" s="241">
        <v>15336.31</v>
      </c>
    </row>
    <row r="33" spans="1:22" ht="15.6" x14ac:dyDescent="0.3">
      <c r="A33">
        <v>1799</v>
      </c>
      <c r="B33">
        <v>1799</v>
      </c>
      <c r="M33" s="416">
        <v>27405.41</v>
      </c>
      <c r="O33" s="241">
        <v>23612</v>
      </c>
      <c r="P33" s="241"/>
      <c r="Q33" s="241"/>
      <c r="R33" s="241"/>
      <c r="U33" s="1025">
        <v>8120</v>
      </c>
      <c r="V33" s="241">
        <v>16572.16</v>
      </c>
    </row>
    <row r="34" spans="1:22" ht="15.6" x14ac:dyDescent="0.3">
      <c r="A34">
        <v>2525</v>
      </c>
      <c r="B34">
        <v>2525</v>
      </c>
      <c r="M34" s="416">
        <v>12000</v>
      </c>
      <c r="O34" s="241">
        <v>211800</v>
      </c>
      <c r="P34" s="241"/>
      <c r="Q34" s="241"/>
      <c r="R34" s="241"/>
      <c r="U34" s="1025">
        <v>5170</v>
      </c>
      <c r="V34" s="241">
        <v>7974.1</v>
      </c>
    </row>
    <row r="35" spans="1:22" ht="15.6" x14ac:dyDescent="0.3">
      <c r="A35">
        <v>4686</v>
      </c>
      <c r="B35">
        <v>4686</v>
      </c>
      <c r="M35" s="416">
        <v>5000</v>
      </c>
      <c r="O35" s="241">
        <v>100000</v>
      </c>
      <c r="P35" s="241"/>
      <c r="Q35" s="241"/>
      <c r="R35" s="241"/>
      <c r="U35" s="1025">
        <v>4640</v>
      </c>
      <c r="V35" s="241">
        <v>7974.1</v>
      </c>
    </row>
    <row r="36" spans="1:22" ht="15.6" x14ac:dyDescent="0.3">
      <c r="A36">
        <v>4638</v>
      </c>
      <c r="B36">
        <v>4638</v>
      </c>
      <c r="M36" s="416">
        <v>20304.490000000002</v>
      </c>
      <c r="O36" s="241">
        <v>22000</v>
      </c>
      <c r="P36" s="241"/>
      <c r="Q36" s="241"/>
      <c r="R36" s="241"/>
      <c r="U36" s="1025">
        <v>5180</v>
      </c>
      <c r="V36" s="241">
        <v>7419.38</v>
      </c>
    </row>
    <row r="37" spans="1:22" ht="15.6" x14ac:dyDescent="0.3">
      <c r="A37">
        <v>10004</v>
      </c>
      <c r="B37">
        <v>10004</v>
      </c>
      <c r="M37" s="416">
        <v>43800</v>
      </c>
      <c r="O37" s="241">
        <v>14960</v>
      </c>
      <c r="P37" s="241"/>
      <c r="Q37" s="241"/>
      <c r="R37" s="241"/>
      <c r="U37" s="1025">
        <v>10977</v>
      </c>
      <c r="V37" s="241">
        <v>7419.38</v>
      </c>
    </row>
    <row r="38" spans="1:22" ht="15.6" x14ac:dyDescent="0.3">
      <c r="A38">
        <v>645</v>
      </c>
      <c r="B38">
        <v>645</v>
      </c>
      <c r="M38" s="416">
        <v>30000</v>
      </c>
      <c r="O38" s="241">
        <v>21001</v>
      </c>
      <c r="P38" s="241"/>
      <c r="Q38" s="241"/>
      <c r="R38" s="241"/>
      <c r="U38" s="1025">
        <v>14660</v>
      </c>
      <c r="V38" s="241">
        <v>7974.1</v>
      </c>
    </row>
    <row r="39" spans="1:22" ht="15.6" x14ac:dyDescent="0.3">
      <c r="A39">
        <v>1617</v>
      </c>
      <c r="B39">
        <v>1617</v>
      </c>
      <c r="M39" s="416">
        <v>9280</v>
      </c>
      <c r="O39" s="241">
        <v>5385</v>
      </c>
      <c r="P39" s="241"/>
      <c r="Q39" s="241"/>
      <c r="R39" s="241"/>
      <c r="U39" s="1025">
        <v>6500</v>
      </c>
      <c r="V39" s="241">
        <v>7974.1</v>
      </c>
    </row>
    <row r="40" spans="1:22" ht="15.6" x14ac:dyDescent="0.3">
      <c r="A40">
        <v>5856</v>
      </c>
      <c r="B40">
        <v>5856</v>
      </c>
      <c r="M40" s="416">
        <v>27600</v>
      </c>
      <c r="O40" s="241">
        <v>30000</v>
      </c>
      <c r="P40" s="241"/>
      <c r="Q40" s="241"/>
      <c r="R40" s="241"/>
      <c r="U40" s="1025">
        <v>1346</v>
      </c>
      <c r="V40" s="241">
        <v>6188</v>
      </c>
    </row>
    <row r="41" spans="1:22" ht="15.6" x14ac:dyDescent="0.3">
      <c r="A41">
        <v>15800</v>
      </c>
      <c r="B41">
        <v>15800</v>
      </c>
      <c r="M41" s="416">
        <v>28800</v>
      </c>
      <c r="O41" s="241">
        <v>1800</v>
      </c>
      <c r="P41" s="241"/>
      <c r="Q41" s="241"/>
      <c r="R41" s="241"/>
      <c r="U41" s="1025">
        <v>44750</v>
      </c>
      <c r="V41" s="241">
        <v>8619</v>
      </c>
    </row>
    <row r="42" spans="1:22" ht="15.6" x14ac:dyDescent="0.3">
      <c r="A42">
        <v>3040</v>
      </c>
      <c r="B42">
        <v>3040</v>
      </c>
      <c r="M42" s="416">
        <v>12660</v>
      </c>
      <c r="O42" s="241">
        <v>100000</v>
      </c>
      <c r="P42" s="241">
        <v>55952.24</v>
      </c>
      <c r="Q42" s="241"/>
      <c r="R42" s="241"/>
      <c r="U42" s="1025">
        <v>43472</v>
      </c>
      <c r="V42" s="241">
        <v>6229.6</v>
      </c>
    </row>
    <row r="43" spans="1:22" ht="15.6" x14ac:dyDescent="0.3">
      <c r="A43">
        <v>1080</v>
      </c>
      <c r="B43">
        <v>1080</v>
      </c>
      <c r="M43" s="416">
        <v>5000</v>
      </c>
      <c r="O43" s="241">
        <v>100000</v>
      </c>
      <c r="P43" s="241">
        <v>55952.24</v>
      </c>
      <c r="Q43" s="241"/>
      <c r="R43" s="241"/>
      <c r="U43" s="1025">
        <v>11853</v>
      </c>
      <c r="V43" s="241">
        <v>40698</v>
      </c>
    </row>
    <row r="44" spans="1:22" ht="15.6" x14ac:dyDescent="0.3">
      <c r="A44">
        <v>2635</v>
      </c>
      <c r="B44">
        <v>2635</v>
      </c>
      <c r="M44" s="416">
        <v>10594.59</v>
      </c>
      <c r="O44" s="241">
        <v>20000</v>
      </c>
      <c r="P44" s="241">
        <v>20000</v>
      </c>
      <c r="Q44" s="241"/>
      <c r="R44" s="241"/>
      <c r="U44" s="1025">
        <v>11250</v>
      </c>
      <c r="V44" s="241">
        <v>8619</v>
      </c>
    </row>
    <row r="45" spans="1:22" ht="15.6" x14ac:dyDescent="0.3">
      <c r="A45">
        <v>2508</v>
      </c>
      <c r="B45">
        <v>2508</v>
      </c>
      <c r="M45" s="416">
        <v>14000</v>
      </c>
      <c r="O45" s="241">
        <v>20000</v>
      </c>
      <c r="P45" s="241">
        <v>20000</v>
      </c>
      <c r="Q45" s="241"/>
      <c r="R45" s="241"/>
      <c r="U45" s="1025">
        <v>43375</v>
      </c>
      <c r="V45" s="241">
        <v>6188</v>
      </c>
    </row>
    <row r="46" spans="1:22" ht="15.6" x14ac:dyDescent="0.3">
      <c r="A46">
        <v>2975</v>
      </c>
      <c r="B46">
        <v>2975</v>
      </c>
      <c r="M46" s="416">
        <v>29999</v>
      </c>
      <c r="O46" s="241">
        <v>6625</v>
      </c>
      <c r="P46" s="241"/>
      <c r="Q46" s="241"/>
      <c r="R46" s="241"/>
      <c r="U46">
        <v>822.42</v>
      </c>
      <c r="V46" s="241">
        <v>41218.199999999997</v>
      </c>
    </row>
    <row r="47" spans="1:22" ht="15.6" x14ac:dyDescent="0.3">
      <c r="A47">
        <v>0</v>
      </c>
      <c r="B47">
        <v>0</v>
      </c>
      <c r="M47" s="416">
        <v>29550</v>
      </c>
      <c r="O47" s="241">
        <v>15000</v>
      </c>
      <c r="P47" s="241"/>
      <c r="Q47" s="241"/>
      <c r="R47" s="241"/>
      <c r="U47" s="1025">
        <v>1230.31</v>
      </c>
      <c r="V47" s="241">
        <v>23356.16</v>
      </c>
    </row>
    <row r="48" spans="1:22" ht="15.6" x14ac:dyDescent="0.3">
      <c r="A48">
        <v>0</v>
      </c>
      <c r="B48">
        <v>0</v>
      </c>
      <c r="M48" s="416">
        <v>12500</v>
      </c>
      <c r="O48" s="241">
        <v>7650</v>
      </c>
      <c r="P48" s="241"/>
      <c r="Q48" s="241"/>
      <c r="R48" s="241"/>
      <c r="U48" s="1025">
        <v>33176</v>
      </c>
      <c r="V48" s="241">
        <v>14449.67</v>
      </c>
    </row>
    <row r="49" spans="1:22" ht="15.6" x14ac:dyDescent="0.3">
      <c r="A49">
        <v>0</v>
      </c>
      <c r="B49">
        <v>0</v>
      </c>
      <c r="M49" s="416">
        <v>40000</v>
      </c>
      <c r="O49" s="241">
        <v>10000</v>
      </c>
      <c r="P49" s="241"/>
      <c r="Q49" s="241"/>
      <c r="R49" s="241"/>
      <c r="U49" s="1025">
        <v>31917.599999999999</v>
      </c>
      <c r="V49" s="241">
        <v>16602.38</v>
      </c>
    </row>
    <row r="50" spans="1:22" ht="15.6" x14ac:dyDescent="0.3">
      <c r="A50">
        <v>0</v>
      </c>
      <c r="B50">
        <v>0</v>
      </c>
      <c r="M50" s="416">
        <v>30000</v>
      </c>
      <c r="O50" s="241">
        <v>8000</v>
      </c>
      <c r="P50" s="241"/>
      <c r="Q50" s="241"/>
      <c r="R50" s="241"/>
      <c r="U50" s="1025">
        <v>64001.8</v>
      </c>
      <c r="V50" s="241">
        <v>16746.23</v>
      </c>
    </row>
    <row r="51" spans="1:22" ht="15.6" x14ac:dyDescent="0.3">
      <c r="A51">
        <v>0</v>
      </c>
      <c r="B51">
        <v>0</v>
      </c>
      <c r="M51" s="416">
        <v>30000</v>
      </c>
      <c r="O51" s="241">
        <v>4000</v>
      </c>
      <c r="P51" s="241"/>
      <c r="Q51" s="241"/>
      <c r="R51" s="241"/>
      <c r="U51" s="1025">
        <v>31345.599999999999</v>
      </c>
      <c r="V51" s="241">
        <v>9690</v>
      </c>
    </row>
    <row r="52" spans="1:22" ht="15.6" x14ac:dyDescent="0.3">
      <c r="A52">
        <v>0</v>
      </c>
      <c r="B52">
        <v>0</v>
      </c>
      <c r="M52" s="416">
        <v>16298</v>
      </c>
      <c r="O52" s="241">
        <v>30000</v>
      </c>
      <c r="P52" s="241"/>
      <c r="Q52" s="241"/>
      <c r="R52" s="241"/>
      <c r="U52" s="1025">
        <v>1660</v>
      </c>
      <c r="V52" s="241">
        <v>5865</v>
      </c>
    </row>
    <row r="53" spans="1:22" ht="15.6" x14ac:dyDescent="0.3">
      <c r="A53">
        <v>0</v>
      </c>
      <c r="B53">
        <v>0</v>
      </c>
      <c r="M53" s="416">
        <v>17290</v>
      </c>
      <c r="O53" s="241">
        <v>319664</v>
      </c>
      <c r="P53" s="241">
        <v>273490.31</v>
      </c>
      <c r="Q53" s="241"/>
      <c r="R53" s="241"/>
      <c r="U53" s="1025">
        <v>1536.42</v>
      </c>
      <c r="V53" s="241">
        <v>16932</v>
      </c>
    </row>
    <row r="54" spans="1:22" ht="15.6" x14ac:dyDescent="0.3">
      <c r="A54">
        <v>1561</v>
      </c>
      <c r="B54">
        <v>1561</v>
      </c>
      <c r="M54" s="416">
        <v>11490</v>
      </c>
      <c r="O54" s="241">
        <v>17110</v>
      </c>
      <c r="P54" s="241"/>
      <c r="Q54" s="241"/>
      <c r="R54" s="241"/>
      <c r="U54" s="1025">
        <v>2400</v>
      </c>
      <c r="V54" s="241">
        <v>8109</v>
      </c>
    </row>
    <row r="55" spans="1:22" ht="15.6" x14ac:dyDescent="0.3">
      <c r="A55">
        <v>20916</v>
      </c>
      <c r="B55">
        <v>20916</v>
      </c>
      <c r="M55" s="416">
        <v>12290</v>
      </c>
      <c r="O55" s="241">
        <v>226287.6</v>
      </c>
      <c r="P55" s="241">
        <v>181030</v>
      </c>
      <c r="Q55" s="241"/>
      <c r="R55" s="241"/>
      <c r="U55" s="1025">
        <v>2050</v>
      </c>
      <c r="V55" s="241">
        <v>12081.9</v>
      </c>
    </row>
    <row r="56" spans="1:22" ht="15.6" x14ac:dyDescent="0.3">
      <c r="A56">
        <v>88900</v>
      </c>
      <c r="B56">
        <v>31115</v>
      </c>
      <c r="M56" s="416">
        <v>11990</v>
      </c>
      <c r="O56" s="241">
        <v>3978106.4</v>
      </c>
      <c r="P56" s="241"/>
      <c r="Q56" s="241"/>
      <c r="R56" s="241"/>
      <c r="U56" s="1025">
        <v>1531</v>
      </c>
      <c r="V56" s="241">
        <v>17136</v>
      </c>
    </row>
    <row r="57" spans="1:22" ht="15.6" x14ac:dyDescent="0.3">
      <c r="A57">
        <v>0</v>
      </c>
      <c r="B57">
        <v>0</v>
      </c>
      <c r="M57" s="416">
        <v>11490</v>
      </c>
      <c r="O57" s="241">
        <v>795606</v>
      </c>
      <c r="P57" s="241">
        <v>681948</v>
      </c>
      <c r="Q57" s="241"/>
      <c r="R57" s="241"/>
      <c r="U57" s="1025">
        <v>1536.42</v>
      </c>
      <c r="V57" s="241">
        <v>16932</v>
      </c>
    </row>
    <row r="58" spans="1:22" ht="15.6" x14ac:dyDescent="0.3">
      <c r="A58">
        <v>19675.5</v>
      </c>
      <c r="B58">
        <v>0</v>
      </c>
      <c r="M58" s="416">
        <v>15990</v>
      </c>
      <c r="O58" s="241">
        <f>SUM(O1:O57)</f>
        <v>8611664.3499999996</v>
      </c>
      <c r="P58" s="241">
        <f>SUM(P1:P57)</f>
        <v>1671567.09</v>
      </c>
      <c r="Q58" s="241"/>
      <c r="R58" s="241">
        <f>O58+R21</f>
        <v>14430817</v>
      </c>
      <c r="S58" s="241">
        <f>P58+R21</f>
        <v>7490719.7400000002</v>
      </c>
      <c r="T58" s="241">
        <f>R58-S58</f>
        <v>6940097.2599999998</v>
      </c>
      <c r="U58" s="1025">
        <v>1526</v>
      </c>
      <c r="V58" s="241">
        <v>5865</v>
      </c>
    </row>
    <row r="59" spans="1:22" ht="15.6" x14ac:dyDescent="0.3">
      <c r="A59">
        <v>3200</v>
      </c>
      <c r="B59">
        <v>3200</v>
      </c>
      <c r="M59" s="416">
        <v>16200</v>
      </c>
      <c r="R59" s="241">
        <f>R58-5993226.96-7334732.84</f>
        <v>1102857.1999999993</v>
      </c>
      <c r="U59" s="1025">
        <v>29510</v>
      </c>
      <c r="V59" s="241">
        <v>10149</v>
      </c>
    </row>
    <row r="60" spans="1:22" ht="15.6" x14ac:dyDescent="0.3">
      <c r="A60">
        <v>1997.6</v>
      </c>
      <c r="B60">
        <v>1997.6</v>
      </c>
      <c r="M60" s="416">
        <v>7000</v>
      </c>
      <c r="U60" s="1025">
        <v>21751.5</v>
      </c>
      <c r="V60" s="241">
        <v>5865</v>
      </c>
    </row>
    <row r="61" spans="1:22" ht="15.6" x14ac:dyDescent="0.3">
      <c r="A61">
        <v>46495.02</v>
      </c>
      <c r="B61">
        <v>22260</v>
      </c>
      <c r="M61" s="416">
        <v>48500</v>
      </c>
      <c r="U61" s="1025">
        <v>7522.74</v>
      </c>
      <c r="V61" s="241">
        <v>5865</v>
      </c>
    </row>
    <row r="62" spans="1:22" ht="15.6" x14ac:dyDescent="0.3">
      <c r="A62">
        <v>1109.9000000000001</v>
      </c>
      <c r="B62">
        <v>1109.9000000000001</v>
      </c>
      <c r="M62" s="416">
        <v>7000</v>
      </c>
      <c r="U62" s="1025">
        <v>34674</v>
      </c>
      <c r="V62" s="241">
        <v>10455</v>
      </c>
    </row>
    <row r="63" spans="1:22" ht="15.6" x14ac:dyDescent="0.3">
      <c r="A63">
        <v>3100</v>
      </c>
      <c r="B63">
        <v>3100</v>
      </c>
      <c r="M63" s="416">
        <v>9000</v>
      </c>
      <c r="U63">
        <v>106.5</v>
      </c>
      <c r="V63" s="241">
        <v>8109</v>
      </c>
    </row>
    <row r="64" spans="1:22" ht="15.6" x14ac:dyDescent="0.3">
      <c r="A64">
        <v>0</v>
      </c>
      <c r="B64">
        <v>0</v>
      </c>
      <c r="M64" s="416">
        <v>43500</v>
      </c>
      <c r="U64">
        <v>106.5</v>
      </c>
      <c r="V64" s="241">
        <v>13821</v>
      </c>
    </row>
    <row r="65" spans="1:22" ht="15.6" x14ac:dyDescent="0.3">
      <c r="A65">
        <v>0</v>
      </c>
      <c r="B65">
        <v>0</v>
      </c>
      <c r="M65" s="416">
        <v>12172.33</v>
      </c>
      <c r="U65" s="1025">
        <v>9672.14</v>
      </c>
      <c r="V65" s="241">
        <v>5865</v>
      </c>
    </row>
    <row r="66" spans="1:22" ht="15.6" x14ac:dyDescent="0.3">
      <c r="A66">
        <v>0</v>
      </c>
      <c r="B66">
        <v>0</v>
      </c>
      <c r="M66" s="416">
        <v>8700.67</v>
      </c>
      <c r="U66" s="1025">
        <v>9679</v>
      </c>
      <c r="V66" s="241">
        <v>35661.120000000003</v>
      </c>
    </row>
    <row r="67" spans="1:22" ht="15.6" x14ac:dyDescent="0.3">
      <c r="A67">
        <v>6460</v>
      </c>
      <c r="B67">
        <v>6460</v>
      </c>
      <c r="M67" s="416">
        <v>5539</v>
      </c>
      <c r="U67" s="1025">
        <v>24737</v>
      </c>
      <c r="V67" s="241">
        <v>62841.69</v>
      </c>
    </row>
    <row r="68" spans="1:22" ht="15.6" x14ac:dyDescent="0.3">
      <c r="A68">
        <v>16500</v>
      </c>
      <c r="B68">
        <v>8647</v>
      </c>
      <c r="M68" s="416">
        <v>900</v>
      </c>
      <c r="U68" s="1025">
        <v>25894.42</v>
      </c>
      <c r="V68" s="241">
        <v>35661.120000000003</v>
      </c>
    </row>
    <row r="69" spans="1:22" ht="15.6" x14ac:dyDescent="0.3">
      <c r="A69">
        <v>0</v>
      </c>
      <c r="B69">
        <v>0</v>
      </c>
      <c r="M69" s="416">
        <v>15591.84</v>
      </c>
      <c r="U69" s="1025">
        <v>20257.2</v>
      </c>
      <c r="V69" s="241">
        <v>62841.69</v>
      </c>
    </row>
    <row r="70" spans="1:22" ht="15.6" x14ac:dyDescent="0.3">
      <c r="A70">
        <v>0</v>
      </c>
      <c r="M70" s="416">
        <v>56222</v>
      </c>
      <c r="U70" s="1025">
        <v>13902</v>
      </c>
      <c r="V70" s="241">
        <v>10036</v>
      </c>
    </row>
    <row r="71" spans="1:22" ht="15.6" x14ac:dyDescent="0.3">
      <c r="A71">
        <v>37820</v>
      </c>
      <c r="B71">
        <v>33870</v>
      </c>
      <c r="M71" s="416">
        <v>97365.31</v>
      </c>
      <c r="U71">
        <v>850</v>
      </c>
      <c r="V71" s="241">
        <v>30112.44</v>
      </c>
    </row>
    <row r="72" spans="1:22" ht="15.6" x14ac:dyDescent="0.3">
      <c r="A72">
        <v>41971.4</v>
      </c>
      <c r="B72">
        <v>37820</v>
      </c>
      <c r="M72" s="416">
        <v>12502</v>
      </c>
      <c r="U72" s="1025">
        <v>11647.2</v>
      </c>
      <c r="V72" s="241">
        <v>30112.44</v>
      </c>
    </row>
    <row r="73" spans="1:22" ht="15.6" x14ac:dyDescent="0.3">
      <c r="A73">
        <v>0</v>
      </c>
      <c r="B73">
        <v>0</v>
      </c>
      <c r="M73" s="416">
        <v>16999</v>
      </c>
      <c r="U73" s="1025">
        <v>12861.6</v>
      </c>
      <c r="V73" s="241">
        <v>10036</v>
      </c>
    </row>
    <row r="74" spans="1:22" ht="15.6" x14ac:dyDescent="0.3">
      <c r="A74">
        <v>0</v>
      </c>
      <c r="B74">
        <v>0</v>
      </c>
      <c r="M74" s="416">
        <v>24499</v>
      </c>
      <c r="U74" s="1025">
        <v>20256</v>
      </c>
      <c r="V74" s="241">
        <v>30112.44</v>
      </c>
    </row>
    <row r="75" spans="1:22" ht="15.6" x14ac:dyDescent="0.3">
      <c r="A75">
        <f>SUM(A27:A74)</f>
        <v>441074.42000000004</v>
      </c>
      <c r="B75">
        <f>SUM(B27:B74)</f>
        <v>275977.03000000003</v>
      </c>
      <c r="M75" s="416">
        <v>35426.26</v>
      </c>
      <c r="U75" s="1025">
        <v>9984</v>
      </c>
      <c r="V75" s="241">
        <v>30112.44</v>
      </c>
    </row>
    <row r="76" spans="1:22" ht="15.6" x14ac:dyDescent="0.3">
      <c r="M76" s="416">
        <v>32295</v>
      </c>
      <c r="U76" s="1025">
        <v>7861.92</v>
      </c>
      <c r="V76" s="241">
        <v>30112.44</v>
      </c>
    </row>
    <row r="77" spans="1:22" ht="15.6" x14ac:dyDescent="0.3">
      <c r="M77" s="416">
        <v>24999</v>
      </c>
      <c r="U77" s="1025">
        <v>10005</v>
      </c>
      <c r="V77" s="241">
        <v>30112.44</v>
      </c>
    </row>
    <row r="78" spans="1:22" ht="15.6" x14ac:dyDescent="0.3">
      <c r="M78" s="416">
        <v>14500</v>
      </c>
      <c r="U78" s="1025">
        <v>2439.36</v>
      </c>
      <c r="V78" s="241">
        <v>10036</v>
      </c>
    </row>
    <row r="79" spans="1:22" ht="15.6" x14ac:dyDescent="0.3">
      <c r="M79" s="416">
        <v>23999</v>
      </c>
      <c r="U79" s="1025">
        <v>4830</v>
      </c>
      <c r="V79" s="241">
        <v>10036</v>
      </c>
    </row>
    <row r="80" spans="1:22" ht="15.6" x14ac:dyDescent="0.3">
      <c r="M80" s="416">
        <v>23999</v>
      </c>
      <c r="U80" s="1025">
        <v>7590</v>
      </c>
      <c r="V80" s="241">
        <v>10036</v>
      </c>
    </row>
    <row r="81" spans="13:22" ht="15.6" x14ac:dyDescent="0.3">
      <c r="M81" s="416">
        <v>11499</v>
      </c>
      <c r="U81" s="1025">
        <v>5899.5</v>
      </c>
      <c r="V81" s="241">
        <v>4344.9399999999996</v>
      </c>
    </row>
    <row r="82" spans="13:22" ht="15.6" x14ac:dyDescent="0.3">
      <c r="M82" s="416">
        <v>11499</v>
      </c>
      <c r="U82" s="1025">
        <v>6555</v>
      </c>
      <c r="V82" s="241">
        <v>60144.4</v>
      </c>
    </row>
    <row r="83" spans="13:22" ht="15.6" x14ac:dyDescent="0.3">
      <c r="M83" s="416">
        <v>42023</v>
      </c>
      <c r="U83" s="1025">
        <v>11371.2</v>
      </c>
      <c r="V83" s="241">
        <v>5530.13</v>
      </c>
    </row>
    <row r="84" spans="13:22" ht="15.6" x14ac:dyDescent="0.3">
      <c r="M84" s="416">
        <v>14499</v>
      </c>
      <c r="U84" s="1025">
        <v>24916.32</v>
      </c>
      <c r="V84" s="241">
        <v>30593.21</v>
      </c>
    </row>
    <row r="85" spans="13:22" ht="15.6" x14ac:dyDescent="0.3">
      <c r="M85" s="416">
        <v>11499</v>
      </c>
      <c r="U85" s="1025">
        <v>47716.11</v>
      </c>
      <c r="V85" s="241">
        <v>5530.13</v>
      </c>
    </row>
    <row r="86" spans="13:22" x14ac:dyDescent="0.3">
      <c r="M86" s="241">
        <f>SUM(M1:M85)</f>
        <v>1877266.6</v>
      </c>
      <c r="U86" s="1025">
        <v>51475.32</v>
      </c>
      <c r="V86" s="241">
        <v>30593.21</v>
      </c>
    </row>
    <row r="87" spans="13:22" x14ac:dyDescent="0.3">
      <c r="U87" s="1025">
        <v>25832.04</v>
      </c>
      <c r="V87" s="241">
        <v>30593.21</v>
      </c>
    </row>
    <row r="88" spans="13:22" x14ac:dyDescent="0.3">
      <c r="M88" s="399">
        <v>69239.89</v>
      </c>
      <c r="U88" s="1025">
        <v>33410.519999999997</v>
      </c>
      <c r="V88" s="241">
        <v>30593.21</v>
      </c>
    </row>
    <row r="89" spans="13:22" x14ac:dyDescent="0.3">
      <c r="M89" s="399">
        <v>323181.68</v>
      </c>
      <c r="U89" s="1025">
        <v>24916.32</v>
      </c>
      <c r="V89" s="241">
        <v>27936.78</v>
      </c>
    </row>
    <row r="90" spans="13:22" x14ac:dyDescent="0.3">
      <c r="M90" s="399">
        <v>56222</v>
      </c>
      <c r="U90" s="1025">
        <v>21943.35</v>
      </c>
      <c r="V90" s="241">
        <v>17479.29</v>
      </c>
    </row>
    <row r="91" spans="13:22" x14ac:dyDescent="0.3">
      <c r="M91" s="399">
        <v>95238</v>
      </c>
      <c r="U91" s="1025">
        <v>3330</v>
      </c>
      <c r="V91" s="241">
        <v>25428.55</v>
      </c>
    </row>
    <row r="92" spans="13:22" x14ac:dyDescent="0.3">
      <c r="M92" s="399">
        <v>97365.31</v>
      </c>
      <c r="U92" s="1025">
        <v>16560</v>
      </c>
      <c r="V92" s="241">
        <v>27936.78</v>
      </c>
    </row>
    <row r="93" spans="13:22" x14ac:dyDescent="0.3">
      <c r="M93" s="241">
        <f>SUM(M88:M92)</f>
        <v>641246.88000000012</v>
      </c>
      <c r="U93" s="1025">
        <v>25688.52</v>
      </c>
      <c r="V93" s="241">
        <v>29703.7</v>
      </c>
    </row>
    <row r="94" spans="13:22" x14ac:dyDescent="0.3">
      <c r="M94" s="241">
        <f>M86+M93</f>
        <v>2518513.4800000004</v>
      </c>
      <c r="U94" s="1025">
        <v>6050</v>
      </c>
      <c r="V94" s="241">
        <v>27936.78</v>
      </c>
    </row>
    <row r="95" spans="13:22" x14ac:dyDescent="0.3">
      <c r="U95" s="1025">
        <v>4089.8</v>
      </c>
      <c r="V95" s="241">
        <v>29703.7</v>
      </c>
    </row>
    <row r="96" spans="13:22" x14ac:dyDescent="0.3">
      <c r="U96" s="1025">
        <v>4404.3999999999996</v>
      </c>
      <c r="V96" s="241">
        <v>27936.78</v>
      </c>
    </row>
    <row r="97" spans="21:22" x14ac:dyDescent="0.3">
      <c r="U97">
        <v>133.1</v>
      </c>
      <c r="V97" s="241">
        <v>29703.7</v>
      </c>
    </row>
    <row r="98" spans="21:22" x14ac:dyDescent="0.3">
      <c r="U98" s="1025">
        <v>8820.9</v>
      </c>
      <c r="V98" s="241">
        <v>25328.799999999999</v>
      </c>
    </row>
    <row r="99" spans="21:22" x14ac:dyDescent="0.3">
      <c r="U99" s="1025">
        <v>9637.65</v>
      </c>
      <c r="V99" s="241">
        <v>150000</v>
      </c>
    </row>
    <row r="100" spans="21:22" x14ac:dyDescent="0.3">
      <c r="U100" s="1025">
        <v>9768.33</v>
      </c>
      <c r="V100" s="241">
        <v>9740</v>
      </c>
    </row>
    <row r="101" spans="21:22" x14ac:dyDescent="0.3">
      <c r="U101">
        <v>53.24</v>
      </c>
      <c r="V101" s="241">
        <v>9740</v>
      </c>
    </row>
    <row r="102" spans="21:22" x14ac:dyDescent="0.3">
      <c r="U102">
        <v>96.8</v>
      </c>
      <c r="V102" s="241">
        <v>11148</v>
      </c>
    </row>
    <row r="103" spans="21:22" x14ac:dyDescent="0.3">
      <c r="U103" s="1025">
        <v>6360.2</v>
      </c>
      <c r="V103" s="241">
        <v>11148</v>
      </c>
    </row>
    <row r="104" spans="21:22" x14ac:dyDescent="0.3">
      <c r="U104" s="1025">
        <v>9317</v>
      </c>
      <c r="V104" s="241">
        <v>9740</v>
      </c>
    </row>
    <row r="105" spans="21:22" x14ac:dyDescent="0.3">
      <c r="U105" s="1025">
        <v>5791.5</v>
      </c>
      <c r="V105" s="241">
        <v>9740</v>
      </c>
    </row>
    <row r="106" spans="21:22" x14ac:dyDescent="0.3">
      <c r="U106" s="1025">
        <v>9317</v>
      </c>
      <c r="V106" s="241">
        <v>9740</v>
      </c>
    </row>
    <row r="107" spans="21:22" x14ac:dyDescent="0.3">
      <c r="U107" s="1025">
        <v>8740</v>
      </c>
      <c r="V107" s="241">
        <v>10322</v>
      </c>
    </row>
    <row r="108" spans="21:22" x14ac:dyDescent="0.3">
      <c r="U108" s="1025">
        <v>20211.84</v>
      </c>
      <c r="V108" s="241">
        <v>5251</v>
      </c>
    </row>
    <row r="109" spans="21:22" x14ac:dyDescent="0.3">
      <c r="U109" s="1025">
        <v>8131.2</v>
      </c>
      <c r="V109" s="241">
        <v>87379.17</v>
      </c>
    </row>
    <row r="110" spans="21:22" x14ac:dyDescent="0.3">
      <c r="U110" s="1025">
        <v>16560</v>
      </c>
      <c r="V110" s="241">
        <v>5000</v>
      </c>
    </row>
    <row r="111" spans="21:22" x14ac:dyDescent="0.3">
      <c r="U111" s="1025">
        <v>18918.900000000001</v>
      </c>
      <c r="V111" s="241">
        <v>52861</v>
      </c>
    </row>
    <row r="112" spans="21:22" x14ac:dyDescent="0.3">
      <c r="U112" s="1025">
        <v>16296</v>
      </c>
      <c r="V112" s="241">
        <v>6845</v>
      </c>
    </row>
    <row r="113" spans="21:22" x14ac:dyDescent="0.3">
      <c r="U113" s="1025">
        <v>6360.2</v>
      </c>
      <c r="V113" s="241">
        <v>4501</v>
      </c>
    </row>
    <row r="114" spans="21:22" x14ac:dyDescent="0.3">
      <c r="U114" s="1025">
        <v>38100</v>
      </c>
      <c r="V114" s="241">
        <v>27505</v>
      </c>
    </row>
    <row r="115" spans="21:22" x14ac:dyDescent="0.3">
      <c r="U115" s="1025">
        <v>16560</v>
      </c>
      <c r="V115" s="241">
        <v>15000</v>
      </c>
    </row>
    <row r="116" spans="21:22" x14ac:dyDescent="0.3">
      <c r="U116" s="1025">
        <v>1725</v>
      </c>
      <c r="V116" s="241">
        <v>6845</v>
      </c>
    </row>
    <row r="117" spans="21:22" x14ac:dyDescent="0.3">
      <c r="U117">
        <v>205</v>
      </c>
      <c r="V117" s="241">
        <v>27505</v>
      </c>
    </row>
    <row r="118" spans="21:22" x14ac:dyDescent="0.3">
      <c r="U118" s="1025">
        <v>2475</v>
      </c>
      <c r="V118" s="241">
        <v>19513.45</v>
      </c>
    </row>
    <row r="119" spans="21:22" x14ac:dyDescent="0.3">
      <c r="U119">
        <v>80</v>
      </c>
      <c r="V119" s="241">
        <v>19513.45</v>
      </c>
    </row>
    <row r="120" spans="21:22" x14ac:dyDescent="0.3">
      <c r="U120" s="1025">
        <v>4750</v>
      </c>
      <c r="V120" s="241">
        <v>19513.45</v>
      </c>
    </row>
    <row r="121" spans="21:22" x14ac:dyDescent="0.3">
      <c r="U121" s="1025">
        <v>3625</v>
      </c>
      <c r="V121" s="241">
        <v>19513.45</v>
      </c>
    </row>
    <row r="122" spans="21:22" x14ac:dyDescent="0.3">
      <c r="U122" s="1025">
        <v>2000</v>
      </c>
      <c r="V122" s="241">
        <v>19513.45</v>
      </c>
    </row>
    <row r="123" spans="21:22" x14ac:dyDescent="0.3">
      <c r="U123" s="1025">
        <v>17622</v>
      </c>
      <c r="V123" s="241">
        <v>19513.45</v>
      </c>
    </row>
    <row r="124" spans="21:22" x14ac:dyDescent="0.3">
      <c r="U124" s="1025">
        <v>32450</v>
      </c>
      <c r="V124" s="241">
        <v>19513.45</v>
      </c>
    </row>
    <row r="125" spans="21:22" x14ac:dyDescent="0.3">
      <c r="U125">
        <v>970</v>
      </c>
      <c r="V125" s="241">
        <v>9202</v>
      </c>
    </row>
    <row r="126" spans="21:22" x14ac:dyDescent="0.3">
      <c r="U126" s="1025">
        <v>1761.76</v>
      </c>
      <c r="V126" s="241">
        <v>19513.45</v>
      </c>
    </row>
    <row r="127" spans="21:22" x14ac:dyDescent="0.3">
      <c r="U127" s="1025">
        <v>23701.48</v>
      </c>
      <c r="V127" s="241">
        <v>19513.45</v>
      </c>
    </row>
    <row r="128" spans="21:22" x14ac:dyDescent="0.3">
      <c r="U128" s="1025">
        <v>47750</v>
      </c>
      <c r="V128" s="241">
        <v>5885</v>
      </c>
    </row>
    <row r="129" spans="21:22" x14ac:dyDescent="0.3">
      <c r="U129" s="1025">
        <v>2063.0500000000002</v>
      </c>
      <c r="V129" s="241">
        <v>3267</v>
      </c>
    </row>
    <row r="130" spans="21:22" x14ac:dyDescent="0.3">
      <c r="U130" s="1025">
        <v>2565.1999999999998</v>
      </c>
      <c r="V130" s="241">
        <v>19513.45</v>
      </c>
    </row>
    <row r="131" spans="21:22" x14ac:dyDescent="0.3">
      <c r="U131" s="1025">
        <v>7169.25</v>
      </c>
      <c r="V131" s="241">
        <v>19513.45</v>
      </c>
    </row>
    <row r="132" spans="21:22" x14ac:dyDescent="0.3">
      <c r="U132" s="1025">
        <v>21560</v>
      </c>
      <c r="V132" s="241">
        <v>6249</v>
      </c>
    </row>
    <row r="133" spans="21:22" x14ac:dyDescent="0.3">
      <c r="U133" s="1025">
        <v>21560</v>
      </c>
      <c r="V133" s="241">
        <v>28508.3</v>
      </c>
    </row>
    <row r="134" spans="21:22" x14ac:dyDescent="0.3">
      <c r="U134" s="1025">
        <v>9163</v>
      </c>
      <c r="V134" s="241">
        <v>19513.45</v>
      </c>
    </row>
    <row r="135" spans="21:22" x14ac:dyDescent="0.3">
      <c r="U135" s="1025">
        <v>21560</v>
      </c>
      <c r="V135" s="241">
        <v>31310</v>
      </c>
    </row>
    <row r="136" spans="21:22" x14ac:dyDescent="0.3">
      <c r="U136" s="1025">
        <v>12154.45</v>
      </c>
      <c r="V136" s="241">
        <v>19513.45</v>
      </c>
    </row>
    <row r="137" spans="21:22" x14ac:dyDescent="0.3">
      <c r="U137" s="1025">
        <v>9180</v>
      </c>
      <c r="V137" s="241">
        <v>19513.45</v>
      </c>
    </row>
    <row r="138" spans="21:22" x14ac:dyDescent="0.3">
      <c r="U138" s="1025">
        <v>10062.36</v>
      </c>
      <c r="V138" s="241">
        <v>19513.45</v>
      </c>
    </row>
    <row r="139" spans="21:22" x14ac:dyDescent="0.3">
      <c r="U139" s="1025">
        <v>9768.33</v>
      </c>
      <c r="V139" s="241">
        <v>19513.45</v>
      </c>
    </row>
    <row r="140" spans="21:22" x14ac:dyDescent="0.3">
      <c r="U140" s="1025">
        <v>4329.6000000000004</v>
      </c>
      <c r="V140" s="241">
        <v>19513.45</v>
      </c>
    </row>
    <row r="141" spans="21:22" x14ac:dyDescent="0.3">
      <c r="U141" s="1025">
        <v>1616.56</v>
      </c>
      <c r="V141" s="241">
        <v>5885</v>
      </c>
    </row>
    <row r="142" spans="21:22" x14ac:dyDescent="0.3">
      <c r="U142" s="1025">
        <v>48480</v>
      </c>
      <c r="V142" s="241">
        <v>31310</v>
      </c>
    </row>
    <row r="143" spans="21:22" x14ac:dyDescent="0.3">
      <c r="U143" s="1025">
        <v>19006.68</v>
      </c>
      <c r="V143" s="241">
        <v>19513.45</v>
      </c>
    </row>
    <row r="144" spans="21:22" x14ac:dyDescent="0.3">
      <c r="U144" s="1025">
        <v>7728</v>
      </c>
      <c r="V144" s="241">
        <v>19513.45</v>
      </c>
    </row>
    <row r="145" spans="21:22" x14ac:dyDescent="0.3">
      <c r="U145" s="1025">
        <v>12033.6</v>
      </c>
      <c r="V145" s="241">
        <v>62400</v>
      </c>
    </row>
    <row r="146" spans="21:22" x14ac:dyDescent="0.3">
      <c r="U146" s="1025">
        <v>10819.2</v>
      </c>
      <c r="V146" s="241">
        <v>8804</v>
      </c>
    </row>
    <row r="147" spans="21:22" x14ac:dyDescent="0.3">
      <c r="U147" s="1025">
        <v>7169.25</v>
      </c>
      <c r="V147" s="241">
        <v>6600</v>
      </c>
    </row>
    <row r="148" spans="21:22" x14ac:dyDescent="0.3">
      <c r="U148" s="1025">
        <v>11554</v>
      </c>
      <c r="V148" s="241">
        <v>6600</v>
      </c>
    </row>
    <row r="149" spans="21:22" x14ac:dyDescent="0.3">
      <c r="U149" s="1025">
        <v>20200</v>
      </c>
      <c r="V149" s="241">
        <v>6600</v>
      </c>
    </row>
    <row r="150" spans="21:22" x14ac:dyDescent="0.3">
      <c r="U150" s="1025">
        <v>20200</v>
      </c>
      <c r="V150" s="241">
        <v>40562</v>
      </c>
    </row>
    <row r="151" spans="21:22" x14ac:dyDescent="0.3">
      <c r="U151" s="1025">
        <v>20200</v>
      </c>
      <c r="V151" s="241">
        <v>40562</v>
      </c>
    </row>
    <row r="152" spans="21:22" x14ac:dyDescent="0.3">
      <c r="U152" s="1025">
        <v>20200</v>
      </c>
      <c r="V152" s="241">
        <v>19998</v>
      </c>
    </row>
    <row r="153" spans="21:22" x14ac:dyDescent="0.3">
      <c r="U153" s="1025">
        <v>20200</v>
      </c>
      <c r="V153" s="241">
        <v>4118</v>
      </c>
    </row>
    <row r="154" spans="21:22" x14ac:dyDescent="0.3">
      <c r="U154" s="1025">
        <v>10900</v>
      </c>
      <c r="V154" s="241">
        <v>40146</v>
      </c>
    </row>
    <row r="155" spans="21:22" x14ac:dyDescent="0.3">
      <c r="U155" s="1025">
        <v>7187.5</v>
      </c>
      <c r="V155" s="241">
        <v>8940.4</v>
      </c>
    </row>
    <row r="156" spans="21:22" x14ac:dyDescent="0.3">
      <c r="U156" s="1025">
        <v>13225</v>
      </c>
      <c r="V156" s="241">
        <v>8940.4</v>
      </c>
    </row>
    <row r="157" spans="21:22" x14ac:dyDescent="0.3">
      <c r="U157" s="1025">
        <v>11500</v>
      </c>
      <c r="V157" s="241">
        <v>40146</v>
      </c>
    </row>
    <row r="158" spans="21:22" x14ac:dyDescent="0.3">
      <c r="U158" s="1025">
        <v>18040</v>
      </c>
      <c r="V158" s="241">
        <v>15600</v>
      </c>
    </row>
    <row r="159" spans="21:22" x14ac:dyDescent="0.3">
      <c r="U159" s="1025">
        <v>11253</v>
      </c>
      <c r="V159" s="241">
        <v>4118</v>
      </c>
    </row>
    <row r="160" spans="21:22" x14ac:dyDescent="0.3">
      <c r="U160" s="1025">
        <v>2020.7</v>
      </c>
      <c r="V160" s="241">
        <v>15600</v>
      </c>
    </row>
    <row r="161" spans="21:22" x14ac:dyDescent="0.3">
      <c r="U161" s="1025">
        <v>51308</v>
      </c>
      <c r="V161" s="241">
        <v>8940.4</v>
      </c>
    </row>
    <row r="162" spans="21:22" x14ac:dyDescent="0.3">
      <c r="U162" s="1025">
        <v>11000</v>
      </c>
      <c r="V162" s="241">
        <v>8940.4</v>
      </c>
    </row>
    <row r="163" spans="21:22" x14ac:dyDescent="0.3">
      <c r="U163" s="1025">
        <v>11000</v>
      </c>
      <c r="V163" s="241">
        <v>4118</v>
      </c>
    </row>
    <row r="164" spans="21:22" x14ac:dyDescent="0.3">
      <c r="U164" s="1025">
        <v>4290</v>
      </c>
      <c r="V164" s="241">
        <v>40146</v>
      </c>
    </row>
    <row r="165" spans="21:22" x14ac:dyDescent="0.3">
      <c r="U165" s="1025">
        <v>11000</v>
      </c>
      <c r="V165" s="241">
        <v>4118</v>
      </c>
    </row>
    <row r="166" spans="21:22" x14ac:dyDescent="0.3">
      <c r="U166" s="1025">
        <v>8681.75</v>
      </c>
      <c r="V166" s="241">
        <v>8940.4</v>
      </c>
    </row>
    <row r="167" spans="21:22" x14ac:dyDescent="0.3">
      <c r="U167" s="1025">
        <v>5450</v>
      </c>
      <c r="V167" s="241">
        <v>15600</v>
      </c>
    </row>
    <row r="168" spans="21:22" x14ac:dyDescent="0.3">
      <c r="U168">
        <v>360.8</v>
      </c>
      <c r="V168" s="241">
        <v>40146</v>
      </c>
    </row>
    <row r="169" spans="21:22" x14ac:dyDescent="0.3">
      <c r="U169">
        <v>375.1</v>
      </c>
      <c r="V169" s="241">
        <v>4118</v>
      </c>
    </row>
    <row r="170" spans="21:22" x14ac:dyDescent="0.3">
      <c r="U170" s="1025">
        <v>5051.75</v>
      </c>
      <c r="V170" s="241">
        <v>56000</v>
      </c>
    </row>
    <row r="171" spans="21:22" x14ac:dyDescent="0.3">
      <c r="U171" s="1025">
        <v>10100</v>
      </c>
      <c r="V171" s="241">
        <v>17888</v>
      </c>
    </row>
    <row r="172" spans="21:22" x14ac:dyDescent="0.3">
      <c r="U172" s="1025">
        <v>11250</v>
      </c>
      <c r="V172" s="241">
        <v>4406.3999999999996</v>
      </c>
    </row>
    <row r="173" spans="21:22" x14ac:dyDescent="0.3">
      <c r="U173" s="1025">
        <v>7015</v>
      </c>
      <c r="V173" s="241">
        <v>5640.6</v>
      </c>
    </row>
    <row r="174" spans="21:22" x14ac:dyDescent="0.3">
      <c r="U174" s="1025">
        <v>13340</v>
      </c>
      <c r="V174" s="241">
        <v>5854.8</v>
      </c>
    </row>
    <row r="175" spans="21:22" x14ac:dyDescent="0.3">
      <c r="U175" s="1025">
        <v>11960</v>
      </c>
      <c r="V175" s="241">
        <v>10121.280000000001</v>
      </c>
    </row>
    <row r="176" spans="21:22" x14ac:dyDescent="0.3">
      <c r="U176" s="1025">
        <v>6150.87</v>
      </c>
      <c r="V176" s="241">
        <v>5854.8</v>
      </c>
    </row>
    <row r="177" spans="21:22" x14ac:dyDescent="0.3">
      <c r="U177" s="1025">
        <v>16333.6</v>
      </c>
      <c r="V177" s="241">
        <v>4406.3999999999996</v>
      </c>
    </row>
    <row r="178" spans="21:22" x14ac:dyDescent="0.3">
      <c r="U178" s="1025">
        <v>64394.19</v>
      </c>
      <c r="V178" s="241">
        <v>4406.3999999999996</v>
      </c>
    </row>
    <row r="179" spans="21:22" x14ac:dyDescent="0.3">
      <c r="U179" s="1025">
        <v>27005.88</v>
      </c>
      <c r="V179" s="241">
        <v>17888</v>
      </c>
    </row>
    <row r="180" spans="21:22" x14ac:dyDescent="0.3">
      <c r="U180" s="1025">
        <v>52008.5</v>
      </c>
      <c r="V180" s="241">
        <v>17888</v>
      </c>
    </row>
    <row r="181" spans="21:22" x14ac:dyDescent="0.3">
      <c r="U181" s="1025">
        <v>20836.2</v>
      </c>
      <c r="V181" s="241">
        <v>17888</v>
      </c>
    </row>
    <row r="182" spans="21:22" x14ac:dyDescent="0.3">
      <c r="U182" s="1025">
        <v>31416</v>
      </c>
      <c r="V182" s="241">
        <v>17888</v>
      </c>
    </row>
    <row r="183" spans="21:22" x14ac:dyDescent="0.3">
      <c r="U183" s="1025">
        <v>47641.23</v>
      </c>
      <c r="V183" s="241">
        <v>17888</v>
      </c>
    </row>
    <row r="184" spans="21:22" x14ac:dyDescent="0.3">
      <c r="U184" s="1025">
        <v>35945.279999999999</v>
      </c>
      <c r="V184" s="241">
        <v>5640.6</v>
      </c>
    </row>
    <row r="185" spans="21:22" x14ac:dyDescent="0.3">
      <c r="U185" s="1025">
        <v>6394.96</v>
      </c>
      <c r="V185" s="241">
        <v>5814</v>
      </c>
    </row>
    <row r="186" spans="21:22" x14ac:dyDescent="0.3">
      <c r="U186" s="1025">
        <v>3292.08</v>
      </c>
      <c r="V186" s="241">
        <v>17888</v>
      </c>
    </row>
    <row r="187" spans="21:22" x14ac:dyDescent="0.3">
      <c r="U187" s="1025">
        <v>40702.080000000002</v>
      </c>
      <c r="V187" s="241">
        <v>46302.27</v>
      </c>
    </row>
    <row r="188" spans="21:22" x14ac:dyDescent="0.3">
      <c r="U188" s="1025">
        <v>27105.48</v>
      </c>
      <c r="V188" s="241">
        <v>56917.8</v>
      </c>
    </row>
    <row r="189" spans="21:22" x14ac:dyDescent="0.3">
      <c r="U189" s="1025">
        <v>29912.52</v>
      </c>
      <c r="V189" s="241">
        <v>17888</v>
      </c>
    </row>
    <row r="190" spans="21:22" x14ac:dyDescent="0.3">
      <c r="U190" s="1025">
        <v>24223.4</v>
      </c>
      <c r="V190" s="241">
        <v>3192.8</v>
      </c>
    </row>
    <row r="191" spans="21:22" x14ac:dyDescent="0.3">
      <c r="U191" s="1025">
        <v>2593.08</v>
      </c>
      <c r="V191" s="241">
        <v>12722.58</v>
      </c>
    </row>
    <row r="192" spans="21:22" x14ac:dyDescent="0.3">
      <c r="U192" s="1025">
        <v>50088.12</v>
      </c>
      <c r="V192" s="241">
        <v>5782</v>
      </c>
    </row>
    <row r="193" spans="21:22" x14ac:dyDescent="0.3">
      <c r="U193" s="1025">
        <v>36228.36</v>
      </c>
      <c r="V193" s="241">
        <v>5074</v>
      </c>
    </row>
    <row r="194" spans="21:22" x14ac:dyDescent="0.3">
      <c r="U194" s="1025">
        <v>52895.16</v>
      </c>
      <c r="V194" s="241">
        <v>5600</v>
      </c>
    </row>
    <row r="195" spans="21:22" x14ac:dyDescent="0.3">
      <c r="U195" s="1025">
        <v>39737.160000000003</v>
      </c>
      <c r="V195" s="241">
        <v>5500</v>
      </c>
    </row>
    <row r="196" spans="21:22" x14ac:dyDescent="0.3">
      <c r="U196" s="1025">
        <v>47895.12</v>
      </c>
      <c r="V196" s="241">
        <v>3249.51</v>
      </c>
    </row>
    <row r="197" spans="21:22" x14ac:dyDescent="0.3">
      <c r="U197" s="1025">
        <v>24649.32</v>
      </c>
      <c r="V197" s="241">
        <v>21536.99</v>
      </c>
    </row>
    <row r="198" spans="21:22" x14ac:dyDescent="0.3">
      <c r="U198" s="1025">
        <v>39737.160000000003</v>
      </c>
      <c r="V198" s="241">
        <v>21536.99</v>
      </c>
    </row>
    <row r="199" spans="21:22" x14ac:dyDescent="0.3">
      <c r="U199" s="1025">
        <v>14534</v>
      </c>
      <c r="V199" s="241">
        <v>10300</v>
      </c>
    </row>
    <row r="200" spans="21:22" x14ac:dyDescent="0.3">
      <c r="U200" s="1025">
        <v>17337.599999999999</v>
      </c>
      <c r="V200" s="241">
        <v>41131</v>
      </c>
    </row>
    <row r="201" spans="21:22" x14ac:dyDescent="0.3">
      <c r="U201" s="1025">
        <v>5521.2</v>
      </c>
      <c r="V201" s="241">
        <v>21536.99</v>
      </c>
    </row>
    <row r="202" spans="21:22" x14ac:dyDescent="0.3">
      <c r="U202" s="1025">
        <v>32382.44</v>
      </c>
      <c r="V202" s="241">
        <v>42150</v>
      </c>
    </row>
    <row r="203" spans="21:22" x14ac:dyDescent="0.3">
      <c r="U203" s="1025">
        <v>13695.5</v>
      </c>
      <c r="V203" s="241">
        <v>3249.51</v>
      </c>
    </row>
    <row r="204" spans="21:22" x14ac:dyDescent="0.3">
      <c r="U204" s="1025">
        <v>14319</v>
      </c>
      <c r="V204" s="241">
        <v>21536.99</v>
      </c>
    </row>
    <row r="205" spans="21:22" x14ac:dyDescent="0.3">
      <c r="U205" s="1025">
        <v>7406.1</v>
      </c>
      <c r="V205" s="241">
        <v>33564</v>
      </c>
    </row>
    <row r="206" spans="21:22" x14ac:dyDescent="0.3">
      <c r="U206" s="1025">
        <v>13588</v>
      </c>
      <c r="V206" s="241">
        <v>33564</v>
      </c>
    </row>
    <row r="207" spans="21:22" x14ac:dyDescent="0.3">
      <c r="U207" s="1025">
        <v>11782</v>
      </c>
      <c r="V207" s="241">
        <v>4812</v>
      </c>
    </row>
    <row r="208" spans="21:22" x14ac:dyDescent="0.3">
      <c r="U208" s="1025">
        <v>34959</v>
      </c>
      <c r="V208" s="241">
        <v>25188</v>
      </c>
    </row>
    <row r="209" spans="21:22" x14ac:dyDescent="0.3">
      <c r="U209" s="1025">
        <v>25636.6</v>
      </c>
      <c r="V209" s="241">
        <v>25188</v>
      </c>
    </row>
    <row r="210" spans="21:22" x14ac:dyDescent="0.3">
      <c r="U210" s="1025">
        <v>18761.759999999998</v>
      </c>
      <c r="V210" s="241">
        <v>4812</v>
      </c>
    </row>
    <row r="211" spans="21:22" x14ac:dyDescent="0.3">
      <c r="U211" s="1025">
        <v>8041</v>
      </c>
      <c r="V211" s="241">
        <v>15172</v>
      </c>
    </row>
    <row r="212" spans="21:22" x14ac:dyDescent="0.3">
      <c r="U212" s="1025">
        <v>8462.4</v>
      </c>
      <c r="V212" s="241">
        <v>22985</v>
      </c>
    </row>
    <row r="213" spans="21:22" x14ac:dyDescent="0.3">
      <c r="U213" s="1025">
        <v>11197.2</v>
      </c>
      <c r="V213" s="241">
        <v>22985</v>
      </c>
    </row>
    <row r="214" spans="21:22" x14ac:dyDescent="0.3">
      <c r="U214" s="1025">
        <v>5177.2</v>
      </c>
      <c r="V214" s="241">
        <v>22148</v>
      </c>
    </row>
    <row r="215" spans="21:22" x14ac:dyDescent="0.3">
      <c r="U215" s="1025">
        <v>1345.9</v>
      </c>
      <c r="V215" s="241">
        <v>4088</v>
      </c>
    </row>
    <row r="216" spans="21:22" x14ac:dyDescent="0.3">
      <c r="U216" s="1025">
        <v>8041</v>
      </c>
      <c r="V216" s="241">
        <v>4088</v>
      </c>
    </row>
    <row r="217" spans="21:22" x14ac:dyDescent="0.3">
      <c r="U217" s="1025">
        <v>5327.7</v>
      </c>
      <c r="V217" s="241">
        <v>36600</v>
      </c>
    </row>
    <row r="218" spans="21:22" x14ac:dyDescent="0.3">
      <c r="U218" s="1025">
        <v>27197.5</v>
      </c>
      <c r="V218" s="241">
        <v>25978</v>
      </c>
    </row>
    <row r="219" spans="21:22" x14ac:dyDescent="0.3">
      <c r="U219" s="1025">
        <v>2638.46</v>
      </c>
      <c r="V219" s="241">
        <v>9690.23</v>
      </c>
    </row>
    <row r="220" spans="21:22" x14ac:dyDescent="0.3">
      <c r="U220" s="1025">
        <v>1608.2</v>
      </c>
      <c r="V220" s="241">
        <v>24877.5</v>
      </c>
    </row>
    <row r="221" spans="21:22" x14ac:dyDescent="0.3">
      <c r="U221" s="1025">
        <v>5805</v>
      </c>
      <c r="V221" s="241">
        <v>42554</v>
      </c>
    </row>
    <row r="222" spans="21:22" x14ac:dyDescent="0.3">
      <c r="U222" s="1025">
        <v>5768.88</v>
      </c>
      <c r="V222" s="241">
        <v>9690.23</v>
      </c>
    </row>
    <row r="223" spans="21:22" x14ac:dyDescent="0.3">
      <c r="U223" s="1025">
        <v>12431.3</v>
      </c>
      <c r="V223" s="241">
        <v>27883.55</v>
      </c>
    </row>
    <row r="224" spans="21:22" x14ac:dyDescent="0.3">
      <c r="U224" s="1025">
        <v>41685.06</v>
      </c>
      <c r="V224" s="241">
        <v>24877.5</v>
      </c>
    </row>
    <row r="225" spans="21:22" x14ac:dyDescent="0.3">
      <c r="U225" s="1025">
        <v>3201</v>
      </c>
      <c r="V225" s="241">
        <v>24877.5</v>
      </c>
    </row>
    <row r="226" spans="21:22" x14ac:dyDescent="0.3">
      <c r="U226" s="1025">
        <v>3686</v>
      </c>
      <c r="V226" s="241">
        <v>27883.55</v>
      </c>
    </row>
    <row r="227" spans="21:22" x14ac:dyDescent="0.3">
      <c r="U227" s="1025">
        <v>3928.5</v>
      </c>
      <c r="V227" s="241">
        <v>13080.44</v>
      </c>
    </row>
    <row r="228" spans="21:22" x14ac:dyDescent="0.3">
      <c r="U228" s="1025">
        <v>3928.5</v>
      </c>
      <c r="V228" s="241">
        <v>6264</v>
      </c>
    </row>
    <row r="229" spans="21:22" x14ac:dyDescent="0.3">
      <c r="U229" s="1025">
        <v>5577.5</v>
      </c>
      <c r="V229" s="241">
        <v>8027</v>
      </c>
    </row>
    <row r="230" spans="21:22" x14ac:dyDescent="0.3">
      <c r="U230" s="1025">
        <v>3928.5</v>
      </c>
      <c r="V230" s="241">
        <v>27220.34</v>
      </c>
    </row>
    <row r="231" spans="21:22" x14ac:dyDescent="0.3">
      <c r="U231" s="1025">
        <v>3928.5</v>
      </c>
      <c r="V231" s="241">
        <v>24999</v>
      </c>
    </row>
    <row r="232" spans="21:22" x14ac:dyDescent="0.3">
      <c r="U232" s="1025">
        <v>1746</v>
      </c>
      <c r="V232" s="241">
        <v>9799</v>
      </c>
    </row>
    <row r="233" spans="21:22" x14ac:dyDescent="0.3">
      <c r="U233" s="1025">
        <v>3928.5</v>
      </c>
      <c r="V233" s="241">
        <v>27220.33</v>
      </c>
    </row>
    <row r="234" spans="21:22" x14ac:dyDescent="0.3">
      <c r="U234" s="1025">
        <v>3928.5</v>
      </c>
      <c r="V234" s="241">
        <v>27220.33</v>
      </c>
    </row>
    <row r="235" spans="21:22" x14ac:dyDescent="0.3">
      <c r="U235" s="1025">
        <v>1915.75</v>
      </c>
      <c r="V235" s="241">
        <v>31796</v>
      </c>
    </row>
    <row r="236" spans="21:22" x14ac:dyDescent="0.3">
      <c r="U236" s="1025">
        <v>6809.4</v>
      </c>
      <c r="V236" s="241">
        <v>25000</v>
      </c>
    </row>
    <row r="237" spans="21:22" x14ac:dyDescent="0.3">
      <c r="U237" s="1025">
        <v>1091.25</v>
      </c>
      <c r="V237" s="241">
        <v>31796</v>
      </c>
    </row>
    <row r="238" spans="21:22" x14ac:dyDescent="0.3">
      <c r="U238" s="1025">
        <v>1964.25</v>
      </c>
      <c r="V238" s="241">
        <v>31796</v>
      </c>
    </row>
    <row r="239" spans="21:22" x14ac:dyDescent="0.3">
      <c r="U239" s="1025">
        <v>1843</v>
      </c>
      <c r="V239" s="241">
        <v>25000</v>
      </c>
    </row>
    <row r="240" spans="21:22" x14ac:dyDescent="0.3">
      <c r="U240" s="1025">
        <v>3927.9</v>
      </c>
      <c r="V240" s="241">
        <v>4612</v>
      </c>
    </row>
    <row r="241" spans="21:22" x14ac:dyDescent="0.3">
      <c r="U241" s="1025">
        <v>7881.25</v>
      </c>
      <c r="V241" s="241">
        <v>22490</v>
      </c>
    </row>
    <row r="242" spans="21:22" x14ac:dyDescent="0.3">
      <c r="U242" s="1025">
        <v>4462</v>
      </c>
      <c r="V242" s="241">
        <v>28699</v>
      </c>
    </row>
    <row r="243" spans="21:22" x14ac:dyDescent="0.3">
      <c r="U243" s="1025">
        <v>14550</v>
      </c>
      <c r="V243" s="241">
        <v>27830</v>
      </c>
    </row>
    <row r="244" spans="21:22" x14ac:dyDescent="0.3">
      <c r="U244">
        <v>906.95</v>
      </c>
      <c r="V244" s="241">
        <v>25000</v>
      </c>
    </row>
    <row r="245" spans="21:22" x14ac:dyDescent="0.3">
      <c r="U245" s="1025">
        <v>2740.25</v>
      </c>
      <c r="V245" s="241">
        <v>25000</v>
      </c>
    </row>
    <row r="246" spans="21:22" x14ac:dyDescent="0.3">
      <c r="U246" s="1025">
        <v>2813</v>
      </c>
      <c r="V246" s="241">
        <v>7500</v>
      </c>
    </row>
    <row r="247" spans="21:22" x14ac:dyDescent="0.3">
      <c r="U247" s="1025">
        <v>3928.5</v>
      </c>
      <c r="V247" s="241">
        <v>32100</v>
      </c>
    </row>
    <row r="248" spans="21:22" x14ac:dyDescent="0.3">
      <c r="U248" s="1025">
        <v>3928.5</v>
      </c>
      <c r="V248" s="241">
        <v>4000</v>
      </c>
    </row>
    <row r="249" spans="21:22" x14ac:dyDescent="0.3">
      <c r="U249" s="1025">
        <v>1091.25</v>
      </c>
      <c r="V249" s="241">
        <v>27195</v>
      </c>
    </row>
    <row r="250" spans="21:22" x14ac:dyDescent="0.3">
      <c r="U250" s="1025">
        <v>4025.5</v>
      </c>
      <c r="V250" s="241">
        <v>19999</v>
      </c>
    </row>
    <row r="251" spans="21:22" x14ac:dyDescent="0.3">
      <c r="U251" s="1025">
        <v>2109.75</v>
      </c>
      <c r="V251" s="241">
        <v>27673</v>
      </c>
    </row>
    <row r="252" spans="21:22" x14ac:dyDescent="0.3">
      <c r="U252" s="1025">
        <v>7760</v>
      </c>
      <c r="V252" s="241">
        <v>5799</v>
      </c>
    </row>
    <row r="253" spans="21:22" x14ac:dyDescent="0.3">
      <c r="U253" s="1025">
        <v>9397.36</v>
      </c>
      <c r="V253" s="241">
        <v>30187</v>
      </c>
    </row>
    <row r="254" spans="21:22" x14ac:dyDescent="0.3">
      <c r="U254" s="1025">
        <v>8002.5</v>
      </c>
      <c r="V254" s="241">
        <v>4122.49</v>
      </c>
    </row>
    <row r="255" spans="21:22" x14ac:dyDescent="0.3">
      <c r="U255" s="1025">
        <v>3492</v>
      </c>
      <c r="V255" s="241">
        <v>17940.11</v>
      </c>
    </row>
    <row r="256" spans="21:22" x14ac:dyDescent="0.3">
      <c r="U256" s="1025">
        <v>2134</v>
      </c>
      <c r="V256" s="241">
        <v>30187</v>
      </c>
    </row>
    <row r="257" spans="21:22" x14ac:dyDescent="0.3">
      <c r="U257" s="1025">
        <v>3686</v>
      </c>
      <c r="V257" s="241">
        <v>26441</v>
      </c>
    </row>
    <row r="258" spans="21:22" x14ac:dyDescent="0.3">
      <c r="U258" s="1025">
        <v>33144.9</v>
      </c>
      <c r="V258" s="241">
        <v>30306</v>
      </c>
    </row>
    <row r="259" spans="21:22" x14ac:dyDescent="0.3">
      <c r="U259" s="1025">
        <v>13943.75</v>
      </c>
      <c r="V259" s="241">
        <v>5799</v>
      </c>
    </row>
    <row r="260" spans="21:22" x14ac:dyDescent="0.3">
      <c r="U260" s="1025">
        <v>13943.75</v>
      </c>
      <c r="V260" s="241">
        <v>4617.1899999999996</v>
      </c>
    </row>
    <row r="261" spans="21:22" x14ac:dyDescent="0.3">
      <c r="U261" s="1025">
        <v>13943.75</v>
      </c>
      <c r="V261" s="241">
        <v>35024.1</v>
      </c>
    </row>
    <row r="262" spans="21:22" x14ac:dyDescent="0.3">
      <c r="U262" s="1025">
        <v>12280.2</v>
      </c>
      <c r="V262" s="241">
        <v>30000</v>
      </c>
    </row>
    <row r="263" spans="21:22" x14ac:dyDescent="0.3">
      <c r="U263" s="1025">
        <v>3637.5</v>
      </c>
      <c r="V263" s="241">
        <v>31700</v>
      </c>
    </row>
    <row r="264" spans="21:22" x14ac:dyDescent="0.3">
      <c r="U264" s="1025">
        <v>12280.2</v>
      </c>
      <c r="V264" s="241">
        <v>4300</v>
      </c>
    </row>
    <row r="265" spans="21:22" x14ac:dyDescent="0.3">
      <c r="U265" s="1025">
        <v>12280.2</v>
      </c>
      <c r="V265" s="241">
        <v>31700</v>
      </c>
    </row>
    <row r="266" spans="21:22" x14ac:dyDescent="0.3">
      <c r="U266" s="1025">
        <v>12852.5</v>
      </c>
      <c r="V266" s="241">
        <v>31700</v>
      </c>
    </row>
    <row r="267" spans="21:22" x14ac:dyDescent="0.3">
      <c r="U267" s="1025">
        <v>10689.4</v>
      </c>
      <c r="V267" s="241">
        <v>31700</v>
      </c>
    </row>
    <row r="268" spans="21:22" x14ac:dyDescent="0.3">
      <c r="U268" s="1025">
        <v>4025.5</v>
      </c>
      <c r="V268" s="241">
        <v>7500</v>
      </c>
    </row>
    <row r="269" spans="21:22" x14ac:dyDescent="0.3">
      <c r="U269" s="1025">
        <v>3831.5</v>
      </c>
      <c r="V269" s="241">
        <v>75676.66</v>
      </c>
    </row>
    <row r="270" spans="21:22" x14ac:dyDescent="0.3">
      <c r="U270" s="1025">
        <v>3880</v>
      </c>
      <c r="V270" s="241">
        <v>31700</v>
      </c>
    </row>
    <row r="271" spans="21:22" x14ac:dyDescent="0.3">
      <c r="U271" s="1025">
        <v>3880</v>
      </c>
      <c r="V271" s="241">
        <v>31700</v>
      </c>
    </row>
    <row r="272" spans="21:22" x14ac:dyDescent="0.3">
      <c r="U272" s="1025">
        <v>4656</v>
      </c>
      <c r="V272" s="241">
        <v>31700</v>
      </c>
    </row>
    <row r="273" spans="21:22" x14ac:dyDescent="0.3">
      <c r="U273" s="1025">
        <v>3686</v>
      </c>
      <c r="V273" s="241">
        <v>31700</v>
      </c>
    </row>
    <row r="274" spans="21:22" x14ac:dyDescent="0.3">
      <c r="U274" s="1025">
        <v>3977</v>
      </c>
      <c r="V274" s="241">
        <v>31700</v>
      </c>
    </row>
    <row r="275" spans="21:22" x14ac:dyDescent="0.3">
      <c r="U275" s="1025">
        <v>4462</v>
      </c>
      <c r="V275" s="241">
        <v>31700</v>
      </c>
    </row>
    <row r="276" spans="21:22" x14ac:dyDescent="0.3">
      <c r="U276" s="1025">
        <v>4462</v>
      </c>
      <c r="V276" s="241">
        <v>1700</v>
      </c>
    </row>
    <row r="277" spans="21:22" x14ac:dyDescent="0.3">
      <c r="U277" s="1025">
        <v>3928.5</v>
      </c>
      <c r="V277" s="241">
        <v>16838.89</v>
      </c>
    </row>
    <row r="278" spans="21:22" x14ac:dyDescent="0.3">
      <c r="U278" s="1025">
        <v>3637.5</v>
      </c>
      <c r="V278" s="241">
        <v>47000</v>
      </c>
    </row>
    <row r="279" spans="21:22" x14ac:dyDescent="0.3">
      <c r="U279" s="1025">
        <v>8730</v>
      </c>
      <c r="V279" s="241">
        <v>6000</v>
      </c>
    </row>
    <row r="280" spans="21:22" x14ac:dyDescent="0.3">
      <c r="U280" s="1025">
        <v>13458.75</v>
      </c>
      <c r="V280" s="241">
        <v>24000</v>
      </c>
    </row>
    <row r="281" spans="21:22" x14ac:dyDescent="0.3">
      <c r="U281" s="1025">
        <v>4365</v>
      </c>
      <c r="V281" s="241">
        <v>29977.34</v>
      </c>
    </row>
    <row r="282" spans="21:22" x14ac:dyDescent="0.3">
      <c r="U282" s="1025">
        <v>7420.5</v>
      </c>
      <c r="V282" s="241">
        <v>9013</v>
      </c>
    </row>
    <row r="283" spans="21:22" x14ac:dyDescent="0.3">
      <c r="U283" s="1025">
        <v>11179.25</v>
      </c>
      <c r="V283" s="241">
        <v>29977.34</v>
      </c>
    </row>
    <row r="284" spans="21:22" x14ac:dyDescent="0.3">
      <c r="U284" s="1025">
        <v>3734.5</v>
      </c>
      <c r="V284" s="241">
        <v>29977.34</v>
      </c>
    </row>
    <row r="285" spans="21:22" x14ac:dyDescent="0.3">
      <c r="U285">
        <v>514.1</v>
      </c>
      <c r="V285" s="241">
        <v>173046</v>
      </c>
    </row>
    <row r="286" spans="21:22" x14ac:dyDescent="0.3">
      <c r="U286" s="1025">
        <v>5286.5</v>
      </c>
      <c r="V286" s="241">
        <v>14677</v>
      </c>
    </row>
    <row r="287" spans="21:22" x14ac:dyDescent="0.3">
      <c r="U287" s="1025">
        <v>1004.94</v>
      </c>
      <c r="V287" s="241">
        <v>14677</v>
      </c>
    </row>
    <row r="288" spans="21:22" x14ac:dyDescent="0.3">
      <c r="U288" s="1025">
        <v>1149.45</v>
      </c>
      <c r="V288" s="241">
        <v>14677</v>
      </c>
    </row>
    <row r="289" spans="21:22" x14ac:dyDescent="0.3">
      <c r="U289" s="1025">
        <v>2139.6</v>
      </c>
      <c r="V289" s="241">
        <v>14677</v>
      </c>
    </row>
    <row r="290" spans="21:22" x14ac:dyDescent="0.3">
      <c r="U290" s="1025">
        <v>36568.06</v>
      </c>
      <c r="V290" s="241">
        <v>14677</v>
      </c>
    </row>
    <row r="291" spans="21:22" x14ac:dyDescent="0.3">
      <c r="U291" s="1025">
        <v>65231.86</v>
      </c>
      <c r="V291" s="241">
        <v>14677</v>
      </c>
    </row>
    <row r="292" spans="21:22" x14ac:dyDescent="0.3">
      <c r="U292" s="1025">
        <v>38692.04</v>
      </c>
      <c r="V292" s="241">
        <v>14677</v>
      </c>
    </row>
    <row r="293" spans="21:22" x14ac:dyDescent="0.3">
      <c r="U293" s="1025">
        <v>8514</v>
      </c>
      <c r="V293" s="241">
        <v>14677</v>
      </c>
    </row>
    <row r="294" spans="21:22" x14ac:dyDescent="0.3">
      <c r="U294" s="1025">
        <v>51020</v>
      </c>
      <c r="V294" s="241">
        <v>14677</v>
      </c>
    </row>
    <row r="295" spans="21:22" x14ac:dyDescent="0.3">
      <c r="U295" s="1025">
        <v>60000</v>
      </c>
      <c r="V295" s="241">
        <v>14677</v>
      </c>
    </row>
    <row r="296" spans="21:22" x14ac:dyDescent="0.3">
      <c r="U296" s="1025">
        <v>69500</v>
      </c>
      <c r="V296" s="241">
        <v>14677</v>
      </c>
    </row>
    <row r="297" spans="21:22" x14ac:dyDescent="0.3">
      <c r="U297" s="1025">
        <v>14700</v>
      </c>
      <c r="V297" s="241">
        <v>14677</v>
      </c>
    </row>
    <row r="298" spans="21:22" x14ac:dyDescent="0.3">
      <c r="U298" s="1025">
        <v>35700</v>
      </c>
      <c r="V298" s="241">
        <v>14677</v>
      </c>
    </row>
    <row r="299" spans="21:22" x14ac:dyDescent="0.3">
      <c r="U299" s="1025">
        <v>33750</v>
      </c>
      <c r="V299" s="241">
        <v>14677</v>
      </c>
    </row>
    <row r="300" spans="21:22" x14ac:dyDescent="0.3">
      <c r="U300" s="1025">
        <v>56000</v>
      </c>
      <c r="V300" s="241">
        <v>14677</v>
      </c>
    </row>
    <row r="301" spans="21:22" x14ac:dyDescent="0.3">
      <c r="U301" s="1025">
        <v>24500</v>
      </c>
      <c r="V301" s="241">
        <v>14677</v>
      </c>
    </row>
    <row r="302" spans="21:22" x14ac:dyDescent="0.3">
      <c r="U302" s="1025">
        <v>46500</v>
      </c>
      <c r="V302" s="241">
        <v>14677</v>
      </c>
    </row>
    <row r="303" spans="21:22" x14ac:dyDescent="0.3">
      <c r="U303" s="1025">
        <v>3330</v>
      </c>
      <c r="V303" s="241">
        <v>14677</v>
      </c>
    </row>
    <row r="304" spans="21:22" x14ac:dyDescent="0.3">
      <c r="U304" s="1025">
        <v>31147.48</v>
      </c>
      <c r="V304" s="241">
        <v>14677</v>
      </c>
    </row>
    <row r="305" spans="21:22" x14ac:dyDescent="0.3">
      <c r="U305" s="1025">
        <v>40476.76</v>
      </c>
      <c r="V305" s="241">
        <v>14677</v>
      </c>
    </row>
    <row r="306" spans="21:22" x14ac:dyDescent="0.3">
      <c r="U306" s="1025">
        <v>49770.78</v>
      </c>
      <c r="V306" s="241">
        <v>14677</v>
      </c>
    </row>
    <row r="307" spans="21:22" x14ac:dyDescent="0.3">
      <c r="U307" s="1025">
        <v>56459</v>
      </c>
      <c r="V307" s="241">
        <v>14677</v>
      </c>
    </row>
    <row r="308" spans="21:22" x14ac:dyDescent="0.3">
      <c r="U308" s="1025">
        <v>60868.66</v>
      </c>
      <c r="V308" s="241">
        <v>14677</v>
      </c>
    </row>
    <row r="309" spans="21:22" x14ac:dyDescent="0.3">
      <c r="U309" s="1025">
        <v>9301.76</v>
      </c>
      <c r="V309" s="241">
        <v>14677</v>
      </c>
    </row>
    <row r="310" spans="21:22" x14ac:dyDescent="0.3">
      <c r="U310" s="1025">
        <v>9391.2000000000007</v>
      </c>
      <c r="V310" s="241">
        <v>14677</v>
      </c>
    </row>
    <row r="311" spans="21:22" x14ac:dyDescent="0.3">
      <c r="U311" s="1025">
        <v>6596.2</v>
      </c>
      <c r="V311" s="241">
        <v>17591.599999999999</v>
      </c>
    </row>
    <row r="312" spans="21:22" x14ac:dyDescent="0.3">
      <c r="U312" s="1025">
        <v>11224.72</v>
      </c>
      <c r="V312" s="241">
        <v>9500</v>
      </c>
    </row>
    <row r="313" spans="21:22" x14ac:dyDescent="0.3">
      <c r="U313" s="1025">
        <v>5430.2</v>
      </c>
      <c r="V313" s="241">
        <v>29042.5</v>
      </c>
    </row>
    <row r="314" spans="21:22" x14ac:dyDescent="0.3">
      <c r="U314" s="1025">
        <v>14981.2</v>
      </c>
      <c r="V314" s="241">
        <v>29042.5</v>
      </c>
    </row>
    <row r="315" spans="21:22" x14ac:dyDescent="0.3">
      <c r="U315" s="1025">
        <v>8496.7999999999993</v>
      </c>
      <c r="V315" s="241">
        <v>29042.5</v>
      </c>
    </row>
    <row r="316" spans="21:22" x14ac:dyDescent="0.3">
      <c r="U316" s="1025">
        <v>10553.92</v>
      </c>
      <c r="V316" s="241">
        <v>29042.5</v>
      </c>
    </row>
    <row r="317" spans="21:22" x14ac:dyDescent="0.3">
      <c r="U317" s="1025">
        <v>8944</v>
      </c>
      <c r="V317" s="241">
        <v>29042.5</v>
      </c>
    </row>
    <row r="318" spans="21:22" x14ac:dyDescent="0.3">
      <c r="U318">
        <v>636</v>
      </c>
      <c r="V318" s="241">
        <v>35240</v>
      </c>
    </row>
    <row r="319" spans="21:22" x14ac:dyDescent="0.3">
      <c r="U319" s="1025">
        <v>4300</v>
      </c>
      <c r="V319" s="241">
        <v>29042.5</v>
      </c>
    </row>
    <row r="320" spans="21:22" x14ac:dyDescent="0.3">
      <c r="U320" s="1025">
        <v>2150</v>
      </c>
      <c r="V320" s="241">
        <v>29042.5</v>
      </c>
    </row>
    <row r="321" spans="21:22" x14ac:dyDescent="0.3">
      <c r="U321" s="1025">
        <v>5000</v>
      </c>
      <c r="V321" s="241">
        <v>29042.5</v>
      </c>
    </row>
    <row r="322" spans="21:22" x14ac:dyDescent="0.3">
      <c r="U322" s="1025">
        <v>1075</v>
      </c>
      <c r="V322" s="241">
        <v>15080</v>
      </c>
    </row>
    <row r="323" spans="21:22" x14ac:dyDescent="0.3">
      <c r="U323">
        <v>100</v>
      </c>
      <c r="V323" s="241">
        <v>29042.5</v>
      </c>
    </row>
    <row r="324" spans="21:22" x14ac:dyDescent="0.3">
      <c r="U324">
        <v>80</v>
      </c>
      <c r="V324" s="241">
        <v>29042.5</v>
      </c>
    </row>
    <row r="325" spans="21:22" x14ac:dyDescent="0.3">
      <c r="U325">
        <v>445</v>
      </c>
      <c r="V325" s="241">
        <v>29042.5</v>
      </c>
    </row>
    <row r="326" spans="21:22" x14ac:dyDescent="0.3">
      <c r="U326">
        <v>90</v>
      </c>
      <c r="V326" s="241">
        <v>29042.5</v>
      </c>
    </row>
    <row r="327" spans="21:22" x14ac:dyDescent="0.3">
      <c r="U327">
        <v>557</v>
      </c>
      <c r="V327" s="241">
        <v>24988</v>
      </c>
    </row>
    <row r="328" spans="21:22" x14ac:dyDescent="0.3">
      <c r="U328" s="1025">
        <v>5712</v>
      </c>
      <c r="V328" s="241">
        <v>24988</v>
      </c>
    </row>
    <row r="329" spans="21:22" x14ac:dyDescent="0.3">
      <c r="U329" s="1025">
        <v>2600</v>
      </c>
      <c r="V329" s="241">
        <v>24988</v>
      </c>
    </row>
    <row r="330" spans="21:22" x14ac:dyDescent="0.3">
      <c r="U330" s="1025">
        <v>2280</v>
      </c>
      <c r="V330" s="241">
        <v>24988</v>
      </c>
    </row>
    <row r="331" spans="21:22" x14ac:dyDescent="0.3">
      <c r="U331" s="1025">
        <v>3570</v>
      </c>
      <c r="V331" s="241">
        <v>24988</v>
      </c>
    </row>
    <row r="332" spans="21:22" x14ac:dyDescent="0.3">
      <c r="U332" s="1025">
        <v>2600</v>
      </c>
      <c r="V332" s="241">
        <v>34100</v>
      </c>
    </row>
    <row r="333" spans="21:22" x14ac:dyDescent="0.3">
      <c r="U333">
        <v>714</v>
      </c>
      <c r="V333" s="241">
        <v>6077</v>
      </c>
    </row>
    <row r="334" spans="21:22" x14ac:dyDescent="0.3">
      <c r="U334">
        <v>714</v>
      </c>
      <c r="V334" s="241">
        <v>6077</v>
      </c>
    </row>
    <row r="335" spans="21:22" x14ac:dyDescent="0.3">
      <c r="U335">
        <v>124</v>
      </c>
      <c r="V335" s="241">
        <v>6077</v>
      </c>
    </row>
    <row r="336" spans="21:22" x14ac:dyDescent="0.3">
      <c r="U336" s="1025">
        <v>2856</v>
      </c>
      <c r="V336" s="241">
        <v>6077</v>
      </c>
    </row>
    <row r="337" spans="21:22" x14ac:dyDescent="0.3">
      <c r="U337" s="1025">
        <v>2856</v>
      </c>
      <c r="V337" s="241">
        <v>34100</v>
      </c>
    </row>
    <row r="338" spans="21:22" x14ac:dyDescent="0.3">
      <c r="U338" s="1025">
        <v>2280</v>
      </c>
      <c r="V338" s="241">
        <v>6077</v>
      </c>
    </row>
    <row r="339" spans="21:22" x14ac:dyDescent="0.3">
      <c r="U339" s="1025">
        <v>4284</v>
      </c>
      <c r="V339" s="241">
        <v>34100</v>
      </c>
    </row>
    <row r="340" spans="21:22" x14ac:dyDescent="0.3">
      <c r="U340" s="1025">
        <v>2142</v>
      </c>
      <c r="V340" s="241">
        <v>34100</v>
      </c>
    </row>
    <row r="341" spans="21:22" x14ac:dyDescent="0.3">
      <c r="U341" s="1025">
        <v>2784</v>
      </c>
      <c r="V341" s="241">
        <v>34100</v>
      </c>
    </row>
    <row r="342" spans="21:22" x14ac:dyDescent="0.3">
      <c r="U342" s="1025">
        <v>4368</v>
      </c>
      <c r="V342" s="241">
        <v>34100</v>
      </c>
    </row>
    <row r="343" spans="21:22" x14ac:dyDescent="0.3">
      <c r="U343" s="1025">
        <v>1644</v>
      </c>
      <c r="V343" s="241">
        <v>34100</v>
      </c>
    </row>
    <row r="344" spans="21:22" x14ac:dyDescent="0.3">
      <c r="U344" s="1025">
        <v>1370</v>
      </c>
      <c r="V344" s="241">
        <v>28520</v>
      </c>
    </row>
    <row r="345" spans="21:22" x14ac:dyDescent="0.3">
      <c r="U345" s="1025">
        <v>1644</v>
      </c>
      <c r="V345" s="241">
        <v>34100</v>
      </c>
    </row>
    <row r="346" spans="21:22" x14ac:dyDescent="0.3">
      <c r="U346" s="1025">
        <v>37207.9</v>
      </c>
      <c r="V346" s="241">
        <v>34100</v>
      </c>
    </row>
    <row r="347" spans="21:22" x14ac:dyDescent="0.3">
      <c r="U347" s="1025">
        <v>43567.6</v>
      </c>
      <c r="V347" s="241">
        <v>34100</v>
      </c>
    </row>
    <row r="348" spans="21:22" x14ac:dyDescent="0.3">
      <c r="U348" s="1025">
        <v>54971.199999999997</v>
      </c>
      <c r="V348" s="241">
        <v>43391</v>
      </c>
    </row>
    <row r="349" spans="21:22" x14ac:dyDescent="0.3">
      <c r="U349" s="1025">
        <v>55338.14</v>
      </c>
      <c r="V349" s="241">
        <v>200651.4</v>
      </c>
    </row>
    <row r="350" spans="21:22" x14ac:dyDescent="0.3">
      <c r="U350" s="1025">
        <v>51585.94</v>
      </c>
      <c r="V350" s="241">
        <v>167400</v>
      </c>
    </row>
    <row r="351" spans="21:22" x14ac:dyDescent="0.3">
      <c r="U351" s="1025">
        <v>63450.8</v>
      </c>
      <c r="V351" s="241">
        <v>24000</v>
      </c>
    </row>
    <row r="352" spans="21:22" x14ac:dyDescent="0.3">
      <c r="U352" s="1025">
        <v>46665</v>
      </c>
      <c r="V352" s="241">
        <v>24000</v>
      </c>
    </row>
    <row r="353" spans="21:22" x14ac:dyDescent="0.3">
      <c r="U353" s="1025">
        <v>15325</v>
      </c>
      <c r="V353" s="241">
        <v>24000</v>
      </c>
    </row>
    <row r="354" spans="21:22" x14ac:dyDescent="0.3">
      <c r="U354" s="1025">
        <v>7000</v>
      </c>
      <c r="V354" s="241">
        <v>35000</v>
      </c>
    </row>
    <row r="355" spans="21:22" x14ac:dyDescent="0.3">
      <c r="U355" s="1025">
        <v>5550</v>
      </c>
      <c r="V355" s="241">
        <v>27500</v>
      </c>
    </row>
    <row r="356" spans="21:22" x14ac:dyDescent="0.3">
      <c r="U356" s="1025">
        <v>22444</v>
      </c>
      <c r="V356" s="241">
        <v>8600</v>
      </c>
    </row>
    <row r="357" spans="21:22" x14ac:dyDescent="0.3">
      <c r="U357" s="1025">
        <v>12680</v>
      </c>
      <c r="V357" s="241">
        <v>26935</v>
      </c>
    </row>
    <row r="358" spans="21:22" x14ac:dyDescent="0.3">
      <c r="U358" s="1025">
        <v>41766.82</v>
      </c>
      <c r="V358" s="241">
        <v>1500</v>
      </c>
    </row>
    <row r="359" spans="21:22" x14ac:dyDescent="0.3">
      <c r="U359" s="1025">
        <v>56592</v>
      </c>
      <c r="V359" s="241">
        <v>6000</v>
      </c>
    </row>
    <row r="360" spans="21:22" x14ac:dyDescent="0.3">
      <c r="U360" s="1025">
        <v>32895</v>
      </c>
      <c r="V360" s="241">
        <v>6000</v>
      </c>
    </row>
    <row r="361" spans="21:22" x14ac:dyDescent="0.3">
      <c r="U361" s="1025">
        <v>34340</v>
      </c>
      <c r="V361" s="241">
        <v>6000</v>
      </c>
    </row>
    <row r="362" spans="21:22" x14ac:dyDescent="0.3">
      <c r="U362" s="1025">
        <v>52445</v>
      </c>
      <c r="V362" s="241">
        <v>24000</v>
      </c>
    </row>
    <row r="363" spans="21:22" x14ac:dyDescent="0.3">
      <c r="U363" s="1025">
        <v>31790</v>
      </c>
      <c r="V363" s="241">
        <v>27500</v>
      </c>
    </row>
    <row r="364" spans="21:22" x14ac:dyDescent="0.3">
      <c r="U364" s="1025">
        <v>14375</v>
      </c>
      <c r="V364" s="241">
        <v>1500</v>
      </c>
    </row>
    <row r="365" spans="21:22" x14ac:dyDescent="0.3">
      <c r="U365" s="1025">
        <v>1007</v>
      </c>
      <c r="V365" s="241">
        <v>27500</v>
      </c>
    </row>
    <row r="366" spans="21:22" x14ac:dyDescent="0.3">
      <c r="U366" s="1025">
        <v>31720</v>
      </c>
      <c r="V366" s="241">
        <v>35000</v>
      </c>
    </row>
    <row r="367" spans="21:22" x14ac:dyDescent="0.3">
      <c r="U367" s="1025">
        <v>50760</v>
      </c>
      <c r="V367" s="241">
        <v>27500</v>
      </c>
    </row>
    <row r="368" spans="21:22" x14ac:dyDescent="0.3">
      <c r="U368" s="1025">
        <v>10800</v>
      </c>
      <c r="V368" s="241">
        <v>37000</v>
      </c>
    </row>
    <row r="369" spans="21:22" x14ac:dyDescent="0.3">
      <c r="U369" s="1025">
        <v>19500</v>
      </c>
      <c r="V369" s="241">
        <v>42000</v>
      </c>
    </row>
    <row r="370" spans="21:22" x14ac:dyDescent="0.3">
      <c r="U370" s="1025">
        <v>24390</v>
      </c>
      <c r="V370" s="241">
        <v>42000</v>
      </c>
    </row>
    <row r="371" spans="21:22" x14ac:dyDescent="0.3">
      <c r="U371" s="1025">
        <v>19500</v>
      </c>
      <c r="V371" s="241">
        <v>37000</v>
      </c>
    </row>
    <row r="372" spans="21:22" x14ac:dyDescent="0.3">
      <c r="U372" s="1025">
        <v>9990</v>
      </c>
      <c r="V372" s="241">
        <v>27500</v>
      </c>
    </row>
    <row r="373" spans="21:22" x14ac:dyDescent="0.3">
      <c r="U373" s="1025">
        <v>15080</v>
      </c>
      <c r="V373" s="241">
        <v>1500</v>
      </c>
    </row>
    <row r="374" spans="21:22" x14ac:dyDescent="0.3">
      <c r="U374" s="1025">
        <v>19500</v>
      </c>
      <c r="V374" s="241">
        <v>24000</v>
      </c>
    </row>
    <row r="375" spans="21:22" x14ac:dyDescent="0.3">
      <c r="U375" s="1025">
        <v>10125</v>
      </c>
      <c r="V375" s="241">
        <v>1500</v>
      </c>
    </row>
    <row r="376" spans="21:22" x14ac:dyDescent="0.3">
      <c r="U376" s="1025">
        <v>42780</v>
      </c>
      <c r="V376" s="241">
        <v>6000</v>
      </c>
    </row>
    <row r="377" spans="21:22" x14ac:dyDescent="0.3">
      <c r="U377" s="1025">
        <v>42625</v>
      </c>
      <c r="V377" s="241">
        <v>6000</v>
      </c>
    </row>
    <row r="378" spans="21:22" x14ac:dyDescent="0.3">
      <c r="U378" s="1025">
        <v>8640</v>
      </c>
      <c r="V378" s="241">
        <v>37000</v>
      </c>
    </row>
    <row r="379" spans="21:22" x14ac:dyDescent="0.3">
      <c r="U379" s="1025">
        <v>32220</v>
      </c>
      <c r="V379" s="241">
        <v>1500</v>
      </c>
    </row>
    <row r="380" spans="21:22" x14ac:dyDescent="0.3">
      <c r="U380" s="1025">
        <v>26220</v>
      </c>
      <c r="V380" s="241">
        <v>27500</v>
      </c>
    </row>
    <row r="381" spans="21:22" x14ac:dyDescent="0.3">
      <c r="U381" s="1025">
        <v>20447</v>
      </c>
      <c r="V381" s="241">
        <v>8600</v>
      </c>
    </row>
    <row r="382" spans="21:22" x14ac:dyDescent="0.3">
      <c r="U382" s="1025">
        <v>33420</v>
      </c>
      <c r="V382" s="241">
        <v>8600</v>
      </c>
    </row>
    <row r="383" spans="21:22" x14ac:dyDescent="0.3">
      <c r="U383" s="1025">
        <v>23135</v>
      </c>
      <c r="V383" s="241">
        <v>8600</v>
      </c>
    </row>
    <row r="384" spans="21:22" x14ac:dyDescent="0.3">
      <c r="U384" s="1025">
        <v>19560</v>
      </c>
      <c r="V384" s="241">
        <v>24000</v>
      </c>
    </row>
    <row r="385" spans="21:22" x14ac:dyDescent="0.3">
      <c r="U385" s="1025">
        <v>12601</v>
      </c>
      <c r="V385" s="241">
        <v>1500</v>
      </c>
    </row>
    <row r="386" spans="21:22" x14ac:dyDescent="0.3">
      <c r="U386" s="1025">
        <v>23048</v>
      </c>
      <c r="V386" s="241">
        <v>8600</v>
      </c>
    </row>
    <row r="387" spans="21:22" x14ac:dyDescent="0.3">
      <c r="U387" s="1025">
        <v>34760</v>
      </c>
      <c r="V387" s="241">
        <v>8600</v>
      </c>
    </row>
    <row r="388" spans="21:22" x14ac:dyDescent="0.3">
      <c r="U388" s="1025">
        <v>20890</v>
      </c>
      <c r="V388" s="241">
        <v>6000</v>
      </c>
    </row>
    <row r="389" spans="21:22" x14ac:dyDescent="0.3">
      <c r="U389" s="1025">
        <v>2292</v>
      </c>
      <c r="V389" s="241">
        <v>37000</v>
      </c>
    </row>
    <row r="390" spans="21:22" x14ac:dyDescent="0.3">
      <c r="U390" s="1025">
        <v>29645</v>
      </c>
      <c r="V390" s="241">
        <v>16000</v>
      </c>
    </row>
    <row r="391" spans="21:22" x14ac:dyDescent="0.3">
      <c r="U391" s="1025">
        <v>13104</v>
      </c>
      <c r="V391" s="241">
        <v>8600</v>
      </c>
    </row>
    <row r="392" spans="21:22" x14ac:dyDescent="0.3">
      <c r="U392" s="1025">
        <v>16920</v>
      </c>
      <c r="V392" s="241">
        <v>16000</v>
      </c>
    </row>
    <row r="393" spans="21:22" x14ac:dyDescent="0.3">
      <c r="U393" s="1025">
        <v>40650</v>
      </c>
      <c r="V393" s="241">
        <v>16000</v>
      </c>
    </row>
    <row r="394" spans="21:22" x14ac:dyDescent="0.3">
      <c r="U394" s="1025">
        <v>22414.5</v>
      </c>
      <c r="V394" s="241">
        <v>37000</v>
      </c>
    </row>
    <row r="395" spans="21:22" x14ac:dyDescent="0.3">
      <c r="U395" s="1025">
        <v>14662.5</v>
      </c>
      <c r="V395" s="241">
        <v>16000</v>
      </c>
    </row>
    <row r="396" spans="21:22" x14ac:dyDescent="0.3">
      <c r="U396" s="1025">
        <v>13770</v>
      </c>
      <c r="V396" s="241">
        <v>16000</v>
      </c>
    </row>
    <row r="397" spans="21:22" x14ac:dyDescent="0.3">
      <c r="U397" s="1025">
        <v>15916.25</v>
      </c>
      <c r="V397" s="241">
        <v>16000</v>
      </c>
    </row>
    <row r="398" spans="21:22" x14ac:dyDescent="0.3">
      <c r="U398" s="1025">
        <v>35819</v>
      </c>
      <c r="V398" s="241">
        <v>16000</v>
      </c>
    </row>
    <row r="399" spans="21:22" x14ac:dyDescent="0.3">
      <c r="U399" s="1025">
        <v>20568.75</v>
      </c>
      <c r="V399" s="241">
        <v>16000</v>
      </c>
    </row>
    <row r="400" spans="21:22" x14ac:dyDescent="0.3">
      <c r="U400" s="1025">
        <v>24038</v>
      </c>
      <c r="V400" s="241">
        <v>16000</v>
      </c>
    </row>
    <row r="401" spans="21:22" x14ac:dyDescent="0.3">
      <c r="U401" s="1025">
        <v>24352.5</v>
      </c>
      <c r="V401" s="241">
        <v>16000</v>
      </c>
    </row>
    <row r="402" spans="21:22" x14ac:dyDescent="0.3">
      <c r="U402" s="1025">
        <v>14433</v>
      </c>
      <c r="V402" s="241">
        <v>30414.5</v>
      </c>
    </row>
    <row r="403" spans="21:22" x14ac:dyDescent="0.3">
      <c r="U403" s="1025">
        <v>17879.75</v>
      </c>
      <c r="V403" s="241">
        <v>16000</v>
      </c>
    </row>
    <row r="404" spans="21:22" x14ac:dyDescent="0.3">
      <c r="U404" s="1025">
        <v>15708</v>
      </c>
      <c r="V404" s="241">
        <v>16000</v>
      </c>
    </row>
    <row r="405" spans="21:22" x14ac:dyDescent="0.3">
      <c r="U405" s="1025">
        <v>18326</v>
      </c>
      <c r="V405" s="241">
        <v>16000</v>
      </c>
    </row>
    <row r="406" spans="21:22" x14ac:dyDescent="0.3">
      <c r="U406" s="1025">
        <v>18653.25</v>
      </c>
      <c r="V406" s="241">
        <v>16000</v>
      </c>
    </row>
    <row r="407" spans="21:22" x14ac:dyDescent="0.3">
      <c r="U407" s="1025">
        <v>14662.5</v>
      </c>
      <c r="V407" s="241">
        <v>16000</v>
      </c>
    </row>
    <row r="408" spans="21:22" x14ac:dyDescent="0.3">
      <c r="U408" s="1025">
        <v>30702</v>
      </c>
      <c r="V408" s="241">
        <v>16000</v>
      </c>
    </row>
    <row r="409" spans="21:22" x14ac:dyDescent="0.3">
      <c r="U409" s="1025">
        <v>52394</v>
      </c>
      <c r="V409" s="241">
        <v>16000</v>
      </c>
    </row>
    <row r="410" spans="21:22" x14ac:dyDescent="0.3">
      <c r="U410" s="1025">
        <v>35700</v>
      </c>
      <c r="V410" s="241">
        <v>16000</v>
      </c>
    </row>
    <row r="411" spans="21:22" x14ac:dyDescent="0.3">
      <c r="U411" s="1025">
        <v>21285</v>
      </c>
      <c r="V411" s="241">
        <v>16000</v>
      </c>
    </row>
    <row r="412" spans="21:22" x14ac:dyDescent="0.3">
      <c r="U412" s="1025">
        <v>21411</v>
      </c>
      <c r="V412" s="241">
        <v>16000</v>
      </c>
    </row>
    <row r="413" spans="21:22" x14ac:dyDescent="0.3">
      <c r="U413" s="1025">
        <v>19969.2</v>
      </c>
      <c r="V413" s="241">
        <v>8600</v>
      </c>
    </row>
    <row r="414" spans="21:22" x14ac:dyDescent="0.3">
      <c r="U414" s="1025">
        <v>15222</v>
      </c>
      <c r="V414" s="241">
        <v>16000</v>
      </c>
    </row>
    <row r="415" spans="21:22" x14ac:dyDescent="0.3">
      <c r="U415" s="1025">
        <v>25558.5</v>
      </c>
      <c r="V415" s="241">
        <v>16000</v>
      </c>
    </row>
    <row r="416" spans="21:22" x14ac:dyDescent="0.3">
      <c r="U416" s="1025">
        <v>21651.3</v>
      </c>
      <c r="V416" s="241">
        <v>16000</v>
      </c>
    </row>
    <row r="417" spans="21:22" x14ac:dyDescent="0.3">
      <c r="U417" s="1025">
        <v>22979</v>
      </c>
      <c r="V417" s="241">
        <v>385000</v>
      </c>
    </row>
    <row r="418" spans="21:22" x14ac:dyDescent="0.3">
      <c r="U418" s="1025">
        <v>36263</v>
      </c>
      <c r="V418" s="241">
        <v>228990</v>
      </c>
    </row>
    <row r="419" spans="21:22" x14ac:dyDescent="0.3">
      <c r="U419" s="1025">
        <v>30750</v>
      </c>
      <c r="V419" s="241">
        <v>125000</v>
      </c>
    </row>
    <row r="420" spans="21:22" x14ac:dyDescent="0.3">
      <c r="U420" s="1025">
        <v>33880</v>
      </c>
      <c r="V420" s="241">
        <v>230000</v>
      </c>
    </row>
    <row r="421" spans="21:22" x14ac:dyDescent="0.3">
      <c r="U421" s="1025">
        <v>43560</v>
      </c>
      <c r="V421" s="241">
        <v>187300</v>
      </c>
    </row>
    <row r="422" spans="21:22" x14ac:dyDescent="0.3">
      <c r="U422" s="1025">
        <v>13300</v>
      </c>
      <c r="V422" s="241">
        <v>278647.5</v>
      </c>
    </row>
    <row r="423" spans="21:22" x14ac:dyDescent="0.3">
      <c r="U423" s="1025">
        <v>10700</v>
      </c>
      <c r="V423" s="241">
        <v>83475</v>
      </c>
    </row>
    <row r="424" spans="21:22" x14ac:dyDescent="0.3">
      <c r="U424" s="1025">
        <v>12200</v>
      </c>
      <c r="V424" s="241">
        <v>122430</v>
      </c>
    </row>
    <row r="425" spans="21:22" x14ac:dyDescent="0.3">
      <c r="U425" s="1025">
        <v>48412</v>
      </c>
      <c r="V425" s="241">
        <v>54060</v>
      </c>
    </row>
    <row r="426" spans="21:22" x14ac:dyDescent="0.3">
      <c r="U426" s="1025">
        <v>44635</v>
      </c>
      <c r="V426" s="241">
        <v>123750</v>
      </c>
    </row>
    <row r="427" spans="21:22" x14ac:dyDescent="0.3">
      <c r="U427" s="1025">
        <v>45000</v>
      </c>
      <c r="V427" s="241">
        <v>57990</v>
      </c>
    </row>
    <row r="428" spans="21:22" x14ac:dyDescent="0.3">
      <c r="U428" s="1025">
        <v>4440</v>
      </c>
      <c r="V428" s="241">
        <v>69999</v>
      </c>
    </row>
    <row r="429" spans="21:22" x14ac:dyDescent="0.3">
      <c r="U429" s="1025">
        <v>27900</v>
      </c>
      <c r="V429" s="241">
        <v>59999</v>
      </c>
    </row>
    <row r="430" spans="21:22" x14ac:dyDescent="0.3">
      <c r="U430" s="1025">
        <v>54675</v>
      </c>
      <c r="V430" s="241">
        <v>4695.16</v>
      </c>
    </row>
    <row r="431" spans="21:22" x14ac:dyDescent="0.3">
      <c r="U431" s="1025">
        <v>28035</v>
      </c>
      <c r="V431" s="241">
        <v>4695.16</v>
      </c>
    </row>
    <row r="432" spans="21:22" x14ac:dyDescent="0.3">
      <c r="U432" s="1025">
        <v>38800</v>
      </c>
      <c r="V432" s="241">
        <v>22093.200000000001</v>
      </c>
    </row>
    <row r="433" spans="21:22" x14ac:dyDescent="0.3">
      <c r="U433" s="1025">
        <v>9000</v>
      </c>
      <c r="V433" s="241">
        <v>15165.36</v>
      </c>
    </row>
    <row r="434" spans="21:22" x14ac:dyDescent="0.3">
      <c r="U434" s="1025">
        <v>38800</v>
      </c>
      <c r="V434" s="241">
        <v>30753</v>
      </c>
    </row>
    <row r="435" spans="21:22" x14ac:dyDescent="0.3">
      <c r="U435" s="1025">
        <v>14940</v>
      </c>
      <c r="V435" s="241">
        <v>52939.32</v>
      </c>
    </row>
    <row r="436" spans="21:22" x14ac:dyDescent="0.3">
      <c r="U436" s="1025">
        <v>14940</v>
      </c>
      <c r="V436" s="241">
        <v>15600</v>
      </c>
    </row>
    <row r="437" spans="21:22" x14ac:dyDescent="0.3">
      <c r="U437" s="1025">
        <v>38800</v>
      </c>
      <c r="V437" s="241">
        <v>38000</v>
      </c>
    </row>
    <row r="438" spans="21:22" x14ac:dyDescent="0.3">
      <c r="U438" s="1025">
        <v>3700</v>
      </c>
      <c r="V438" s="241">
        <v>6440.28</v>
      </c>
    </row>
    <row r="439" spans="21:22" x14ac:dyDescent="0.3">
      <c r="U439" s="1025">
        <v>39960</v>
      </c>
      <c r="V439" s="241">
        <v>39327.120000000003</v>
      </c>
    </row>
    <row r="440" spans="21:22" x14ac:dyDescent="0.3">
      <c r="U440" s="1025">
        <v>2600</v>
      </c>
      <c r="V440" s="241">
        <v>16116</v>
      </c>
    </row>
    <row r="441" spans="21:22" x14ac:dyDescent="0.3">
      <c r="U441" s="1025">
        <v>3900</v>
      </c>
      <c r="V441" s="241">
        <v>48000</v>
      </c>
    </row>
    <row r="442" spans="21:22" x14ac:dyDescent="0.3">
      <c r="U442" s="1025">
        <v>2900</v>
      </c>
      <c r="V442" s="241">
        <v>12000</v>
      </c>
    </row>
    <row r="443" spans="21:22" x14ac:dyDescent="0.3">
      <c r="U443" s="1025">
        <v>2600</v>
      </c>
      <c r="V443" s="241">
        <v>15000</v>
      </c>
    </row>
    <row r="444" spans="21:22" x14ac:dyDescent="0.3">
      <c r="U444" s="1025">
        <v>14940</v>
      </c>
      <c r="V444" s="241">
        <v>40000</v>
      </c>
    </row>
    <row r="445" spans="21:22" x14ac:dyDescent="0.3">
      <c r="U445" s="1025">
        <v>3200</v>
      </c>
      <c r="V445" s="241">
        <v>40284.400000000001</v>
      </c>
    </row>
    <row r="446" spans="21:22" x14ac:dyDescent="0.3">
      <c r="U446" s="1025">
        <v>31920</v>
      </c>
      <c r="V446" s="241">
        <v>106400</v>
      </c>
    </row>
    <row r="447" spans="21:22" x14ac:dyDescent="0.3">
      <c r="U447" s="1025">
        <v>64600</v>
      </c>
      <c r="V447" s="241">
        <v>78642.899999999994</v>
      </c>
    </row>
    <row r="448" spans="21:22" x14ac:dyDescent="0.3">
      <c r="U448" s="1025">
        <v>49830</v>
      </c>
      <c r="V448" s="241">
        <v>20704.990000000002</v>
      </c>
    </row>
    <row r="449" spans="21:22" x14ac:dyDescent="0.3">
      <c r="U449" s="1025">
        <v>11425</v>
      </c>
      <c r="V449" s="241">
        <v>12880.56</v>
      </c>
    </row>
    <row r="450" spans="21:22" x14ac:dyDescent="0.3">
      <c r="U450" s="1025">
        <v>20160</v>
      </c>
      <c r="V450" s="241">
        <v>10500</v>
      </c>
    </row>
    <row r="451" spans="21:22" x14ac:dyDescent="0.3">
      <c r="U451" s="1025">
        <v>35600</v>
      </c>
      <c r="V451" s="241">
        <v>35000</v>
      </c>
    </row>
    <row r="452" spans="21:22" x14ac:dyDescent="0.3">
      <c r="U452" s="1025">
        <v>4194</v>
      </c>
      <c r="V452" s="241">
        <v>36300</v>
      </c>
    </row>
    <row r="453" spans="21:22" x14ac:dyDescent="0.3">
      <c r="U453" s="1025">
        <v>3521</v>
      </c>
      <c r="V453" s="241">
        <v>9573.7199999999993</v>
      </c>
    </row>
    <row r="454" spans="21:22" x14ac:dyDescent="0.3">
      <c r="U454" s="1025">
        <v>2285</v>
      </c>
      <c r="V454" s="241">
        <v>14364</v>
      </c>
    </row>
    <row r="455" spans="21:22" x14ac:dyDescent="0.3">
      <c r="U455" s="1025">
        <v>33193.120000000003</v>
      </c>
      <c r="V455" s="241">
        <v>20705.009999999998</v>
      </c>
    </row>
    <row r="456" spans="21:22" x14ac:dyDescent="0.3">
      <c r="U456" s="1025">
        <v>59856</v>
      </c>
      <c r="V456" s="241">
        <v>5600</v>
      </c>
    </row>
    <row r="457" spans="21:22" x14ac:dyDescent="0.3">
      <c r="U457" s="1025">
        <v>11859.4</v>
      </c>
      <c r="V457" s="241">
        <v>11400</v>
      </c>
    </row>
    <row r="458" spans="21:22" x14ac:dyDescent="0.3">
      <c r="U458" s="1025">
        <v>33712</v>
      </c>
      <c r="V458" s="241">
        <v>10778.34</v>
      </c>
    </row>
    <row r="459" spans="21:22" x14ac:dyDescent="0.3">
      <c r="U459" s="1025">
        <v>14739.54</v>
      </c>
      <c r="V459" s="241">
        <v>46951.6</v>
      </c>
    </row>
    <row r="460" spans="21:22" x14ac:dyDescent="0.3">
      <c r="U460" s="1025">
        <v>41450.28</v>
      </c>
      <c r="V460" s="241">
        <v>5600</v>
      </c>
    </row>
    <row r="461" spans="21:22" x14ac:dyDescent="0.3">
      <c r="U461" s="1025">
        <v>50274.5</v>
      </c>
      <c r="V461" s="241">
        <v>17613</v>
      </c>
    </row>
    <row r="462" spans="21:22" x14ac:dyDescent="0.3">
      <c r="U462" s="1025">
        <v>30569.38</v>
      </c>
      <c r="V462" s="241">
        <v>4000</v>
      </c>
    </row>
    <row r="463" spans="21:22" x14ac:dyDescent="0.3">
      <c r="U463" s="1025">
        <v>85410.559999999998</v>
      </c>
      <c r="V463" s="241">
        <v>18666</v>
      </c>
    </row>
    <row r="464" spans="21:22" x14ac:dyDescent="0.3">
      <c r="U464" s="1025">
        <v>49604.22</v>
      </c>
      <c r="V464" s="241">
        <v>69890</v>
      </c>
    </row>
    <row r="465" spans="21:22" x14ac:dyDescent="0.3">
      <c r="U465" s="1025">
        <v>1228</v>
      </c>
      <c r="V465" s="241">
        <v>4695.16</v>
      </c>
    </row>
    <row r="466" spans="21:22" x14ac:dyDescent="0.3">
      <c r="U466" s="1025">
        <v>4382</v>
      </c>
      <c r="V466" s="241">
        <v>19032</v>
      </c>
    </row>
    <row r="467" spans="21:22" x14ac:dyDescent="0.3">
      <c r="U467">
        <v>932</v>
      </c>
      <c r="V467" s="241">
        <v>33700.800000000003</v>
      </c>
    </row>
    <row r="468" spans="21:22" x14ac:dyDescent="0.3">
      <c r="U468" s="1025">
        <v>5592</v>
      </c>
      <c r="V468" s="241">
        <v>8000</v>
      </c>
    </row>
    <row r="469" spans="21:22" x14ac:dyDescent="0.3">
      <c r="U469" s="1025">
        <v>2810</v>
      </c>
      <c r="V469" s="241">
        <v>29000</v>
      </c>
    </row>
    <row r="470" spans="21:22" x14ac:dyDescent="0.3">
      <c r="U470" s="1025">
        <v>3120</v>
      </c>
      <c r="V470" s="241">
        <v>37720</v>
      </c>
    </row>
    <row r="471" spans="21:22" x14ac:dyDescent="0.3">
      <c r="U471" s="1025">
        <v>2970</v>
      </c>
      <c r="V471" s="241">
        <v>14364</v>
      </c>
    </row>
    <row r="472" spans="21:22" x14ac:dyDescent="0.3">
      <c r="U472" s="1025">
        <v>1980</v>
      </c>
      <c r="V472" s="241">
        <v>37561.279999999999</v>
      </c>
    </row>
    <row r="473" spans="21:22" x14ac:dyDescent="0.3">
      <c r="U473" s="1025">
        <v>2298</v>
      </c>
      <c r="V473" s="241">
        <v>39250</v>
      </c>
    </row>
    <row r="474" spans="21:22" x14ac:dyDescent="0.3">
      <c r="U474" s="1025">
        <v>2475</v>
      </c>
      <c r="V474" s="241">
        <v>314571.59999999998</v>
      </c>
    </row>
    <row r="475" spans="21:22" x14ac:dyDescent="0.3">
      <c r="U475">
        <v>563</v>
      </c>
      <c r="V475" s="241">
        <v>7500</v>
      </c>
    </row>
    <row r="476" spans="21:22" x14ac:dyDescent="0.3">
      <c r="U476" s="1025">
        <v>8200</v>
      </c>
      <c r="V476" s="241">
        <v>30000</v>
      </c>
    </row>
    <row r="477" spans="21:22" x14ac:dyDescent="0.3">
      <c r="U477" s="1025">
        <v>1788</v>
      </c>
      <c r="V477" s="241">
        <v>28721.16</v>
      </c>
    </row>
    <row r="478" spans="21:22" x14ac:dyDescent="0.3">
      <c r="U478" s="1025">
        <v>4074</v>
      </c>
      <c r="V478" s="241">
        <v>21114</v>
      </c>
    </row>
    <row r="479" spans="21:22" x14ac:dyDescent="0.3">
      <c r="U479" s="1025">
        <v>4074</v>
      </c>
      <c r="V479" s="241">
        <v>15575.4</v>
      </c>
    </row>
    <row r="480" spans="21:22" x14ac:dyDescent="0.3">
      <c r="U480" s="1025">
        <v>1332</v>
      </c>
      <c r="V480" s="241">
        <v>39327.120000000003</v>
      </c>
    </row>
    <row r="481" spans="21:22" x14ac:dyDescent="0.3">
      <c r="U481">
        <v>668.87</v>
      </c>
      <c r="V481" s="241">
        <v>18278.400000000001</v>
      </c>
    </row>
    <row r="482" spans="21:22" x14ac:dyDescent="0.3">
      <c r="U482" s="1025">
        <v>5160</v>
      </c>
      <c r="V482" s="241">
        <v>79902.720000000001</v>
      </c>
    </row>
    <row r="483" spans="21:22" x14ac:dyDescent="0.3">
      <c r="U483" s="1025">
        <v>1532</v>
      </c>
      <c r="V483" s="241">
        <v>5600</v>
      </c>
    </row>
    <row r="484" spans="21:22" x14ac:dyDescent="0.3">
      <c r="U484" s="1025">
        <v>1948</v>
      </c>
      <c r="V484" s="241">
        <v>5600</v>
      </c>
    </row>
    <row r="485" spans="21:22" x14ac:dyDescent="0.3">
      <c r="U485" s="1025">
        <v>1948</v>
      </c>
      <c r="V485" s="241">
        <v>4028.44</v>
      </c>
    </row>
    <row r="486" spans="21:22" x14ac:dyDescent="0.3">
      <c r="U486" s="1025">
        <v>1980</v>
      </c>
      <c r="V486" s="241">
        <v>110842.2</v>
      </c>
    </row>
    <row r="487" spans="21:22" x14ac:dyDescent="0.3">
      <c r="U487" s="1025">
        <v>3372</v>
      </c>
      <c r="V487" s="241">
        <v>13158</v>
      </c>
    </row>
    <row r="488" spans="21:22" x14ac:dyDescent="0.3">
      <c r="U488" s="1025">
        <v>3384</v>
      </c>
      <c r="V488" s="241">
        <v>25000</v>
      </c>
    </row>
    <row r="489" spans="21:22" x14ac:dyDescent="0.3">
      <c r="U489" s="1025">
        <v>2676</v>
      </c>
      <c r="V489" s="241">
        <v>42993</v>
      </c>
    </row>
    <row r="490" spans="21:22" x14ac:dyDescent="0.3">
      <c r="U490" s="1025">
        <v>55212</v>
      </c>
      <c r="V490" s="241">
        <v>5600</v>
      </c>
    </row>
    <row r="491" spans="21:22" x14ac:dyDescent="0.3">
      <c r="U491" s="1025">
        <v>51001.4</v>
      </c>
      <c r="V491" s="241">
        <v>486841.8</v>
      </c>
    </row>
    <row r="492" spans="21:22" x14ac:dyDescent="0.3">
      <c r="U492" s="1025">
        <v>59198.1</v>
      </c>
      <c r="V492" s="241">
        <v>7112</v>
      </c>
    </row>
    <row r="493" spans="21:22" x14ac:dyDescent="0.3">
      <c r="U493" s="1025">
        <v>6898.92</v>
      </c>
      <c r="V493" s="241">
        <v>8601</v>
      </c>
    </row>
    <row r="494" spans="21:22" x14ac:dyDescent="0.3">
      <c r="U494" s="1025">
        <v>19178</v>
      </c>
      <c r="V494" s="241">
        <v>5368</v>
      </c>
    </row>
    <row r="495" spans="21:22" x14ac:dyDescent="0.3">
      <c r="U495" s="1025">
        <v>17436.5</v>
      </c>
      <c r="V495" s="241">
        <v>3416</v>
      </c>
    </row>
    <row r="496" spans="21:22" x14ac:dyDescent="0.3">
      <c r="U496" s="1025">
        <v>8870.0400000000009</v>
      </c>
      <c r="V496" s="241">
        <v>5368</v>
      </c>
    </row>
    <row r="497" spans="21:22" x14ac:dyDescent="0.3">
      <c r="U497" s="1025">
        <v>55212</v>
      </c>
      <c r="V497" s="241">
        <v>9516</v>
      </c>
    </row>
    <row r="498" spans="21:22" x14ac:dyDescent="0.3">
      <c r="U498" s="1025">
        <v>6898.92</v>
      </c>
      <c r="V498" s="241">
        <v>4880</v>
      </c>
    </row>
    <row r="499" spans="21:22" x14ac:dyDescent="0.3">
      <c r="U499" s="1025">
        <v>27606</v>
      </c>
      <c r="V499" s="241">
        <v>5368</v>
      </c>
    </row>
    <row r="500" spans="21:22" x14ac:dyDescent="0.3">
      <c r="U500" s="1025">
        <v>27606</v>
      </c>
      <c r="V500" s="241">
        <v>3233</v>
      </c>
    </row>
    <row r="501" spans="21:22" x14ac:dyDescent="0.3">
      <c r="U501" s="1025">
        <v>36180.199999999997</v>
      </c>
      <c r="V501" s="241">
        <v>6922.89</v>
      </c>
    </row>
    <row r="502" spans="21:22" x14ac:dyDescent="0.3">
      <c r="U502" s="1025">
        <v>19178</v>
      </c>
      <c r="V502" s="241">
        <v>22344</v>
      </c>
    </row>
    <row r="503" spans="21:22" x14ac:dyDescent="0.3">
      <c r="U503" s="1025">
        <v>6898.92</v>
      </c>
      <c r="V503" s="241">
        <v>3876</v>
      </c>
    </row>
    <row r="504" spans="21:22" x14ac:dyDescent="0.3">
      <c r="U504" s="1025">
        <v>6990</v>
      </c>
      <c r="V504" s="241">
        <v>3876</v>
      </c>
    </row>
    <row r="505" spans="21:22" x14ac:dyDescent="0.3">
      <c r="U505" s="1025">
        <v>3800</v>
      </c>
      <c r="V505" s="241">
        <v>3876</v>
      </c>
    </row>
    <row r="506" spans="21:22" x14ac:dyDescent="0.3">
      <c r="U506" s="1025">
        <v>3800</v>
      </c>
      <c r="V506" s="241">
        <v>3876</v>
      </c>
    </row>
    <row r="507" spans="21:22" x14ac:dyDescent="0.3">
      <c r="U507" s="1025">
        <v>4440</v>
      </c>
      <c r="V507" s="241">
        <v>4218</v>
      </c>
    </row>
    <row r="508" spans="21:22" x14ac:dyDescent="0.3">
      <c r="U508" s="1025">
        <v>4440</v>
      </c>
      <c r="V508" s="241">
        <v>4446</v>
      </c>
    </row>
    <row r="509" spans="21:22" x14ac:dyDescent="0.3">
      <c r="U509" s="1025">
        <v>6526</v>
      </c>
      <c r="V509" s="241">
        <v>5586</v>
      </c>
    </row>
    <row r="510" spans="21:22" x14ac:dyDescent="0.3">
      <c r="U510" s="1025">
        <v>6990</v>
      </c>
      <c r="V510" s="241">
        <v>27358.86</v>
      </c>
    </row>
    <row r="511" spans="21:22" x14ac:dyDescent="0.3">
      <c r="U511" s="1025">
        <v>6526</v>
      </c>
      <c r="V511" s="241">
        <v>10830</v>
      </c>
    </row>
    <row r="512" spans="21:22" x14ac:dyDescent="0.3">
      <c r="U512" s="1025">
        <v>2555</v>
      </c>
      <c r="V512" s="241">
        <v>8317.44</v>
      </c>
    </row>
    <row r="513" spans="21:22" x14ac:dyDescent="0.3">
      <c r="U513" s="1025">
        <v>2555</v>
      </c>
      <c r="V513" s="241">
        <v>55041.48</v>
      </c>
    </row>
    <row r="514" spans="21:22" x14ac:dyDescent="0.3">
      <c r="U514" s="1025">
        <v>20460</v>
      </c>
      <c r="V514" s="241">
        <v>4788</v>
      </c>
    </row>
    <row r="515" spans="21:22" x14ac:dyDescent="0.3">
      <c r="U515" s="1025">
        <v>18870</v>
      </c>
      <c r="V515" s="241">
        <v>15942.9</v>
      </c>
    </row>
    <row r="516" spans="21:22" x14ac:dyDescent="0.3">
      <c r="U516" s="1025">
        <v>18870</v>
      </c>
      <c r="V516" s="241">
        <v>28367.759999999998</v>
      </c>
    </row>
    <row r="517" spans="21:22" x14ac:dyDescent="0.3">
      <c r="U517" s="1025">
        <v>22848</v>
      </c>
      <c r="V517" s="241">
        <v>28367.759999999998</v>
      </c>
    </row>
    <row r="518" spans="21:22" x14ac:dyDescent="0.3">
      <c r="U518" s="1025">
        <v>22848</v>
      </c>
      <c r="V518" s="241">
        <v>32054.52</v>
      </c>
    </row>
    <row r="519" spans="21:22" x14ac:dyDescent="0.3">
      <c r="U519" s="1025">
        <v>20460</v>
      </c>
      <c r="V519" s="241">
        <v>31115.16</v>
      </c>
    </row>
    <row r="520" spans="21:22" x14ac:dyDescent="0.3">
      <c r="U520" s="1025">
        <v>2555</v>
      </c>
      <c r="V520" s="241">
        <v>4695.16</v>
      </c>
    </row>
    <row r="521" spans="21:22" x14ac:dyDescent="0.3">
      <c r="U521" s="1025">
        <v>20460</v>
      </c>
      <c r="V521" s="241">
        <v>4695.16</v>
      </c>
    </row>
    <row r="522" spans="21:22" x14ac:dyDescent="0.3">
      <c r="U522" s="1025">
        <v>2555</v>
      </c>
      <c r="V522" s="241">
        <v>4695.16</v>
      </c>
    </row>
    <row r="523" spans="21:22" x14ac:dyDescent="0.3">
      <c r="U523" s="1025">
        <v>71315</v>
      </c>
      <c r="V523" s="241">
        <v>18780.64</v>
      </c>
    </row>
    <row r="524" spans="21:22" x14ac:dyDescent="0.3">
      <c r="U524" s="1025">
        <v>22848</v>
      </c>
      <c r="V524" s="241">
        <v>4695.16</v>
      </c>
    </row>
    <row r="525" spans="21:22" x14ac:dyDescent="0.3">
      <c r="U525" s="1025">
        <v>64770</v>
      </c>
      <c r="V525" s="241">
        <v>4695.16</v>
      </c>
    </row>
    <row r="526" spans="21:22" x14ac:dyDescent="0.3">
      <c r="U526" s="1025">
        <v>71315</v>
      </c>
      <c r="V526" s="241">
        <v>4695.16</v>
      </c>
    </row>
    <row r="527" spans="21:22" x14ac:dyDescent="0.3">
      <c r="U527" s="1025">
        <v>2555</v>
      </c>
      <c r="V527" s="241">
        <v>14085.48</v>
      </c>
    </row>
    <row r="528" spans="21:22" x14ac:dyDescent="0.3">
      <c r="U528" s="1025">
        <v>20460</v>
      </c>
      <c r="V528" s="241">
        <v>4695.16</v>
      </c>
    </row>
    <row r="529" spans="21:22" x14ac:dyDescent="0.3">
      <c r="U529" s="1025">
        <v>2555</v>
      </c>
      <c r="V529" s="241">
        <v>18780.64</v>
      </c>
    </row>
    <row r="530" spans="21:22" x14ac:dyDescent="0.3">
      <c r="U530" s="1025">
        <v>20460</v>
      </c>
      <c r="V530" s="241">
        <v>14085.48</v>
      </c>
    </row>
    <row r="531" spans="21:22" x14ac:dyDescent="0.3">
      <c r="U531" s="1025">
        <v>20460</v>
      </c>
      <c r="V531" s="241">
        <v>18780.64</v>
      </c>
    </row>
    <row r="532" spans="21:22" x14ac:dyDescent="0.3">
      <c r="U532" s="1025">
        <v>5401.08</v>
      </c>
      <c r="V532" s="241">
        <v>18780.64</v>
      </c>
    </row>
    <row r="533" spans="21:22" x14ac:dyDescent="0.3">
      <c r="U533" s="1025">
        <v>6298.92</v>
      </c>
      <c r="V533" s="241">
        <v>59823.7</v>
      </c>
    </row>
    <row r="534" spans="21:22" x14ac:dyDescent="0.3">
      <c r="U534" s="1025">
        <v>81796</v>
      </c>
      <c r="V534" s="241">
        <v>59823.7</v>
      </c>
    </row>
    <row r="535" spans="21:22" x14ac:dyDescent="0.3">
      <c r="U535" s="1025">
        <v>5354.25</v>
      </c>
      <c r="V535" s="241">
        <v>3700</v>
      </c>
    </row>
    <row r="536" spans="21:22" x14ac:dyDescent="0.3">
      <c r="U536" s="1025">
        <v>8489.25</v>
      </c>
      <c r="V536" s="241">
        <v>3500</v>
      </c>
    </row>
    <row r="537" spans="21:22" x14ac:dyDescent="0.3">
      <c r="U537" s="1025">
        <v>7276.5</v>
      </c>
      <c r="V537" s="241">
        <v>3900</v>
      </c>
    </row>
    <row r="538" spans="21:22" x14ac:dyDescent="0.3">
      <c r="U538" s="1025">
        <v>21994.5</v>
      </c>
      <c r="V538" s="241">
        <v>4500</v>
      </c>
    </row>
    <row r="539" spans="21:22" x14ac:dyDescent="0.3">
      <c r="U539" s="1025">
        <v>13612.5</v>
      </c>
      <c r="V539" s="241">
        <v>3800</v>
      </c>
    </row>
    <row r="540" spans="21:22" x14ac:dyDescent="0.3">
      <c r="U540" s="1025">
        <v>20823</v>
      </c>
      <c r="V540" s="241">
        <v>3800</v>
      </c>
    </row>
    <row r="541" spans="21:22" x14ac:dyDescent="0.3">
      <c r="U541" s="1025">
        <v>20823</v>
      </c>
      <c r="V541" s="241">
        <v>4500</v>
      </c>
    </row>
    <row r="542" spans="21:22" x14ac:dyDescent="0.3">
      <c r="U542" s="1025">
        <v>5098.5</v>
      </c>
      <c r="V542" s="241">
        <v>3070</v>
      </c>
    </row>
    <row r="543" spans="21:22" x14ac:dyDescent="0.3">
      <c r="U543" s="1025">
        <v>18980.5</v>
      </c>
      <c r="V543" s="241">
        <v>3500</v>
      </c>
    </row>
    <row r="544" spans="21:22" x14ac:dyDescent="0.3">
      <c r="U544" s="1025">
        <v>5098.5</v>
      </c>
      <c r="V544" s="241">
        <v>3800</v>
      </c>
    </row>
    <row r="545" spans="21:22" x14ac:dyDescent="0.3">
      <c r="U545" s="1025">
        <v>81796</v>
      </c>
      <c r="V545" s="241">
        <v>3700</v>
      </c>
    </row>
    <row r="546" spans="21:22" x14ac:dyDescent="0.3">
      <c r="U546" s="1025">
        <v>5098.5</v>
      </c>
      <c r="V546" s="241">
        <v>3900</v>
      </c>
    </row>
    <row r="547" spans="21:22" x14ac:dyDescent="0.3">
      <c r="U547" s="1025">
        <v>44709.5</v>
      </c>
      <c r="V547" s="241">
        <v>5000</v>
      </c>
    </row>
    <row r="548" spans="21:22" x14ac:dyDescent="0.3">
      <c r="U548" s="1025">
        <v>44709.5</v>
      </c>
      <c r="V548" s="241">
        <v>3800</v>
      </c>
    </row>
    <row r="549" spans="21:22" x14ac:dyDescent="0.3">
      <c r="U549" s="1025">
        <v>6215.55</v>
      </c>
      <c r="V549" s="241">
        <v>3700</v>
      </c>
    </row>
    <row r="550" spans="21:22" x14ac:dyDescent="0.3">
      <c r="U550" s="1025">
        <v>6215.55</v>
      </c>
      <c r="V550" s="241">
        <v>3900</v>
      </c>
    </row>
    <row r="551" spans="21:22" x14ac:dyDescent="0.3">
      <c r="U551" s="1025">
        <v>43450</v>
      </c>
      <c r="V551" s="241">
        <v>3800</v>
      </c>
    </row>
    <row r="552" spans="21:22" x14ac:dyDescent="0.3">
      <c r="U552" s="1025">
        <v>49940</v>
      </c>
      <c r="V552" s="241">
        <v>3800</v>
      </c>
    </row>
    <row r="553" spans="21:22" x14ac:dyDescent="0.3">
      <c r="U553" s="1025">
        <v>13920</v>
      </c>
      <c r="V553" s="241">
        <v>3900</v>
      </c>
    </row>
    <row r="554" spans="21:22" x14ac:dyDescent="0.3">
      <c r="U554" s="1025">
        <v>43450</v>
      </c>
      <c r="V554" s="241">
        <v>3070</v>
      </c>
    </row>
    <row r="555" spans="21:22" x14ac:dyDescent="0.3">
      <c r="U555" s="1025">
        <v>43450</v>
      </c>
      <c r="V555" s="241">
        <v>4300</v>
      </c>
    </row>
    <row r="556" spans="21:22" x14ac:dyDescent="0.3">
      <c r="U556" s="1025">
        <v>49940</v>
      </c>
      <c r="V556" s="241">
        <v>5000</v>
      </c>
    </row>
    <row r="557" spans="21:22" x14ac:dyDescent="0.3">
      <c r="U557" s="1025">
        <v>49940</v>
      </c>
      <c r="V557" s="241">
        <v>3700</v>
      </c>
    </row>
    <row r="558" spans="21:22" x14ac:dyDescent="0.3">
      <c r="U558" s="1025">
        <v>43450</v>
      </c>
      <c r="V558" s="241">
        <v>3900</v>
      </c>
    </row>
    <row r="559" spans="21:22" x14ac:dyDescent="0.3">
      <c r="U559" s="1025">
        <v>35699.4</v>
      </c>
      <c r="V559" s="241">
        <v>3800</v>
      </c>
    </row>
    <row r="560" spans="21:22" x14ac:dyDescent="0.3">
      <c r="U560" s="1025">
        <v>39433.9</v>
      </c>
      <c r="V560" s="241">
        <v>4300</v>
      </c>
    </row>
    <row r="561" spans="21:22" x14ac:dyDescent="0.3">
      <c r="U561" s="1025">
        <v>39433.9</v>
      </c>
      <c r="V561" s="241">
        <v>3800</v>
      </c>
    </row>
    <row r="562" spans="21:22" x14ac:dyDescent="0.3">
      <c r="U562" s="1025">
        <v>8496.4</v>
      </c>
      <c r="V562" s="241">
        <v>3900</v>
      </c>
    </row>
    <row r="563" spans="21:22" x14ac:dyDescent="0.3">
      <c r="U563" s="1025">
        <v>8496.4</v>
      </c>
      <c r="V563" s="241">
        <v>3700</v>
      </c>
    </row>
    <row r="564" spans="21:22" x14ac:dyDescent="0.3">
      <c r="U564" s="1025">
        <v>40898</v>
      </c>
      <c r="V564" s="241">
        <v>3800</v>
      </c>
    </row>
    <row r="565" spans="21:22" x14ac:dyDescent="0.3">
      <c r="U565" s="1025">
        <v>40898</v>
      </c>
      <c r="V565" s="241">
        <v>3800</v>
      </c>
    </row>
    <row r="566" spans="21:22" x14ac:dyDescent="0.3">
      <c r="U566" s="1025">
        <v>8496.4</v>
      </c>
      <c r="V566" s="241">
        <v>3800</v>
      </c>
    </row>
    <row r="567" spans="21:22" x14ac:dyDescent="0.3">
      <c r="U567" s="1025">
        <v>12804</v>
      </c>
      <c r="V567" s="241">
        <v>3700</v>
      </c>
    </row>
    <row r="568" spans="21:22" x14ac:dyDescent="0.3">
      <c r="U568" s="1025">
        <v>40898</v>
      </c>
      <c r="V568" s="241">
        <v>3900</v>
      </c>
    </row>
    <row r="569" spans="21:22" x14ac:dyDescent="0.3">
      <c r="U569" s="1025">
        <v>25393.5</v>
      </c>
      <c r="V569" s="241">
        <v>3700</v>
      </c>
    </row>
    <row r="570" spans="21:22" x14ac:dyDescent="0.3">
      <c r="U570" s="1025">
        <v>35699.4</v>
      </c>
      <c r="V570" s="241">
        <v>3700</v>
      </c>
    </row>
    <row r="571" spans="21:22" x14ac:dyDescent="0.3">
      <c r="U571" s="1025">
        <v>33858</v>
      </c>
      <c r="V571" s="241">
        <v>3700</v>
      </c>
    </row>
    <row r="572" spans="21:22" x14ac:dyDescent="0.3">
      <c r="U572" s="1025">
        <v>70537.5</v>
      </c>
      <c r="V572" s="241">
        <v>3800</v>
      </c>
    </row>
    <row r="573" spans="21:22" x14ac:dyDescent="0.3">
      <c r="U573" s="1025">
        <v>40898</v>
      </c>
      <c r="V573" s="241">
        <v>3900</v>
      </c>
    </row>
    <row r="574" spans="21:22" x14ac:dyDescent="0.3">
      <c r="U574" s="1025">
        <v>5643</v>
      </c>
      <c r="V574" s="241">
        <v>3700</v>
      </c>
    </row>
    <row r="575" spans="21:22" x14ac:dyDescent="0.3">
      <c r="U575" s="1025">
        <v>25393.5</v>
      </c>
      <c r="V575" s="241">
        <v>4500</v>
      </c>
    </row>
    <row r="576" spans="21:22" x14ac:dyDescent="0.3">
      <c r="U576" s="1025">
        <v>19144.62</v>
      </c>
      <c r="V576" s="241">
        <v>3800</v>
      </c>
    </row>
    <row r="577" spans="21:22" x14ac:dyDescent="0.3">
      <c r="U577" s="1025">
        <v>20075</v>
      </c>
      <c r="V577" s="241">
        <v>3800</v>
      </c>
    </row>
    <row r="578" spans="21:22" x14ac:dyDescent="0.3">
      <c r="U578" s="1025">
        <v>14890.26</v>
      </c>
      <c r="V578" s="241">
        <v>3900</v>
      </c>
    </row>
    <row r="579" spans="21:22" x14ac:dyDescent="0.3">
      <c r="U579" s="1025">
        <v>34290</v>
      </c>
      <c r="V579" s="241">
        <v>3800</v>
      </c>
    </row>
    <row r="580" spans="21:22" x14ac:dyDescent="0.3">
      <c r="U580" s="1025">
        <v>34290</v>
      </c>
      <c r="V580" s="241">
        <v>3700</v>
      </c>
    </row>
    <row r="581" spans="21:22" x14ac:dyDescent="0.3">
      <c r="U581" s="1025">
        <v>20075</v>
      </c>
      <c r="V581" s="241">
        <v>3800</v>
      </c>
    </row>
    <row r="582" spans="21:22" x14ac:dyDescent="0.3">
      <c r="U582" s="1025">
        <v>7300</v>
      </c>
      <c r="V582" s="241">
        <v>3900</v>
      </c>
    </row>
    <row r="583" spans="21:22" x14ac:dyDescent="0.3">
      <c r="U583" s="1025">
        <v>7300</v>
      </c>
      <c r="V583" s="241">
        <v>3900</v>
      </c>
    </row>
    <row r="584" spans="21:22" x14ac:dyDescent="0.3">
      <c r="U584" s="1025">
        <v>23725</v>
      </c>
      <c r="V584" s="241">
        <v>11342</v>
      </c>
    </row>
    <row r="585" spans="21:22" x14ac:dyDescent="0.3">
      <c r="U585" s="1025">
        <v>23725</v>
      </c>
      <c r="V585" s="241">
        <v>23898.37</v>
      </c>
    </row>
    <row r="586" spans="21:22" x14ac:dyDescent="0.3">
      <c r="U586" s="1025">
        <v>19144.62</v>
      </c>
      <c r="V586" s="241">
        <v>23898.37</v>
      </c>
    </row>
    <row r="587" spans="21:22" x14ac:dyDescent="0.3">
      <c r="U587" s="1025">
        <v>42543.6</v>
      </c>
      <c r="V587" s="241">
        <v>6728.12</v>
      </c>
    </row>
    <row r="588" spans="21:22" x14ac:dyDescent="0.3">
      <c r="U588" s="1025">
        <v>53721.25</v>
      </c>
      <c r="V588" s="241">
        <v>3851.52</v>
      </c>
    </row>
    <row r="589" spans="21:22" x14ac:dyDescent="0.3">
      <c r="U589" s="1025">
        <v>53721.25</v>
      </c>
      <c r="V589" s="241">
        <v>3327.96</v>
      </c>
    </row>
    <row r="590" spans="21:22" x14ac:dyDescent="0.3">
      <c r="U590" s="1025">
        <v>53721.25</v>
      </c>
      <c r="V590" s="241">
        <v>3851.52</v>
      </c>
    </row>
    <row r="591" spans="21:22" x14ac:dyDescent="0.3">
      <c r="U591" s="1025">
        <v>48620</v>
      </c>
      <c r="V591" s="241">
        <v>6024.02</v>
      </c>
    </row>
    <row r="592" spans="21:22" x14ac:dyDescent="0.3">
      <c r="U592" s="1025">
        <v>53009</v>
      </c>
      <c r="V592" s="241">
        <v>7570.64</v>
      </c>
    </row>
    <row r="593" spans="21:22" x14ac:dyDescent="0.3">
      <c r="U593" s="1025">
        <v>56663.75</v>
      </c>
      <c r="V593" s="241">
        <v>6728.13</v>
      </c>
    </row>
    <row r="594" spans="21:22" x14ac:dyDescent="0.3">
      <c r="U594" s="1025">
        <v>56663.75</v>
      </c>
      <c r="V594" s="241">
        <v>7570.65</v>
      </c>
    </row>
    <row r="595" spans="21:22" x14ac:dyDescent="0.3">
      <c r="U595" s="1025">
        <v>29673.599999999999</v>
      </c>
      <c r="V595" s="241">
        <v>5362.04</v>
      </c>
    </row>
    <row r="596" spans="21:22" x14ac:dyDescent="0.3">
      <c r="U596" s="1025">
        <v>37796</v>
      </c>
      <c r="V596" s="241">
        <v>17626.72</v>
      </c>
    </row>
    <row r="597" spans="21:22" x14ac:dyDescent="0.3">
      <c r="U597" s="1025">
        <v>74184</v>
      </c>
      <c r="V597" s="241">
        <v>6024.02</v>
      </c>
    </row>
    <row r="598" spans="21:22" x14ac:dyDescent="0.3">
      <c r="U598" s="1025">
        <v>47354.400000000001</v>
      </c>
      <c r="V598" s="241">
        <v>6300.85</v>
      </c>
    </row>
    <row r="599" spans="21:22" x14ac:dyDescent="0.3">
      <c r="U599" s="1025">
        <v>47354.400000000001</v>
      </c>
      <c r="V599" s="241">
        <v>3153.43</v>
      </c>
    </row>
    <row r="600" spans="21:22" x14ac:dyDescent="0.3">
      <c r="U600" s="1025">
        <v>90193.4</v>
      </c>
      <c r="V600" s="241">
        <v>9027</v>
      </c>
    </row>
    <row r="601" spans="21:22" x14ac:dyDescent="0.3">
      <c r="U601" s="1025">
        <v>21912</v>
      </c>
      <c r="V601" s="241">
        <v>5362.04</v>
      </c>
    </row>
    <row r="602" spans="21:22" x14ac:dyDescent="0.3">
      <c r="U602" s="1025">
        <v>21912</v>
      </c>
      <c r="V602" s="241">
        <v>4555.63</v>
      </c>
    </row>
    <row r="603" spans="21:22" x14ac:dyDescent="0.3">
      <c r="U603" s="1025">
        <v>8946</v>
      </c>
      <c r="V603" s="241">
        <v>6300.84</v>
      </c>
    </row>
    <row r="604" spans="21:22" x14ac:dyDescent="0.3">
      <c r="U604" s="1025">
        <v>8103.6</v>
      </c>
      <c r="V604" s="241">
        <v>3327.95</v>
      </c>
    </row>
    <row r="605" spans="21:22" x14ac:dyDescent="0.3">
      <c r="U605" s="1025">
        <v>19047.599999999999</v>
      </c>
      <c r="V605" s="241">
        <v>3153.43</v>
      </c>
    </row>
    <row r="606" spans="21:22" x14ac:dyDescent="0.3">
      <c r="U606">
        <v>151.52000000000001</v>
      </c>
      <c r="V606" s="241">
        <v>19347.87</v>
      </c>
    </row>
    <row r="607" spans="21:22" x14ac:dyDescent="0.3">
      <c r="U607">
        <v>398.48</v>
      </c>
      <c r="V607" s="241">
        <v>17148.240000000002</v>
      </c>
    </row>
    <row r="608" spans="21:22" x14ac:dyDescent="0.3">
      <c r="U608" s="1025">
        <v>1661.52</v>
      </c>
      <c r="V608" s="241">
        <v>19158.66</v>
      </c>
    </row>
    <row r="609" spans="21:22" x14ac:dyDescent="0.3">
      <c r="U609" s="1025">
        <v>8045.3</v>
      </c>
      <c r="V609" s="241">
        <v>13742.46</v>
      </c>
    </row>
    <row r="610" spans="21:22" x14ac:dyDescent="0.3">
      <c r="U610" s="1025">
        <v>8458.1</v>
      </c>
      <c r="V610" s="241">
        <v>17109.48</v>
      </c>
    </row>
    <row r="611" spans="21:22" x14ac:dyDescent="0.3">
      <c r="U611" s="1025">
        <v>3800.34</v>
      </c>
      <c r="V611" s="241">
        <v>17123.759999999998</v>
      </c>
    </row>
    <row r="612" spans="21:22" x14ac:dyDescent="0.3">
      <c r="U612" s="1025">
        <v>4969.9399999999996</v>
      </c>
      <c r="V612" s="241">
        <v>3127.32</v>
      </c>
    </row>
    <row r="613" spans="21:22" x14ac:dyDescent="0.3">
      <c r="U613" s="1025">
        <v>4835.78</v>
      </c>
      <c r="V613" s="241">
        <v>17109.48</v>
      </c>
    </row>
    <row r="614" spans="21:22" x14ac:dyDescent="0.3">
      <c r="U614" s="1025">
        <v>1253.8800000000001</v>
      </c>
      <c r="V614" s="241">
        <v>26622</v>
      </c>
    </row>
    <row r="615" spans="21:22" x14ac:dyDescent="0.3">
      <c r="U615" s="1025">
        <v>1142.08</v>
      </c>
      <c r="V615" s="241">
        <v>19829.82</v>
      </c>
    </row>
    <row r="616" spans="21:22" x14ac:dyDescent="0.3">
      <c r="U616" s="1025">
        <v>1081.8800000000001</v>
      </c>
      <c r="V616" s="241">
        <v>3916.29</v>
      </c>
    </row>
    <row r="617" spans="21:22" x14ac:dyDescent="0.3">
      <c r="U617">
        <v>80</v>
      </c>
      <c r="V617" s="241">
        <v>8399.7000000000007</v>
      </c>
    </row>
    <row r="618" spans="21:22" x14ac:dyDescent="0.3">
      <c r="U618" s="1025">
        <v>4364.5</v>
      </c>
      <c r="V618" s="241">
        <v>3916.29</v>
      </c>
    </row>
    <row r="619" spans="21:22" x14ac:dyDescent="0.3">
      <c r="U619">
        <v>290</v>
      </c>
      <c r="V619" s="241">
        <v>58838.48</v>
      </c>
    </row>
    <row r="620" spans="21:22" x14ac:dyDescent="0.3">
      <c r="U620">
        <v>291.94</v>
      </c>
      <c r="V620" s="241">
        <v>8399.7000000000007</v>
      </c>
    </row>
    <row r="621" spans="21:22" x14ac:dyDescent="0.3">
      <c r="U621">
        <v>938.37</v>
      </c>
      <c r="V621" s="241">
        <v>16422</v>
      </c>
    </row>
    <row r="622" spans="21:22" x14ac:dyDescent="0.3">
      <c r="U622">
        <v>480</v>
      </c>
      <c r="V622" s="241">
        <v>4046.11</v>
      </c>
    </row>
    <row r="623" spans="21:22" x14ac:dyDescent="0.3">
      <c r="U623" s="1025">
        <v>7213.68</v>
      </c>
      <c r="V623" s="241">
        <v>26447.7</v>
      </c>
    </row>
    <row r="624" spans="21:22" x14ac:dyDescent="0.3">
      <c r="U624">
        <v>566</v>
      </c>
      <c r="V624" s="241">
        <v>7944.18</v>
      </c>
    </row>
    <row r="625" spans="21:22" x14ac:dyDescent="0.3">
      <c r="U625">
        <v>423.11</v>
      </c>
      <c r="V625" s="241">
        <v>4539.53</v>
      </c>
    </row>
    <row r="626" spans="21:22" x14ac:dyDescent="0.3">
      <c r="U626" s="1025">
        <v>1888.56</v>
      </c>
      <c r="V626" s="241">
        <v>17034</v>
      </c>
    </row>
    <row r="627" spans="21:22" x14ac:dyDescent="0.3">
      <c r="U627" s="1025">
        <v>1888.56</v>
      </c>
      <c r="V627" s="241">
        <v>7629.6</v>
      </c>
    </row>
    <row r="628" spans="21:22" x14ac:dyDescent="0.3">
      <c r="U628" s="1025">
        <v>2064</v>
      </c>
      <c r="V628" s="241">
        <v>3672</v>
      </c>
    </row>
    <row r="629" spans="21:22" x14ac:dyDescent="0.3">
      <c r="U629" s="1025">
        <v>1622.82</v>
      </c>
      <c r="V629" s="241">
        <v>3672</v>
      </c>
    </row>
    <row r="630" spans="21:22" x14ac:dyDescent="0.3">
      <c r="U630">
        <v>313.27999999999997</v>
      </c>
      <c r="V630" s="241">
        <v>3672</v>
      </c>
    </row>
    <row r="631" spans="21:22" x14ac:dyDescent="0.3">
      <c r="U631" s="1025">
        <v>8719.2000000000007</v>
      </c>
      <c r="V631" s="241">
        <v>3672</v>
      </c>
    </row>
    <row r="632" spans="21:22" x14ac:dyDescent="0.3">
      <c r="U632">
        <v>124.1</v>
      </c>
      <c r="V632" s="241">
        <v>6446.4</v>
      </c>
    </row>
    <row r="633" spans="21:22" x14ac:dyDescent="0.3">
      <c r="U633">
        <v>42.5</v>
      </c>
      <c r="V633" s="241">
        <v>6446.4</v>
      </c>
    </row>
    <row r="634" spans="21:22" x14ac:dyDescent="0.3">
      <c r="U634" s="1025">
        <v>11932.2</v>
      </c>
      <c r="V634" s="241">
        <v>3672</v>
      </c>
    </row>
    <row r="635" spans="21:22" x14ac:dyDescent="0.3">
      <c r="U635" s="1025">
        <v>30323.5</v>
      </c>
      <c r="V635" s="241">
        <v>10945.62</v>
      </c>
    </row>
    <row r="636" spans="21:22" x14ac:dyDescent="0.3">
      <c r="U636" s="1025">
        <v>20363.650000000001</v>
      </c>
      <c r="V636" s="241">
        <v>10945.62</v>
      </c>
    </row>
    <row r="637" spans="21:22" x14ac:dyDescent="0.3">
      <c r="U637" s="1025">
        <v>25379.200000000001</v>
      </c>
      <c r="V637" s="241">
        <v>3672</v>
      </c>
    </row>
    <row r="638" spans="21:22" x14ac:dyDescent="0.3">
      <c r="U638">
        <v>42.5</v>
      </c>
      <c r="V638" s="241">
        <v>3672</v>
      </c>
    </row>
    <row r="639" spans="21:22" x14ac:dyDescent="0.3">
      <c r="U639" s="1025">
        <v>16848.25</v>
      </c>
      <c r="V639" s="241">
        <v>10967.55</v>
      </c>
    </row>
    <row r="640" spans="21:22" x14ac:dyDescent="0.3">
      <c r="U640">
        <v>119.85</v>
      </c>
      <c r="V640" s="241">
        <v>3672</v>
      </c>
    </row>
    <row r="641" spans="21:22" x14ac:dyDescent="0.3">
      <c r="U641" s="1025">
        <v>5911.54</v>
      </c>
      <c r="V641" s="241">
        <v>3672</v>
      </c>
    </row>
    <row r="642" spans="21:22" x14ac:dyDescent="0.3">
      <c r="U642" s="1025">
        <v>5770.65</v>
      </c>
      <c r="V642" s="241">
        <v>3672</v>
      </c>
    </row>
    <row r="643" spans="21:22" x14ac:dyDescent="0.3">
      <c r="U643">
        <v>916.7</v>
      </c>
      <c r="V643" s="241">
        <v>6446.4</v>
      </c>
    </row>
    <row r="644" spans="21:22" x14ac:dyDescent="0.3">
      <c r="U644" s="1025">
        <v>4670.54</v>
      </c>
      <c r="V644" s="241">
        <v>6446.4</v>
      </c>
    </row>
    <row r="645" spans="21:22" x14ac:dyDescent="0.3">
      <c r="U645" s="1025">
        <f>SUM(U1:U644)</f>
        <v>11355714.729999999</v>
      </c>
      <c r="V645" s="241">
        <v>20910</v>
      </c>
    </row>
    <row r="646" spans="21:22" x14ac:dyDescent="0.3">
      <c r="V646" s="241">
        <v>15555</v>
      </c>
    </row>
    <row r="647" spans="21:22" x14ac:dyDescent="0.3">
      <c r="U647" s="1025">
        <f>U645+V2686</f>
        <v>37313130.170000061</v>
      </c>
      <c r="V647" s="241">
        <v>4251.3599999999997</v>
      </c>
    </row>
    <row r="648" spans="21:22" x14ac:dyDescent="0.3">
      <c r="U648" s="1025">
        <f>U647-5453369.82</f>
        <v>31859760.350000061</v>
      </c>
      <c r="V648" s="241">
        <v>4182</v>
      </c>
    </row>
    <row r="649" spans="21:22" x14ac:dyDescent="0.3">
      <c r="V649" s="241">
        <v>4251.3599999999997</v>
      </c>
    </row>
    <row r="650" spans="21:22" x14ac:dyDescent="0.3">
      <c r="V650" s="241">
        <v>4251.3599999999997</v>
      </c>
    </row>
    <row r="651" spans="21:22" x14ac:dyDescent="0.3">
      <c r="V651" s="241">
        <v>4251.3599999999997</v>
      </c>
    </row>
    <row r="652" spans="21:22" x14ac:dyDescent="0.3">
      <c r="V652" s="241">
        <v>4251.3599999999997</v>
      </c>
    </row>
    <row r="653" spans="21:22" x14ac:dyDescent="0.3">
      <c r="V653" s="241">
        <v>7359.3</v>
      </c>
    </row>
    <row r="654" spans="21:22" x14ac:dyDescent="0.3">
      <c r="V654" s="241">
        <v>15555</v>
      </c>
    </row>
    <row r="655" spans="21:22" x14ac:dyDescent="0.3">
      <c r="V655" s="241">
        <v>15555</v>
      </c>
    </row>
    <row r="656" spans="21:22" x14ac:dyDescent="0.3">
      <c r="V656" s="241">
        <v>7359.3</v>
      </c>
    </row>
    <row r="657" spans="22:22" x14ac:dyDescent="0.3">
      <c r="V657" s="241">
        <v>4251.3599999999997</v>
      </c>
    </row>
    <row r="658" spans="22:22" x14ac:dyDescent="0.3">
      <c r="V658" s="241">
        <v>11832</v>
      </c>
    </row>
    <row r="659" spans="22:22" x14ac:dyDescent="0.3">
      <c r="V659" s="241">
        <v>7359.3</v>
      </c>
    </row>
    <row r="660" spans="22:22" x14ac:dyDescent="0.3">
      <c r="V660" s="241">
        <v>15555</v>
      </c>
    </row>
    <row r="661" spans="22:22" x14ac:dyDescent="0.3">
      <c r="V661" s="241">
        <v>3162</v>
      </c>
    </row>
    <row r="662" spans="22:22" x14ac:dyDescent="0.3">
      <c r="V662" s="241">
        <v>4182</v>
      </c>
    </row>
    <row r="663" spans="22:22" x14ac:dyDescent="0.3">
      <c r="V663" s="241">
        <v>3427.2</v>
      </c>
    </row>
    <row r="664" spans="22:22" x14ac:dyDescent="0.3">
      <c r="V664" s="241">
        <v>3427.2</v>
      </c>
    </row>
    <row r="665" spans="22:22" x14ac:dyDescent="0.3">
      <c r="V665" s="241">
        <v>3427.2</v>
      </c>
    </row>
    <row r="666" spans="22:22" x14ac:dyDescent="0.3">
      <c r="V666" s="241">
        <v>21681.82</v>
      </c>
    </row>
    <row r="667" spans="22:22" x14ac:dyDescent="0.3">
      <c r="V667" s="241">
        <v>3427.2</v>
      </c>
    </row>
    <row r="668" spans="22:22" x14ac:dyDescent="0.3">
      <c r="V668" s="241">
        <v>28861.72</v>
      </c>
    </row>
    <row r="669" spans="22:22" x14ac:dyDescent="0.3">
      <c r="V669" s="241">
        <v>21681.82</v>
      </c>
    </row>
    <row r="670" spans="22:22" x14ac:dyDescent="0.3">
      <c r="V670" s="241">
        <v>21681.82</v>
      </c>
    </row>
    <row r="671" spans="22:22" x14ac:dyDescent="0.3">
      <c r="V671" s="241">
        <v>3427.2</v>
      </c>
    </row>
    <row r="672" spans="22:22" x14ac:dyDescent="0.3">
      <c r="V672" s="241">
        <v>21681.82</v>
      </c>
    </row>
    <row r="673" spans="22:22" x14ac:dyDescent="0.3">
      <c r="V673" s="241">
        <v>6446.4</v>
      </c>
    </row>
    <row r="674" spans="22:22" x14ac:dyDescent="0.3">
      <c r="V674" s="241">
        <v>9985.7999999999993</v>
      </c>
    </row>
    <row r="675" spans="22:22" x14ac:dyDescent="0.3">
      <c r="V675" s="241">
        <v>19890</v>
      </c>
    </row>
    <row r="676" spans="22:22" x14ac:dyDescent="0.3">
      <c r="V676" s="241">
        <v>11232</v>
      </c>
    </row>
    <row r="677" spans="22:22" x14ac:dyDescent="0.3">
      <c r="V677" s="241">
        <v>11577</v>
      </c>
    </row>
    <row r="678" spans="22:22" x14ac:dyDescent="0.3">
      <c r="V678" s="241">
        <v>6175.08</v>
      </c>
    </row>
    <row r="679" spans="22:22" x14ac:dyDescent="0.3">
      <c r="V679" s="241">
        <v>6175.08</v>
      </c>
    </row>
    <row r="680" spans="22:22" x14ac:dyDescent="0.3">
      <c r="V680" s="241">
        <v>6175.08</v>
      </c>
    </row>
    <row r="681" spans="22:22" x14ac:dyDescent="0.3">
      <c r="V681" s="241">
        <v>6175.08</v>
      </c>
    </row>
    <row r="682" spans="22:22" x14ac:dyDescent="0.3">
      <c r="V682" s="241">
        <v>6175.08</v>
      </c>
    </row>
    <row r="683" spans="22:22" x14ac:dyDescent="0.3">
      <c r="V683" s="241">
        <v>6175.08</v>
      </c>
    </row>
    <row r="684" spans="22:22" x14ac:dyDescent="0.3">
      <c r="V684" s="241">
        <v>6175.08</v>
      </c>
    </row>
    <row r="685" spans="22:22" x14ac:dyDescent="0.3">
      <c r="V685" s="241">
        <v>4341.12</v>
      </c>
    </row>
    <row r="686" spans="22:22" x14ac:dyDescent="0.3">
      <c r="V686" s="241">
        <v>6175.08</v>
      </c>
    </row>
    <row r="687" spans="22:22" x14ac:dyDescent="0.3">
      <c r="V687" s="241">
        <v>6175.08</v>
      </c>
    </row>
    <row r="688" spans="22:22" x14ac:dyDescent="0.3">
      <c r="V688" s="241">
        <v>6175.08</v>
      </c>
    </row>
    <row r="689" spans="22:22" x14ac:dyDescent="0.3">
      <c r="V689" s="241">
        <v>3791.34</v>
      </c>
    </row>
    <row r="690" spans="22:22" x14ac:dyDescent="0.3">
      <c r="V690" s="241">
        <v>6175.08</v>
      </c>
    </row>
    <row r="691" spans="22:22" x14ac:dyDescent="0.3">
      <c r="V691" s="241">
        <v>3791.34</v>
      </c>
    </row>
    <row r="692" spans="22:22" x14ac:dyDescent="0.3">
      <c r="V692" s="241">
        <v>6175.08</v>
      </c>
    </row>
    <row r="693" spans="22:22" x14ac:dyDescent="0.3">
      <c r="V693" s="241">
        <v>6175.08</v>
      </c>
    </row>
    <row r="694" spans="22:22" x14ac:dyDescent="0.3">
      <c r="V694" s="241">
        <v>4341.12</v>
      </c>
    </row>
    <row r="695" spans="22:22" x14ac:dyDescent="0.3">
      <c r="V695" s="241">
        <v>6175.08</v>
      </c>
    </row>
    <row r="696" spans="22:22" x14ac:dyDescent="0.3">
      <c r="V696" s="241">
        <v>6175.08</v>
      </c>
    </row>
    <row r="697" spans="22:22" x14ac:dyDescent="0.3">
      <c r="V697" s="241">
        <v>3370.08</v>
      </c>
    </row>
    <row r="698" spans="22:22" x14ac:dyDescent="0.3">
      <c r="V698" s="241">
        <v>3370.08</v>
      </c>
    </row>
    <row r="699" spans="22:22" x14ac:dyDescent="0.3">
      <c r="V699" s="241">
        <v>3370.08</v>
      </c>
    </row>
    <row r="700" spans="22:22" x14ac:dyDescent="0.3">
      <c r="V700" s="241">
        <v>3370.08</v>
      </c>
    </row>
    <row r="701" spans="22:22" x14ac:dyDescent="0.3">
      <c r="V701" s="241">
        <v>3370.08</v>
      </c>
    </row>
    <row r="702" spans="22:22" x14ac:dyDescent="0.3">
      <c r="V702" s="241">
        <v>3370.08</v>
      </c>
    </row>
    <row r="703" spans="22:22" x14ac:dyDescent="0.3">
      <c r="V703" s="241">
        <v>3370.08</v>
      </c>
    </row>
    <row r="704" spans="22:22" x14ac:dyDescent="0.3">
      <c r="V704" s="241">
        <v>3370.08</v>
      </c>
    </row>
    <row r="705" spans="22:22" x14ac:dyDescent="0.3">
      <c r="V705" s="241">
        <v>3370.08</v>
      </c>
    </row>
    <row r="706" spans="22:22" x14ac:dyDescent="0.3">
      <c r="V706" s="241">
        <v>3370.08</v>
      </c>
    </row>
    <row r="707" spans="22:22" x14ac:dyDescent="0.3">
      <c r="V707" s="241">
        <v>98200</v>
      </c>
    </row>
    <row r="708" spans="22:22" x14ac:dyDescent="0.3">
      <c r="V708" s="241">
        <v>9834</v>
      </c>
    </row>
    <row r="709" spans="22:22" x14ac:dyDescent="0.3">
      <c r="V709" s="241">
        <v>5420</v>
      </c>
    </row>
    <row r="710" spans="22:22" x14ac:dyDescent="0.3">
      <c r="V710" s="241">
        <v>35654</v>
      </c>
    </row>
    <row r="711" spans="22:22" x14ac:dyDescent="0.3">
      <c r="V711" s="241">
        <v>15000</v>
      </c>
    </row>
    <row r="712" spans="22:22" x14ac:dyDescent="0.3">
      <c r="V712" s="241">
        <v>35654</v>
      </c>
    </row>
    <row r="713" spans="22:22" x14ac:dyDescent="0.3">
      <c r="V713" s="241">
        <v>75000</v>
      </c>
    </row>
    <row r="714" spans="22:22" x14ac:dyDescent="0.3">
      <c r="V714" s="241">
        <v>75000</v>
      </c>
    </row>
    <row r="715" spans="22:22" x14ac:dyDescent="0.3">
      <c r="V715" s="241">
        <v>15000</v>
      </c>
    </row>
    <row r="716" spans="22:22" x14ac:dyDescent="0.3">
      <c r="V716" s="241">
        <v>35654</v>
      </c>
    </row>
    <row r="717" spans="22:22" x14ac:dyDescent="0.3">
      <c r="V717" s="241">
        <v>75000</v>
      </c>
    </row>
    <row r="718" spans="22:22" x14ac:dyDescent="0.3">
      <c r="V718" s="241">
        <v>15000</v>
      </c>
    </row>
    <row r="719" spans="22:22" x14ac:dyDescent="0.3">
      <c r="V719" s="241">
        <v>35654</v>
      </c>
    </row>
    <row r="720" spans="22:22" x14ac:dyDescent="0.3">
      <c r="V720" s="241">
        <v>35654</v>
      </c>
    </row>
    <row r="721" spans="22:22" x14ac:dyDescent="0.3">
      <c r="V721" s="241">
        <v>75000</v>
      </c>
    </row>
    <row r="722" spans="22:22" x14ac:dyDescent="0.3">
      <c r="V722" s="241">
        <v>75000</v>
      </c>
    </row>
    <row r="723" spans="22:22" x14ac:dyDescent="0.3">
      <c r="V723" s="241">
        <v>15000</v>
      </c>
    </row>
    <row r="724" spans="22:22" x14ac:dyDescent="0.3">
      <c r="V724" s="241">
        <v>15000</v>
      </c>
    </row>
    <row r="725" spans="22:22" x14ac:dyDescent="0.3">
      <c r="V725" s="241">
        <v>120000</v>
      </c>
    </row>
    <row r="726" spans="22:22" x14ac:dyDescent="0.3">
      <c r="V726" s="241">
        <v>17536</v>
      </c>
    </row>
    <row r="727" spans="22:22" x14ac:dyDescent="0.3">
      <c r="V727" s="241">
        <v>56000</v>
      </c>
    </row>
    <row r="728" spans="22:22" x14ac:dyDescent="0.3">
      <c r="V728" s="241">
        <v>6944</v>
      </c>
    </row>
    <row r="729" spans="22:22" x14ac:dyDescent="0.3">
      <c r="V729" s="241">
        <v>6720</v>
      </c>
    </row>
    <row r="730" spans="22:22" x14ac:dyDescent="0.3">
      <c r="V730" s="241">
        <v>6800</v>
      </c>
    </row>
    <row r="731" spans="22:22" x14ac:dyDescent="0.3">
      <c r="V731" s="241">
        <v>4000</v>
      </c>
    </row>
    <row r="732" spans="22:22" x14ac:dyDescent="0.3">
      <c r="V732" s="241">
        <v>10900</v>
      </c>
    </row>
    <row r="733" spans="22:22" x14ac:dyDescent="0.3">
      <c r="V733" s="241">
        <v>10900</v>
      </c>
    </row>
    <row r="734" spans="22:22" x14ac:dyDescent="0.3">
      <c r="V734" s="241">
        <v>3800</v>
      </c>
    </row>
    <row r="735" spans="22:22" x14ac:dyDescent="0.3">
      <c r="V735" s="241">
        <v>3500</v>
      </c>
    </row>
    <row r="736" spans="22:22" x14ac:dyDescent="0.3">
      <c r="V736" s="241">
        <v>3800</v>
      </c>
    </row>
    <row r="737" spans="22:22" x14ac:dyDescent="0.3">
      <c r="V737" s="241">
        <v>13100</v>
      </c>
    </row>
    <row r="738" spans="22:22" x14ac:dyDescent="0.3">
      <c r="V738" s="241">
        <v>13100</v>
      </c>
    </row>
    <row r="739" spans="22:22" x14ac:dyDescent="0.3">
      <c r="V739" s="241">
        <v>6900</v>
      </c>
    </row>
    <row r="740" spans="22:22" x14ac:dyDescent="0.3">
      <c r="V740" s="241">
        <v>6800</v>
      </c>
    </row>
    <row r="741" spans="22:22" x14ac:dyDescent="0.3">
      <c r="V741" s="241">
        <v>6900</v>
      </c>
    </row>
    <row r="742" spans="22:22" x14ac:dyDescent="0.3">
      <c r="V742" s="241">
        <v>3465</v>
      </c>
    </row>
    <row r="743" spans="22:22" x14ac:dyDescent="0.3">
      <c r="V743" s="241">
        <v>6800</v>
      </c>
    </row>
    <row r="744" spans="22:22" x14ac:dyDescent="0.3">
      <c r="V744" s="241">
        <v>3465</v>
      </c>
    </row>
    <row r="745" spans="22:22" x14ac:dyDescent="0.3">
      <c r="V745" s="241">
        <v>4000</v>
      </c>
    </row>
    <row r="746" spans="22:22" x14ac:dyDescent="0.3">
      <c r="V746" s="241">
        <v>6800</v>
      </c>
    </row>
    <row r="747" spans="22:22" x14ac:dyDescent="0.3">
      <c r="V747" s="241">
        <v>6800</v>
      </c>
    </row>
    <row r="748" spans="22:22" x14ac:dyDescent="0.3">
      <c r="V748" s="241">
        <v>4000</v>
      </c>
    </row>
    <row r="749" spans="22:22" x14ac:dyDescent="0.3">
      <c r="V749" s="241">
        <v>4000</v>
      </c>
    </row>
    <row r="750" spans="22:22" x14ac:dyDescent="0.3">
      <c r="V750" s="241">
        <v>47600</v>
      </c>
    </row>
    <row r="751" spans="22:22" x14ac:dyDescent="0.3">
      <c r="V751" s="241">
        <v>4000</v>
      </c>
    </row>
    <row r="752" spans="22:22" x14ac:dyDescent="0.3">
      <c r="V752" s="241">
        <v>4000</v>
      </c>
    </row>
    <row r="753" spans="22:22" x14ac:dyDescent="0.3">
      <c r="V753" s="241">
        <v>11145.49</v>
      </c>
    </row>
    <row r="754" spans="22:22" x14ac:dyDescent="0.3">
      <c r="V754" s="241">
        <v>20842.91</v>
      </c>
    </row>
    <row r="755" spans="22:22" x14ac:dyDescent="0.3">
      <c r="V755" s="241">
        <v>3585</v>
      </c>
    </row>
    <row r="756" spans="22:22" x14ac:dyDescent="0.3">
      <c r="V756" s="241">
        <v>7935</v>
      </c>
    </row>
    <row r="757" spans="22:22" x14ac:dyDescent="0.3">
      <c r="V757" s="241">
        <v>7700</v>
      </c>
    </row>
    <row r="758" spans="22:22" x14ac:dyDescent="0.3">
      <c r="V758" s="241">
        <v>33900</v>
      </c>
    </row>
    <row r="759" spans="22:22" x14ac:dyDescent="0.3">
      <c r="V759" s="241">
        <v>26700</v>
      </c>
    </row>
    <row r="760" spans="22:22" x14ac:dyDescent="0.3">
      <c r="V760" s="241">
        <v>25980</v>
      </c>
    </row>
    <row r="761" spans="22:22" x14ac:dyDescent="0.3">
      <c r="V761" s="241">
        <v>3730</v>
      </c>
    </row>
    <row r="762" spans="22:22" x14ac:dyDescent="0.3">
      <c r="V762" s="241">
        <v>3314</v>
      </c>
    </row>
    <row r="763" spans="22:22" x14ac:dyDescent="0.3">
      <c r="V763" s="241">
        <v>3500</v>
      </c>
    </row>
    <row r="764" spans="22:22" x14ac:dyDescent="0.3">
      <c r="V764" s="241">
        <v>3484</v>
      </c>
    </row>
    <row r="765" spans="22:22" x14ac:dyDescent="0.3">
      <c r="V765" s="241">
        <v>23342</v>
      </c>
    </row>
    <row r="766" spans="22:22" x14ac:dyDescent="0.3">
      <c r="V766" s="241">
        <v>5550</v>
      </c>
    </row>
    <row r="767" spans="22:22" x14ac:dyDescent="0.3">
      <c r="V767" s="241">
        <v>5400</v>
      </c>
    </row>
    <row r="768" spans="22:22" x14ac:dyDescent="0.3">
      <c r="V768" s="241">
        <v>3314</v>
      </c>
    </row>
    <row r="769" spans="22:22" x14ac:dyDescent="0.3">
      <c r="V769" s="241">
        <v>9000</v>
      </c>
    </row>
    <row r="770" spans="22:22" x14ac:dyDescent="0.3">
      <c r="V770" s="241">
        <v>3484</v>
      </c>
    </row>
    <row r="771" spans="22:22" x14ac:dyDescent="0.3">
      <c r="V771" s="241">
        <v>12000</v>
      </c>
    </row>
    <row r="772" spans="22:22" x14ac:dyDescent="0.3">
      <c r="V772" s="241">
        <v>3314</v>
      </c>
    </row>
    <row r="773" spans="22:22" x14ac:dyDescent="0.3">
      <c r="V773" s="241">
        <v>18000</v>
      </c>
    </row>
    <row r="774" spans="22:22" x14ac:dyDescent="0.3">
      <c r="V774" s="241">
        <v>3484</v>
      </c>
    </row>
    <row r="775" spans="22:22" x14ac:dyDescent="0.3">
      <c r="V775" s="241">
        <v>3314</v>
      </c>
    </row>
    <row r="776" spans="22:22" x14ac:dyDescent="0.3">
      <c r="V776" s="241">
        <v>24650</v>
      </c>
    </row>
    <row r="777" spans="22:22" x14ac:dyDescent="0.3">
      <c r="V777" s="241">
        <v>52914</v>
      </c>
    </row>
    <row r="778" spans="22:22" x14ac:dyDescent="0.3">
      <c r="V778" s="241">
        <v>39150</v>
      </c>
    </row>
    <row r="779" spans="22:22" x14ac:dyDescent="0.3">
      <c r="V779" s="241">
        <v>25800</v>
      </c>
    </row>
    <row r="780" spans="22:22" x14ac:dyDescent="0.3">
      <c r="V780" s="241">
        <v>23342</v>
      </c>
    </row>
    <row r="781" spans="22:22" x14ac:dyDescent="0.3">
      <c r="V781" s="241">
        <v>3314</v>
      </c>
    </row>
    <row r="782" spans="22:22" x14ac:dyDescent="0.3">
      <c r="V782" s="241">
        <v>32600</v>
      </c>
    </row>
    <row r="783" spans="22:22" x14ac:dyDescent="0.3">
      <c r="V783" s="241">
        <v>40582</v>
      </c>
    </row>
    <row r="784" spans="22:22" x14ac:dyDescent="0.3">
      <c r="V784" s="241">
        <v>3484</v>
      </c>
    </row>
    <row r="785" spans="22:22" x14ac:dyDescent="0.3">
      <c r="V785" s="241">
        <v>4700</v>
      </c>
    </row>
    <row r="786" spans="22:22" x14ac:dyDescent="0.3">
      <c r="V786" s="241">
        <v>3314</v>
      </c>
    </row>
    <row r="787" spans="22:22" x14ac:dyDescent="0.3">
      <c r="V787" s="241">
        <v>23342</v>
      </c>
    </row>
    <row r="788" spans="22:22" x14ac:dyDescent="0.3">
      <c r="V788" s="241">
        <v>39950</v>
      </c>
    </row>
    <row r="789" spans="22:22" x14ac:dyDescent="0.3">
      <c r="V789" s="241">
        <v>3314</v>
      </c>
    </row>
    <row r="790" spans="22:22" x14ac:dyDescent="0.3">
      <c r="V790" s="241">
        <v>23342</v>
      </c>
    </row>
    <row r="791" spans="22:22" x14ac:dyDescent="0.3">
      <c r="V791" s="241">
        <v>3314</v>
      </c>
    </row>
    <row r="792" spans="22:22" x14ac:dyDescent="0.3">
      <c r="V792" s="241">
        <v>3484</v>
      </c>
    </row>
    <row r="793" spans="22:22" x14ac:dyDescent="0.3">
      <c r="V793" s="241">
        <v>23342</v>
      </c>
    </row>
    <row r="794" spans="22:22" x14ac:dyDescent="0.3">
      <c r="V794" s="241">
        <v>3314</v>
      </c>
    </row>
    <row r="795" spans="22:22" x14ac:dyDescent="0.3">
      <c r="V795" s="241">
        <v>3484</v>
      </c>
    </row>
    <row r="796" spans="22:22" x14ac:dyDescent="0.3">
      <c r="V796" s="241">
        <v>10388</v>
      </c>
    </row>
    <row r="797" spans="22:22" x14ac:dyDescent="0.3">
      <c r="V797" s="241">
        <v>4950</v>
      </c>
    </row>
    <row r="798" spans="22:22" x14ac:dyDescent="0.3">
      <c r="V798" s="241">
        <v>3800</v>
      </c>
    </row>
    <row r="799" spans="22:22" x14ac:dyDescent="0.3">
      <c r="V799" s="241">
        <v>3484</v>
      </c>
    </row>
    <row r="800" spans="22:22" x14ac:dyDescent="0.3">
      <c r="V800" s="241">
        <v>12740</v>
      </c>
    </row>
    <row r="801" spans="22:22" x14ac:dyDescent="0.3">
      <c r="V801" s="241">
        <v>23342</v>
      </c>
    </row>
    <row r="802" spans="22:22" x14ac:dyDescent="0.3">
      <c r="V802" s="241">
        <v>23342</v>
      </c>
    </row>
    <row r="803" spans="22:22" x14ac:dyDescent="0.3">
      <c r="V803" s="241">
        <v>10388</v>
      </c>
    </row>
    <row r="804" spans="22:22" x14ac:dyDescent="0.3">
      <c r="V804" s="241">
        <v>4700</v>
      </c>
    </row>
    <row r="805" spans="22:22" x14ac:dyDescent="0.3">
      <c r="V805" s="241">
        <v>3484</v>
      </c>
    </row>
    <row r="806" spans="22:22" x14ac:dyDescent="0.3">
      <c r="V806" s="241">
        <v>3314</v>
      </c>
    </row>
    <row r="807" spans="22:22" x14ac:dyDescent="0.3">
      <c r="V807" s="241">
        <v>23342</v>
      </c>
    </row>
    <row r="808" spans="22:22" x14ac:dyDescent="0.3">
      <c r="V808" s="241">
        <v>3500</v>
      </c>
    </row>
    <row r="809" spans="22:22" x14ac:dyDescent="0.3">
      <c r="V809" s="241">
        <v>23342</v>
      </c>
    </row>
    <row r="810" spans="22:22" x14ac:dyDescent="0.3">
      <c r="V810" s="241">
        <v>3484</v>
      </c>
    </row>
    <row r="811" spans="22:22" x14ac:dyDescent="0.3">
      <c r="V811" s="241">
        <v>23342</v>
      </c>
    </row>
    <row r="812" spans="22:22" x14ac:dyDescent="0.3">
      <c r="V812" s="241">
        <v>3484</v>
      </c>
    </row>
    <row r="813" spans="22:22" x14ac:dyDescent="0.3">
      <c r="V813" s="241">
        <v>21984</v>
      </c>
    </row>
    <row r="814" spans="22:22" x14ac:dyDescent="0.3">
      <c r="V814" s="241">
        <v>32927</v>
      </c>
    </row>
    <row r="815" spans="22:22" x14ac:dyDescent="0.3">
      <c r="V815" s="241">
        <v>129133</v>
      </c>
    </row>
    <row r="816" spans="22:22" x14ac:dyDescent="0.3">
      <c r="V816" s="241">
        <v>13739</v>
      </c>
    </row>
    <row r="817" spans="22:22" x14ac:dyDescent="0.3">
      <c r="V817" s="241">
        <v>5389.8</v>
      </c>
    </row>
    <row r="818" spans="22:22" x14ac:dyDescent="0.3">
      <c r="V818" s="241">
        <v>6800</v>
      </c>
    </row>
    <row r="819" spans="22:22" x14ac:dyDescent="0.3">
      <c r="V819" s="241">
        <v>9990</v>
      </c>
    </row>
    <row r="820" spans="22:22" x14ac:dyDescent="0.3">
      <c r="V820" s="241">
        <v>14190</v>
      </c>
    </row>
    <row r="821" spans="22:22" x14ac:dyDescent="0.3">
      <c r="V821" s="241">
        <v>3722.49</v>
      </c>
    </row>
    <row r="822" spans="22:22" x14ac:dyDescent="0.3">
      <c r="V822" s="241">
        <v>56000</v>
      </c>
    </row>
    <row r="823" spans="22:22" x14ac:dyDescent="0.3">
      <c r="V823" s="241">
        <v>6446.4</v>
      </c>
    </row>
    <row r="824" spans="22:22" x14ac:dyDescent="0.3">
      <c r="V824" s="241">
        <v>3014.1</v>
      </c>
    </row>
    <row r="825" spans="22:22" x14ac:dyDescent="0.3">
      <c r="V825" s="241">
        <v>6446.4</v>
      </c>
    </row>
    <row r="826" spans="22:22" x14ac:dyDescent="0.3">
      <c r="V826" s="241">
        <v>6446.4</v>
      </c>
    </row>
    <row r="827" spans="22:22" x14ac:dyDescent="0.3">
      <c r="V827" s="241">
        <v>6446.4</v>
      </c>
    </row>
    <row r="828" spans="22:22" x14ac:dyDescent="0.3">
      <c r="V828" s="241">
        <v>25105.91</v>
      </c>
    </row>
    <row r="829" spans="22:22" x14ac:dyDescent="0.3">
      <c r="V829" s="241">
        <v>25105.91</v>
      </c>
    </row>
    <row r="830" spans="22:22" x14ac:dyDescent="0.3">
      <c r="V830" s="241">
        <v>25105.91</v>
      </c>
    </row>
    <row r="831" spans="22:22" x14ac:dyDescent="0.3">
      <c r="V831" s="241">
        <v>15300</v>
      </c>
    </row>
    <row r="832" spans="22:22" x14ac:dyDescent="0.3">
      <c r="V832" s="241">
        <v>15300</v>
      </c>
    </row>
    <row r="833" spans="22:22" x14ac:dyDescent="0.3">
      <c r="V833" s="241">
        <v>4080</v>
      </c>
    </row>
    <row r="834" spans="22:22" x14ac:dyDescent="0.3">
      <c r="V834" s="241">
        <v>4080</v>
      </c>
    </row>
    <row r="835" spans="22:22" x14ac:dyDescent="0.3">
      <c r="V835" s="241">
        <v>25105.91</v>
      </c>
    </row>
    <row r="836" spans="22:22" x14ac:dyDescent="0.3">
      <c r="V836" s="241">
        <v>11300.58</v>
      </c>
    </row>
    <row r="837" spans="22:22" x14ac:dyDescent="0.3">
      <c r="V837" s="241">
        <v>11300.58</v>
      </c>
    </row>
    <row r="838" spans="22:22" x14ac:dyDescent="0.3">
      <c r="V838" s="241">
        <v>11300.58</v>
      </c>
    </row>
    <row r="839" spans="22:22" x14ac:dyDescent="0.3">
      <c r="V839" s="241">
        <v>10281.6</v>
      </c>
    </row>
    <row r="840" spans="22:22" x14ac:dyDescent="0.3">
      <c r="V840" s="241">
        <v>10281.6</v>
      </c>
    </row>
    <row r="841" spans="22:22" x14ac:dyDescent="0.3">
      <c r="V841" s="241">
        <v>10281.6</v>
      </c>
    </row>
    <row r="842" spans="22:22" x14ac:dyDescent="0.3">
      <c r="V842" s="241">
        <v>10281.6</v>
      </c>
    </row>
    <row r="843" spans="22:22" x14ac:dyDescent="0.3">
      <c r="V843" s="241">
        <v>10281.6</v>
      </c>
    </row>
    <row r="844" spans="22:22" x14ac:dyDescent="0.3">
      <c r="V844" s="241">
        <v>10281.6</v>
      </c>
    </row>
    <row r="845" spans="22:22" x14ac:dyDescent="0.3">
      <c r="V845" s="241">
        <v>10281.6</v>
      </c>
    </row>
    <row r="846" spans="22:22" x14ac:dyDescent="0.3">
      <c r="V846" s="241">
        <v>10281.6</v>
      </c>
    </row>
    <row r="847" spans="22:22" x14ac:dyDescent="0.3">
      <c r="V847" s="241">
        <v>4080</v>
      </c>
    </row>
    <row r="848" spans="22:22" x14ac:dyDescent="0.3">
      <c r="V848" s="241">
        <v>10281.6</v>
      </c>
    </row>
    <row r="849" spans="22:22" x14ac:dyDescent="0.3">
      <c r="V849" s="241">
        <v>10945.62</v>
      </c>
    </row>
    <row r="850" spans="22:22" x14ac:dyDescent="0.3">
      <c r="V850" s="241">
        <v>10281.6</v>
      </c>
    </row>
    <row r="851" spans="22:22" x14ac:dyDescent="0.3">
      <c r="V851" s="241">
        <v>4455.3599999999997</v>
      </c>
    </row>
    <row r="852" spans="22:22" x14ac:dyDescent="0.3">
      <c r="V852" s="241">
        <v>4080</v>
      </c>
    </row>
    <row r="853" spans="22:22" x14ac:dyDescent="0.3">
      <c r="V853" s="241">
        <v>4080</v>
      </c>
    </row>
    <row r="854" spans="22:22" x14ac:dyDescent="0.3">
      <c r="V854" s="241">
        <v>3014.1</v>
      </c>
    </row>
    <row r="855" spans="22:22" x14ac:dyDescent="0.3">
      <c r="V855" s="241">
        <v>5905.8</v>
      </c>
    </row>
    <row r="856" spans="22:22" x14ac:dyDescent="0.3">
      <c r="V856" s="241">
        <v>5905.8</v>
      </c>
    </row>
    <row r="857" spans="22:22" x14ac:dyDescent="0.3">
      <c r="V857" s="241">
        <v>3014.1</v>
      </c>
    </row>
    <row r="858" spans="22:22" x14ac:dyDescent="0.3">
      <c r="V858" s="241">
        <v>6446.4</v>
      </c>
    </row>
    <row r="859" spans="22:22" x14ac:dyDescent="0.3">
      <c r="V859" s="241">
        <v>80007</v>
      </c>
    </row>
    <row r="860" spans="22:22" x14ac:dyDescent="0.3">
      <c r="V860" s="241">
        <v>4700</v>
      </c>
    </row>
    <row r="861" spans="22:22" x14ac:dyDescent="0.3">
      <c r="V861" s="241">
        <v>3000</v>
      </c>
    </row>
    <row r="862" spans="22:22" x14ac:dyDescent="0.3">
      <c r="V862" s="241">
        <v>29950</v>
      </c>
    </row>
    <row r="863" spans="22:22" x14ac:dyDescent="0.3">
      <c r="V863" s="241">
        <v>29950</v>
      </c>
    </row>
    <row r="864" spans="22:22" x14ac:dyDescent="0.3">
      <c r="V864" s="241">
        <v>3596</v>
      </c>
    </row>
    <row r="865" spans="22:22" x14ac:dyDescent="0.3">
      <c r="V865" s="241">
        <v>3596</v>
      </c>
    </row>
    <row r="866" spans="22:22" x14ac:dyDescent="0.3">
      <c r="V866" s="241">
        <v>3000</v>
      </c>
    </row>
    <row r="867" spans="22:22" x14ac:dyDescent="0.3">
      <c r="V867" s="241">
        <v>8300</v>
      </c>
    </row>
    <row r="868" spans="22:22" x14ac:dyDescent="0.3">
      <c r="V868" s="241">
        <v>3000</v>
      </c>
    </row>
    <row r="869" spans="22:22" x14ac:dyDescent="0.3">
      <c r="V869" s="241">
        <v>3000</v>
      </c>
    </row>
    <row r="870" spans="22:22" x14ac:dyDescent="0.3">
      <c r="V870" s="241">
        <v>3000</v>
      </c>
    </row>
    <row r="871" spans="22:22" x14ac:dyDescent="0.3">
      <c r="V871" s="241">
        <v>3000</v>
      </c>
    </row>
    <row r="872" spans="22:22" x14ac:dyDescent="0.3">
      <c r="V872" s="241">
        <v>3000</v>
      </c>
    </row>
    <row r="873" spans="22:22" x14ac:dyDescent="0.3">
      <c r="V873" s="241">
        <v>3000</v>
      </c>
    </row>
    <row r="874" spans="22:22" x14ac:dyDescent="0.3">
      <c r="V874" s="241">
        <v>8300</v>
      </c>
    </row>
    <row r="875" spans="22:22" x14ac:dyDescent="0.3">
      <c r="V875" s="241">
        <v>3000</v>
      </c>
    </row>
    <row r="876" spans="22:22" x14ac:dyDescent="0.3">
      <c r="V876" s="241">
        <v>3000</v>
      </c>
    </row>
    <row r="877" spans="22:22" x14ac:dyDescent="0.3">
      <c r="V877" s="241">
        <v>3000</v>
      </c>
    </row>
    <row r="878" spans="22:22" x14ac:dyDescent="0.3">
      <c r="V878" s="241">
        <v>3000</v>
      </c>
    </row>
    <row r="879" spans="22:22" x14ac:dyDescent="0.3">
      <c r="V879" s="241">
        <v>3000</v>
      </c>
    </row>
    <row r="880" spans="22:22" x14ac:dyDescent="0.3">
      <c r="V880" s="241">
        <v>3000</v>
      </c>
    </row>
    <row r="881" spans="22:22" x14ac:dyDescent="0.3">
      <c r="V881" s="241">
        <v>3213</v>
      </c>
    </row>
    <row r="882" spans="22:22" x14ac:dyDescent="0.3">
      <c r="V882" s="241">
        <v>4914</v>
      </c>
    </row>
    <row r="883" spans="22:22" x14ac:dyDescent="0.3">
      <c r="V883" s="241">
        <v>3441.06</v>
      </c>
    </row>
    <row r="884" spans="22:22" x14ac:dyDescent="0.3">
      <c r="V884" s="241">
        <v>32267.759999999998</v>
      </c>
    </row>
    <row r="885" spans="22:22" x14ac:dyDescent="0.3">
      <c r="V885" s="241">
        <v>8400</v>
      </c>
    </row>
    <row r="886" spans="22:22" x14ac:dyDescent="0.3">
      <c r="V886" s="241">
        <v>44100</v>
      </c>
    </row>
    <row r="887" spans="22:22" x14ac:dyDescent="0.3">
      <c r="V887" s="241">
        <v>44761.5</v>
      </c>
    </row>
    <row r="888" spans="22:22" x14ac:dyDescent="0.3">
      <c r="V888" s="241">
        <v>40595.94</v>
      </c>
    </row>
    <row r="889" spans="22:22" x14ac:dyDescent="0.3">
      <c r="V889" s="241">
        <v>40595.94</v>
      </c>
    </row>
    <row r="890" spans="22:22" x14ac:dyDescent="0.3">
      <c r="V890" s="241">
        <v>40595.94</v>
      </c>
    </row>
    <row r="891" spans="22:22" x14ac:dyDescent="0.3">
      <c r="V891" s="241">
        <v>40595.94</v>
      </c>
    </row>
    <row r="892" spans="22:22" x14ac:dyDescent="0.3">
      <c r="V892" s="241">
        <v>3382.1</v>
      </c>
    </row>
    <row r="893" spans="22:22" x14ac:dyDescent="0.3">
      <c r="V893" s="241">
        <v>3382.1</v>
      </c>
    </row>
    <row r="894" spans="22:22" x14ac:dyDescent="0.3">
      <c r="V894" s="241">
        <v>40595.94</v>
      </c>
    </row>
    <row r="895" spans="22:22" x14ac:dyDescent="0.3">
      <c r="V895" s="241">
        <v>3382.1</v>
      </c>
    </row>
    <row r="896" spans="22:22" x14ac:dyDescent="0.3">
      <c r="V896" s="241">
        <v>3382.1</v>
      </c>
    </row>
    <row r="897" spans="22:22" x14ac:dyDescent="0.3">
      <c r="V897" s="241">
        <v>3382.1</v>
      </c>
    </row>
    <row r="898" spans="22:22" x14ac:dyDescent="0.3">
      <c r="V898" s="241">
        <v>33422.300000000003</v>
      </c>
    </row>
    <row r="899" spans="22:22" x14ac:dyDescent="0.3">
      <c r="V899" s="241">
        <v>40595.94</v>
      </c>
    </row>
    <row r="900" spans="22:22" x14ac:dyDescent="0.3">
      <c r="V900" s="241">
        <v>3382.1</v>
      </c>
    </row>
    <row r="901" spans="22:22" x14ac:dyDescent="0.3">
      <c r="V901" s="241">
        <v>50000</v>
      </c>
    </row>
    <row r="902" spans="22:22" x14ac:dyDescent="0.3">
      <c r="V902" s="241">
        <v>50000</v>
      </c>
    </row>
    <row r="903" spans="22:22" x14ac:dyDescent="0.3">
      <c r="V903" s="241">
        <v>50000</v>
      </c>
    </row>
    <row r="904" spans="22:22" x14ac:dyDescent="0.3">
      <c r="V904" s="241">
        <v>50000</v>
      </c>
    </row>
    <row r="905" spans="22:22" x14ac:dyDescent="0.3">
      <c r="V905" s="241">
        <v>1928</v>
      </c>
    </row>
    <row r="906" spans="22:22" x14ac:dyDescent="0.3">
      <c r="V906" s="241">
        <v>1928</v>
      </c>
    </row>
    <row r="907" spans="22:22" x14ac:dyDescent="0.3">
      <c r="V907" s="241">
        <v>2668</v>
      </c>
    </row>
    <row r="908" spans="22:22" x14ac:dyDescent="0.3">
      <c r="V908" s="241">
        <v>2350</v>
      </c>
    </row>
    <row r="909" spans="22:22" x14ac:dyDescent="0.3">
      <c r="V909" s="241">
        <v>2350</v>
      </c>
    </row>
    <row r="910" spans="22:22" x14ac:dyDescent="0.3">
      <c r="V910" s="241">
        <v>2350</v>
      </c>
    </row>
    <row r="911" spans="22:22" x14ac:dyDescent="0.3">
      <c r="V911" s="241">
        <v>2350</v>
      </c>
    </row>
    <row r="912" spans="22:22" x14ac:dyDescent="0.3">
      <c r="V912" s="241">
        <v>2350</v>
      </c>
    </row>
    <row r="913" spans="22:22" x14ac:dyDescent="0.3">
      <c r="V913" s="241">
        <v>2350</v>
      </c>
    </row>
    <row r="914" spans="22:22" x14ac:dyDescent="0.3">
      <c r="V914" s="241">
        <v>2350</v>
      </c>
    </row>
    <row r="915" spans="22:22" x14ac:dyDescent="0.3">
      <c r="V915" s="241">
        <v>2350</v>
      </c>
    </row>
    <row r="916" spans="22:22" x14ac:dyDescent="0.3">
      <c r="V916" s="241">
        <v>2350</v>
      </c>
    </row>
    <row r="917" spans="22:22" x14ac:dyDescent="0.3">
      <c r="V917" s="241">
        <v>2350</v>
      </c>
    </row>
    <row r="918" spans="22:22" x14ac:dyDescent="0.3">
      <c r="V918" s="241">
        <v>210</v>
      </c>
    </row>
    <row r="919" spans="22:22" x14ac:dyDescent="0.3">
      <c r="V919" s="241">
        <v>215</v>
      </c>
    </row>
    <row r="920" spans="22:22" x14ac:dyDescent="0.3">
      <c r="V920" s="241">
        <v>215</v>
      </c>
    </row>
    <row r="921" spans="22:22" x14ac:dyDescent="0.3">
      <c r="V921" s="241">
        <v>3891</v>
      </c>
    </row>
    <row r="922" spans="22:22" x14ac:dyDescent="0.3">
      <c r="V922" s="241">
        <v>655</v>
      </c>
    </row>
    <row r="923" spans="22:22" x14ac:dyDescent="0.3">
      <c r="V923" s="241">
        <v>965</v>
      </c>
    </row>
    <row r="924" spans="22:22" x14ac:dyDescent="0.3">
      <c r="V924" s="241">
        <v>295</v>
      </c>
    </row>
    <row r="925" spans="22:22" x14ac:dyDescent="0.3">
      <c r="V925" s="241">
        <v>345</v>
      </c>
    </row>
    <row r="926" spans="22:22" x14ac:dyDescent="0.3">
      <c r="V926" s="241">
        <v>592</v>
      </c>
    </row>
    <row r="927" spans="22:22" x14ac:dyDescent="0.3">
      <c r="V927" s="241">
        <v>655</v>
      </c>
    </row>
    <row r="928" spans="22:22" x14ac:dyDescent="0.3">
      <c r="V928" s="241">
        <v>655</v>
      </c>
    </row>
    <row r="929" spans="22:22" x14ac:dyDescent="0.3">
      <c r="V929" s="241">
        <v>655</v>
      </c>
    </row>
    <row r="930" spans="22:22" x14ac:dyDescent="0.3">
      <c r="V930" s="241">
        <v>210</v>
      </c>
    </row>
    <row r="931" spans="22:22" x14ac:dyDescent="0.3">
      <c r="V931" s="241">
        <v>655</v>
      </c>
    </row>
    <row r="932" spans="22:22" x14ac:dyDescent="0.3">
      <c r="V932" s="241">
        <v>655</v>
      </c>
    </row>
    <row r="933" spans="22:22" x14ac:dyDescent="0.3">
      <c r="V933" s="241">
        <v>655</v>
      </c>
    </row>
    <row r="934" spans="22:22" x14ac:dyDescent="0.3">
      <c r="V934" s="241">
        <v>655</v>
      </c>
    </row>
    <row r="935" spans="22:22" x14ac:dyDescent="0.3">
      <c r="V935" s="241">
        <v>655</v>
      </c>
    </row>
    <row r="936" spans="22:22" x14ac:dyDescent="0.3">
      <c r="V936" s="241">
        <v>655</v>
      </c>
    </row>
    <row r="937" spans="22:22" x14ac:dyDescent="0.3">
      <c r="V937" s="241">
        <v>24800</v>
      </c>
    </row>
    <row r="938" spans="22:22" x14ac:dyDescent="0.3">
      <c r="V938" s="241">
        <v>24800</v>
      </c>
    </row>
    <row r="939" spans="22:22" x14ac:dyDescent="0.3">
      <c r="V939" s="241">
        <v>24500</v>
      </c>
    </row>
    <row r="940" spans="22:22" x14ac:dyDescent="0.3">
      <c r="V940" s="241">
        <v>2144.9299999999998</v>
      </c>
    </row>
    <row r="941" spans="22:22" x14ac:dyDescent="0.3">
      <c r="V941" s="241">
        <v>2144.9299999999998</v>
      </c>
    </row>
    <row r="942" spans="22:22" x14ac:dyDescent="0.3">
      <c r="V942" s="241">
        <v>2144.9299999999998</v>
      </c>
    </row>
    <row r="943" spans="22:22" x14ac:dyDescent="0.3">
      <c r="V943" s="241">
        <v>2144.9299999999998</v>
      </c>
    </row>
    <row r="944" spans="22:22" x14ac:dyDescent="0.3">
      <c r="V944" s="241">
        <v>2144.9299999999998</v>
      </c>
    </row>
    <row r="945" spans="22:22" x14ac:dyDescent="0.3">
      <c r="V945" s="241">
        <v>2144.9299999999998</v>
      </c>
    </row>
    <row r="946" spans="22:22" x14ac:dyDescent="0.3">
      <c r="V946" s="241">
        <v>2144.9299999999998</v>
      </c>
    </row>
    <row r="947" spans="22:22" x14ac:dyDescent="0.3">
      <c r="V947" s="241">
        <v>3795</v>
      </c>
    </row>
    <row r="948" spans="22:22" x14ac:dyDescent="0.3">
      <c r="V948" s="241">
        <v>3795</v>
      </c>
    </row>
    <row r="949" spans="22:22" x14ac:dyDescent="0.3">
      <c r="V949" s="241">
        <v>3795</v>
      </c>
    </row>
    <row r="950" spans="22:22" x14ac:dyDescent="0.3">
      <c r="V950" s="241">
        <v>3795</v>
      </c>
    </row>
    <row r="951" spans="22:22" x14ac:dyDescent="0.3">
      <c r="V951" s="241">
        <v>3795</v>
      </c>
    </row>
    <row r="952" spans="22:22" x14ac:dyDescent="0.3">
      <c r="V952" s="241">
        <v>3795</v>
      </c>
    </row>
    <row r="953" spans="22:22" x14ac:dyDescent="0.3">
      <c r="V953" s="241">
        <v>3795</v>
      </c>
    </row>
    <row r="954" spans="22:22" x14ac:dyDescent="0.3">
      <c r="V954" s="241">
        <v>2144.9299999999998</v>
      </c>
    </row>
    <row r="955" spans="22:22" x14ac:dyDescent="0.3">
      <c r="V955" s="241">
        <v>2144.9299999999998</v>
      </c>
    </row>
    <row r="956" spans="22:22" x14ac:dyDescent="0.3">
      <c r="V956" s="241">
        <v>2144.9299999999998</v>
      </c>
    </row>
    <row r="957" spans="22:22" x14ac:dyDescent="0.3">
      <c r="V957" s="241">
        <v>2144.9299999999998</v>
      </c>
    </row>
    <row r="958" spans="22:22" x14ac:dyDescent="0.3">
      <c r="V958" s="241">
        <v>2144.9299999999998</v>
      </c>
    </row>
    <row r="959" spans="22:22" x14ac:dyDescent="0.3">
      <c r="V959" s="241">
        <v>2144.9299999999998</v>
      </c>
    </row>
    <row r="960" spans="22:22" x14ac:dyDescent="0.3">
      <c r="V960" s="241">
        <v>2144.9299999999998</v>
      </c>
    </row>
    <row r="961" spans="22:22" x14ac:dyDescent="0.3">
      <c r="V961" s="241">
        <v>3795</v>
      </c>
    </row>
    <row r="962" spans="22:22" x14ac:dyDescent="0.3">
      <c r="V962" s="241">
        <v>3795</v>
      </c>
    </row>
    <row r="963" spans="22:22" x14ac:dyDescent="0.3">
      <c r="V963" s="241">
        <v>3795</v>
      </c>
    </row>
    <row r="964" spans="22:22" x14ac:dyDescent="0.3">
      <c r="V964" s="241">
        <v>3795</v>
      </c>
    </row>
    <row r="965" spans="22:22" x14ac:dyDescent="0.3">
      <c r="V965" s="241">
        <v>3795</v>
      </c>
    </row>
    <row r="966" spans="22:22" x14ac:dyDescent="0.3">
      <c r="V966" s="241">
        <v>3795</v>
      </c>
    </row>
    <row r="967" spans="22:22" x14ac:dyDescent="0.3">
      <c r="V967" s="241">
        <v>3795</v>
      </c>
    </row>
    <row r="968" spans="22:22" x14ac:dyDescent="0.3">
      <c r="V968" s="241">
        <v>3795</v>
      </c>
    </row>
    <row r="969" spans="22:22" x14ac:dyDescent="0.3">
      <c r="V969" s="241">
        <v>2144.9299999999998</v>
      </c>
    </row>
    <row r="970" spans="22:22" x14ac:dyDescent="0.3">
      <c r="V970" s="241">
        <v>2144.9299999999998</v>
      </c>
    </row>
    <row r="971" spans="22:22" x14ac:dyDescent="0.3">
      <c r="V971" s="241">
        <v>2144.9299999999998</v>
      </c>
    </row>
    <row r="972" spans="22:22" x14ac:dyDescent="0.3">
      <c r="V972" s="241">
        <v>2144.9299999999998</v>
      </c>
    </row>
    <row r="973" spans="22:22" x14ac:dyDescent="0.3">
      <c r="V973" s="241">
        <v>2144.9299999999998</v>
      </c>
    </row>
    <row r="974" spans="22:22" x14ac:dyDescent="0.3">
      <c r="V974" s="241">
        <v>2144.9299999999998</v>
      </c>
    </row>
    <row r="975" spans="22:22" x14ac:dyDescent="0.3">
      <c r="V975" s="241">
        <v>2144.9299999999998</v>
      </c>
    </row>
    <row r="976" spans="22:22" x14ac:dyDescent="0.3">
      <c r="V976" s="241">
        <v>2144.9299999999998</v>
      </c>
    </row>
    <row r="977" spans="22:22" x14ac:dyDescent="0.3">
      <c r="V977" s="241">
        <v>3795</v>
      </c>
    </row>
    <row r="978" spans="22:22" x14ac:dyDescent="0.3">
      <c r="V978" s="241">
        <v>3795</v>
      </c>
    </row>
    <row r="979" spans="22:22" x14ac:dyDescent="0.3">
      <c r="V979" s="241">
        <v>2144.9299999999998</v>
      </c>
    </row>
    <row r="980" spans="22:22" x14ac:dyDescent="0.3">
      <c r="V980" s="241">
        <v>3795</v>
      </c>
    </row>
    <row r="981" spans="22:22" x14ac:dyDescent="0.3">
      <c r="V981" s="241">
        <v>3795</v>
      </c>
    </row>
    <row r="982" spans="22:22" x14ac:dyDescent="0.3">
      <c r="V982" s="241">
        <v>3795</v>
      </c>
    </row>
    <row r="983" spans="22:22" x14ac:dyDescent="0.3">
      <c r="V983" s="241">
        <v>3795</v>
      </c>
    </row>
    <row r="984" spans="22:22" x14ac:dyDescent="0.3">
      <c r="V984" s="241">
        <v>3795</v>
      </c>
    </row>
    <row r="985" spans="22:22" x14ac:dyDescent="0.3">
      <c r="V985" s="241">
        <v>3795</v>
      </c>
    </row>
    <row r="986" spans="22:22" x14ac:dyDescent="0.3">
      <c r="V986" s="241">
        <v>3795</v>
      </c>
    </row>
    <row r="987" spans="22:22" x14ac:dyDescent="0.3">
      <c r="V987" s="241">
        <v>2144.9299999999998</v>
      </c>
    </row>
    <row r="988" spans="22:22" x14ac:dyDescent="0.3">
      <c r="V988" s="241">
        <v>3795</v>
      </c>
    </row>
    <row r="989" spans="22:22" x14ac:dyDescent="0.3">
      <c r="V989" s="241">
        <v>2144.9299999999998</v>
      </c>
    </row>
    <row r="990" spans="22:22" x14ac:dyDescent="0.3">
      <c r="V990" s="241">
        <v>206</v>
      </c>
    </row>
    <row r="991" spans="22:22" x14ac:dyDescent="0.3">
      <c r="V991" s="241">
        <v>206</v>
      </c>
    </row>
    <row r="992" spans="22:22" x14ac:dyDescent="0.3">
      <c r="V992" s="241">
        <v>206</v>
      </c>
    </row>
    <row r="993" spans="22:22" x14ac:dyDescent="0.3">
      <c r="V993" s="241">
        <v>206</v>
      </c>
    </row>
    <row r="994" spans="22:22" x14ac:dyDescent="0.3">
      <c r="V994" s="241">
        <v>206</v>
      </c>
    </row>
    <row r="995" spans="22:22" x14ac:dyDescent="0.3">
      <c r="V995" s="241">
        <v>206</v>
      </c>
    </row>
    <row r="996" spans="22:22" x14ac:dyDescent="0.3">
      <c r="V996" s="241">
        <v>206</v>
      </c>
    </row>
    <row r="997" spans="22:22" x14ac:dyDescent="0.3">
      <c r="V997" s="241">
        <v>206</v>
      </c>
    </row>
    <row r="998" spans="22:22" x14ac:dyDescent="0.3">
      <c r="V998" s="241">
        <v>206</v>
      </c>
    </row>
    <row r="999" spans="22:22" x14ac:dyDescent="0.3">
      <c r="V999" s="241">
        <v>206</v>
      </c>
    </row>
    <row r="1000" spans="22:22" x14ac:dyDescent="0.3">
      <c r="V1000" s="241">
        <v>8150</v>
      </c>
    </row>
    <row r="1001" spans="22:22" x14ac:dyDescent="0.3">
      <c r="V1001" s="241">
        <v>21990</v>
      </c>
    </row>
    <row r="1002" spans="22:22" x14ac:dyDescent="0.3">
      <c r="V1002" s="241">
        <v>21990</v>
      </c>
    </row>
    <row r="1003" spans="22:22" x14ac:dyDescent="0.3">
      <c r="V1003" s="241">
        <v>28758.400000000001</v>
      </c>
    </row>
    <row r="1004" spans="22:22" x14ac:dyDescent="0.3">
      <c r="V1004" s="241">
        <v>7650</v>
      </c>
    </row>
    <row r="1005" spans="22:22" x14ac:dyDescent="0.3">
      <c r="V1005" s="241">
        <v>7650</v>
      </c>
    </row>
    <row r="1006" spans="22:22" x14ac:dyDescent="0.3">
      <c r="V1006" s="241">
        <v>7650</v>
      </c>
    </row>
    <row r="1007" spans="22:22" x14ac:dyDescent="0.3">
      <c r="V1007" s="241">
        <v>7650</v>
      </c>
    </row>
    <row r="1008" spans="22:22" x14ac:dyDescent="0.3">
      <c r="V1008" s="241">
        <v>7650</v>
      </c>
    </row>
    <row r="1009" spans="22:22" x14ac:dyDescent="0.3">
      <c r="V1009" s="241">
        <v>7650</v>
      </c>
    </row>
    <row r="1010" spans="22:22" x14ac:dyDescent="0.3">
      <c r="V1010" s="241">
        <v>7650</v>
      </c>
    </row>
    <row r="1011" spans="22:22" x14ac:dyDescent="0.3">
      <c r="V1011" s="241">
        <v>49000</v>
      </c>
    </row>
    <row r="1012" spans="22:22" x14ac:dyDescent="0.3">
      <c r="V1012" s="241">
        <v>19799</v>
      </c>
    </row>
    <row r="1013" spans="22:22" x14ac:dyDescent="0.3">
      <c r="V1013" s="241">
        <v>7650</v>
      </c>
    </row>
    <row r="1014" spans="22:22" x14ac:dyDescent="0.3">
      <c r="V1014" s="241">
        <v>7650</v>
      </c>
    </row>
    <row r="1015" spans="22:22" x14ac:dyDescent="0.3">
      <c r="V1015" s="241">
        <v>19299</v>
      </c>
    </row>
    <row r="1016" spans="22:22" x14ac:dyDescent="0.3">
      <c r="V1016" s="241">
        <v>18499</v>
      </c>
    </row>
    <row r="1017" spans="22:22" x14ac:dyDescent="0.3">
      <c r="V1017" s="241">
        <v>18299</v>
      </c>
    </row>
    <row r="1018" spans="22:22" x14ac:dyDescent="0.3">
      <c r="V1018" s="241">
        <v>4400</v>
      </c>
    </row>
    <row r="1019" spans="22:22" x14ac:dyDescent="0.3">
      <c r="V1019" s="241">
        <v>4400</v>
      </c>
    </row>
    <row r="1020" spans="22:22" x14ac:dyDescent="0.3">
      <c r="V1020" s="241">
        <v>7650</v>
      </c>
    </row>
    <row r="1021" spans="22:22" x14ac:dyDescent="0.3">
      <c r="V1021" s="241">
        <v>7650</v>
      </c>
    </row>
    <row r="1022" spans="22:22" x14ac:dyDescent="0.3">
      <c r="V1022" s="241">
        <v>7650</v>
      </c>
    </row>
    <row r="1023" spans="22:22" x14ac:dyDescent="0.3">
      <c r="V1023" s="241">
        <v>7650</v>
      </c>
    </row>
    <row r="1024" spans="22:22" x14ac:dyDescent="0.3">
      <c r="V1024" s="241">
        <v>19999</v>
      </c>
    </row>
    <row r="1025" spans="22:22" x14ac:dyDescent="0.3">
      <c r="V1025" s="241">
        <v>19999</v>
      </c>
    </row>
    <row r="1026" spans="22:22" x14ac:dyDescent="0.3">
      <c r="V1026" s="241">
        <v>610</v>
      </c>
    </row>
    <row r="1027" spans="22:22" x14ac:dyDescent="0.3">
      <c r="V1027" s="241">
        <v>610</v>
      </c>
    </row>
    <row r="1028" spans="22:22" x14ac:dyDescent="0.3">
      <c r="V1028" s="241">
        <v>13290</v>
      </c>
    </row>
    <row r="1029" spans="22:22" x14ac:dyDescent="0.3">
      <c r="V1029" s="241">
        <v>13290</v>
      </c>
    </row>
    <row r="1030" spans="22:22" x14ac:dyDescent="0.3">
      <c r="V1030" s="241">
        <v>13290</v>
      </c>
    </row>
    <row r="1031" spans="22:22" x14ac:dyDescent="0.3">
      <c r="V1031" s="241">
        <v>610</v>
      </c>
    </row>
    <row r="1032" spans="22:22" x14ac:dyDescent="0.3">
      <c r="V1032" s="241">
        <v>17990</v>
      </c>
    </row>
    <row r="1033" spans="22:22" x14ac:dyDescent="0.3">
      <c r="V1033" s="241">
        <v>6990</v>
      </c>
    </row>
    <row r="1034" spans="22:22" x14ac:dyDescent="0.3">
      <c r="V1034" s="241">
        <v>6990</v>
      </c>
    </row>
    <row r="1035" spans="22:22" x14ac:dyDescent="0.3">
      <c r="V1035" s="241">
        <v>610</v>
      </c>
    </row>
    <row r="1036" spans="22:22" x14ac:dyDescent="0.3">
      <c r="V1036" s="241">
        <v>28990</v>
      </c>
    </row>
    <row r="1037" spans="22:22" x14ac:dyDescent="0.3">
      <c r="V1037" s="241">
        <v>2350</v>
      </c>
    </row>
    <row r="1038" spans="22:22" x14ac:dyDescent="0.3">
      <c r="V1038" s="241">
        <v>13290</v>
      </c>
    </row>
    <row r="1039" spans="22:22" x14ac:dyDescent="0.3">
      <c r="V1039" s="241">
        <v>19999</v>
      </c>
    </row>
    <row r="1040" spans="22:22" x14ac:dyDescent="0.3">
      <c r="V1040" s="241">
        <v>6990</v>
      </c>
    </row>
    <row r="1041" spans="22:22" x14ac:dyDescent="0.3">
      <c r="V1041" s="241">
        <v>17990</v>
      </c>
    </row>
    <row r="1042" spans="22:22" x14ac:dyDescent="0.3">
      <c r="V1042" s="241">
        <v>6990</v>
      </c>
    </row>
    <row r="1043" spans="22:22" x14ac:dyDescent="0.3">
      <c r="V1043" s="241">
        <v>26900</v>
      </c>
    </row>
    <row r="1044" spans="22:22" x14ac:dyDescent="0.3">
      <c r="V1044" s="241">
        <v>6990</v>
      </c>
    </row>
    <row r="1045" spans="22:22" x14ac:dyDescent="0.3">
      <c r="V1045" s="241">
        <v>19999</v>
      </c>
    </row>
    <row r="1046" spans="22:22" x14ac:dyDescent="0.3">
      <c r="V1046" s="241">
        <v>5000</v>
      </c>
    </row>
    <row r="1047" spans="22:22" x14ac:dyDescent="0.3">
      <c r="V1047" s="241">
        <v>610</v>
      </c>
    </row>
    <row r="1048" spans="22:22" x14ac:dyDescent="0.3">
      <c r="V1048" s="241">
        <v>13290</v>
      </c>
    </row>
    <row r="1049" spans="22:22" x14ac:dyDescent="0.3">
      <c r="V1049" s="241">
        <v>17990</v>
      </c>
    </row>
    <row r="1050" spans="22:22" x14ac:dyDescent="0.3">
      <c r="V1050" s="241">
        <v>19999</v>
      </c>
    </row>
    <row r="1051" spans="22:22" x14ac:dyDescent="0.3">
      <c r="V1051" s="241">
        <v>310</v>
      </c>
    </row>
    <row r="1052" spans="22:22" x14ac:dyDescent="0.3">
      <c r="V1052" s="241">
        <v>150</v>
      </c>
    </row>
    <row r="1053" spans="22:22" x14ac:dyDescent="0.3">
      <c r="V1053" s="241">
        <v>150</v>
      </c>
    </row>
    <row r="1054" spans="22:22" x14ac:dyDescent="0.3">
      <c r="V1054" s="241">
        <v>150</v>
      </c>
    </row>
    <row r="1055" spans="22:22" x14ac:dyDescent="0.3">
      <c r="V1055" s="241">
        <v>150</v>
      </c>
    </row>
    <row r="1056" spans="22:22" x14ac:dyDescent="0.3">
      <c r="V1056" s="241">
        <v>310</v>
      </c>
    </row>
    <row r="1057" spans="22:22" x14ac:dyDescent="0.3">
      <c r="V1057" s="241">
        <v>310</v>
      </c>
    </row>
    <row r="1058" spans="22:22" x14ac:dyDescent="0.3">
      <c r="V1058" s="241">
        <v>310</v>
      </c>
    </row>
    <row r="1059" spans="22:22" x14ac:dyDescent="0.3">
      <c r="V1059" s="241">
        <v>380</v>
      </c>
    </row>
    <row r="1060" spans="22:22" x14ac:dyDescent="0.3">
      <c r="V1060" s="241">
        <v>150</v>
      </c>
    </row>
    <row r="1061" spans="22:22" x14ac:dyDescent="0.3">
      <c r="V1061" s="241">
        <v>310</v>
      </c>
    </row>
    <row r="1062" spans="22:22" x14ac:dyDescent="0.3">
      <c r="V1062" s="241">
        <v>150</v>
      </c>
    </row>
    <row r="1063" spans="22:22" x14ac:dyDescent="0.3">
      <c r="V1063" s="241">
        <v>310</v>
      </c>
    </row>
    <row r="1064" spans="22:22" x14ac:dyDescent="0.3">
      <c r="V1064" s="241">
        <v>380</v>
      </c>
    </row>
    <row r="1065" spans="22:22" x14ac:dyDescent="0.3">
      <c r="V1065" s="241">
        <v>25290</v>
      </c>
    </row>
    <row r="1066" spans="22:22" x14ac:dyDescent="0.3">
      <c r="V1066" s="241">
        <v>1500</v>
      </c>
    </row>
    <row r="1067" spans="22:22" x14ac:dyDescent="0.3">
      <c r="V1067" s="241">
        <v>40500</v>
      </c>
    </row>
    <row r="1068" spans="22:22" x14ac:dyDescent="0.3">
      <c r="V1068" s="241">
        <v>1500</v>
      </c>
    </row>
    <row r="1069" spans="22:22" x14ac:dyDescent="0.3">
      <c r="V1069" s="241">
        <v>40500</v>
      </c>
    </row>
    <row r="1070" spans="22:22" x14ac:dyDescent="0.3">
      <c r="V1070" s="241">
        <v>8000</v>
      </c>
    </row>
    <row r="1071" spans="22:22" x14ac:dyDescent="0.3">
      <c r="V1071" s="241">
        <v>8000</v>
      </c>
    </row>
    <row r="1072" spans="22:22" x14ac:dyDescent="0.3">
      <c r="V1072" s="241">
        <v>6990</v>
      </c>
    </row>
    <row r="1073" spans="22:22" x14ac:dyDescent="0.3">
      <c r="V1073" s="241">
        <v>17140</v>
      </c>
    </row>
    <row r="1074" spans="22:22" x14ac:dyDescent="0.3">
      <c r="V1074" s="241">
        <v>6990</v>
      </c>
    </row>
    <row r="1075" spans="22:22" x14ac:dyDescent="0.3">
      <c r="V1075" s="241">
        <v>31990</v>
      </c>
    </row>
    <row r="1076" spans="22:22" x14ac:dyDescent="0.3">
      <c r="V1076" s="241">
        <v>18223</v>
      </c>
    </row>
    <row r="1077" spans="22:22" x14ac:dyDescent="0.3">
      <c r="V1077" s="241">
        <v>15990</v>
      </c>
    </row>
    <row r="1078" spans="22:22" x14ac:dyDescent="0.3">
      <c r="V1078" s="241">
        <v>32400</v>
      </c>
    </row>
    <row r="1079" spans="22:22" x14ac:dyDescent="0.3">
      <c r="V1079" s="241">
        <v>3520</v>
      </c>
    </row>
    <row r="1080" spans="22:22" x14ac:dyDescent="0.3">
      <c r="V1080" s="241">
        <v>20990</v>
      </c>
    </row>
    <row r="1081" spans="22:22" x14ac:dyDescent="0.3">
      <c r="V1081" s="241">
        <v>18990</v>
      </c>
    </row>
    <row r="1082" spans="22:22" x14ac:dyDescent="0.3">
      <c r="V1082" s="241">
        <v>6499</v>
      </c>
    </row>
    <row r="1083" spans="22:22" x14ac:dyDescent="0.3">
      <c r="V1083" s="241">
        <v>19990</v>
      </c>
    </row>
    <row r="1084" spans="22:22" x14ac:dyDescent="0.3">
      <c r="V1084" s="241">
        <v>26990</v>
      </c>
    </row>
    <row r="1085" spans="22:22" x14ac:dyDescent="0.3">
      <c r="V1085" s="241">
        <v>25990</v>
      </c>
    </row>
    <row r="1086" spans="22:22" x14ac:dyDescent="0.3">
      <c r="V1086" s="241">
        <v>19990</v>
      </c>
    </row>
    <row r="1087" spans="22:22" x14ac:dyDescent="0.3">
      <c r="V1087" s="241">
        <v>115.05</v>
      </c>
    </row>
    <row r="1088" spans="22:22" x14ac:dyDescent="0.3">
      <c r="V1088" s="241">
        <v>115.05</v>
      </c>
    </row>
    <row r="1089" spans="22:22" x14ac:dyDescent="0.3">
      <c r="V1089" s="241">
        <v>168.15</v>
      </c>
    </row>
    <row r="1090" spans="22:22" x14ac:dyDescent="0.3">
      <c r="V1090" s="241">
        <v>168.15</v>
      </c>
    </row>
    <row r="1091" spans="22:22" x14ac:dyDescent="0.3">
      <c r="V1091" s="241">
        <v>168.15</v>
      </c>
    </row>
    <row r="1092" spans="22:22" x14ac:dyDescent="0.3">
      <c r="V1092" s="241">
        <v>575.25</v>
      </c>
    </row>
    <row r="1093" spans="22:22" x14ac:dyDescent="0.3">
      <c r="V1093" s="241">
        <v>575.25</v>
      </c>
    </row>
    <row r="1094" spans="22:22" x14ac:dyDescent="0.3">
      <c r="V1094" s="241">
        <v>4425</v>
      </c>
    </row>
    <row r="1095" spans="22:22" x14ac:dyDescent="0.3">
      <c r="V1095" s="241">
        <v>168.15</v>
      </c>
    </row>
    <row r="1096" spans="22:22" x14ac:dyDescent="0.3">
      <c r="V1096" s="241">
        <v>115.05</v>
      </c>
    </row>
    <row r="1097" spans="22:22" x14ac:dyDescent="0.3">
      <c r="V1097" s="241">
        <v>212.4</v>
      </c>
    </row>
    <row r="1098" spans="22:22" x14ac:dyDescent="0.3">
      <c r="V1098" s="241">
        <v>212.4</v>
      </c>
    </row>
    <row r="1099" spans="22:22" x14ac:dyDescent="0.3">
      <c r="V1099" s="241">
        <v>212.4</v>
      </c>
    </row>
    <row r="1100" spans="22:22" x14ac:dyDescent="0.3">
      <c r="V1100" s="241">
        <v>256.64999999999998</v>
      </c>
    </row>
    <row r="1101" spans="22:22" x14ac:dyDescent="0.3">
      <c r="V1101" s="241">
        <v>256.64999999999998</v>
      </c>
    </row>
    <row r="1102" spans="22:22" x14ac:dyDescent="0.3">
      <c r="V1102" s="241">
        <v>3097.5</v>
      </c>
    </row>
    <row r="1103" spans="22:22" x14ac:dyDescent="0.3">
      <c r="V1103" s="241">
        <v>1770</v>
      </c>
    </row>
    <row r="1104" spans="22:22" x14ac:dyDescent="0.3">
      <c r="V1104" s="241">
        <v>3097.5</v>
      </c>
    </row>
    <row r="1105" spans="22:22" x14ac:dyDescent="0.3">
      <c r="V1105" s="241">
        <v>1770</v>
      </c>
    </row>
    <row r="1106" spans="22:22" x14ac:dyDescent="0.3">
      <c r="V1106" s="241">
        <v>1593</v>
      </c>
    </row>
    <row r="1107" spans="22:22" x14ac:dyDescent="0.3">
      <c r="V1107" s="241">
        <v>115.05</v>
      </c>
    </row>
    <row r="1108" spans="22:22" x14ac:dyDescent="0.3">
      <c r="V1108" s="241">
        <v>1770</v>
      </c>
    </row>
    <row r="1109" spans="22:22" x14ac:dyDescent="0.3">
      <c r="V1109" s="241">
        <v>1593</v>
      </c>
    </row>
    <row r="1110" spans="22:22" x14ac:dyDescent="0.3">
      <c r="V1110" s="241">
        <v>1593</v>
      </c>
    </row>
    <row r="1111" spans="22:22" x14ac:dyDescent="0.3">
      <c r="V1111" s="241">
        <v>1593</v>
      </c>
    </row>
    <row r="1112" spans="22:22" x14ac:dyDescent="0.3">
      <c r="V1112" s="241">
        <v>1593</v>
      </c>
    </row>
    <row r="1113" spans="22:22" x14ac:dyDescent="0.3">
      <c r="V1113" s="241">
        <v>4425</v>
      </c>
    </row>
    <row r="1114" spans="22:22" x14ac:dyDescent="0.3">
      <c r="V1114" s="241">
        <v>168.15</v>
      </c>
    </row>
    <row r="1115" spans="22:22" x14ac:dyDescent="0.3">
      <c r="V1115" s="241">
        <v>115.05</v>
      </c>
    </row>
    <row r="1116" spans="22:22" x14ac:dyDescent="0.3">
      <c r="V1116" s="241">
        <v>27427.5</v>
      </c>
    </row>
    <row r="1117" spans="22:22" x14ac:dyDescent="0.3">
      <c r="V1117" s="241">
        <v>27427.5</v>
      </c>
    </row>
    <row r="1118" spans="22:22" x14ac:dyDescent="0.3">
      <c r="V1118" s="241">
        <v>27427.5</v>
      </c>
    </row>
    <row r="1119" spans="22:22" x14ac:dyDescent="0.3">
      <c r="V1119" s="241">
        <v>27427.5</v>
      </c>
    </row>
    <row r="1120" spans="22:22" x14ac:dyDescent="0.3">
      <c r="V1120" s="241">
        <v>27427.5</v>
      </c>
    </row>
    <row r="1121" spans="22:22" x14ac:dyDescent="0.3">
      <c r="V1121" s="241">
        <v>27427.5</v>
      </c>
    </row>
    <row r="1122" spans="22:22" x14ac:dyDescent="0.3">
      <c r="V1122" s="241">
        <v>27427.5</v>
      </c>
    </row>
    <row r="1123" spans="22:22" x14ac:dyDescent="0.3">
      <c r="V1123" s="241">
        <v>27427.5</v>
      </c>
    </row>
    <row r="1124" spans="22:22" x14ac:dyDescent="0.3">
      <c r="V1124" s="241">
        <v>27427.5</v>
      </c>
    </row>
    <row r="1125" spans="22:22" x14ac:dyDescent="0.3">
      <c r="V1125" s="241">
        <v>27427.5</v>
      </c>
    </row>
    <row r="1126" spans="22:22" x14ac:dyDescent="0.3">
      <c r="V1126" s="241">
        <v>27427.5</v>
      </c>
    </row>
    <row r="1127" spans="22:22" x14ac:dyDescent="0.3">
      <c r="V1127" s="241">
        <v>27427.5</v>
      </c>
    </row>
    <row r="1128" spans="22:22" x14ac:dyDescent="0.3">
      <c r="V1128" s="241">
        <v>27427.5</v>
      </c>
    </row>
    <row r="1129" spans="22:22" x14ac:dyDescent="0.3">
      <c r="V1129" s="241">
        <v>45315</v>
      </c>
    </row>
    <row r="1130" spans="22:22" x14ac:dyDescent="0.3">
      <c r="V1130" s="241">
        <v>14866.5</v>
      </c>
    </row>
    <row r="1131" spans="22:22" x14ac:dyDescent="0.3">
      <c r="V1131" s="241">
        <v>14866.5</v>
      </c>
    </row>
    <row r="1132" spans="22:22" x14ac:dyDescent="0.3">
      <c r="V1132" s="241">
        <v>27427.5</v>
      </c>
    </row>
    <row r="1133" spans="22:22" x14ac:dyDescent="0.3">
      <c r="V1133" s="241">
        <v>27427.5</v>
      </c>
    </row>
    <row r="1134" spans="22:22" x14ac:dyDescent="0.3">
      <c r="V1134" s="241">
        <v>21465</v>
      </c>
    </row>
    <row r="1135" spans="22:22" x14ac:dyDescent="0.3">
      <c r="V1135" s="241">
        <v>21465</v>
      </c>
    </row>
    <row r="1136" spans="22:22" x14ac:dyDescent="0.3">
      <c r="V1136" s="241">
        <v>21465</v>
      </c>
    </row>
    <row r="1137" spans="22:22" x14ac:dyDescent="0.3">
      <c r="V1137" s="241">
        <v>21465</v>
      </c>
    </row>
    <row r="1138" spans="22:22" x14ac:dyDescent="0.3">
      <c r="V1138" s="241">
        <v>26625</v>
      </c>
    </row>
    <row r="1139" spans="22:22" x14ac:dyDescent="0.3">
      <c r="V1139" s="241">
        <v>1950</v>
      </c>
    </row>
    <row r="1140" spans="22:22" x14ac:dyDescent="0.3">
      <c r="V1140" s="241">
        <v>7425</v>
      </c>
    </row>
    <row r="1141" spans="22:22" x14ac:dyDescent="0.3">
      <c r="V1141" s="241">
        <v>7425</v>
      </c>
    </row>
    <row r="1142" spans="22:22" x14ac:dyDescent="0.3">
      <c r="V1142" s="241">
        <v>7425</v>
      </c>
    </row>
    <row r="1143" spans="22:22" x14ac:dyDescent="0.3">
      <c r="V1143" s="241">
        <v>12199</v>
      </c>
    </row>
    <row r="1144" spans="22:22" x14ac:dyDescent="0.3">
      <c r="V1144" s="241">
        <v>6999</v>
      </c>
    </row>
    <row r="1145" spans="22:22" x14ac:dyDescent="0.3">
      <c r="V1145" s="241">
        <v>24799</v>
      </c>
    </row>
    <row r="1146" spans="22:22" x14ac:dyDescent="0.3">
      <c r="V1146" s="241">
        <v>2299</v>
      </c>
    </row>
    <row r="1147" spans="22:22" x14ac:dyDescent="0.3">
      <c r="V1147" s="241">
        <v>2299</v>
      </c>
    </row>
    <row r="1148" spans="22:22" x14ac:dyDescent="0.3">
      <c r="V1148" s="241">
        <v>1499</v>
      </c>
    </row>
    <row r="1149" spans="22:22" x14ac:dyDescent="0.3">
      <c r="V1149" s="241">
        <v>1499</v>
      </c>
    </row>
    <row r="1150" spans="22:22" x14ac:dyDescent="0.3">
      <c r="V1150" s="241">
        <v>1499</v>
      </c>
    </row>
    <row r="1151" spans="22:22" x14ac:dyDescent="0.3">
      <c r="V1151" s="241">
        <v>12199</v>
      </c>
    </row>
    <row r="1152" spans="22:22" x14ac:dyDescent="0.3">
      <c r="V1152" s="241">
        <v>1499</v>
      </c>
    </row>
    <row r="1153" spans="22:22" x14ac:dyDescent="0.3">
      <c r="V1153" s="241">
        <v>1499</v>
      </c>
    </row>
    <row r="1154" spans="22:22" x14ac:dyDescent="0.3">
      <c r="V1154" s="241">
        <v>6999</v>
      </c>
    </row>
    <row r="1155" spans="22:22" x14ac:dyDescent="0.3">
      <c r="V1155" s="241">
        <v>12199</v>
      </c>
    </row>
    <row r="1156" spans="22:22" x14ac:dyDescent="0.3">
      <c r="V1156" s="241">
        <v>6999</v>
      </c>
    </row>
    <row r="1157" spans="22:22" x14ac:dyDescent="0.3">
      <c r="V1157" s="241">
        <v>12199</v>
      </c>
    </row>
    <row r="1158" spans="22:22" x14ac:dyDescent="0.3">
      <c r="V1158" s="241">
        <v>11999</v>
      </c>
    </row>
    <row r="1159" spans="22:22" x14ac:dyDescent="0.3">
      <c r="V1159" s="241">
        <v>12199</v>
      </c>
    </row>
    <row r="1160" spans="22:22" x14ac:dyDescent="0.3">
      <c r="V1160" s="241">
        <v>11299</v>
      </c>
    </row>
    <row r="1161" spans="22:22" x14ac:dyDescent="0.3">
      <c r="V1161" s="241">
        <v>6009</v>
      </c>
    </row>
    <row r="1162" spans="22:22" x14ac:dyDescent="0.3">
      <c r="V1162" s="241">
        <v>11299</v>
      </c>
    </row>
    <row r="1163" spans="22:22" x14ac:dyDescent="0.3">
      <c r="V1163" s="241">
        <v>11299</v>
      </c>
    </row>
    <row r="1164" spans="22:22" x14ac:dyDescent="0.3">
      <c r="V1164" s="241">
        <v>12199</v>
      </c>
    </row>
    <row r="1165" spans="22:22" x14ac:dyDescent="0.3">
      <c r="V1165" s="241">
        <v>6009</v>
      </c>
    </row>
    <row r="1166" spans="22:22" x14ac:dyDescent="0.3">
      <c r="V1166" s="241">
        <v>12199</v>
      </c>
    </row>
    <row r="1167" spans="22:22" x14ac:dyDescent="0.3">
      <c r="V1167" s="241">
        <v>12199</v>
      </c>
    </row>
    <row r="1168" spans="22:22" x14ac:dyDescent="0.3">
      <c r="V1168" s="241">
        <v>6009</v>
      </c>
    </row>
    <row r="1169" spans="22:22" x14ac:dyDescent="0.3">
      <c r="V1169" s="241">
        <v>22300</v>
      </c>
    </row>
    <row r="1170" spans="22:22" x14ac:dyDescent="0.3">
      <c r="V1170" s="241">
        <v>22300</v>
      </c>
    </row>
    <row r="1171" spans="22:22" x14ac:dyDescent="0.3">
      <c r="V1171" s="241">
        <v>22300</v>
      </c>
    </row>
    <row r="1172" spans="22:22" x14ac:dyDescent="0.3">
      <c r="V1172" s="241">
        <v>22300</v>
      </c>
    </row>
    <row r="1173" spans="22:22" x14ac:dyDescent="0.3">
      <c r="V1173" s="241">
        <v>22300</v>
      </c>
    </row>
    <row r="1174" spans="22:22" x14ac:dyDescent="0.3">
      <c r="V1174" s="241">
        <v>22300</v>
      </c>
    </row>
    <row r="1175" spans="22:22" x14ac:dyDescent="0.3">
      <c r="V1175" s="241">
        <v>22300</v>
      </c>
    </row>
    <row r="1176" spans="22:22" x14ac:dyDescent="0.3">
      <c r="V1176" s="241">
        <v>22300</v>
      </c>
    </row>
    <row r="1177" spans="22:22" x14ac:dyDescent="0.3">
      <c r="V1177" s="241">
        <v>22300</v>
      </c>
    </row>
    <row r="1178" spans="22:22" x14ac:dyDescent="0.3">
      <c r="V1178" s="241">
        <v>22300</v>
      </c>
    </row>
    <row r="1179" spans="22:22" x14ac:dyDescent="0.3">
      <c r="V1179" s="241">
        <v>22300</v>
      </c>
    </row>
    <row r="1180" spans="22:22" x14ac:dyDescent="0.3">
      <c r="V1180" s="241">
        <v>22300</v>
      </c>
    </row>
    <row r="1181" spans="22:22" x14ac:dyDescent="0.3">
      <c r="V1181" s="241">
        <v>22300</v>
      </c>
    </row>
    <row r="1182" spans="22:22" x14ac:dyDescent="0.3">
      <c r="V1182" s="241">
        <v>22300</v>
      </c>
    </row>
    <row r="1183" spans="22:22" x14ac:dyDescent="0.3">
      <c r="V1183" s="241">
        <v>22300</v>
      </c>
    </row>
    <row r="1184" spans="22:22" x14ac:dyDescent="0.3">
      <c r="V1184" s="241">
        <v>22300</v>
      </c>
    </row>
    <row r="1185" spans="22:22" x14ac:dyDescent="0.3">
      <c r="V1185" s="241">
        <v>22300</v>
      </c>
    </row>
    <row r="1186" spans="22:22" x14ac:dyDescent="0.3">
      <c r="V1186" s="241">
        <v>22300</v>
      </c>
    </row>
    <row r="1187" spans="22:22" x14ac:dyDescent="0.3">
      <c r="V1187" s="241">
        <v>22300</v>
      </c>
    </row>
    <row r="1188" spans="22:22" x14ac:dyDescent="0.3">
      <c r="V1188" s="241">
        <v>22300</v>
      </c>
    </row>
    <row r="1189" spans="22:22" x14ac:dyDescent="0.3">
      <c r="V1189" s="241">
        <v>22300</v>
      </c>
    </row>
    <row r="1190" spans="22:22" x14ac:dyDescent="0.3">
      <c r="V1190" s="241">
        <v>22300</v>
      </c>
    </row>
    <row r="1191" spans="22:22" x14ac:dyDescent="0.3">
      <c r="V1191" s="241">
        <v>22300</v>
      </c>
    </row>
    <row r="1192" spans="22:22" x14ac:dyDescent="0.3">
      <c r="V1192" s="241">
        <v>22300</v>
      </c>
    </row>
    <row r="1193" spans="22:22" x14ac:dyDescent="0.3">
      <c r="V1193" s="241">
        <v>22300</v>
      </c>
    </row>
    <row r="1194" spans="22:22" x14ac:dyDescent="0.3">
      <c r="V1194" s="241">
        <v>22300</v>
      </c>
    </row>
    <row r="1195" spans="22:22" x14ac:dyDescent="0.3">
      <c r="V1195" s="241">
        <v>22300</v>
      </c>
    </row>
    <row r="1196" spans="22:22" x14ac:dyDescent="0.3">
      <c r="V1196" s="241">
        <v>22300</v>
      </c>
    </row>
    <row r="1197" spans="22:22" x14ac:dyDescent="0.3">
      <c r="V1197" s="241">
        <v>22300</v>
      </c>
    </row>
    <row r="1198" spans="22:22" x14ac:dyDescent="0.3">
      <c r="V1198" s="241">
        <v>22300</v>
      </c>
    </row>
    <row r="1199" spans="22:22" x14ac:dyDescent="0.3">
      <c r="V1199" s="241">
        <v>22300</v>
      </c>
    </row>
    <row r="1200" spans="22:22" x14ac:dyDescent="0.3">
      <c r="V1200" s="241">
        <v>22300</v>
      </c>
    </row>
    <row r="1201" spans="22:22" x14ac:dyDescent="0.3">
      <c r="V1201" s="241">
        <v>22300</v>
      </c>
    </row>
    <row r="1202" spans="22:22" x14ac:dyDescent="0.3">
      <c r="V1202" s="241">
        <v>22300</v>
      </c>
    </row>
    <row r="1203" spans="22:22" x14ac:dyDescent="0.3">
      <c r="V1203" s="241">
        <v>22300</v>
      </c>
    </row>
    <row r="1204" spans="22:22" x14ac:dyDescent="0.3">
      <c r="V1204" s="241">
        <v>22300</v>
      </c>
    </row>
    <row r="1205" spans="22:22" x14ac:dyDescent="0.3">
      <c r="V1205" s="241">
        <v>22300</v>
      </c>
    </row>
    <row r="1206" spans="22:22" x14ac:dyDescent="0.3">
      <c r="V1206" s="241">
        <v>2399</v>
      </c>
    </row>
    <row r="1207" spans="22:22" x14ac:dyDescent="0.3">
      <c r="V1207" s="241">
        <v>2399</v>
      </c>
    </row>
    <row r="1208" spans="22:22" x14ac:dyDescent="0.3">
      <c r="V1208" s="241">
        <v>2399</v>
      </c>
    </row>
    <row r="1209" spans="22:22" x14ac:dyDescent="0.3">
      <c r="V1209" s="241">
        <v>2399</v>
      </c>
    </row>
    <row r="1210" spans="22:22" x14ac:dyDescent="0.3">
      <c r="V1210" s="241">
        <v>2399</v>
      </c>
    </row>
    <row r="1211" spans="22:22" x14ac:dyDescent="0.3">
      <c r="V1211" s="241">
        <v>799</v>
      </c>
    </row>
    <row r="1212" spans="22:22" x14ac:dyDescent="0.3">
      <c r="V1212" s="241">
        <v>799</v>
      </c>
    </row>
    <row r="1213" spans="22:22" x14ac:dyDescent="0.3">
      <c r="V1213" s="241">
        <v>799</v>
      </c>
    </row>
    <row r="1214" spans="22:22" x14ac:dyDescent="0.3">
      <c r="V1214" s="241">
        <v>799</v>
      </c>
    </row>
    <row r="1215" spans="22:22" x14ac:dyDescent="0.3">
      <c r="V1215" s="241">
        <v>799</v>
      </c>
    </row>
    <row r="1216" spans="22:22" x14ac:dyDescent="0.3">
      <c r="V1216" s="241">
        <v>799</v>
      </c>
    </row>
    <row r="1217" spans="22:22" x14ac:dyDescent="0.3">
      <c r="V1217" s="241">
        <v>799</v>
      </c>
    </row>
    <row r="1218" spans="22:22" x14ac:dyDescent="0.3">
      <c r="V1218" s="241">
        <v>799</v>
      </c>
    </row>
    <row r="1219" spans="22:22" x14ac:dyDescent="0.3">
      <c r="V1219" s="241">
        <v>799</v>
      </c>
    </row>
    <row r="1220" spans="22:22" x14ac:dyDescent="0.3">
      <c r="V1220" s="241">
        <v>799</v>
      </c>
    </row>
    <row r="1221" spans="22:22" x14ac:dyDescent="0.3">
      <c r="V1221" s="241">
        <v>799</v>
      </c>
    </row>
    <row r="1222" spans="22:22" x14ac:dyDescent="0.3">
      <c r="V1222" s="241">
        <v>1450</v>
      </c>
    </row>
    <row r="1223" spans="22:22" x14ac:dyDescent="0.3">
      <c r="V1223" s="241">
        <v>414.5</v>
      </c>
    </row>
    <row r="1224" spans="22:22" x14ac:dyDescent="0.3">
      <c r="V1224" s="241">
        <v>414.5</v>
      </c>
    </row>
    <row r="1225" spans="22:22" x14ac:dyDescent="0.3">
      <c r="V1225" s="241">
        <v>2399</v>
      </c>
    </row>
    <row r="1226" spans="22:22" x14ac:dyDescent="0.3">
      <c r="V1226" s="241">
        <v>2450</v>
      </c>
    </row>
    <row r="1227" spans="22:22" x14ac:dyDescent="0.3">
      <c r="V1227" s="241">
        <v>2450</v>
      </c>
    </row>
    <row r="1228" spans="22:22" x14ac:dyDescent="0.3">
      <c r="V1228" s="241">
        <v>2450</v>
      </c>
    </row>
    <row r="1229" spans="22:22" x14ac:dyDescent="0.3">
      <c r="V1229" s="241">
        <v>2450</v>
      </c>
    </row>
    <row r="1230" spans="22:22" x14ac:dyDescent="0.3">
      <c r="V1230" s="241">
        <v>2450</v>
      </c>
    </row>
    <row r="1231" spans="22:22" x14ac:dyDescent="0.3">
      <c r="V1231" s="241">
        <v>2450</v>
      </c>
    </row>
    <row r="1232" spans="22:22" x14ac:dyDescent="0.3">
      <c r="V1232" s="241">
        <v>2450</v>
      </c>
    </row>
    <row r="1233" spans="22:22" x14ac:dyDescent="0.3">
      <c r="V1233" s="241">
        <v>2450</v>
      </c>
    </row>
    <row r="1234" spans="22:22" x14ac:dyDescent="0.3">
      <c r="V1234" s="241">
        <v>2450</v>
      </c>
    </row>
    <row r="1235" spans="22:22" x14ac:dyDescent="0.3">
      <c r="V1235" s="241">
        <v>2450</v>
      </c>
    </row>
    <row r="1236" spans="22:22" x14ac:dyDescent="0.3">
      <c r="V1236" s="241">
        <v>2450</v>
      </c>
    </row>
    <row r="1237" spans="22:22" x14ac:dyDescent="0.3">
      <c r="V1237" s="241">
        <v>11999</v>
      </c>
    </row>
    <row r="1238" spans="22:22" x14ac:dyDescent="0.3">
      <c r="V1238" s="241">
        <v>11999</v>
      </c>
    </row>
    <row r="1239" spans="22:22" x14ac:dyDescent="0.3">
      <c r="V1239" s="241">
        <v>11999</v>
      </c>
    </row>
    <row r="1240" spans="22:22" x14ac:dyDescent="0.3">
      <c r="V1240" s="241">
        <v>1450</v>
      </c>
    </row>
    <row r="1241" spans="22:22" x14ac:dyDescent="0.3">
      <c r="V1241" s="241">
        <v>1450</v>
      </c>
    </row>
    <row r="1242" spans="22:22" x14ac:dyDescent="0.3">
      <c r="V1242" s="241">
        <v>37999</v>
      </c>
    </row>
    <row r="1243" spans="22:22" x14ac:dyDescent="0.3">
      <c r="V1243" s="241">
        <v>37999</v>
      </c>
    </row>
    <row r="1244" spans="22:22" x14ac:dyDescent="0.3">
      <c r="V1244" s="241">
        <v>3250</v>
      </c>
    </row>
    <row r="1245" spans="22:22" x14ac:dyDescent="0.3">
      <c r="V1245" s="241">
        <v>3250</v>
      </c>
    </row>
    <row r="1246" spans="22:22" x14ac:dyDescent="0.3">
      <c r="V1246" s="241">
        <v>37999</v>
      </c>
    </row>
    <row r="1247" spans="22:22" x14ac:dyDescent="0.3">
      <c r="V1247" s="241">
        <v>3250</v>
      </c>
    </row>
    <row r="1248" spans="22:22" x14ac:dyDescent="0.3">
      <c r="V1248" s="241">
        <v>3250</v>
      </c>
    </row>
    <row r="1249" spans="22:22" x14ac:dyDescent="0.3">
      <c r="V1249" s="241">
        <v>3250</v>
      </c>
    </row>
    <row r="1250" spans="22:22" x14ac:dyDescent="0.3">
      <c r="V1250" s="241">
        <v>3250</v>
      </c>
    </row>
    <row r="1251" spans="22:22" x14ac:dyDescent="0.3">
      <c r="V1251" s="241">
        <v>3250</v>
      </c>
    </row>
    <row r="1252" spans="22:22" x14ac:dyDescent="0.3">
      <c r="V1252" s="241">
        <v>3250</v>
      </c>
    </row>
    <row r="1253" spans="22:22" x14ac:dyDescent="0.3">
      <c r="V1253" s="241">
        <v>3250</v>
      </c>
    </row>
    <row r="1254" spans="22:22" x14ac:dyDescent="0.3">
      <c r="V1254" s="241">
        <v>37999</v>
      </c>
    </row>
    <row r="1255" spans="22:22" x14ac:dyDescent="0.3">
      <c r="V1255" s="241">
        <v>37999</v>
      </c>
    </row>
    <row r="1256" spans="22:22" x14ac:dyDescent="0.3">
      <c r="V1256" s="241">
        <v>37999</v>
      </c>
    </row>
    <row r="1257" spans="22:22" x14ac:dyDescent="0.3">
      <c r="V1257" s="241">
        <v>37999</v>
      </c>
    </row>
    <row r="1258" spans="22:22" x14ac:dyDescent="0.3">
      <c r="V1258" s="241">
        <v>37999</v>
      </c>
    </row>
    <row r="1259" spans="22:22" x14ac:dyDescent="0.3">
      <c r="V1259" s="241">
        <v>37999</v>
      </c>
    </row>
    <row r="1260" spans="22:22" x14ac:dyDescent="0.3">
      <c r="V1260" s="241">
        <v>37999</v>
      </c>
    </row>
    <row r="1261" spans="22:22" x14ac:dyDescent="0.3">
      <c r="V1261" s="241">
        <v>37999</v>
      </c>
    </row>
    <row r="1262" spans="22:22" x14ac:dyDescent="0.3">
      <c r="V1262" s="241">
        <v>37999</v>
      </c>
    </row>
    <row r="1263" spans="22:22" x14ac:dyDescent="0.3">
      <c r="V1263" s="241">
        <v>37999</v>
      </c>
    </row>
    <row r="1264" spans="22:22" x14ac:dyDescent="0.3">
      <c r="V1264" s="241">
        <v>37999</v>
      </c>
    </row>
    <row r="1265" spans="22:22" x14ac:dyDescent="0.3">
      <c r="V1265" s="241">
        <v>37999</v>
      </c>
    </row>
    <row r="1266" spans="22:22" x14ac:dyDescent="0.3">
      <c r="V1266" s="241">
        <v>37999</v>
      </c>
    </row>
    <row r="1267" spans="22:22" x14ac:dyDescent="0.3">
      <c r="V1267" s="241">
        <v>37999</v>
      </c>
    </row>
    <row r="1268" spans="22:22" x14ac:dyDescent="0.3">
      <c r="V1268" s="241">
        <v>3250</v>
      </c>
    </row>
    <row r="1269" spans="22:22" x14ac:dyDescent="0.3">
      <c r="V1269" s="241">
        <v>3250</v>
      </c>
    </row>
    <row r="1270" spans="22:22" x14ac:dyDescent="0.3">
      <c r="V1270" s="241">
        <v>12505.5</v>
      </c>
    </row>
    <row r="1271" spans="22:22" x14ac:dyDescent="0.3">
      <c r="V1271" s="241">
        <v>7570.5</v>
      </c>
    </row>
    <row r="1272" spans="22:22" x14ac:dyDescent="0.3">
      <c r="V1272" s="241">
        <v>2822.56</v>
      </c>
    </row>
    <row r="1273" spans="22:22" x14ac:dyDescent="0.3">
      <c r="V1273" s="241">
        <v>22350</v>
      </c>
    </row>
    <row r="1274" spans="22:22" x14ac:dyDescent="0.3">
      <c r="V1274" s="241">
        <v>33500</v>
      </c>
    </row>
    <row r="1275" spans="22:22" x14ac:dyDescent="0.3">
      <c r="V1275" s="241">
        <v>13694.12</v>
      </c>
    </row>
    <row r="1276" spans="22:22" x14ac:dyDescent="0.3">
      <c r="V1276" s="241">
        <v>9000</v>
      </c>
    </row>
    <row r="1277" spans="22:22" x14ac:dyDescent="0.3">
      <c r="V1277" s="241">
        <v>4600</v>
      </c>
    </row>
    <row r="1278" spans="22:22" x14ac:dyDescent="0.3">
      <c r="V1278" s="241">
        <v>6000</v>
      </c>
    </row>
    <row r="1279" spans="22:22" x14ac:dyDescent="0.3">
      <c r="V1279" s="241">
        <v>678</v>
      </c>
    </row>
    <row r="1280" spans="22:22" x14ac:dyDescent="0.3">
      <c r="V1280" s="241">
        <v>678</v>
      </c>
    </row>
    <row r="1281" spans="22:22" x14ac:dyDescent="0.3">
      <c r="V1281" s="241">
        <v>400</v>
      </c>
    </row>
    <row r="1282" spans="22:22" x14ac:dyDescent="0.3">
      <c r="V1282" s="241">
        <v>400</v>
      </c>
    </row>
    <row r="1283" spans="22:22" x14ac:dyDescent="0.3">
      <c r="V1283" s="241">
        <v>678</v>
      </c>
    </row>
    <row r="1284" spans="22:22" x14ac:dyDescent="0.3">
      <c r="V1284" s="241">
        <v>90</v>
      </c>
    </row>
    <row r="1285" spans="22:22" x14ac:dyDescent="0.3">
      <c r="V1285" s="241">
        <v>2300</v>
      </c>
    </row>
    <row r="1286" spans="22:22" x14ac:dyDescent="0.3">
      <c r="V1286" s="241">
        <v>400</v>
      </c>
    </row>
    <row r="1287" spans="22:22" x14ac:dyDescent="0.3">
      <c r="V1287" s="241">
        <v>750</v>
      </c>
    </row>
    <row r="1288" spans="22:22" x14ac:dyDescent="0.3">
      <c r="V1288" s="241">
        <v>833.33</v>
      </c>
    </row>
    <row r="1289" spans="22:22" x14ac:dyDescent="0.3">
      <c r="V1289" s="241">
        <v>833.33</v>
      </c>
    </row>
    <row r="1290" spans="22:22" x14ac:dyDescent="0.3">
      <c r="V1290" s="241">
        <v>833.33</v>
      </c>
    </row>
    <row r="1291" spans="22:22" x14ac:dyDescent="0.3">
      <c r="V1291" s="241">
        <v>833.33</v>
      </c>
    </row>
    <row r="1292" spans="22:22" x14ac:dyDescent="0.3">
      <c r="V1292" s="241">
        <v>833.33</v>
      </c>
    </row>
    <row r="1293" spans="22:22" x14ac:dyDescent="0.3">
      <c r="V1293" s="241">
        <v>833.33</v>
      </c>
    </row>
    <row r="1294" spans="22:22" x14ac:dyDescent="0.3">
      <c r="V1294" s="241">
        <v>833.33</v>
      </c>
    </row>
    <row r="1295" spans="22:22" x14ac:dyDescent="0.3">
      <c r="V1295" s="241">
        <v>833.33</v>
      </c>
    </row>
    <row r="1296" spans="22:22" x14ac:dyDescent="0.3">
      <c r="V1296" s="241">
        <v>833.33</v>
      </c>
    </row>
    <row r="1297" spans="22:22" x14ac:dyDescent="0.3">
      <c r="V1297" s="241">
        <v>833.33</v>
      </c>
    </row>
    <row r="1298" spans="22:22" x14ac:dyDescent="0.3">
      <c r="V1298" s="241">
        <v>750</v>
      </c>
    </row>
    <row r="1299" spans="22:22" x14ac:dyDescent="0.3">
      <c r="V1299" s="241">
        <v>750</v>
      </c>
    </row>
    <row r="1300" spans="22:22" x14ac:dyDescent="0.3">
      <c r="V1300" s="241">
        <v>750</v>
      </c>
    </row>
    <row r="1301" spans="22:22" x14ac:dyDescent="0.3">
      <c r="V1301" s="241">
        <v>750</v>
      </c>
    </row>
    <row r="1302" spans="22:22" x14ac:dyDescent="0.3">
      <c r="V1302" s="241">
        <v>87.55</v>
      </c>
    </row>
    <row r="1303" spans="22:22" x14ac:dyDescent="0.3">
      <c r="V1303" s="241">
        <v>431.67</v>
      </c>
    </row>
    <row r="1304" spans="22:22" x14ac:dyDescent="0.3">
      <c r="V1304" s="241">
        <v>431.67</v>
      </c>
    </row>
    <row r="1305" spans="22:22" x14ac:dyDescent="0.3">
      <c r="V1305" s="241">
        <v>431.67</v>
      </c>
    </row>
    <row r="1306" spans="22:22" x14ac:dyDescent="0.3">
      <c r="V1306" s="241">
        <v>431.67</v>
      </c>
    </row>
    <row r="1307" spans="22:22" x14ac:dyDescent="0.3">
      <c r="V1307" s="241">
        <v>431.67</v>
      </c>
    </row>
    <row r="1308" spans="22:22" x14ac:dyDescent="0.3">
      <c r="V1308" s="241">
        <v>431.67</v>
      </c>
    </row>
    <row r="1309" spans="22:22" x14ac:dyDescent="0.3">
      <c r="V1309" s="241">
        <v>431.67</v>
      </c>
    </row>
    <row r="1310" spans="22:22" x14ac:dyDescent="0.3">
      <c r="V1310" s="241">
        <v>431.67</v>
      </c>
    </row>
    <row r="1311" spans="22:22" x14ac:dyDescent="0.3">
      <c r="V1311" s="241">
        <v>431.67</v>
      </c>
    </row>
    <row r="1312" spans="22:22" x14ac:dyDescent="0.3">
      <c r="V1312" s="241">
        <v>431.67</v>
      </c>
    </row>
    <row r="1313" spans="22:22" x14ac:dyDescent="0.3">
      <c r="V1313" s="241">
        <v>431.67</v>
      </c>
    </row>
    <row r="1314" spans="22:22" x14ac:dyDescent="0.3">
      <c r="V1314" s="241">
        <v>431.67</v>
      </c>
    </row>
    <row r="1315" spans="22:22" x14ac:dyDescent="0.3">
      <c r="V1315" s="241">
        <v>538</v>
      </c>
    </row>
    <row r="1316" spans="22:22" x14ac:dyDescent="0.3">
      <c r="V1316" s="241">
        <v>538</v>
      </c>
    </row>
    <row r="1317" spans="22:22" x14ac:dyDescent="0.3">
      <c r="V1317" s="241">
        <v>538</v>
      </c>
    </row>
    <row r="1318" spans="22:22" x14ac:dyDescent="0.3">
      <c r="V1318" s="241">
        <v>538</v>
      </c>
    </row>
    <row r="1319" spans="22:22" x14ac:dyDescent="0.3">
      <c r="V1319" s="241">
        <v>538</v>
      </c>
    </row>
    <row r="1320" spans="22:22" x14ac:dyDescent="0.3">
      <c r="V1320" s="241">
        <v>538</v>
      </c>
    </row>
    <row r="1321" spans="22:22" x14ac:dyDescent="0.3">
      <c r="V1321" s="241">
        <v>538</v>
      </c>
    </row>
    <row r="1322" spans="22:22" x14ac:dyDescent="0.3">
      <c r="V1322" s="241">
        <v>538</v>
      </c>
    </row>
    <row r="1323" spans="22:22" x14ac:dyDescent="0.3">
      <c r="V1323" s="241">
        <v>538</v>
      </c>
    </row>
    <row r="1324" spans="22:22" x14ac:dyDescent="0.3">
      <c r="V1324" s="241">
        <v>538</v>
      </c>
    </row>
    <row r="1325" spans="22:22" x14ac:dyDescent="0.3">
      <c r="V1325" s="241">
        <v>87.55</v>
      </c>
    </row>
    <row r="1326" spans="22:22" x14ac:dyDescent="0.3">
      <c r="V1326" s="241">
        <v>87.55</v>
      </c>
    </row>
    <row r="1327" spans="22:22" x14ac:dyDescent="0.3">
      <c r="V1327" s="241">
        <v>87.55</v>
      </c>
    </row>
    <row r="1328" spans="22:22" x14ac:dyDescent="0.3">
      <c r="V1328" s="241">
        <v>87.55</v>
      </c>
    </row>
    <row r="1329" spans="22:22" x14ac:dyDescent="0.3">
      <c r="V1329" s="241">
        <v>87.55</v>
      </c>
    </row>
    <row r="1330" spans="22:22" x14ac:dyDescent="0.3">
      <c r="V1330" s="241">
        <v>87.55</v>
      </c>
    </row>
    <row r="1331" spans="22:22" x14ac:dyDescent="0.3">
      <c r="V1331" s="241">
        <v>87.55</v>
      </c>
    </row>
    <row r="1332" spans="22:22" x14ac:dyDescent="0.3">
      <c r="V1332" s="241">
        <v>87.55</v>
      </c>
    </row>
    <row r="1333" spans="22:22" x14ac:dyDescent="0.3">
      <c r="V1333" s="241">
        <v>87.55</v>
      </c>
    </row>
    <row r="1334" spans="22:22" x14ac:dyDescent="0.3">
      <c r="V1334" s="241">
        <v>87.55</v>
      </c>
    </row>
    <row r="1335" spans="22:22" x14ac:dyDescent="0.3">
      <c r="V1335" s="241">
        <v>87.55</v>
      </c>
    </row>
    <row r="1336" spans="22:22" x14ac:dyDescent="0.3">
      <c r="V1336" s="241">
        <v>87.55</v>
      </c>
    </row>
    <row r="1337" spans="22:22" x14ac:dyDescent="0.3">
      <c r="V1337" s="241">
        <v>87.55</v>
      </c>
    </row>
    <row r="1338" spans="22:22" x14ac:dyDescent="0.3">
      <c r="V1338" s="241">
        <v>87.55</v>
      </c>
    </row>
    <row r="1339" spans="22:22" x14ac:dyDescent="0.3">
      <c r="V1339" s="241">
        <v>87.55</v>
      </c>
    </row>
    <row r="1340" spans="22:22" x14ac:dyDescent="0.3">
      <c r="V1340" s="241">
        <v>87.55</v>
      </c>
    </row>
    <row r="1341" spans="22:22" x14ac:dyDescent="0.3">
      <c r="V1341" s="241">
        <v>87.55</v>
      </c>
    </row>
    <row r="1342" spans="22:22" x14ac:dyDescent="0.3">
      <c r="V1342" s="241">
        <v>87.55</v>
      </c>
    </row>
    <row r="1343" spans="22:22" x14ac:dyDescent="0.3">
      <c r="V1343" s="241">
        <v>87.55</v>
      </c>
    </row>
    <row r="1344" spans="22:22" x14ac:dyDescent="0.3">
      <c r="V1344" s="241">
        <v>87.55</v>
      </c>
    </row>
    <row r="1345" spans="22:22" x14ac:dyDescent="0.3">
      <c r="V1345" s="241">
        <v>87.55</v>
      </c>
    </row>
    <row r="1346" spans="22:22" x14ac:dyDescent="0.3">
      <c r="V1346" s="241">
        <v>87.55</v>
      </c>
    </row>
    <row r="1347" spans="22:22" x14ac:dyDescent="0.3">
      <c r="V1347" s="241">
        <v>87.55</v>
      </c>
    </row>
    <row r="1348" spans="22:22" x14ac:dyDescent="0.3">
      <c r="V1348" s="241">
        <v>87.55</v>
      </c>
    </row>
    <row r="1349" spans="22:22" x14ac:dyDescent="0.3">
      <c r="V1349" s="241">
        <v>87.55</v>
      </c>
    </row>
    <row r="1350" spans="22:22" x14ac:dyDescent="0.3">
      <c r="V1350" s="241">
        <v>87.55</v>
      </c>
    </row>
    <row r="1351" spans="22:22" x14ac:dyDescent="0.3">
      <c r="V1351" s="241">
        <v>87.55</v>
      </c>
    </row>
    <row r="1352" spans="22:22" x14ac:dyDescent="0.3">
      <c r="V1352" s="241">
        <v>87.55</v>
      </c>
    </row>
    <row r="1353" spans="22:22" x14ac:dyDescent="0.3">
      <c r="V1353" s="241">
        <v>2250</v>
      </c>
    </row>
    <row r="1354" spans="22:22" x14ac:dyDescent="0.3">
      <c r="V1354" s="241">
        <v>87.55</v>
      </c>
    </row>
    <row r="1355" spans="22:22" x14ac:dyDescent="0.3">
      <c r="V1355" s="241">
        <v>87.55</v>
      </c>
    </row>
    <row r="1356" spans="22:22" x14ac:dyDescent="0.3">
      <c r="V1356" s="241">
        <v>536</v>
      </c>
    </row>
    <row r="1357" spans="22:22" x14ac:dyDescent="0.3">
      <c r="V1357" s="241">
        <v>536</v>
      </c>
    </row>
    <row r="1358" spans="22:22" x14ac:dyDescent="0.3">
      <c r="V1358" s="241">
        <v>536</v>
      </c>
    </row>
    <row r="1359" spans="22:22" x14ac:dyDescent="0.3">
      <c r="V1359" s="241">
        <v>536</v>
      </c>
    </row>
    <row r="1360" spans="22:22" x14ac:dyDescent="0.3">
      <c r="V1360" s="241">
        <v>536</v>
      </c>
    </row>
    <row r="1361" spans="22:22" x14ac:dyDescent="0.3">
      <c r="V1361" s="241">
        <v>536</v>
      </c>
    </row>
    <row r="1362" spans="22:22" x14ac:dyDescent="0.3">
      <c r="V1362" s="241">
        <v>536</v>
      </c>
    </row>
    <row r="1363" spans="22:22" x14ac:dyDescent="0.3">
      <c r="V1363" s="241">
        <v>536</v>
      </c>
    </row>
    <row r="1364" spans="22:22" x14ac:dyDescent="0.3">
      <c r="V1364" s="241">
        <v>536</v>
      </c>
    </row>
    <row r="1365" spans="22:22" x14ac:dyDescent="0.3">
      <c r="V1365" s="241">
        <v>536</v>
      </c>
    </row>
    <row r="1366" spans="22:22" x14ac:dyDescent="0.3">
      <c r="V1366" s="241">
        <v>536</v>
      </c>
    </row>
    <row r="1367" spans="22:22" x14ac:dyDescent="0.3">
      <c r="V1367" s="241">
        <v>536</v>
      </c>
    </row>
    <row r="1368" spans="22:22" x14ac:dyDescent="0.3">
      <c r="V1368" s="241">
        <v>536</v>
      </c>
    </row>
    <row r="1369" spans="22:22" x14ac:dyDescent="0.3">
      <c r="V1369" s="241">
        <v>536</v>
      </c>
    </row>
    <row r="1370" spans="22:22" x14ac:dyDescent="0.3">
      <c r="V1370" s="241">
        <v>536</v>
      </c>
    </row>
    <row r="1371" spans="22:22" x14ac:dyDescent="0.3">
      <c r="V1371" s="241">
        <v>536</v>
      </c>
    </row>
    <row r="1372" spans="22:22" x14ac:dyDescent="0.3">
      <c r="V1372" s="241">
        <v>536</v>
      </c>
    </row>
    <row r="1373" spans="22:22" x14ac:dyDescent="0.3">
      <c r="V1373" s="241">
        <v>536</v>
      </c>
    </row>
    <row r="1374" spans="22:22" x14ac:dyDescent="0.3">
      <c r="V1374" s="241">
        <v>536</v>
      </c>
    </row>
    <row r="1375" spans="22:22" x14ac:dyDescent="0.3">
      <c r="V1375" s="241">
        <v>536</v>
      </c>
    </row>
    <row r="1376" spans="22:22" x14ac:dyDescent="0.3">
      <c r="V1376" s="241">
        <v>536</v>
      </c>
    </row>
    <row r="1377" spans="22:22" x14ac:dyDescent="0.3">
      <c r="V1377" s="241">
        <v>536</v>
      </c>
    </row>
    <row r="1378" spans="22:22" x14ac:dyDescent="0.3">
      <c r="V1378" s="241">
        <v>536</v>
      </c>
    </row>
    <row r="1379" spans="22:22" x14ac:dyDescent="0.3">
      <c r="V1379" s="241">
        <v>536</v>
      </c>
    </row>
    <row r="1380" spans="22:22" x14ac:dyDescent="0.3">
      <c r="V1380" s="241">
        <v>536</v>
      </c>
    </row>
    <row r="1381" spans="22:22" x14ac:dyDescent="0.3">
      <c r="V1381" s="241">
        <v>536</v>
      </c>
    </row>
    <row r="1382" spans="22:22" x14ac:dyDescent="0.3">
      <c r="V1382" s="241">
        <v>536</v>
      </c>
    </row>
    <row r="1383" spans="22:22" x14ac:dyDescent="0.3">
      <c r="V1383" s="241">
        <v>536</v>
      </c>
    </row>
    <row r="1384" spans="22:22" x14ac:dyDescent="0.3">
      <c r="V1384" s="241">
        <v>536</v>
      </c>
    </row>
    <row r="1385" spans="22:22" x14ac:dyDescent="0.3">
      <c r="V1385" s="241">
        <v>536</v>
      </c>
    </row>
    <row r="1386" spans="22:22" x14ac:dyDescent="0.3">
      <c r="V1386" s="241">
        <v>536</v>
      </c>
    </row>
    <row r="1387" spans="22:22" x14ac:dyDescent="0.3">
      <c r="V1387" s="241">
        <v>536</v>
      </c>
    </row>
    <row r="1388" spans="22:22" x14ac:dyDescent="0.3">
      <c r="V1388" s="241">
        <v>536</v>
      </c>
    </row>
    <row r="1389" spans="22:22" x14ac:dyDescent="0.3">
      <c r="V1389" s="241">
        <v>536</v>
      </c>
    </row>
    <row r="1390" spans="22:22" x14ac:dyDescent="0.3">
      <c r="V1390" s="241">
        <v>536</v>
      </c>
    </row>
    <row r="1391" spans="22:22" x14ac:dyDescent="0.3">
      <c r="V1391" s="241">
        <v>536</v>
      </c>
    </row>
    <row r="1392" spans="22:22" x14ac:dyDescent="0.3">
      <c r="V1392" s="241">
        <v>536</v>
      </c>
    </row>
    <row r="1393" spans="22:22" x14ac:dyDescent="0.3">
      <c r="V1393" s="241">
        <v>536</v>
      </c>
    </row>
    <row r="1394" spans="22:22" x14ac:dyDescent="0.3">
      <c r="V1394" s="241">
        <v>536</v>
      </c>
    </row>
    <row r="1395" spans="22:22" x14ac:dyDescent="0.3">
      <c r="V1395" s="241">
        <v>536</v>
      </c>
    </row>
    <row r="1396" spans="22:22" x14ac:dyDescent="0.3">
      <c r="V1396" s="241">
        <v>536</v>
      </c>
    </row>
    <row r="1397" spans="22:22" x14ac:dyDescent="0.3">
      <c r="V1397" s="241">
        <v>536</v>
      </c>
    </row>
    <row r="1398" spans="22:22" x14ac:dyDescent="0.3">
      <c r="V1398" s="241">
        <v>536</v>
      </c>
    </row>
    <row r="1399" spans="22:22" x14ac:dyDescent="0.3">
      <c r="V1399" s="241">
        <v>536</v>
      </c>
    </row>
    <row r="1400" spans="22:22" x14ac:dyDescent="0.3">
      <c r="V1400" s="241">
        <v>536</v>
      </c>
    </row>
    <row r="1401" spans="22:22" x14ac:dyDescent="0.3">
      <c r="V1401" s="241">
        <v>536</v>
      </c>
    </row>
    <row r="1402" spans="22:22" x14ac:dyDescent="0.3">
      <c r="V1402" s="241">
        <v>536</v>
      </c>
    </row>
    <row r="1403" spans="22:22" x14ac:dyDescent="0.3">
      <c r="V1403" s="241">
        <v>536</v>
      </c>
    </row>
    <row r="1404" spans="22:22" x14ac:dyDescent="0.3">
      <c r="V1404" s="241">
        <v>536</v>
      </c>
    </row>
    <row r="1405" spans="22:22" x14ac:dyDescent="0.3">
      <c r="V1405" s="241">
        <v>536</v>
      </c>
    </row>
    <row r="1406" spans="22:22" x14ac:dyDescent="0.3">
      <c r="V1406" s="241">
        <v>536</v>
      </c>
    </row>
    <row r="1407" spans="22:22" x14ac:dyDescent="0.3">
      <c r="V1407" s="241">
        <v>536</v>
      </c>
    </row>
    <row r="1408" spans="22:22" x14ac:dyDescent="0.3">
      <c r="V1408" s="241">
        <v>536</v>
      </c>
    </row>
    <row r="1409" spans="22:22" x14ac:dyDescent="0.3">
      <c r="V1409" s="241">
        <v>536</v>
      </c>
    </row>
    <row r="1410" spans="22:22" x14ac:dyDescent="0.3">
      <c r="V1410" s="241">
        <v>536</v>
      </c>
    </row>
    <row r="1411" spans="22:22" x14ac:dyDescent="0.3">
      <c r="V1411" s="241">
        <v>536</v>
      </c>
    </row>
    <row r="1412" spans="22:22" x14ac:dyDescent="0.3">
      <c r="V1412" s="241">
        <v>536</v>
      </c>
    </row>
    <row r="1413" spans="22:22" x14ac:dyDescent="0.3">
      <c r="V1413" s="241">
        <v>536</v>
      </c>
    </row>
    <row r="1414" spans="22:22" x14ac:dyDescent="0.3">
      <c r="V1414" s="241">
        <v>536</v>
      </c>
    </row>
    <row r="1415" spans="22:22" x14ac:dyDescent="0.3">
      <c r="V1415" s="241">
        <v>536</v>
      </c>
    </row>
    <row r="1416" spans="22:22" x14ac:dyDescent="0.3">
      <c r="V1416" s="241">
        <v>536</v>
      </c>
    </row>
    <row r="1417" spans="22:22" x14ac:dyDescent="0.3">
      <c r="V1417" s="241">
        <v>536</v>
      </c>
    </row>
    <row r="1418" spans="22:22" x14ac:dyDescent="0.3">
      <c r="V1418" s="241">
        <v>536</v>
      </c>
    </row>
    <row r="1419" spans="22:22" x14ac:dyDescent="0.3">
      <c r="V1419" s="241">
        <v>536</v>
      </c>
    </row>
    <row r="1420" spans="22:22" x14ac:dyDescent="0.3">
      <c r="V1420" s="241">
        <v>536</v>
      </c>
    </row>
    <row r="1421" spans="22:22" x14ac:dyDescent="0.3">
      <c r="V1421" s="241">
        <v>536</v>
      </c>
    </row>
    <row r="1422" spans="22:22" x14ac:dyDescent="0.3">
      <c r="V1422" s="241">
        <v>536</v>
      </c>
    </row>
    <row r="1423" spans="22:22" x14ac:dyDescent="0.3">
      <c r="V1423" s="241">
        <v>536</v>
      </c>
    </row>
    <row r="1424" spans="22:22" x14ac:dyDescent="0.3">
      <c r="V1424" s="241">
        <v>536</v>
      </c>
    </row>
    <row r="1425" spans="22:22" x14ac:dyDescent="0.3">
      <c r="V1425" s="241">
        <v>536</v>
      </c>
    </row>
    <row r="1426" spans="22:22" x14ac:dyDescent="0.3">
      <c r="V1426" s="241">
        <v>536</v>
      </c>
    </row>
    <row r="1427" spans="22:22" x14ac:dyDescent="0.3">
      <c r="V1427" s="241">
        <v>536</v>
      </c>
    </row>
    <row r="1428" spans="22:22" x14ac:dyDescent="0.3">
      <c r="V1428" s="241">
        <v>335</v>
      </c>
    </row>
    <row r="1429" spans="22:22" x14ac:dyDescent="0.3">
      <c r="V1429" s="241">
        <v>335</v>
      </c>
    </row>
    <row r="1430" spans="22:22" x14ac:dyDescent="0.3">
      <c r="V1430" s="241">
        <v>335</v>
      </c>
    </row>
    <row r="1431" spans="22:22" x14ac:dyDescent="0.3">
      <c r="V1431" s="241">
        <v>335</v>
      </c>
    </row>
    <row r="1432" spans="22:22" x14ac:dyDescent="0.3">
      <c r="V1432" s="241">
        <v>335</v>
      </c>
    </row>
    <row r="1433" spans="22:22" x14ac:dyDescent="0.3">
      <c r="V1433" s="241">
        <v>335</v>
      </c>
    </row>
    <row r="1434" spans="22:22" x14ac:dyDescent="0.3">
      <c r="V1434" s="241">
        <v>335</v>
      </c>
    </row>
    <row r="1435" spans="22:22" x14ac:dyDescent="0.3">
      <c r="V1435" s="241">
        <v>335</v>
      </c>
    </row>
    <row r="1436" spans="22:22" x14ac:dyDescent="0.3">
      <c r="V1436" s="241">
        <v>335</v>
      </c>
    </row>
    <row r="1437" spans="22:22" x14ac:dyDescent="0.3">
      <c r="V1437" s="241">
        <v>335</v>
      </c>
    </row>
    <row r="1438" spans="22:22" x14ac:dyDescent="0.3">
      <c r="V1438" s="241">
        <v>335</v>
      </c>
    </row>
    <row r="1439" spans="22:22" x14ac:dyDescent="0.3">
      <c r="V1439" s="241">
        <v>335</v>
      </c>
    </row>
    <row r="1440" spans="22:22" x14ac:dyDescent="0.3">
      <c r="V1440" s="241">
        <v>335</v>
      </c>
    </row>
    <row r="1441" spans="22:22" x14ac:dyDescent="0.3">
      <c r="V1441" s="241">
        <v>335</v>
      </c>
    </row>
    <row r="1442" spans="22:22" x14ac:dyDescent="0.3">
      <c r="V1442" s="241">
        <v>335</v>
      </c>
    </row>
    <row r="1443" spans="22:22" x14ac:dyDescent="0.3">
      <c r="V1443" s="241">
        <v>335</v>
      </c>
    </row>
    <row r="1444" spans="22:22" x14ac:dyDescent="0.3">
      <c r="V1444" s="241">
        <v>335</v>
      </c>
    </row>
    <row r="1445" spans="22:22" x14ac:dyDescent="0.3">
      <c r="V1445" s="241">
        <v>335</v>
      </c>
    </row>
    <row r="1446" spans="22:22" x14ac:dyDescent="0.3">
      <c r="V1446" s="241">
        <v>335</v>
      </c>
    </row>
    <row r="1447" spans="22:22" x14ac:dyDescent="0.3">
      <c r="V1447" s="241">
        <v>335</v>
      </c>
    </row>
    <row r="1448" spans="22:22" x14ac:dyDescent="0.3">
      <c r="V1448" s="241">
        <v>335</v>
      </c>
    </row>
    <row r="1449" spans="22:22" x14ac:dyDescent="0.3">
      <c r="V1449" s="241">
        <v>335</v>
      </c>
    </row>
    <row r="1450" spans="22:22" x14ac:dyDescent="0.3">
      <c r="V1450" s="241">
        <v>335</v>
      </c>
    </row>
    <row r="1451" spans="22:22" x14ac:dyDescent="0.3">
      <c r="V1451" s="241">
        <v>335</v>
      </c>
    </row>
    <row r="1452" spans="22:22" x14ac:dyDescent="0.3">
      <c r="V1452" s="241">
        <v>335</v>
      </c>
    </row>
    <row r="1453" spans="22:22" x14ac:dyDescent="0.3">
      <c r="V1453" s="241">
        <v>335</v>
      </c>
    </row>
    <row r="1454" spans="22:22" x14ac:dyDescent="0.3">
      <c r="V1454" s="241">
        <v>335</v>
      </c>
    </row>
    <row r="1455" spans="22:22" x14ac:dyDescent="0.3">
      <c r="V1455" s="241">
        <v>335</v>
      </c>
    </row>
    <row r="1456" spans="22:22" x14ac:dyDescent="0.3">
      <c r="V1456" s="241">
        <v>335</v>
      </c>
    </row>
    <row r="1457" spans="22:22" x14ac:dyDescent="0.3">
      <c r="V1457" s="241">
        <v>536</v>
      </c>
    </row>
    <row r="1458" spans="22:22" x14ac:dyDescent="0.3">
      <c r="V1458" s="241">
        <v>536</v>
      </c>
    </row>
    <row r="1459" spans="22:22" x14ac:dyDescent="0.3">
      <c r="V1459" s="241">
        <v>335</v>
      </c>
    </row>
    <row r="1460" spans="22:22" x14ac:dyDescent="0.3">
      <c r="V1460" s="241">
        <v>536</v>
      </c>
    </row>
    <row r="1461" spans="22:22" x14ac:dyDescent="0.3">
      <c r="V1461" s="241">
        <v>753.23</v>
      </c>
    </row>
    <row r="1462" spans="22:22" x14ac:dyDescent="0.3">
      <c r="V1462" s="241">
        <v>1247.4000000000001</v>
      </c>
    </row>
    <row r="1463" spans="22:22" x14ac:dyDescent="0.3">
      <c r="V1463" s="241">
        <v>2024.82</v>
      </c>
    </row>
    <row r="1464" spans="22:22" x14ac:dyDescent="0.3">
      <c r="V1464" s="241">
        <v>753.23</v>
      </c>
    </row>
    <row r="1465" spans="22:22" x14ac:dyDescent="0.3">
      <c r="V1465" s="241">
        <v>753.23</v>
      </c>
    </row>
    <row r="1466" spans="22:22" x14ac:dyDescent="0.3">
      <c r="V1466" s="241">
        <v>1412.46</v>
      </c>
    </row>
    <row r="1467" spans="22:22" x14ac:dyDescent="0.3">
      <c r="V1467" s="241">
        <v>753.23</v>
      </c>
    </row>
    <row r="1468" spans="22:22" x14ac:dyDescent="0.3">
      <c r="V1468" s="241">
        <v>753.23</v>
      </c>
    </row>
    <row r="1469" spans="22:22" x14ac:dyDescent="0.3">
      <c r="V1469" s="241">
        <v>869.4</v>
      </c>
    </row>
    <row r="1470" spans="22:22" x14ac:dyDescent="0.3">
      <c r="V1470" s="241">
        <v>1581.3</v>
      </c>
    </row>
    <row r="1471" spans="22:22" x14ac:dyDescent="0.3">
      <c r="V1471" s="241">
        <v>1452.78</v>
      </c>
    </row>
    <row r="1472" spans="22:22" x14ac:dyDescent="0.3">
      <c r="V1472" s="241">
        <v>1011.78</v>
      </c>
    </row>
    <row r="1473" spans="22:22" x14ac:dyDescent="0.3">
      <c r="V1473" s="241">
        <v>819</v>
      </c>
    </row>
    <row r="1474" spans="22:22" x14ac:dyDescent="0.3">
      <c r="V1474" s="241">
        <v>540.54</v>
      </c>
    </row>
    <row r="1475" spans="22:22" x14ac:dyDescent="0.3">
      <c r="V1475" s="241">
        <v>540.54</v>
      </c>
    </row>
    <row r="1476" spans="22:22" x14ac:dyDescent="0.3">
      <c r="V1476" s="241">
        <v>540.54</v>
      </c>
    </row>
    <row r="1477" spans="22:22" x14ac:dyDescent="0.3">
      <c r="V1477" s="241">
        <v>540.54</v>
      </c>
    </row>
    <row r="1478" spans="22:22" x14ac:dyDescent="0.3">
      <c r="V1478" s="241">
        <v>1106.28</v>
      </c>
    </row>
    <row r="1479" spans="22:22" x14ac:dyDescent="0.3">
      <c r="V1479" s="241">
        <v>948.78</v>
      </c>
    </row>
    <row r="1480" spans="22:22" x14ac:dyDescent="0.3">
      <c r="V1480" s="241">
        <v>900</v>
      </c>
    </row>
    <row r="1481" spans="22:22" x14ac:dyDescent="0.3">
      <c r="V1481" s="241">
        <v>900</v>
      </c>
    </row>
    <row r="1482" spans="22:22" x14ac:dyDescent="0.3">
      <c r="V1482" s="241">
        <v>900</v>
      </c>
    </row>
    <row r="1483" spans="22:22" x14ac:dyDescent="0.3">
      <c r="V1483" s="241">
        <v>900</v>
      </c>
    </row>
    <row r="1484" spans="22:22" x14ac:dyDescent="0.3">
      <c r="V1484" s="241">
        <v>900</v>
      </c>
    </row>
    <row r="1485" spans="22:22" x14ac:dyDescent="0.3">
      <c r="V1485" s="241">
        <v>900</v>
      </c>
    </row>
    <row r="1486" spans="22:22" x14ac:dyDescent="0.3">
      <c r="V1486" s="241">
        <v>900</v>
      </c>
    </row>
    <row r="1487" spans="22:22" x14ac:dyDescent="0.3">
      <c r="V1487" s="241">
        <v>900</v>
      </c>
    </row>
    <row r="1488" spans="22:22" x14ac:dyDescent="0.3">
      <c r="V1488" s="241">
        <v>900</v>
      </c>
    </row>
    <row r="1489" spans="22:22" x14ac:dyDescent="0.3">
      <c r="V1489" s="241">
        <v>900</v>
      </c>
    </row>
    <row r="1490" spans="22:22" x14ac:dyDescent="0.3">
      <c r="V1490" s="241">
        <v>900</v>
      </c>
    </row>
    <row r="1491" spans="22:22" x14ac:dyDescent="0.3">
      <c r="V1491" s="241">
        <v>900</v>
      </c>
    </row>
    <row r="1492" spans="22:22" x14ac:dyDescent="0.3">
      <c r="V1492" s="241">
        <v>900</v>
      </c>
    </row>
    <row r="1493" spans="22:22" x14ac:dyDescent="0.3">
      <c r="V1493" s="241">
        <v>900</v>
      </c>
    </row>
    <row r="1494" spans="22:22" x14ac:dyDescent="0.3">
      <c r="V1494" s="241">
        <v>900</v>
      </c>
    </row>
    <row r="1495" spans="22:22" x14ac:dyDescent="0.3">
      <c r="V1495" s="241">
        <v>900</v>
      </c>
    </row>
    <row r="1496" spans="22:22" x14ac:dyDescent="0.3">
      <c r="V1496" s="241">
        <v>900</v>
      </c>
    </row>
    <row r="1497" spans="22:22" x14ac:dyDescent="0.3">
      <c r="V1497" s="241">
        <v>900</v>
      </c>
    </row>
    <row r="1498" spans="22:22" x14ac:dyDescent="0.3">
      <c r="V1498" s="241">
        <v>900</v>
      </c>
    </row>
    <row r="1499" spans="22:22" x14ac:dyDescent="0.3">
      <c r="V1499" s="241">
        <v>966.42</v>
      </c>
    </row>
    <row r="1500" spans="22:22" x14ac:dyDescent="0.3">
      <c r="V1500" s="241">
        <v>1224.72</v>
      </c>
    </row>
    <row r="1501" spans="22:22" x14ac:dyDescent="0.3">
      <c r="V1501" s="241">
        <v>4960</v>
      </c>
    </row>
    <row r="1502" spans="22:22" x14ac:dyDescent="0.3">
      <c r="V1502" s="241">
        <v>4960</v>
      </c>
    </row>
    <row r="1503" spans="22:22" x14ac:dyDescent="0.3">
      <c r="V1503" s="241">
        <v>4960</v>
      </c>
    </row>
    <row r="1504" spans="22:22" x14ac:dyDescent="0.3">
      <c r="V1504" s="241">
        <v>4960</v>
      </c>
    </row>
    <row r="1505" spans="22:22" x14ac:dyDescent="0.3">
      <c r="V1505" s="241">
        <v>730</v>
      </c>
    </row>
    <row r="1506" spans="22:22" x14ac:dyDescent="0.3">
      <c r="V1506" s="241">
        <v>730</v>
      </c>
    </row>
    <row r="1507" spans="22:22" x14ac:dyDescent="0.3">
      <c r="V1507" s="241">
        <v>730</v>
      </c>
    </row>
    <row r="1508" spans="22:22" x14ac:dyDescent="0.3">
      <c r="V1508" s="241">
        <v>730</v>
      </c>
    </row>
    <row r="1509" spans="22:22" x14ac:dyDescent="0.3">
      <c r="V1509" s="241">
        <v>730</v>
      </c>
    </row>
    <row r="1510" spans="22:22" x14ac:dyDescent="0.3">
      <c r="V1510" s="241">
        <v>730</v>
      </c>
    </row>
    <row r="1511" spans="22:22" x14ac:dyDescent="0.3">
      <c r="V1511" s="241">
        <v>730</v>
      </c>
    </row>
    <row r="1512" spans="22:22" x14ac:dyDescent="0.3">
      <c r="V1512" s="241">
        <v>370</v>
      </c>
    </row>
    <row r="1513" spans="22:22" x14ac:dyDescent="0.3">
      <c r="V1513" s="241">
        <v>370</v>
      </c>
    </row>
    <row r="1514" spans="22:22" x14ac:dyDescent="0.3">
      <c r="V1514" s="241">
        <v>370</v>
      </c>
    </row>
    <row r="1515" spans="22:22" x14ac:dyDescent="0.3">
      <c r="V1515" s="241">
        <v>370</v>
      </c>
    </row>
    <row r="1516" spans="22:22" x14ac:dyDescent="0.3">
      <c r="V1516" s="241">
        <v>370</v>
      </c>
    </row>
    <row r="1517" spans="22:22" x14ac:dyDescent="0.3">
      <c r="V1517" s="241">
        <v>370</v>
      </c>
    </row>
    <row r="1518" spans="22:22" x14ac:dyDescent="0.3">
      <c r="V1518" s="241">
        <v>370</v>
      </c>
    </row>
    <row r="1519" spans="22:22" x14ac:dyDescent="0.3">
      <c r="V1519" s="241">
        <v>370</v>
      </c>
    </row>
    <row r="1520" spans="22:22" x14ac:dyDescent="0.3">
      <c r="V1520" s="241">
        <v>700</v>
      </c>
    </row>
    <row r="1521" spans="22:22" x14ac:dyDescent="0.3">
      <c r="V1521" s="241">
        <v>2400</v>
      </c>
    </row>
    <row r="1522" spans="22:22" x14ac:dyDescent="0.3">
      <c r="V1522" s="241">
        <v>2400</v>
      </c>
    </row>
    <row r="1523" spans="22:22" x14ac:dyDescent="0.3">
      <c r="V1523" s="241">
        <v>8500</v>
      </c>
    </row>
    <row r="1524" spans="22:22" x14ac:dyDescent="0.3">
      <c r="V1524" s="241">
        <v>8500</v>
      </c>
    </row>
    <row r="1525" spans="22:22" x14ac:dyDescent="0.3">
      <c r="V1525" s="241">
        <v>8500</v>
      </c>
    </row>
    <row r="1526" spans="22:22" x14ac:dyDescent="0.3">
      <c r="V1526" s="241">
        <v>450</v>
      </c>
    </row>
    <row r="1527" spans="22:22" x14ac:dyDescent="0.3">
      <c r="V1527" s="241">
        <v>450</v>
      </c>
    </row>
    <row r="1528" spans="22:22" x14ac:dyDescent="0.3">
      <c r="V1528" s="241">
        <v>2200</v>
      </c>
    </row>
    <row r="1529" spans="22:22" x14ac:dyDescent="0.3">
      <c r="V1529" s="241">
        <v>680</v>
      </c>
    </row>
    <row r="1530" spans="22:22" x14ac:dyDescent="0.3">
      <c r="V1530" s="241">
        <v>4000</v>
      </c>
    </row>
    <row r="1531" spans="22:22" x14ac:dyDescent="0.3">
      <c r="V1531" s="241">
        <v>4000</v>
      </c>
    </row>
    <row r="1532" spans="22:22" x14ac:dyDescent="0.3">
      <c r="V1532" s="241">
        <v>4000</v>
      </c>
    </row>
    <row r="1533" spans="22:22" x14ac:dyDescent="0.3">
      <c r="V1533" s="241">
        <v>4000</v>
      </c>
    </row>
    <row r="1534" spans="22:22" x14ac:dyDescent="0.3">
      <c r="V1534" s="241">
        <v>1800</v>
      </c>
    </row>
    <row r="1535" spans="22:22" x14ac:dyDescent="0.3">
      <c r="V1535" s="241">
        <v>1800</v>
      </c>
    </row>
    <row r="1536" spans="22:22" x14ac:dyDescent="0.3">
      <c r="V1536" s="241">
        <v>1800</v>
      </c>
    </row>
    <row r="1537" spans="22:22" x14ac:dyDescent="0.3">
      <c r="V1537" s="241">
        <v>1800</v>
      </c>
    </row>
    <row r="1538" spans="22:22" x14ac:dyDescent="0.3">
      <c r="V1538" s="241">
        <v>1800</v>
      </c>
    </row>
    <row r="1539" spans="22:22" x14ac:dyDescent="0.3">
      <c r="V1539" s="241">
        <v>1800</v>
      </c>
    </row>
    <row r="1540" spans="22:22" x14ac:dyDescent="0.3">
      <c r="V1540" s="241">
        <v>1800</v>
      </c>
    </row>
    <row r="1541" spans="22:22" x14ac:dyDescent="0.3">
      <c r="V1541" s="241">
        <v>1800</v>
      </c>
    </row>
    <row r="1542" spans="22:22" x14ac:dyDescent="0.3">
      <c r="V1542" s="241">
        <v>1800</v>
      </c>
    </row>
    <row r="1543" spans="22:22" x14ac:dyDescent="0.3">
      <c r="V1543" s="241">
        <v>1800</v>
      </c>
    </row>
    <row r="1544" spans="22:22" x14ac:dyDescent="0.3">
      <c r="V1544" s="241">
        <v>1800</v>
      </c>
    </row>
    <row r="1545" spans="22:22" x14ac:dyDescent="0.3">
      <c r="V1545" s="241">
        <v>1800</v>
      </c>
    </row>
    <row r="1546" spans="22:22" x14ac:dyDescent="0.3">
      <c r="V1546" s="241">
        <v>1800</v>
      </c>
    </row>
    <row r="1547" spans="22:22" x14ac:dyDescent="0.3">
      <c r="V1547" s="241">
        <v>1800</v>
      </c>
    </row>
    <row r="1548" spans="22:22" x14ac:dyDescent="0.3">
      <c r="V1548" s="241">
        <v>1800</v>
      </c>
    </row>
    <row r="1549" spans="22:22" x14ac:dyDescent="0.3">
      <c r="V1549" s="241">
        <v>1800</v>
      </c>
    </row>
    <row r="1550" spans="22:22" x14ac:dyDescent="0.3">
      <c r="V1550" s="241">
        <v>1800</v>
      </c>
    </row>
    <row r="1551" spans="22:22" x14ac:dyDescent="0.3">
      <c r="V1551" s="241">
        <v>1800</v>
      </c>
    </row>
    <row r="1552" spans="22:22" x14ac:dyDescent="0.3">
      <c r="V1552" s="241">
        <v>6400</v>
      </c>
    </row>
    <row r="1553" spans="22:22" x14ac:dyDescent="0.3">
      <c r="V1553" s="241">
        <v>6400</v>
      </c>
    </row>
    <row r="1554" spans="22:22" x14ac:dyDescent="0.3">
      <c r="V1554" s="241">
        <v>6400</v>
      </c>
    </row>
    <row r="1555" spans="22:22" x14ac:dyDescent="0.3">
      <c r="V1555" s="241">
        <v>6400</v>
      </c>
    </row>
    <row r="1556" spans="22:22" x14ac:dyDescent="0.3">
      <c r="V1556" s="241">
        <v>6400</v>
      </c>
    </row>
    <row r="1557" spans="22:22" x14ac:dyDescent="0.3">
      <c r="V1557" s="241">
        <v>6400</v>
      </c>
    </row>
    <row r="1558" spans="22:22" x14ac:dyDescent="0.3">
      <c r="V1558" s="241">
        <v>6400</v>
      </c>
    </row>
    <row r="1559" spans="22:22" x14ac:dyDescent="0.3">
      <c r="V1559" s="241">
        <v>6400</v>
      </c>
    </row>
    <row r="1560" spans="22:22" x14ac:dyDescent="0.3">
      <c r="V1560" s="241">
        <v>6400</v>
      </c>
    </row>
    <row r="1561" spans="22:22" x14ac:dyDescent="0.3">
      <c r="V1561" s="241">
        <v>330</v>
      </c>
    </row>
    <row r="1562" spans="22:22" x14ac:dyDescent="0.3">
      <c r="V1562" s="241">
        <v>96</v>
      </c>
    </row>
    <row r="1563" spans="22:22" x14ac:dyDescent="0.3">
      <c r="V1563" s="241">
        <v>96</v>
      </c>
    </row>
    <row r="1564" spans="22:22" x14ac:dyDescent="0.3">
      <c r="V1564" s="241">
        <v>96</v>
      </c>
    </row>
    <row r="1565" spans="22:22" x14ac:dyDescent="0.3">
      <c r="V1565" s="241">
        <v>96</v>
      </c>
    </row>
    <row r="1566" spans="22:22" x14ac:dyDescent="0.3">
      <c r="V1566" s="241">
        <v>96</v>
      </c>
    </row>
    <row r="1567" spans="22:22" x14ac:dyDescent="0.3">
      <c r="V1567" s="241">
        <v>96</v>
      </c>
    </row>
    <row r="1568" spans="22:22" x14ac:dyDescent="0.3">
      <c r="V1568" s="241">
        <v>96</v>
      </c>
    </row>
    <row r="1569" spans="22:22" x14ac:dyDescent="0.3">
      <c r="V1569" s="241">
        <v>96</v>
      </c>
    </row>
    <row r="1570" spans="22:22" x14ac:dyDescent="0.3">
      <c r="V1570" s="241">
        <v>96</v>
      </c>
    </row>
    <row r="1571" spans="22:22" x14ac:dyDescent="0.3">
      <c r="V1571" s="241">
        <v>96</v>
      </c>
    </row>
    <row r="1572" spans="22:22" x14ac:dyDescent="0.3">
      <c r="V1572" s="241">
        <v>96</v>
      </c>
    </row>
    <row r="1573" spans="22:22" x14ac:dyDescent="0.3">
      <c r="V1573" s="241">
        <v>96</v>
      </c>
    </row>
    <row r="1574" spans="22:22" x14ac:dyDescent="0.3">
      <c r="V1574" s="241">
        <v>96</v>
      </c>
    </row>
    <row r="1575" spans="22:22" x14ac:dyDescent="0.3">
      <c r="V1575" s="241">
        <v>96</v>
      </c>
    </row>
    <row r="1576" spans="22:22" x14ac:dyDescent="0.3">
      <c r="V1576" s="241">
        <v>96</v>
      </c>
    </row>
    <row r="1577" spans="22:22" x14ac:dyDescent="0.3">
      <c r="V1577" s="241">
        <v>96</v>
      </c>
    </row>
    <row r="1578" spans="22:22" x14ac:dyDescent="0.3">
      <c r="V1578" s="241">
        <v>96</v>
      </c>
    </row>
    <row r="1579" spans="22:22" x14ac:dyDescent="0.3">
      <c r="V1579" s="241">
        <v>96</v>
      </c>
    </row>
    <row r="1580" spans="22:22" x14ac:dyDescent="0.3">
      <c r="V1580" s="241">
        <v>96</v>
      </c>
    </row>
    <row r="1581" spans="22:22" x14ac:dyDescent="0.3">
      <c r="V1581" s="241">
        <v>96</v>
      </c>
    </row>
    <row r="1582" spans="22:22" x14ac:dyDescent="0.3">
      <c r="V1582" s="241">
        <v>96</v>
      </c>
    </row>
    <row r="1583" spans="22:22" x14ac:dyDescent="0.3">
      <c r="V1583" s="241">
        <v>96</v>
      </c>
    </row>
    <row r="1584" spans="22:22" x14ac:dyDescent="0.3">
      <c r="V1584" s="241">
        <v>96</v>
      </c>
    </row>
    <row r="1585" spans="22:22" x14ac:dyDescent="0.3">
      <c r="V1585" s="241">
        <v>96</v>
      </c>
    </row>
    <row r="1586" spans="22:22" x14ac:dyDescent="0.3">
      <c r="V1586" s="241">
        <v>96</v>
      </c>
    </row>
    <row r="1587" spans="22:22" x14ac:dyDescent="0.3">
      <c r="V1587" s="241">
        <v>1000</v>
      </c>
    </row>
    <row r="1588" spans="22:22" x14ac:dyDescent="0.3">
      <c r="V1588" s="241">
        <v>1000</v>
      </c>
    </row>
    <row r="1589" spans="22:22" x14ac:dyDescent="0.3">
      <c r="V1589" s="241">
        <v>1000</v>
      </c>
    </row>
    <row r="1590" spans="22:22" x14ac:dyDescent="0.3">
      <c r="V1590" s="241">
        <v>1000</v>
      </c>
    </row>
    <row r="1591" spans="22:22" x14ac:dyDescent="0.3">
      <c r="V1591" s="241">
        <v>1000</v>
      </c>
    </row>
    <row r="1592" spans="22:22" x14ac:dyDescent="0.3">
      <c r="V1592" s="241">
        <v>1000</v>
      </c>
    </row>
    <row r="1593" spans="22:22" x14ac:dyDescent="0.3">
      <c r="V1593" s="241">
        <v>1000</v>
      </c>
    </row>
    <row r="1594" spans="22:22" x14ac:dyDescent="0.3">
      <c r="V1594" s="241">
        <v>2000</v>
      </c>
    </row>
    <row r="1595" spans="22:22" x14ac:dyDescent="0.3">
      <c r="V1595" s="241">
        <v>2000</v>
      </c>
    </row>
    <row r="1596" spans="22:22" x14ac:dyDescent="0.3">
      <c r="V1596" s="241">
        <v>2000</v>
      </c>
    </row>
    <row r="1597" spans="22:22" x14ac:dyDescent="0.3">
      <c r="V1597" s="241">
        <v>2000</v>
      </c>
    </row>
    <row r="1598" spans="22:22" x14ac:dyDescent="0.3">
      <c r="V1598" s="241">
        <v>2000</v>
      </c>
    </row>
    <row r="1599" spans="22:22" x14ac:dyDescent="0.3">
      <c r="V1599" s="241">
        <v>2000</v>
      </c>
    </row>
    <row r="1600" spans="22:22" x14ac:dyDescent="0.3">
      <c r="V1600" s="241">
        <v>2000</v>
      </c>
    </row>
    <row r="1601" spans="22:22" x14ac:dyDescent="0.3">
      <c r="V1601" s="241">
        <v>2000</v>
      </c>
    </row>
    <row r="1602" spans="22:22" x14ac:dyDescent="0.3">
      <c r="V1602" s="241">
        <v>2000</v>
      </c>
    </row>
    <row r="1603" spans="22:22" x14ac:dyDescent="0.3">
      <c r="V1603" s="241">
        <v>2000</v>
      </c>
    </row>
    <row r="1604" spans="22:22" x14ac:dyDescent="0.3">
      <c r="V1604" s="241">
        <v>3500</v>
      </c>
    </row>
    <row r="1605" spans="22:22" x14ac:dyDescent="0.3">
      <c r="V1605" s="241">
        <v>3500</v>
      </c>
    </row>
    <row r="1606" spans="22:22" x14ac:dyDescent="0.3">
      <c r="V1606" s="241">
        <v>2500</v>
      </c>
    </row>
    <row r="1607" spans="22:22" x14ac:dyDescent="0.3">
      <c r="V1607" s="241">
        <v>2500</v>
      </c>
    </row>
    <row r="1608" spans="22:22" x14ac:dyDescent="0.3">
      <c r="V1608" s="241">
        <v>2500</v>
      </c>
    </row>
    <row r="1609" spans="22:22" x14ac:dyDescent="0.3">
      <c r="V1609" s="241">
        <v>2500</v>
      </c>
    </row>
    <row r="1610" spans="22:22" x14ac:dyDescent="0.3">
      <c r="V1610" s="241">
        <v>2500</v>
      </c>
    </row>
    <row r="1611" spans="22:22" x14ac:dyDescent="0.3">
      <c r="V1611" s="241">
        <v>2500</v>
      </c>
    </row>
    <row r="1612" spans="22:22" x14ac:dyDescent="0.3">
      <c r="V1612" s="241">
        <v>2500</v>
      </c>
    </row>
    <row r="1613" spans="22:22" x14ac:dyDescent="0.3">
      <c r="V1613" s="241">
        <v>2500</v>
      </c>
    </row>
    <row r="1614" spans="22:22" x14ac:dyDescent="0.3">
      <c r="V1614" s="241">
        <v>2500</v>
      </c>
    </row>
    <row r="1615" spans="22:22" x14ac:dyDescent="0.3">
      <c r="V1615" s="241">
        <v>2500</v>
      </c>
    </row>
    <row r="1616" spans="22:22" x14ac:dyDescent="0.3">
      <c r="V1616" s="241">
        <v>2500</v>
      </c>
    </row>
    <row r="1617" spans="22:22" x14ac:dyDescent="0.3">
      <c r="V1617" s="241">
        <v>2500</v>
      </c>
    </row>
    <row r="1618" spans="22:22" x14ac:dyDescent="0.3">
      <c r="V1618" s="241">
        <v>2500</v>
      </c>
    </row>
    <row r="1619" spans="22:22" x14ac:dyDescent="0.3">
      <c r="V1619" s="241">
        <v>2500</v>
      </c>
    </row>
    <row r="1620" spans="22:22" x14ac:dyDescent="0.3">
      <c r="V1620" s="241">
        <v>2500</v>
      </c>
    </row>
    <row r="1621" spans="22:22" x14ac:dyDescent="0.3">
      <c r="V1621" s="241">
        <v>2500</v>
      </c>
    </row>
    <row r="1622" spans="22:22" x14ac:dyDescent="0.3">
      <c r="V1622" s="241">
        <v>2500</v>
      </c>
    </row>
    <row r="1623" spans="22:22" x14ac:dyDescent="0.3">
      <c r="V1623" s="241">
        <v>2500</v>
      </c>
    </row>
    <row r="1624" spans="22:22" x14ac:dyDescent="0.3">
      <c r="V1624" s="241">
        <v>2500</v>
      </c>
    </row>
    <row r="1625" spans="22:22" x14ac:dyDescent="0.3">
      <c r="V1625" s="241">
        <v>2500</v>
      </c>
    </row>
    <row r="1626" spans="22:22" x14ac:dyDescent="0.3">
      <c r="V1626" s="241">
        <v>6000</v>
      </c>
    </row>
    <row r="1627" spans="22:22" x14ac:dyDescent="0.3">
      <c r="V1627" s="241">
        <v>6000</v>
      </c>
    </row>
    <row r="1628" spans="22:22" x14ac:dyDescent="0.3">
      <c r="V1628" s="241">
        <v>6000</v>
      </c>
    </row>
    <row r="1629" spans="22:22" x14ac:dyDescent="0.3">
      <c r="V1629" s="241">
        <v>6000</v>
      </c>
    </row>
    <row r="1630" spans="22:22" x14ac:dyDescent="0.3">
      <c r="V1630" s="241">
        <v>6000</v>
      </c>
    </row>
    <row r="1631" spans="22:22" x14ac:dyDescent="0.3">
      <c r="V1631" s="241">
        <v>2700</v>
      </c>
    </row>
    <row r="1632" spans="22:22" x14ac:dyDescent="0.3">
      <c r="V1632" s="241">
        <v>2700</v>
      </c>
    </row>
    <row r="1633" spans="22:22" x14ac:dyDescent="0.3">
      <c r="V1633" s="241">
        <v>2700</v>
      </c>
    </row>
    <row r="1634" spans="22:22" x14ac:dyDescent="0.3">
      <c r="V1634" s="241">
        <v>2000</v>
      </c>
    </row>
    <row r="1635" spans="22:22" x14ac:dyDescent="0.3">
      <c r="V1635" s="241">
        <v>2000</v>
      </c>
    </row>
    <row r="1636" spans="22:22" x14ac:dyDescent="0.3">
      <c r="V1636" s="241">
        <v>2000</v>
      </c>
    </row>
    <row r="1637" spans="22:22" x14ac:dyDescent="0.3">
      <c r="V1637" s="241">
        <v>2000</v>
      </c>
    </row>
    <row r="1638" spans="22:22" x14ac:dyDescent="0.3">
      <c r="V1638" s="241">
        <v>2000</v>
      </c>
    </row>
    <row r="1639" spans="22:22" x14ac:dyDescent="0.3">
      <c r="V1639" s="241">
        <v>2000</v>
      </c>
    </row>
    <row r="1640" spans="22:22" x14ac:dyDescent="0.3">
      <c r="V1640" s="241">
        <v>2000</v>
      </c>
    </row>
    <row r="1641" spans="22:22" x14ac:dyDescent="0.3">
      <c r="V1641" s="241">
        <v>2000</v>
      </c>
    </row>
    <row r="1642" spans="22:22" x14ac:dyDescent="0.3">
      <c r="V1642" s="241">
        <v>2000</v>
      </c>
    </row>
    <row r="1643" spans="22:22" x14ac:dyDescent="0.3">
      <c r="V1643" s="241">
        <v>2000</v>
      </c>
    </row>
    <row r="1644" spans="22:22" x14ac:dyDescent="0.3">
      <c r="V1644" s="241">
        <v>500</v>
      </c>
    </row>
    <row r="1645" spans="22:22" x14ac:dyDescent="0.3">
      <c r="V1645" s="241">
        <v>500</v>
      </c>
    </row>
    <row r="1646" spans="22:22" x14ac:dyDescent="0.3">
      <c r="V1646" s="241">
        <v>500</v>
      </c>
    </row>
    <row r="1647" spans="22:22" x14ac:dyDescent="0.3">
      <c r="V1647" s="241">
        <v>500</v>
      </c>
    </row>
    <row r="1648" spans="22:22" x14ac:dyDescent="0.3">
      <c r="V1648" s="241">
        <v>500</v>
      </c>
    </row>
    <row r="1649" spans="22:22" x14ac:dyDescent="0.3">
      <c r="V1649" s="241">
        <v>500</v>
      </c>
    </row>
    <row r="1650" spans="22:22" x14ac:dyDescent="0.3">
      <c r="V1650" s="241">
        <v>500</v>
      </c>
    </row>
    <row r="1651" spans="22:22" x14ac:dyDescent="0.3">
      <c r="V1651" s="241">
        <v>500</v>
      </c>
    </row>
    <row r="1652" spans="22:22" x14ac:dyDescent="0.3">
      <c r="V1652" s="241">
        <v>500</v>
      </c>
    </row>
    <row r="1653" spans="22:22" x14ac:dyDescent="0.3">
      <c r="V1653" s="241">
        <v>500</v>
      </c>
    </row>
    <row r="1654" spans="22:22" x14ac:dyDescent="0.3">
      <c r="V1654" s="241">
        <v>500</v>
      </c>
    </row>
    <row r="1655" spans="22:22" x14ac:dyDescent="0.3">
      <c r="V1655" s="241">
        <v>500</v>
      </c>
    </row>
    <row r="1656" spans="22:22" x14ac:dyDescent="0.3">
      <c r="V1656" s="241">
        <v>500</v>
      </c>
    </row>
    <row r="1657" spans="22:22" x14ac:dyDescent="0.3">
      <c r="V1657" s="241">
        <v>500</v>
      </c>
    </row>
    <row r="1658" spans="22:22" x14ac:dyDescent="0.3">
      <c r="V1658" s="241">
        <v>500</v>
      </c>
    </row>
    <row r="1659" spans="22:22" x14ac:dyDescent="0.3">
      <c r="V1659" s="241">
        <v>500</v>
      </c>
    </row>
    <row r="1660" spans="22:22" x14ac:dyDescent="0.3">
      <c r="V1660" s="241">
        <v>500</v>
      </c>
    </row>
    <row r="1661" spans="22:22" x14ac:dyDescent="0.3">
      <c r="V1661" s="241">
        <v>500</v>
      </c>
    </row>
    <row r="1662" spans="22:22" x14ac:dyDescent="0.3">
      <c r="V1662" s="241">
        <v>500</v>
      </c>
    </row>
    <row r="1663" spans="22:22" x14ac:dyDescent="0.3">
      <c r="V1663" s="241">
        <v>500</v>
      </c>
    </row>
    <row r="1664" spans="22:22" x14ac:dyDescent="0.3">
      <c r="V1664" s="241">
        <v>25000</v>
      </c>
    </row>
    <row r="1665" spans="22:22" x14ac:dyDescent="0.3">
      <c r="V1665" s="241">
        <v>25000</v>
      </c>
    </row>
    <row r="1666" spans="22:22" x14ac:dyDescent="0.3">
      <c r="V1666" s="241">
        <v>3000</v>
      </c>
    </row>
    <row r="1667" spans="22:22" x14ac:dyDescent="0.3">
      <c r="V1667" s="241">
        <v>4500</v>
      </c>
    </row>
    <row r="1668" spans="22:22" x14ac:dyDescent="0.3">
      <c r="V1668" s="241">
        <v>1100</v>
      </c>
    </row>
    <row r="1669" spans="22:22" x14ac:dyDescent="0.3">
      <c r="V1669" s="241">
        <v>1100</v>
      </c>
    </row>
    <row r="1670" spans="22:22" x14ac:dyDescent="0.3">
      <c r="V1670" s="241">
        <v>1100</v>
      </c>
    </row>
    <row r="1671" spans="22:22" x14ac:dyDescent="0.3">
      <c r="V1671" s="241">
        <v>1100</v>
      </c>
    </row>
    <row r="1672" spans="22:22" x14ac:dyDescent="0.3">
      <c r="V1672" s="241">
        <v>140</v>
      </c>
    </row>
    <row r="1673" spans="22:22" x14ac:dyDescent="0.3">
      <c r="V1673" s="241">
        <v>140</v>
      </c>
    </row>
    <row r="1674" spans="22:22" x14ac:dyDescent="0.3">
      <c r="V1674" s="241">
        <v>140</v>
      </c>
    </row>
    <row r="1675" spans="22:22" x14ac:dyDescent="0.3">
      <c r="V1675" s="241">
        <v>140</v>
      </c>
    </row>
    <row r="1676" spans="22:22" x14ac:dyDescent="0.3">
      <c r="V1676" s="241">
        <v>140</v>
      </c>
    </row>
    <row r="1677" spans="22:22" x14ac:dyDescent="0.3">
      <c r="V1677" s="241">
        <v>554.11</v>
      </c>
    </row>
    <row r="1678" spans="22:22" x14ac:dyDescent="0.3">
      <c r="V1678" s="241">
        <v>554.11</v>
      </c>
    </row>
    <row r="1679" spans="22:22" x14ac:dyDescent="0.3">
      <c r="V1679" s="241">
        <v>554.11</v>
      </c>
    </row>
    <row r="1680" spans="22:22" x14ac:dyDescent="0.3">
      <c r="V1680" s="241">
        <v>554.11</v>
      </c>
    </row>
    <row r="1681" spans="22:22" x14ac:dyDescent="0.3">
      <c r="V1681" s="241">
        <v>554.11</v>
      </c>
    </row>
    <row r="1682" spans="22:22" x14ac:dyDescent="0.3">
      <c r="V1682" s="241">
        <v>554.11</v>
      </c>
    </row>
    <row r="1683" spans="22:22" x14ac:dyDescent="0.3">
      <c r="V1683" s="241">
        <v>554.11</v>
      </c>
    </row>
    <row r="1684" spans="22:22" x14ac:dyDescent="0.3">
      <c r="V1684" s="241">
        <v>554.11</v>
      </c>
    </row>
    <row r="1685" spans="22:22" x14ac:dyDescent="0.3">
      <c r="V1685" s="241">
        <v>554.11</v>
      </c>
    </row>
    <row r="1686" spans="22:22" x14ac:dyDescent="0.3">
      <c r="V1686" s="241">
        <v>205</v>
      </c>
    </row>
    <row r="1687" spans="22:22" x14ac:dyDescent="0.3">
      <c r="V1687" s="241">
        <v>205</v>
      </c>
    </row>
    <row r="1688" spans="22:22" x14ac:dyDescent="0.3">
      <c r="V1688" s="241">
        <v>205</v>
      </c>
    </row>
    <row r="1689" spans="22:22" x14ac:dyDescent="0.3">
      <c r="V1689" s="241">
        <v>205</v>
      </c>
    </row>
    <row r="1690" spans="22:22" x14ac:dyDescent="0.3">
      <c r="V1690" s="241">
        <v>205</v>
      </c>
    </row>
    <row r="1691" spans="22:22" x14ac:dyDescent="0.3">
      <c r="V1691" s="241">
        <v>70</v>
      </c>
    </row>
    <row r="1692" spans="22:22" x14ac:dyDescent="0.3">
      <c r="V1692" s="241">
        <v>70</v>
      </c>
    </row>
    <row r="1693" spans="22:22" x14ac:dyDescent="0.3">
      <c r="V1693" s="241">
        <v>70</v>
      </c>
    </row>
    <row r="1694" spans="22:22" x14ac:dyDescent="0.3">
      <c r="V1694" s="241">
        <v>70</v>
      </c>
    </row>
    <row r="1695" spans="22:22" x14ac:dyDescent="0.3">
      <c r="V1695" s="241">
        <v>70</v>
      </c>
    </row>
    <row r="1696" spans="22:22" x14ac:dyDescent="0.3">
      <c r="V1696" s="241">
        <v>70</v>
      </c>
    </row>
    <row r="1697" spans="22:22" x14ac:dyDescent="0.3">
      <c r="V1697" s="241">
        <v>70</v>
      </c>
    </row>
    <row r="1698" spans="22:22" x14ac:dyDescent="0.3">
      <c r="V1698" s="241">
        <v>70</v>
      </c>
    </row>
    <row r="1699" spans="22:22" x14ac:dyDescent="0.3">
      <c r="V1699" s="241">
        <v>4400</v>
      </c>
    </row>
    <row r="1700" spans="22:22" x14ac:dyDescent="0.3">
      <c r="V1700" s="241">
        <v>3100</v>
      </c>
    </row>
    <row r="1701" spans="22:22" x14ac:dyDescent="0.3">
      <c r="V1701" s="241">
        <v>13000</v>
      </c>
    </row>
    <row r="1702" spans="22:22" x14ac:dyDescent="0.3">
      <c r="V1702" s="241">
        <v>6400</v>
      </c>
    </row>
    <row r="1703" spans="22:22" x14ac:dyDescent="0.3">
      <c r="V1703" s="241">
        <v>1880</v>
      </c>
    </row>
    <row r="1704" spans="22:22" x14ac:dyDescent="0.3">
      <c r="V1704" s="241">
        <v>7400</v>
      </c>
    </row>
    <row r="1705" spans="22:22" x14ac:dyDescent="0.3">
      <c r="V1705" s="241">
        <v>14000</v>
      </c>
    </row>
    <row r="1706" spans="22:22" x14ac:dyDescent="0.3">
      <c r="V1706" s="241">
        <v>14000</v>
      </c>
    </row>
    <row r="1707" spans="22:22" x14ac:dyDescent="0.3">
      <c r="V1707" s="241">
        <v>3300</v>
      </c>
    </row>
    <row r="1708" spans="22:22" x14ac:dyDescent="0.3">
      <c r="V1708" s="241">
        <v>2500</v>
      </c>
    </row>
    <row r="1709" spans="22:22" x14ac:dyDescent="0.3">
      <c r="V1709" s="241">
        <v>8000</v>
      </c>
    </row>
    <row r="1710" spans="22:22" x14ac:dyDescent="0.3">
      <c r="V1710" s="241">
        <v>7000</v>
      </c>
    </row>
    <row r="1711" spans="22:22" x14ac:dyDescent="0.3">
      <c r="V1711" s="241">
        <v>1900</v>
      </c>
    </row>
    <row r="1712" spans="22:22" x14ac:dyDescent="0.3">
      <c r="V1712" s="241">
        <v>1200</v>
      </c>
    </row>
    <row r="1713" spans="22:22" x14ac:dyDescent="0.3">
      <c r="V1713" s="241">
        <v>25000</v>
      </c>
    </row>
    <row r="1714" spans="22:22" x14ac:dyDescent="0.3">
      <c r="V1714" s="241">
        <v>40000</v>
      </c>
    </row>
    <row r="1715" spans="22:22" x14ac:dyDescent="0.3">
      <c r="V1715" s="241">
        <v>47500</v>
      </c>
    </row>
    <row r="1716" spans="22:22" x14ac:dyDescent="0.3">
      <c r="V1716" s="241">
        <v>19000</v>
      </c>
    </row>
    <row r="1717" spans="22:22" x14ac:dyDescent="0.3">
      <c r="V1717" s="241">
        <v>34000</v>
      </c>
    </row>
    <row r="1718" spans="22:22" x14ac:dyDescent="0.3">
      <c r="V1718" s="241">
        <v>20000</v>
      </c>
    </row>
    <row r="1719" spans="22:22" x14ac:dyDescent="0.3">
      <c r="V1719" s="241">
        <v>39200</v>
      </c>
    </row>
    <row r="1720" spans="22:22" x14ac:dyDescent="0.3">
      <c r="V1720" s="241">
        <v>3000</v>
      </c>
    </row>
    <row r="1721" spans="22:22" x14ac:dyDescent="0.3">
      <c r="V1721" s="241">
        <v>3000</v>
      </c>
    </row>
    <row r="1722" spans="22:22" x14ac:dyDescent="0.3">
      <c r="V1722" s="241">
        <v>3000</v>
      </c>
    </row>
    <row r="1723" spans="22:22" x14ac:dyDescent="0.3">
      <c r="V1723" s="241">
        <v>2150</v>
      </c>
    </row>
    <row r="1724" spans="22:22" x14ac:dyDescent="0.3">
      <c r="V1724" s="241">
        <v>2150</v>
      </c>
    </row>
    <row r="1725" spans="22:22" x14ac:dyDescent="0.3">
      <c r="V1725" s="241">
        <v>2150</v>
      </c>
    </row>
    <row r="1726" spans="22:22" x14ac:dyDescent="0.3">
      <c r="V1726" s="241">
        <v>2150</v>
      </c>
    </row>
    <row r="1727" spans="22:22" x14ac:dyDescent="0.3">
      <c r="V1727" s="241">
        <v>2150</v>
      </c>
    </row>
    <row r="1728" spans="22:22" x14ac:dyDescent="0.3">
      <c r="V1728" s="241">
        <v>2150</v>
      </c>
    </row>
    <row r="1729" spans="22:22" x14ac:dyDescent="0.3">
      <c r="V1729" s="241">
        <v>400</v>
      </c>
    </row>
    <row r="1730" spans="22:22" x14ac:dyDescent="0.3">
      <c r="V1730" s="241">
        <v>400</v>
      </c>
    </row>
    <row r="1731" spans="22:22" x14ac:dyDescent="0.3">
      <c r="V1731" s="241">
        <v>400</v>
      </c>
    </row>
    <row r="1732" spans="22:22" x14ac:dyDescent="0.3">
      <c r="V1732" s="241">
        <v>400</v>
      </c>
    </row>
    <row r="1733" spans="22:22" x14ac:dyDescent="0.3">
      <c r="V1733" s="241">
        <v>400</v>
      </c>
    </row>
    <row r="1734" spans="22:22" x14ac:dyDescent="0.3">
      <c r="V1734" s="241">
        <v>400</v>
      </c>
    </row>
    <row r="1735" spans="22:22" x14ac:dyDescent="0.3">
      <c r="V1735" s="241">
        <v>400</v>
      </c>
    </row>
    <row r="1736" spans="22:22" x14ac:dyDescent="0.3">
      <c r="V1736" s="241">
        <v>400</v>
      </c>
    </row>
    <row r="1737" spans="22:22" x14ac:dyDescent="0.3">
      <c r="V1737" s="241">
        <v>400</v>
      </c>
    </row>
    <row r="1738" spans="22:22" x14ac:dyDescent="0.3">
      <c r="V1738" s="241">
        <v>1572.86</v>
      </c>
    </row>
    <row r="1739" spans="22:22" x14ac:dyDescent="0.3">
      <c r="V1739" s="241">
        <v>1572.86</v>
      </c>
    </row>
    <row r="1740" spans="22:22" x14ac:dyDescent="0.3">
      <c r="V1740" s="241">
        <v>1572.86</v>
      </c>
    </row>
    <row r="1741" spans="22:22" x14ac:dyDescent="0.3">
      <c r="V1741" s="241">
        <v>1572.86</v>
      </c>
    </row>
    <row r="1742" spans="22:22" x14ac:dyDescent="0.3">
      <c r="V1742" s="241">
        <v>1572.86</v>
      </c>
    </row>
    <row r="1743" spans="22:22" x14ac:dyDescent="0.3">
      <c r="V1743" s="241">
        <v>1572.86</v>
      </c>
    </row>
    <row r="1744" spans="22:22" x14ac:dyDescent="0.3">
      <c r="V1744" s="241">
        <v>1572.86</v>
      </c>
    </row>
    <row r="1745" spans="22:22" x14ac:dyDescent="0.3">
      <c r="V1745" s="241">
        <v>1572.86</v>
      </c>
    </row>
    <row r="1746" spans="22:22" x14ac:dyDescent="0.3">
      <c r="V1746" s="241">
        <v>1572.86</v>
      </c>
    </row>
    <row r="1747" spans="22:22" x14ac:dyDescent="0.3">
      <c r="V1747" s="241">
        <v>1572.86</v>
      </c>
    </row>
    <row r="1748" spans="22:22" x14ac:dyDescent="0.3">
      <c r="V1748" s="241">
        <v>1572.86</v>
      </c>
    </row>
    <row r="1749" spans="22:22" x14ac:dyDescent="0.3">
      <c r="V1749" s="241">
        <v>1572.86</v>
      </c>
    </row>
    <row r="1750" spans="22:22" x14ac:dyDescent="0.3">
      <c r="V1750" s="241">
        <v>1572.86</v>
      </c>
    </row>
    <row r="1751" spans="22:22" x14ac:dyDescent="0.3">
      <c r="V1751" s="241">
        <v>1572.86</v>
      </c>
    </row>
    <row r="1752" spans="22:22" x14ac:dyDescent="0.3">
      <c r="V1752" s="241">
        <v>2500</v>
      </c>
    </row>
    <row r="1753" spans="22:22" x14ac:dyDescent="0.3">
      <c r="V1753" s="241">
        <v>2500</v>
      </c>
    </row>
    <row r="1754" spans="22:22" x14ac:dyDescent="0.3">
      <c r="V1754" s="241">
        <v>2500</v>
      </c>
    </row>
    <row r="1755" spans="22:22" x14ac:dyDescent="0.3">
      <c r="V1755" s="241">
        <v>2500</v>
      </c>
    </row>
    <row r="1756" spans="22:22" x14ac:dyDescent="0.3">
      <c r="V1756" s="241">
        <v>2500</v>
      </c>
    </row>
    <row r="1757" spans="22:22" x14ac:dyDescent="0.3">
      <c r="V1757" s="241">
        <v>2500</v>
      </c>
    </row>
    <row r="1758" spans="22:22" x14ac:dyDescent="0.3">
      <c r="V1758" s="241">
        <v>2500</v>
      </c>
    </row>
    <row r="1759" spans="22:22" x14ac:dyDescent="0.3">
      <c r="V1759" s="241">
        <v>2500</v>
      </c>
    </row>
    <row r="1760" spans="22:22" x14ac:dyDescent="0.3">
      <c r="V1760" s="241">
        <v>2500</v>
      </c>
    </row>
    <row r="1761" spans="22:22" x14ac:dyDescent="0.3">
      <c r="V1761" s="241">
        <v>2500</v>
      </c>
    </row>
    <row r="1762" spans="22:22" x14ac:dyDescent="0.3">
      <c r="V1762" s="241">
        <v>2500</v>
      </c>
    </row>
    <row r="1763" spans="22:22" x14ac:dyDescent="0.3">
      <c r="V1763" s="241">
        <v>2500</v>
      </c>
    </row>
    <row r="1764" spans="22:22" x14ac:dyDescent="0.3">
      <c r="V1764" s="241">
        <v>2500</v>
      </c>
    </row>
    <row r="1765" spans="22:22" x14ac:dyDescent="0.3">
      <c r="V1765" s="241">
        <v>2500</v>
      </c>
    </row>
    <row r="1766" spans="22:22" x14ac:dyDescent="0.3">
      <c r="V1766" s="241">
        <v>2500</v>
      </c>
    </row>
    <row r="1767" spans="22:22" x14ac:dyDescent="0.3">
      <c r="V1767" s="241">
        <v>2500</v>
      </c>
    </row>
    <row r="1768" spans="22:22" x14ac:dyDescent="0.3">
      <c r="V1768" s="241">
        <v>2500</v>
      </c>
    </row>
    <row r="1769" spans="22:22" x14ac:dyDescent="0.3">
      <c r="V1769" s="241">
        <v>2500</v>
      </c>
    </row>
    <row r="1770" spans="22:22" x14ac:dyDescent="0.3">
      <c r="V1770" s="241">
        <v>2500</v>
      </c>
    </row>
    <row r="1771" spans="22:22" x14ac:dyDescent="0.3">
      <c r="V1771" s="241">
        <v>2500</v>
      </c>
    </row>
    <row r="1772" spans="22:22" x14ac:dyDescent="0.3">
      <c r="V1772" s="241">
        <v>2500</v>
      </c>
    </row>
    <row r="1773" spans="22:22" x14ac:dyDescent="0.3">
      <c r="V1773" s="241">
        <v>2500</v>
      </c>
    </row>
    <row r="1774" spans="22:22" x14ac:dyDescent="0.3">
      <c r="V1774" s="241">
        <v>2500</v>
      </c>
    </row>
    <row r="1775" spans="22:22" x14ac:dyDescent="0.3">
      <c r="V1775" s="241">
        <v>2500</v>
      </c>
    </row>
    <row r="1776" spans="22:22" x14ac:dyDescent="0.3">
      <c r="V1776" s="241">
        <v>2500</v>
      </c>
    </row>
    <row r="1777" spans="22:22" x14ac:dyDescent="0.3">
      <c r="V1777" s="241">
        <v>2500</v>
      </c>
    </row>
    <row r="1778" spans="22:22" x14ac:dyDescent="0.3">
      <c r="V1778" s="241">
        <v>2500</v>
      </c>
    </row>
    <row r="1779" spans="22:22" x14ac:dyDescent="0.3">
      <c r="V1779" s="241">
        <v>2500</v>
      </c>
    </row>
    <row r="1780" spans="22:22" x14ac:dyDescent="0.3">
      <c r="V1780" s="241">
        <v>2500</v>
      </c>
    </row>
    <row r="1781" spans="22:22" x14ac:dyDescent="0.3">
      <c r="V1781" s="241">
        <v>2500</v>
      </c>
    </row>
    <row r="1782" spans="22:22" x14ac:dyDescent="0.3">
      <c r="V1782" s="241">
        <v>2500</v>
      </c>
    </row>
    <row r="1783" spans="22:22" x14ac:dyDescent="0.3">
      <c r="V1783" s="241">
        <v>2500</v>
      </c>
    </row>
    <row r="1784" spans="22:22" x14ac:dyDescent="0.3">
      <c r="V1784" s="241">
        <v>2500</v>
      </c>
    </row>
    <row r="1785" spans="22:22" x14ac:dyDescent="0.3">
      <c r="V1785" s="241">
        <v>2500</v>
      </c>
    </row>
    <row r="1786" spans="22:22" x14ac:dyDescent="0.3">
      <c r="V1786" s="241">
        <v>2500</v>
      </c>
    </row>
    <row r="1787" spans="22:22" x14ac:dyDescent="0.3">
      <c r="V1787" s="241">
        <v>2500</v>
      </c>
    </row>
    <row r="1788" spans="22:22" x14ac:dyDescent="0.3">
      <c r="V1788" s="241">
        <v>2500</v>
      </c>
    </row>
    <row r="1789" spans="22:22" x14ac:dyDescent="0.3">
      <c r="V1789" s="241">
        <v>2500</v>
      </c>
    </row>
    <row r="1790" spans="22:22" x14ac:dyDescent="0.3">
      <c r="V1790" s="241">
        <v>2500</v>
      </c>
    </row>
    <row r="1791" spans="22:22" x14ac:dyDescent="0.3">
      <c r="V1791" s="241">
        <v>2500</v>
      </c>
    </row>
    <row r="1792" spans="22:22" x14ac:dyDescent="0.3">
      <c r="V1792" s="241">
        <v>2500</v>
      </c>
    </row>
    <row r="1793" spans="22:22" x14ac:dyDescent="0.3">
      <c r="V1793" s="241">
        <v>2500</v>
      </c>
    </row>
    <row r="1794" spans="22:22" x14ac:dyDescent="0.3">
      <c r="V1794" s="241">
        <v>2500</v>
      </c>
    </row>
    <row r="1795" spans="22:22" x14ac:dyDescent="0.3">
      <c r="V1795" s="241">
        <v>5000</v>
      </c>
    </row>
    <row r="1796" spans="22:22" x14ac:dyDescent="0.3">
      <c r="V1796" s="241">
        <v>5000</v>
      </c>
    </row>
    <row r="1797" spans="22:22" x14ac:dyDescent="0.3">
      <c r="V1797" s="241">
        <v>5000</v>
      </c>
    </row>
    <row r="1798" spans="22:22" x14ac:dyDescent="0.3">
      <c r="V1798" s="241">
        <v>5000</v>
      </c>
    </row>
    <row r="1799" spans="22:22" x14ac:dyDescent="0.3">
      <c r="V1799" s="241">
        <v>5000</v>
      </c>
    </row>
    <row r="1800" spans="22:22" x14ac:dyDescent="0.3">
      <c r="V1800" s="241">
        <v>5000</v>
      </c>
    </row>
    <row r="1801" spans="22:22" x14ac:dyDescent="0.3">
      <c r="V1801" s="241">
        <v>5000</v>
      </c>
    </row>
    <row r="1802" spans="22:22" x14ac:dyDescent="0.3">
      <c r="V1802" s="241">
        <v>5000</v>
      </c>
    </row>
    <row r="1803" spans="22:22" x14ac:dyDescent="0.3">
      <c r="V1803" s="241">
        <v>5000</v>
      </c>
    </row>
    <row r="1804" spans="22:22" x14ac:dyDescent="0.3">
      <c r="V1804" s="241">
        <v>5000</v>
      </c>
    </row>
    <row r="1805" spans="22:22" x14ac:dyDescent="0.3">
      <c r="V1805" s="241">
        <v>5000</v>
      </c>
    </row>
    <row r="1806" spans="22:22" x14ac:dyDescent="0.3">
      <c r="V1806" s="241">
        <v>5000</v>
      </c>
    </row>
    <row r="1807" spans="22:22" x14ac:dyDescent="0.3">
      <c r="V1807" s="241">
        <v>5000</v>
      </c>
    </row>
    <row r="1808" spans="22:22" x14ac:dyDescent="0.3">
      <c r="V1808" s="241">
        <v>5000</v>
      </c>
    </row>
    <row r="1809" spans="22:22" x14ac:dyDescent="0.3">
      <c r="V1809" s="241">
        <v>5000</v>
      </c>
    </row>
    <row r="1810" spans="22:22" x14ac:dyDescent="0.3">
      <c r="V1810" s="241">
        <v>5000</v>
      </c>
    </row>
    <row r="1811" spans="22:22" x14ac:dyDescent="0.3">
      <c r="V1811" s="241">
        <v>5000</v>
      </c>
    </row>
    <row r="1812" spans="22:22" x14ac:dyDescent="0.3">
      <c r="V1812" s="241">
        <v>5000</v>
      </c>
    </row>
    <row r="1813" spans="22:22" x14ac:dyDescent="0.3">
      <c r="V1813" s="241">
        <v>5000</v>
      </c>
    </row>
    <row r="1814" spans="22:22" x14ac:dyDescent="0.3">
      <c r="V1814" s="241">
        <v>5000</v>
      </c>
    </row>
    <row r="1815" spans="22:22" x14ac:dyDescent="0.3">
      <c r="V1815" s="241">
        <v>5000</v>
      </c>
    </row>
    <row r="1816" spans="22:22" x14ac:dyDescent="0.3">
      <c r="V1816" s="241">
        <v>5000</v>
      </c>
    </row>
    <row r="1817" spans="22:22" x14ac:dyDescent="0.3">
      <c r="V1817" s="241">
        <v>5000</v>
      </c>
    </row>
    <row r="1818" spans="22:22" x14ac:dyDescent="0.3">
      <c r="V1818" s="241">
        <v>5000</v>
      </c>
    </row>
    <row r="1819" spans="22:22" x14ac:dyDescent="0.3">
      <c r="V1819" s="241">
        <v>5000</v>
      </c>
    </row>
    <row r="1820" spans="22:22" x14ac:dyDescent="0.3">
      <c r="V1820" s="241">
        <v>5000</v>
      </c>
    </row>
    <row r="1821" spans="22:22" x14ac:dyDescent="0.3">
      <c r="V1821" s="241">
        <v>5000</v>
      </c>
    </row>
    <row r="1822" spans="22:22" x14ac:dyDescent="0.3">
      <c r="V1822" s="241">
        <v>5000</v>
      </c>
    </row>
    <row r="1823" spans="22:22" x14ac:dyDescent="0.3">
      <c r="V1823" s="241">
        <v>5000</v>
      </c>
    </row>
    <row r="1824" spans="22:22" x14ac:dyDescent="0.3">
      <c r="V1824" s="241">
        <v>5000</v>
      </c>
    </row>
    <row r="1825" spans="22:22" x14ac:dyDescent="0.3">
      <c r="V1825" s="241">
        <v>5000</v>
      </c>
    </row>
    <row r="1826" spans="22:22" x14ac:dyDescent="0.3">
      <c r="V1826" s="241">
        <v>5000</v>
      </c>
    </row>
    <row r="1827" spans="22:22" x14ac:dyDescent="0.3">
      <c r="V1827" s="241">
        <v>5000</v>
      </c>
    </row>
    <row r="1828" spans="22:22" x14ac:dyDescent="0.3">
      <c r="V1828" s="241">
        <v>5000</v>
      </c>
    </row>
    <row r="1829" spans="22:22" x14ac:dyDescent="0.3">
      <c r="V1829" s="241">
        <v>5000</v>
      </c>
    </row>
    <row r="1830" spans="22:22" x14ac:dyDescent="0.3">
      <c r="V1830" s="241">
        <v>5000</v>
      </c>
    </row>
    <row r="1831" spans="22:22" x14ac:dyDescent="0.3">
      <c r="V1831" s="241">
        <v>5000</v>
      </c>
    </row>
    <row r="1832" spans="22:22" x14ac:dyDescent="0.3">
      <c r="V1832" s="241">
        <v>5000</v>
      </c>
    </row>
    <row r="1833" spans="22:22" x14ac:dyDescent="0.3">
      <c r="V1833" s="241">
        <v>5000</v>
      </c>
    </row>
    <row r="1834" spans="22:22" x14ac:dyDescent="0.3">
      <c r="V1834" s="241">
        <v>5000</v>
      </c>
    </row>
    <row r="1835" spans="22:22" x14ac:dyDescent="0.3">
      <c r="V1835" s="241">
        <v>5000</v>
      </c>
    </row>
    <row r="1836" spans="22:22" x14ac:dyDescent="0.3">
      <c r="V1836" s="241">
        <v>5000</v>
      </c>
    </row>
    <row r="1837" spans="22:22" x14ac:dyDescent="0.3">
      <c r="V1837" s="241">
        <v>5000</v>
      </c>
    </row>
    <row r="1838" spans="22:22" x14ac:dyDescent="0.3">
      <c r="V1838" s="241">
        <v>5000</v>
      </c>
    </row>
    <row r="1839" spans="22:22" x14ac:dyDescent="0.3">
      <c r="V1839" s="241">
        <v>5000</v>
      </c>
    </row>
    <row r="1840" spans="22:22" x14ac:dyDescent="0.3">
      <c r="V1840" s="241">
        <v>5000</v>
      </c>
    </row>
    <row r="1841" spans="22:22" x14ac:dyDescent="0.3">
      <c r="V1841" s="241">
        <v>5000</v>
      </c>
    </row>
    <row r="1842" spans="22:22" x14ac:dyDescent="0.3">
      <c r="V1842" s="241">
        <v>5000</v>
      </c>
    </row>
    <row r="1843" spans="22:22" x14ac:dyDescent="0.3">
      <c r="V1843" s="241">
        <v>5000</v>
      </c>
    </row>
    <row r="1844" spans="22:22" x14ac:dyDescent="0.3">
      <c r="V1844" s="241">
        <v>5000</v>
      </c>
    </row>
    <row r="1845" spans="22:22" x14ac:dyDescent="0.3">
      <c r="V1845" s="241">
        <v>5000</v>
      </c>
    </row>
    <row r="1846" spans="22:22" x14ac:dyDescent="0.3">
      <c r="V1846" s="241">
        <v>5000</v>
      </c>
    </row>
    <row r="1847" spans="22:22" x14ac:dyDescent="0.3">
      <c r="V1847" s="241">
        <v>5000</v>
      </c>
    </row>
    <row r="1848" spans="22:22" x14ac:dyDescent="0.3">
      <c r="V1848" s="241">
        <v>5000</v>
      </c>
    </row>
    <row r="1849" spans="22:22" x14ac:dyDescent="0.3">
      <c r="V1849" s="241">
        <v>5000</v>
      </c>
    </row>
    <row r="1850" spans="22:22" x14ac:dyDescent="0.3">
      <c r="V1850" s="241">
        <v>3200</v>
      </c>
    </row>
    <row r="1851" spans="22:22" x14ac:dyDescent="0.3">
      <c r="V1851" s="241">
        <v>3200</v>
      </c>
    </row>
    <row r="1852" spans="22:22" x14ac:dyDescent="0.3">
      <c r="V1852" s="241">
        <v>3200</v>
      </c>
    </row>
    <row r="1853" spans="22:22" x14ac:dyDescent="0.3">
      <c r="V1853" s="241">
        <v>3200</v>
      </c>
    </row>
    <row r="1854" spans="22:22" x14ac:dyDescent="0.3">
      <c r="V1854" s="241">
        <v>3200</v>
      </c>
    </row>
    <row r="1855" spans="22:22" x14ac:dyDescent="0.3">
      <c r="V1855" s="241">
        <v>3200</v>
      </c>
    </row>
    <row r="1856" spans="22:22" x14ac:dyDescent="0.3">
      <c r="V1856" s="241">
        <v>3200</v>
      </c>
    </row>
    <row r="1857" spans="22:22" x14ac:dyDescent="0.3">
      <c r="V1857" s="241">
        <v>3200</v>
      </c>
    </row>
    <row r="1858" spans="22:22" x14ac:dyDescent="0.3">
      <c r="V1858" s="241">
        <v>3200</v>
      </c>
    </row>
    <row r="1859" spans="22:22" x14ac:dyDescent="0.3">
      <c r="V1859" s="241">
        <v>3200</v>
      </c>
    </row>
    <row r="1860" spans="22:22" x14ac:dyDescent="0.3">
      <c r="V1860" s="241">
        <v>3200</v>
      </c>
    </row>
    <row r="1861" spans="22:22" x14ac:dyDescent="0.3">
      <c r="V1861" s="241">
        <v>3200</v>
      </c>
    </row>
    <row r="1862" spans="22:22" x14ac:dyDescent="0.3">
      <c r="V1862" s="241">
        <v>3200</v>
      </c>
    </row>
    <row r="1863" spans="22:22" x14ac:dyDescent="0.3">
      <c r="V1863" s="241">
        <v>3200</v>
      </c>
    </row>
    <row r="1864" spans="22:22" x14ac:dyDescent="0.3">
      <c r="V1864" s="241">
        <v>3200</v>
      </c>
    </row>
    <row r="1865" spans="22:22" x14ac:dyDescent="0.3">
      <c r="V1865" s="241">
        <v>3200</v>
      </c>
    </row>
    <row r="1866" spans="22:22" x14ac:dyDescent="0.3">
      <c r="V1866" s="241">
        <v>3200</v>
      </c>
    </row>
    <row r="1867" spans="22:22" x14ac:dyDescent="0.3">
      <c r="V1867" s="241">
        <v>3200</v>
      </c>
    </row>
    <row r="1868" spans="22:22" x14ac:dyDescent="0.3">
      <c r="V1868" s="241">
        <v>3200</v>
      </c>
    </row>
    <row r="1869" spans="22:22" x14ac:dyDescent="0.3">
      <c r="V1869" s="241">
        <v>3200</v>
      </c>
    </row>
    <row r="1870" spans="22:22" x14ac:dyDescent="0.3">
      <c r="V1870" s="241">
        <v>3200</v>
      </c>
    </row>
    <row r="1871" spans="22:22" x14ac:dyDescent="0.3">
      <c r="V1871" s="241">
        <v>3200</v>
      </c>
    </row>
    <row r="1872" spans="22:22" x14ac:dyDescent="0.3">
      <c r="V1872" s="241">
        <v>3200</v>
      </c>
    </row>
    <row r="1873" spans="22:22" x14ac:dyDescent="0.3">
      <c r="V1873" s="241">
        <v>3200</v>
      </c>
    </row>
    <row r="1874" spans="22:22" x14ac:dyDescent="0.3">
      <c r="V1874" s="241">
        <v>3200</v>
      </c>
    </row>
    <row r="1875" spans="22:22" x14ac:dyDescent="0.3">
      <c r="V1875" s="241">
        <v>3200</v>
      </c>
    </row>
    <row r="1876" spans="22:22" x14ac:dyDescent="0.3">
      <c r="V1876" s="241">
        <v>3200</v>
      </c>
    </row>
    <row r="1877" spans="22:22" x14ac:dyDescent="0.3">
      <c r="V1877" s="241">
        <v>3200</v>
      </c>
    </row>
    <row r="1878" spans="22:22" x14ac:dyDescent="0.3">
      <c r="V1878" s="241">
        <v>3200</v>
      </c>
    </row>
    <row r="1879" spans="22:22" x14ac:dyDescent="0.3">
      <c r="V1879" s="241">
        <v>3200</v>
      </c>
    </row>
    <row r="1880" spans="22:22" x14ac:dyDescent="0.3">
      <c r="V1880" s="241">
        <v>3200</v>
      </c>
    </row>
    <row r="1881" spans="22:22" x14ac:dyDescent="0.3">
      <c r="V1881" s="241">
        <v>3200</v>
      </c>
    </row>
    <row r="1882" spans="22:22" x14ac:dyDescent="0.3">
      <c r="V1882" s="241">
        <v>3200</v>
      </c>
    </row>
    <row r="1883" spans="22:22" x14ac:dyDescent="0.3">
      <c r="V1883" s="241">
        <v>3200</v>
      </c>
    </row>
    <row r="1884" spans="22:22" x14ac:dyDescent="0.3">
      <c r="V1884" s="241">
        <v>3200</v>
      </c>
    </row>
    <row r="1885" spans="22:22" x14ac:dyDescent="0.3">
      <c r="V1885" s="241">
        <v>3200</v>
      </c>
    </row>
    <row r="1886" spans="22:22" x14ac:dyDescent="0.3">
      <c r="V1886" s="241">
        <v>3200</v>
      </c>
    </row>
    <row r="1887" spans="22:22" x14ac:dyDescent="0.3">
      <c r="V1887" s="241">
        <v>3200</v>
      </c>
    </row>
    <row r="1888" spans="22:22" x14ac:dyDescent="0.3">
      <c r="V1888" s="241">
        <v>3200</v>
      </c>
    </row>
    <row r="1889" spans="22:22" x14ac:dyDescent="0.3">
      <c r="V1889" s="241">
        <v>200</v>
      </c>
    </row>
    <row r="1890" spans="22:22" x14ac:dyDescent="0.3">
      <c r="V1890" s="241">
        <v>5000</v>
      </c>
    </row>
    <row r="1891" spans="22:22" x14ac:dyDescent="0.3">
      <c r="V1891" s="241">
        <v>5000</v>
      </c>
    </row>
    <row r="1892" spans="22:22" x14ac:dyDescent="0.3">
      <c r="V1892" s="241">
        <v>5000</v>
      </c>
    </row>
    <row r="1893" spans="22:22" x14ac:dyDescent="0.3">
      <c r="V1893" s="241">
        <v>5000</v>
      </c>
    </row>
    <row r="1894" spans="22:22" x14ac:dyDescent="0.3">
      <c r="V1894" s="241">
        <v>5000</v>
      </c>
    </row>
    <row r="1895" spans="22:22" x14ac:dyDescent="0.3">
      <c r="V1895" s="241">
        <v>5000</v>
      </c>
    </row>
    <row r="1896" spans="22:22" x14ac:dyDescent="0.3">
      <c r="V1896" s="241">
        <v>5000</v>
      </c>
    </row>
    <row r="1897" spans="22:22" x14ac:dyDescent="0.3">
      <c r="V1897" s="241">
        <v>5000</v>
      </c>
    </row>
    <row r="1898" spans="22:22" x14ac:dyDescent="0.3">
      <c r="V1898" s="241">
        <v>2500</v>
      </c>
    </row>
    <row r="1899" spans="22:22" x14ac:dyDescent="0.3">
      <c r="V1899" s="241">
        <v>2500</v>
      </c>
    </row>
    <row r="1900" spans="22:22" x14ac:dyDescent="0.3">
      <c r="V1900" s="241">
        <v>2500</v>
      </c>
    </row>
    <row r="1901" spans="22:22" x14ac:dyDescent="0.3">
      <c r="V1901" s="241">
        <v>2500</v>
      </c>
    </row>
    <row r="1902" spans="22:22" x14ac:dyDescent="0.3">
      <c r="V1902" s="241">
        <v>2500</v>
      </c>
    </row>
    <row r="1903" spans="22:22" x14ac:dyDescent="0.3">
      <c r="V1903" s="241">
        <v>2500</v>
      </c>
    </row>
    <row r="1904" spans="22:22" x14ac:dyDescent="0.3">
      <c r="V1904" s="241">
        <v>2500</v>
      </c>
    </row>
    <row r="1905" spans="22:22" x14ac:dyDescent="0.3">
      <c r="V1905" s="241">
        <v>2500</v>
      </c>
    </row>
    <row r="1906" spans="22:22" x14ac:dyDescent="0.3">
      <c r="V1906" s="241">
        <v>2500</v>
      </c>
    </row>
    <row r="1907" spans="22:22" x14ac:dyDescent="0.3">
      <c r="V1907" s="241">
        <v>2500</v>
      </c>
    </row>
    <row r="1908" spans="22:22" x14ac:dyDescent="0.3">
      <c r="V1908" s="241">
        <v>2500</v>
      </c>
    </row>
    <row r="1909" spans="22:22" x14ac:dyDescent="0.3">
      <c r="V1909" s="241">
        <v>2500</v>
      </c>
    </row>
    <row r="1910" spans="22:22" x14ac:dyDescent="0.3">
      <c r="V1910" s="241">
        <v>2500</v>
      </c>
    </row>
    <row r="1911" spans="22:22" x14ac:dyDescent="0.3">
      <c r="V1911" s="241">
        <v>2500</v>
      </c>
    </row>
    <row r="1912" spans="22:22" x14ac:dyDescent="0.3">
      <c r="V1912" s="241">
        <v>2500</v>
      </c>
    </row>
    <row r="1913" spans="22:22" x14ac:dyDescent="0.3">
      <c r="V1913" s="241">
        <v>205</v>
      </c>
    </row>
    <row r="1914" spans="22:22" x14ac:dyDescent="0.3">
      <c r="V1914" s="241">
        <v>205</v>
      </c>
    </row>
    <row r="1915" spans="22:22" x14ac:dyDescent="0.3">
      <c r="V1915" s="241">
        <v>205</v>
      </c>
    </row>
    <row r="1916" spans="22:22" x14ac:dyDescent="0.3">
      <c r="V1916" s="241">
        <v>205</v>
      </c>
    </row>
    <row r="1917" spans="22:22" x14ac:dyDescent="0.3">
      <c r="V1917" s="241">
        <v>205</v>
      </c>
    </row>
    <row r="1918" spans="22:22" x14ac:dyDescent="0.3">
      <c r="V1918" s="241">
        <v>140</v>
      </c>
    </row>
    <row r="1919" spans="22:22" x14ac:dyDescent="0.3">
      <c r="V1919" s="241">
        <v>140</v>
      </c>
    </row>
    <row r="1920" spans="22:22" x14ac:dyDescent="0.3">
      <c r="V1920" s="241">
        <v>140</v>
      </c>
    </row>
    <row r="1921" spans="22:22" x14ac:dyDescent="0.3">
      <c r="V1921" s="241">
        <v>140</v>
      </c>
    </row>
    <row r="1922" spans="22:22" x14ac:dyDescent="0.3">
      <c r="V1922" s="241">
        <v>140</v>
      </c>
    </row>
    <row r="1923" spans="22:22" x14ac:dyDescent="0.3">
      <c r="V1923" s="241">
        <v>140</v>
      </c>
    </row>
    <row r="1924" spans="22:22" x14ac:dyDescent="0.3">
      <c r="V1924" s="241">
        <v>140</v>
      </c>
    </row>
    <row r="1925" spans="22:22" x14ac:dyDescent="0.3">
      <c r="V1925" s="241">
        <v>140</v>
      </c>
    </row>
    <row r="1926" spans="22:22" x14ac:dyDescent="0.3">
      <c r="V1926" s="241">
        <v>140</v>
      </c>
    </row>
    <row r="1927" spans="22:22" x14ac:dyDescent="0.3">
      <c r="V1927" s="241">
        <v>140</v>
      </c>
    </row>
    <row r="1928" spans="22:22" x14ac:dyDescent="0.3">
      <c r="V1928" s="241">
        <v>140</v>
      </c>
    </row>
    <row r="1929" spans="22:22" x14ac:dyDescent="0.3">
      <c r="V1929" s="241">
        <v>140</v>
      </c>
    </row>
    <row r="1930" spans="22:22" x14ac:dyDescent="0.3">
      <c r="V1930" s="241">
        <v>140</v>
      </c>
    </row>
    <row r="1931" spans="22:22" x14ac:dyDescent="0.3">
      <c r="V1931" s="241">
        <v>140</v>
      </c>
    </row>
    <row r="1932" spans="22:22" x14ac:dyDescent="0.3">
      <c r="V1932" s="241">
        <v>140</v>
      </c>
    </row>
    <row r="1933" spans="22:22" x14ac:dyDescent="0.3">
      <c r="V1933" s="241">
        <v>140</v>
      </c>
    </row>
    <row r="1934" spans="22:22" x14ac:dyDescent="0.3">
      <c r="V1934" s="241">
        <v>140</v>
      </c>
    </row>
    <row r="1935" spans="22:22" x14ac:dyDescent="0.3">
      <c r="V1935" s="241">
        <v>140</v>
      </c>
    </row>
    <row r="1936" spans="22:22" x14ac:dyDescent="0.3">
      <c r="V1936" s="241">
        <v>140</v>
      </c>
    </row>
    <row r="1937" spans="22:22" x14ac:dyDescent="0.3">
      <c r="V1937" s="241">
        <v>140</v>
      </c>
    </row>
    <row r="1938" spans="22:22" x14ac:dyDescent="0.3">
      <c r="V1938" s="241">
        <v>140</v>
      </c>
    </row>
    <row r="1939" spans="22:22" x14ac:dyDescent="0.3">
      <c r="V1939" s="241">
        <v>140</v>
      </c>
    </row>
    <row r="1940" spans="22:22" x14ac:dyDescent="0.3">
      <c r="V1940" s="241">
        <v>140</v>
      </c>
    </row>
    <row r="1941" spans="22:22" x14ac:dyDescent="0.3">
      <c r="V1941" s="241">
        <v>140</v>
      </c>
    </row>
    <row r="1942" spans="22:22" x14ac:dyDescent="0.3">
      <c r="V1942" s="241">
        <v>140</v>
      </c>
    </row>
    <row r="1943" spans="22:22" x14ac:dyDescent="0.3">
      <c r="V1943" s="241">
        <v>2700</v>
      </c>
    </row>
    <row r="1944" spans="22:22" x14ac:dyDescent="0.3">
      <c r="V1944" s="241">
        <v>2700</v>
      </c>
    </row>
    <row r="1945" spans="22:22" x14ac:dyDescent="0.3">
      <c r="V1945" s="241">
        <v>2700</v>
      </c>
    </row>
    <row r="1946" spans="22:22" x14ac:dyDescent="0.3">
      <c r="V1946" s="241">
        <v>1000</v>
      </c>
    </row>
    <row r="1947" spans="22:22" x14ac:dyDescent="0.3">
      <c r="V1947" s="241">
        <v>1000</v>
      </c>
    </row>
    <row r="1948" spans="22:22" x14ac:dyDescent="0.3">
      <c r="V1948" s="241">
        <v>3200</v>
      </c>
    </row>
    <row r="1949" spans="22:22" x14ac:dyDescent="0.3">
      <c r="V1949" s="241">
        <v>1000</v>
      </c>
    </row>
    <row r="1950" spans="22:22" x14ac:dyDescent="0.3">
      <c r="V1950" s="241">
        <v>330</v>
      </c>
    </row>
    <row r="1951" spans="22:22" x14ac:dyDescent="0.3">
      <c r="V1951" s="241">
        <v>600</v>
      </c>
    </row>
    <row r="1952" spans="22:22" x14ac:dyDescent="0.3">
      <c r="V1952" s="241">
        <v>600</v>
      </c>
    </row>
    <row r="1953" spans="22:22" x14ac:dyDescent="0.3">
      <c r="V1953" s="241">
        <v>600</v>
      </c>
    </row>
    <row r="1954" spans="22:22" x14ac:dyDescent="0.3">
      <c r="V1954" s="241">
        <v>600</v>
      </c>
    </row>
    <row r="1955" spans="22:22" x14ac:dyDescent="0.3">
      <c r="V1955" s="241">
        <v>600</v>
      </c>
    </row>
    <row r="1956" spans="22:22" x14ac:dyDescent="0.3">
      <c r="V1956" s="241">
        <v>600</v>
      </c>
    </row>
    <row r="1957" spans="22:22" x14ac:dyDescent="0.3">
      <c r="V1957" s="241">
        <v>600</v>
      </c>
    </row>
    <row r="1958" spans="22:22" x14ac:dyDescent="0.3">
      <c r="V1958" s="241">
        <v>600</v>
      </c>
    </row>
    <row r="1959" spans="22:22" x14ac:dyDescent="0.3">
      <c r="V1959" s="241">
        <v>600</v>
      </c>
    </row>
    <row r="1960" spans="22:22" x14ac:dyDescent="0.3">
      <c r="V1960" s="241">
        <v>600</v>
      </c>
    </row>
    <row r="1961" spans="22:22" x14ac:dyDescent="0.3">
      <c r="V1961" s="241">
        <v>6400</v>
      </c>
    </row>
    <row r="1962" spans="22:22" x14ac:dyDescent="0.3">
      <c r="V1962" s="241">
        <v>1800</v>
      </c>
    </row>
    <row r="1963" spans="22:22" x14ac:dyDescent="0.3">
      <c r="V1963" s="241">
        <v>1800</v>
      </c>
    </row>
    <row r="1964" spans="22:22" x14ac:dyDescent="0.3">
      <c r="V1964" s="241">
        <v>2200</v>
      </c>
    </row>
    <row r="1965" spans="22:22" x14ac:dyDescent="0.3">
      <c r="V1965" s="241">
        <v>8500</v>
      </c>
    </row>
    <row r="1966" spans="22:22" x14ac:dyDescent="0.3">
      <c r="V1966" s="241">
        <v>250</v>
      </c>
    </row>
    <row r="1967" spans="22:22" x14ac:dyDescent="0.3">
      <c r="V1967" s="241">
        <v>250</v>
      </c>
    </row>
    <row r="1968" spans="22:22" x14ac:dyDescent="0.3">
      <c r="V1968" s="241">
        <v>250</v>
      </c>
    </row>
    <row r="1969" spans="22:22" x14ac:dyDescent="0.3">
      <c r="V1969" s="241">
        <v>250</v>
      </c>
    </row>
    <row r="1970" spans="22:22" x14ac:dyDescent="0.3">
      <c r="V1970" s="241">
        <v>250</v>
      </c>
    </row>
    <row r="1971" spans="22:22" x14ac:dyDescent="0.3">
      <c r="V1971" s="241">
        <v>250</v>
      </c>
    </row>
    <row r="1972" spans="22:22" x14ac:dyDescent="0.3">
      <c r="V1972" s="241">
        <v>250</v>
      </c>
    </row>
    <row r="1973" spans="22:22" x14ac:dyDescent="0.3">
      <c r="V1973" s="241">
        <v>250</v>
      </c>
    </row>
    <row r="1974" spans="22:22" x14ac:dyDescent="0.3">
      <c r="V1974" s="241">
        <v>200</v>
      </c>
    </row>
    <row r="1975" spans="22:22" x14ac:dyDescent="0.3">
      <c r="V1975" s="241">
        <v>200</v>
      </c>
    </row>
    <row r="1976" spans="22:22" x14ac:dyDescent="0.3">
      <c r="V1976" s="241">
        <v>200</v>
      </c>
    </row>
    <row r="1977" spans="22:22" x14ac:dyDescent="0.3">
      <c r="V1977" s="241">
        <v>200</v>
      </c>
    </row>
    <row r="1978" spans="22:22" x14ac:dyDescent="0.3">
      <c r="V1978" s="241">
        <v>200</v>
      </c>
    </row>
    <row r="1979" spans="22:22" x14ac:dyDescent="0.3">
      <c r="V1979" s="241">
        <v>200</v>
      </c>
    </row>
    <row r="1980" spans="22:22" x14ac:dyDescent="0.3">
      <c r="V1980" s="241">
        <v>200</v>
      </c>
    </row>
    <row r="1981" spans="22:22" x14ac:dyDescent="0.3">
      <c r="V1981" s="241">
        <v>200</v>
      </c>
    </row>
    <row r="1982" spans="22:22" x14ac:dyDescent="0.3">
      <c r="V1982" s="241">
        <v>200</v>
      </c>
    </row>
    <row r="1983" spans="22:22" x14ac:dyDescent="0.3">
      <c r="V1983" s="241">
        <v>200</v>
      </c>
    </row>
    <row r="1984" spans="22:22" x14ac:dyDescent="0.3">
      <c r="V1984" s="241">
        <v>200</v>
      </c>
    </row>
    <row r="1985" spans="22:22" x14ac:dyDescent="0.3">
      <c r="V1985" s="241">
        <v>200</v>
      </c>
    </row>
    <row r="1986" spans="22:22" x14ac:dyDescent="0.3">
      <c r="V1986" s="241">
        <v>200</v>
      </c>
    </row>
    <row r="1987" spans="22:22" x14ac:dyDescent="0.3">
      <c r="V1987" s="241">
        <v>200</v>
      </c>
    </row>
    <row r="1988" spans="22:22" x14ac:dyDescent="0.3">
      <c r="V1988" s="241">
        <v>160</v>
      </c>
    </row>
    <row r="1989" spans="22:22" x14ac:dyDescent="0.3">
      <c r="V1989" s="241">
        <v>200</v>
      </c>
    </row>
    <row r="1990" spans="22:22" x14ac:dyDescent="0.3">
      <c r="V1990" s="241">
        <v>200</v>
      </c>
    </row>
    <row r="1991" spans="22:22" x14ac:dyDescent="0.3">
      <c r="V1991" s="241">
        <v>200</v>
      </c>
    </row>
    <row r="1992" spans="22:22" x14ac:dyDescent="0.3">
      <c r="V1992" s="241">
        <v>200</v>
      </c>
    </row>
    <row r="1993" spans="22:22" x14ac:dyDescent="0.3">
      <c r="V1993" s="241">
        <v>200</v>
      </c>
    </row>
    <row r="1994" spans="22:22" x14ac:dyDescent="0.3">
      <c r="V1994" s="241">
        <v>200</v>
      </c>
    </row>
    <row r="1995" spans="22:22" x14ac:dyDescent="0.3">
      <c r="V1995" s="241">
        <v>200</v>
      </c>
    </row>
    <row r="1996" spans="22:22" x14ac:dyDescent="0.3">
      <c r="V1996" s="241">
        <v>200</v>
      </c>
    </row>
    <row r="1997" spans="22:22" x14ac:dyDescent="0.3">
      <c r="V1997" s="241">
        <v>200</v>
      </c>
    </row>
    <row r="1998" spans="22:22" x14ac:dyDescent="0.3">
      <c r="V1998" s="241">
        <v>200</v>
      </c>
    </row>
    <row r="1999" spans="22:22" x14ac:dyDescent="0.3">
      <c r="V1999" s="241">
        <v>200</v>
      </c>
    </row>
    <row r="2000" spans="22:22" x14ac:dyDescent="0.3">
      <c r="V2000" s="241">
        <v>200</v>
      </c>
    </row>
    <row r="2001" spans="22:22" x14ac:dyDescent="0.3">
      <c r="V2001" s="241">
        <v>200</v>
      </c>
    </row>
    <row r="2002" spans="22:22" x14ac:dyDescent="0.3">
      <c r="V2002" s="241">
        <v>200</v>
      </c>
    </row>
    <row r="2003" spans="22:22" x14ac:dyDescent="0.3">
      <c r="V2003" s="241">
        <v>200</v>
      </c>
    </row>
    <row r="2004" spans="22:22" x14ac:dyDescent="0.3">
      <c r="V2004" s="241">
        <v>450</v>
      </c>
    </row>
    <row r="2005" spans="22:22" x14ac:dyDescent="0.3">
      <c r="V2005" s="241">
        <v>450</v>
      </c>
    </row>
    <row r="2006" spans="22:22" x14ac:dyDescent="0.3">
      <c r="V2006" s="241">
        <v>450</v>
      </c>
    </row>
    <row r="2007" spans="22:22" x14ac:dyDescent="0.3">
      <c r="V2007" s="241">
        <v>180</v>
      </c>
    </row>
    <row r="2008" spans="22:22" x14ac:dyDescent="0.3">
      <c r="V2008" s="241">
        <v>180</v>
      </c>
    </row>
    <row r="2009" spans="22:22" x14ac:dyDescent="0.3">
      <c r="V2009" s="241">
        <v>180</v>
      </c>
    </row>
    <row r="2010" spans="22:22" x14ac:dyDescent="0.3">
      <c r="V2010" s="241">
        <v>180</v>
      </c>
    </row>
    <row r="2011" spans="22:22" x14ac:dyDescent="0.3">
      <c r="V2011" s="241">
        <v>180</v>
      </c>
    </row>
    <row r="2012" spans="22:22" x14ac:dyDescent="0.3">
      <c r="V2012" s="241">
        <v>160</v>
      </c>
    </row>
    <row r="2013" spans="22:22" x14ac:dyDescent="0.3">
      <c r="V2013" s="241">
        <v>160</v>
      </c>
    </row>
    <row r="2014" spans="22:22" x14ac:dyDescent="0.3">
      <c r="V2014" s="241">
        <v>160</v>
      </c>
    </row>
    <row r="2015" spans="22:22" x14ac:dyDescent="0.3">
      <c r="V2015" s="241">
        <v>160</v>
      </c>
    </row>
    <row r="2016" spans="22:22" x14ac:dyDescent="0.3">
      <c r="V2016" s="241">
        <v>2400</v>
      </c>
    </row>
    <row r="2017" spans="22:22" x14ac:dyDescent="0.3">
      <c r="V2017" s="241">
        <v>6000</v>
      </c>
    </row>
    <row r="2018" spans="22:22" x14ac:dyDescent="0.3">
      <c r="V2018" s="241">
        <v>2400</v>
      </c>
    </row>
    <row r="2019" spans="22:22" x14ac:dyDescent="0.3">
      <c r="V2019" s="241">
        <v>2400</v>
      </c>
    </row>
    <row r="2020" spans="22:22" x14ac:dyDescent="0.3">
      <c r="V2020" s="241">
        <v>2400</v>
      </c>
    </row>
    <row r="2021" spans="22:22" x14ac:dyDescent="0.3">
      <c r="V2021" s="241">
        <v>2300</v>
      </c>
    </row>
    <row r="2022" spans="22:22" x14ac:dyDescent="0.3">
      <c r="V2022" s="241">
        <v>2300</v>
      </c>
    </row>
    <row r="2023" spans="22:22" x14ac:dyDescent="0.3">
      <c r="V2023" s="241">
        <v>2300</v>
      </c>
    </row>
    <row r="2024" spans="22:22" x14ac:dyDescent="0.3">
      <c r="V2024" s="241">
        <v>2300</v>
      </c>
    </row>
    <row r="2025" spans="22:22" x14ac:dyDescent="0.3">
      <c r="V2025" s="241">
        <v>1000</v>
      </c>
    </row>
    <row r="2026" spans="22:22" x14ac:dyDescent="0.3">
      <c r="V2026" s="241">
        <v>1000</v>
      </c>
    </row>
    <row r="2027" spans="22:22" x14ac:dyDescent="0.3">
      <c r="V2027" s="241">
        <v>1000</v>
      </c>
    </row>
    <row r="2028" spans="22:22" x14ac:dyDescent="0.3">
      <c r="V2028" s="241">
        <v>1000</v>
      </c>
    </row>
    <row r="2029" spans="22:22" x14ac:dyDescent="0.3">
      <c r="V2029" s="241">
        <v>1000</v>
      </c>
    </row>
    <row r="2030" spans="22:22" x14ac:dyDescent="0.3">
      <c r="V2030" s="241">
        <v>1000</v>
      </c>
    </row>
    <row r="2031" spans="22:22" x14ac:dyDescent="0.3">
      <c r="V2031" s="241">
        <v>1000</v>
      </c>
    </row>
    <row r="2032" spans="22:22" x14ac:dyDescent="0.3">
      <c r="V2032" s="241">
        <v>1000</v>
      </c>
    </row>
    <row r="2033" spans="22:22" x14ac:dyDescent="0.3">
      <c r="V2033" s="241">
        <v>730</v>
      </c>
    </row>
    <row r="2034" spans="22:22" x14ac:dyDescent="0.3">
      <c r="V2034" s="241">
        <v>250</v>
      </c>
    </row>
    <row r="2035" spans="22:22" x14ac:dyDescent="0.3">
      <c r="V2035" s="241">
        <v>40</v>
      </c>
    </row>
    <row r="2036" spans="22:22" x14ac:dyDescent="0.3">
      <c r="V2036" s="241">
        <v>40</v>
      </c>
    </row>
    <row r="2037" spans="22:22" x14ac:dyDescent="0.3">
      <c r="V2037" s="241">
        <v>40</v>
      </c>
    </row>
    <row r="2038" spans="22:22" x14ac:dyDescent="0.3">
      <c r="V2038" s="241">
        <v>40</v>
      </c>
    </row>
    <row r="2039" spans="22:22" x14ac:dyDescent="0.3">
      <c r="V2039" s="241">
        <v>40</v>
      </c>
    </row>
    <row r="2040" spans="22:22" x14ac:dyDescent="0.3">
      <c r="V2040" s="241">
        <v>40</v>
      </c>
    </row>
    <row r="2041" spans="22:22" x14ac:dyDescent="0.3">
      <c r="V2041" s="241">
        <v>40</v>
      </c>
    </row>
    <row r="2042" spans="22:22" x14ac:dyDescent="0.3">
      <c r="V2042" s="241">
        <v>40</v>
      </c>
    </row>
    <row r="2043" spans="22:22" x14ac:dyDescent="0.3">
      <c r="V2043" s="241">
        <v>40</v>
      </c>
    </row>
    <row r="2044" spans="22:22" x14ac:dyDescent="0.3">
      <c r="V2044" s="241">
        <v>40</v>
      </c>
    </row>
    <row r="2045" spans="22:22" x14ac:dyDescent="0.3">
      <c r="V2045" s="241">
        <v>40</v>
      </c>
    </row>
    <row r="2046" spans="22:22" x14ac:dyDescent="0.3">
      <c r="V2046" s="241">
        <v>40</v>
      </c>
    </row>
    <row r="2047" spans="22:22" x14ac:dyDescent="0.3">
      <c r="V2047" s="241">
        <v>2147</v>
      </c>
    </row>
    <row r="2048" spans="22:22" x14ac:dyDescent="0.3">
      <c r="V2048" s="241">
        <v>156.66999999999999</v>
      </c>
    </row>
    <row r="2049" spans="22:22" x14ac:dyDescent="0.3">
      <c r="V2049" s="241">
        <v>156.66999999999999</v>
      </c>
    </row>
    <row r="2050" spans="22:22" x14ac:dyDescent="0.3">
      <c r="V2050" s="241">
        <v>156.66999999999999</v>
      </c>
    </row>
    <row r="2051" spans="22:22" x14ac:dyDescent="0.3">
      <c r="V2051" s="241">
        <v>156.66999999999999</v>
      </c>
    </row>
    <row r="2052" spans="22:22" x14ac:dyDescent="0.3">
      <c r="V2052" s="241">
        <v>156.66999999999999</v>
      </c>
    </row>
    <row r="2053" spans="22:22" x14ac:dyDescent="0.3">
      <c r="V2053" s="241">
        <v>2599</v>
      </c>
    </row>
    <row r="2054" spans="22:22" x14ac:dyDescent="0.3">
      <c r="V2054" s="241">
        <v>295</v>
      </c>
    </row>
    <row r="2055" spans="22:22" x14ac:dyDescent="0.3">
      <c r="V2055" s="241">
        <v>295</v>
      </c>
    </row>
    <row r="2056" spans="22:22" x14ac:dyDescent="0.3">
      <c r="V2056" s="241">
        <v>295</v>
      </c>
    </row>
    <row r="2057" spans="22:22" x14ac:dyDescent="0.3">
      <c r="V2057" s="241">
        <v>295</v>
      </c>
    </row>
    <row r="2058" spans="22:22" x14ac:dyDescent="0.3">
      <c r="V2058" s="241">
        <v>156.66999999999999</v>
      </c>
    </row>
    <row r="2059" spans="22:22" x14ac:dyDescent="0.3">
      <c r="V2059" s="241">
        <v>156.66999999999999</v>
      </c>
    </row>
    <row r="2060" spans="22:22" x14ac:dyDescent="0.3">
      <c r="V2060" s="241">
        <v>156.66999999999999</v>
      </c>
    </row>
    <row r="2061" spans="22:22" x14ac:dyDescent="0.3">
      <c r="V2061" s="241">
        <v>156.66999999999999</v>
      </c>
    </row>
    <row r="2062" spans="22:22" x14ac:dyDescent="0.3">
      <c r="V2062" s="241">
        <v>2646.23</v>
      </c>
    </row>
    <row r="2063" spans="22:22" x14ac:dyDescent="0.3">
      <c r="V2063" s="241">
        <v>2646.23</v>
      </c>
    </row>
    <row r="2064" spans="22:22" x14ac:dyDescent="0.3">
      <c r="V2064" s="241">
        <v>2646.23</v>
      </c>
    </row>
    <row r="2065" spans="22:22" x14ac:dyDescent="0.3">
      <c r="V2065" s="241">
        <v>2646.23</v>
      </c>
    </row>
    <row r="2066" spans="22:22" x14ac:dyDescent="0.3">
      <c r="V2066" s="241">
        <v>2646.23</v>
      </c>
    </row>
    <row r="2067" spans="22:22" x14ac:dyDescent="0.3">
      <c r="V2067" s="241">
        <v>2646.23</v>
      </c>
    </row>
    <row r="2068" spans="22:22" x14ac:dyDescent="0.3">
      <c r="V2068" s="241">
        <v>2646.23</v>
      </c>
    </row>
    <row r="2069" spans="22:22" x14ac:dyDescent="0.3">
      <c r="V2069" s="241">
        <v>2646.23</v>
      </c>
    </row>
    <row r="2070" spans="22:22" x14ac:dyDescent="0.3">
      <c r="V2070" s="241">
        <v>2646.23</v>
      </c>
    </row>
    <row r="2071" spans="22:22" x14ac:dyDescent="0.3">
      <c r="V2071" s="241">
        <v>2646.23</v>
      </c>
    </row>
    <row r="2072" spans="22:22" x14ac:dyDescent="0.3">
      <c r="V2072" s="241">
        <v>2646.23</v>
      </c>
    </row>
    <row r="2073" spans="22:22" x14ac:dyDescent="0.3">
      <c r="V2073" s="241">
        <v>2646.23</v>
      </c>
    </row>
    <row r="2074" spans="22:22" x14ac:dyDescent="0.3">
      <c r="V2074" s="241">
        <v>2646.23</v>
      </c>
    </row>
    <row r="2075" spans="22:22" x14ac:dyDescent="0.3">
      <c r="V2075" s="241">
        <v>2646.23</v>
      </c>
    </row>
    <row r="2076" spans="22:22" x14ac:dyDescent="0.3">
      <c r="V2076" s="241">
        <v>2646.23</v>
      </c>
    </row>
    <row r="2077" spans="22:22" x14ac:dyDescent="0.3">
      <c r="V2077" s="241">
        <v>2646.23</v>
      </c>
    </row>
    <row r="2078" spans="22:22" x14ac:dyDescent="0.3">
      <c r="V2078" s="241">
        <v>2646.23</v>
      </c>
    </row>
    <row r="2079" spans="22:22" x14ac:dyDescent="0.3">
      <c r="V2079" s="241">
        <v>2646.23</v>
      </c>
    </row>
    <row r="2080" spans="22:22" x14ac:dyDescent="0.3">
      <c r="V2080" s="241">
        <v>2646.23</v>
      </c>
    </row>
    <row r="2081" spans="22:22" x14ac:dyDescent="0.3">
      <c r="V2081" s="241">
        <v>2646.23</v>
      </c>
    </row>
    <row r="2082" spans="22:22" x14ac:dyDescent="0.3">
      <c r="V2082" s="241">
        <v>2646.23</v>
      </c>
    </row>
    <row r="2083" spans="22:22" x14ac:dyDescent="0.3">
      <c r="V2083" s="241">
        <v>2646.23</v>
      </c>
    </row>
    <row r="2084" spans="22:22" x14ac:dyDescent="0.3">
      <c r="V2084" s="241">
        <v>4234.6099999999997</v>
      </c>
    </row>
    <row r="2085" spans="22:22" x14ac:dyDescent="0.3">
      <c r="V2085" s="241">
        <v>4234.6099999999997</v>
      </c>
    </row>
    <row r="2086" spans="22:22" x14ac:dyDescent="0.3">
      <c r="V2086" s="241">
        <v>4234.6099999999997</v>
      </c>
    </row>
    <row r="2087" spans="22:22" x14ac:dyDescent="0.3">
      <c r="V2087" s="241">
        <v>4234.6099999999997</v>
      </c>
    </row>
    <row r="2088" spans="22:22" x14ac:dyDescent="0.3">
      <c r="V2088" s="241">
        <v>4234.6099999999997</v>
      </c>
    </row>
    <row r="2089" spans="22:22" x14ac:dyDescent="0.3">
      <c r="V2089" s="241">
        <v>4234.6099999999997</v>
      </c>
    </row>
    <row r="2090" spans="22:22" x14ac:dyDescent="0.3">
      <c r="V2090" s="241">
        <v>4234.6099999999997</v>
      </c>
    </row>
    <row r="2091" spans="22:22" x14ac:dyDescent="0.3">
      <c r="V2091" s="241">
        <v>4234.6099999999997</v>
      </c>
    </row>
    <row r="2092" spans="22:22" x14ac:dyDescent="0.3">
      <c r="V2092" s="241">
        <v>4234.6099999999997</v>
      </c>
    </row>
    <row r="2093" spans="22:22" x14ac:dyDescent="0.3">
      <c r="V2093" s="241">
        <v>950</v>
      </c>
    </row>
    <row r="2094" spans="22:22" x14ac:dyDescent="0.3">
      <c r="V2094" s="241">
        <v>4234.6099999999997</v>
      </c>
    </row>
    <row r="2095" spans="22:22" x14ac:dyDescent="0.3">
      <c r="V2095" s="241">
        <v>980</v>
      </c>
    </row>
    <row r="2096" spans="22:22" x14ac:dyDescent="0.3">
      <c r="V2096" s="241">
        <v>980</v>
      </c>
    </row>
    <row r="2097" spans="22:22" x14ac:dyDescent="0.3">
      <c r="V2097" s="241">
        <v>980</v>
      </c>
    </row>
    <row r="2098" spans="22:22" x14ac:dyDescent="0.3">
      <c r="V2098" s="241">
        <v>980</v>
      </c>
    </row>
    <row r="2099" spans="22:22" x14ac:dyDescent="0.3">
      <c r="V2099" s="241">
        <v>980</v>
      </c>
    </row>
    <row r="2100" spans="22:22" x14ac:dyDescent="0.3">
      <c r="V2100" s="241">
        <v>4234.62</v>
      </c>
    </row>
    <row r="2101" spans="22:22" x14ac:dyDescent="0.3">
      <c r="V2101" s="241">
        <v>2300</v>
      </c>
    </row>
    <row r="2102" spans="22:22" x14ac:dyDescent="0.3">
      <c r="V2102" s="241">
        <v>4234.62</v>
      </c>
    </row>
    <row r="2103" spans="22:22" x14ac:dyDescent="0.3">
      <c r="V2103" s="241">
        <v>4234.62</v>
      </c>
    </row>
    <row r="2104" spans="22:22" x14ac:dyDescent="0.3">
      <c r="V2104" s="241">
        <v>2300</v>
      </c>
    </row>
    <row r="2105" spans="22:22" x14ac:dyDescent="0.3">
      <c r="V2105" s="241">
        <v>4234.6099999999997</v>
      </c>
    </row>
    <row r="2106" spans="22:22" x14ac:dyDescent="0.3">
      <c r="V2106" s="241">
        <v>4234.6099999999997</v>
      </c>
    </row>
    <row r="2107" spans="22:22" x14ac:dyDescent="0.3">
      <c r="V2107" s="241">
        <v>4234.6099999999997</v>
      </c>
    </row>
    <row r="2108" spans="22:22" x14ac:dyDescent="0.3">
      <c r="V2108" s="241">
        <v>4234.62</v>
      </c>
    </row>
    <row r="2109" spans="22:22" x14ac:dyDescent="0.3">
      <c r="V2109" s="241">
        <v>4234.62</v>
      </c>
    </row>
    <row r="2110" spans="22:22" x14ac:dyDescent="0.3">
      <c r="V2110" s="241">
        <v>4234.62</v>
      </c>
    </row>
    <row r="2111" spans="22:22" x14ac:dyDescent="0.3">
      <c r="V2111" s="241">
        <v>4234.62</v>
      </c>
    </row>
    <row r="2112" spans="22:22" x14ac:dyDescent="0.3">
      <c r="V2112" s="241">
        <v>4234.62</v>
      </c>
    </row>
    <row r="2113" spans="22:22" x14ac:dyDescent="0.3">
      <c r="V2113" s="241">
        <v>4234.62</v>
      </c>
    </row>
    <row r="2114" spans="22:22" x14ac:dyDescent="0.3">
      <c r="V2114" s="241">
        <v>4234.62</v>
      </c>
    </row>
    <row r="2115" spans="22:22" x14ac:dyDescent="0.3">
      <c r="V2115" s="241">
        <v>4234.62</v>
      </c>
    </row>
    <row r="2116" spans="22:22" x14ac:dyDescent="0.3">
      <c r="V2116" s="241">
        <v>4234.62</v>
      </c>
    </row>
    <row r="2117" spans="22:22" x14ac:dyDescent="0.3">
      <c r="V2117" s="241">
        <v>4234.62</v>
      </c>
    </row>
    <row r="2118" spans="22:22" x14ac:dyDescent="0.3">
      <c r="V2118" s="241">
        <v>950</v>
      </c>
    </row>
    <row r="2119" spans="22:22" x14ac:dyDescent="0.3">
      <c r="V2119" s="241">
        <v>950</v>
      </c>
    </row>
    <row r="2120" spans="22:22" x14ac:dyDescent="0.3">
      <c r="V2120" s="241">
        <v>950</v>
      </c>
    </row>
    <row r="2121" spans="22:22" x14ac:dyDescent="0.3">
      <c r="V2121" s="241">
        <v>950</v>
      </c>
    </row>
    <row r="2122" spans="22:22" x14ac:dyDescent="0.3">
      <c r="V2122" s="241">
        <v>980</v>
      </c>
    </row>
    <row r="2123" spans="22:22" x14ac:dyDescent="0.3">
      <c r="V2123" s="241">
        <v>980</v>
      </c>
    </row>
    <row r="2124" spans="22:22" x14ac:dyDescent="0.3">
      <c r="V2124" s="241">
        <v>980</v>
      </c>
    </row>
    <row r="2125" spans="22:22" x14ac:dyDescent="0.3">
      <c r="V2125" s="241">
        <v>980</v>
      </c>
    </row>
    <row r="2126" spans="22:22" x14ac:dyDescent="0.3">
      <c r="V2126" s="241">
        <v>980</v>
      </c>
    </row>
    <row r="2127" spans="22:22" x14ac:dyDescent="0.3">
      <c r="V2127" s="241">
        <v>2311</v>
      </c>
    </row>
    <row r="2128" spans="22:22" x14ac:dyDescent="0.3">
      <c r="V2128" s="241">
        <v>2311</v>
      </c>
    </row>
    <row r="2129" spans="22:22" x14ac:dyDescent="0.3">
      <c r="V2129" s="241">
        <v>2311</v>
      </c>
    </row>
    <row r="2130" spans="22:22" x14ac:dyDescent="0.3">
      <c r="V2130" s="241">
        <v>2311</v>
      </c>
    </row>
    <row r="2131" spans="22:22" x14ac:dyDescent="0.3">
      <c r="V2131" s="241">
        <v>2311</v>
      </c>
    </row>
    <row r="2132" spans="22:22" x14ac:dyDescent="0.3">
      <c r="V2132" s="241">
        <v>2311</v>
      </c>
    </row>
    <row r="2133" spans="22:22" x14ac:dyDescent="0.3">
      <c r="V2133" s="241">
        <v>4000</v>
      </c>
    </row>
    <row r="2134" spans="22:22" x14ac:dyDescent="0.3">
      <c r="V2134" s="241">
        <v>4000</v>
      </c>
    </row>
    <row r="2135" spans="22:22" x14ac:dyDescent="0.3">
      <c r="V2135" s="241">
        <v>4000</v>
      </c>
    </row>
    <row r="2136" spans="22:22" x14ac:dyDescent="0.3">
      <c r="V2136" s="241">
        <v>4000</v>
      </c>
    </row>
    <row r="2137" spans="22:22" x14ac:dyDescent="0.3">
      <c r="V2137" s="241">
        <v>900.14</v>
      </c>
    </row>
    <row r="2138" spans="22:22" x14ac:dyDescent="0.3">
      <c r="V2138" s="241">
        <v>900.14</v>
      </c>
    </row>
    <row r="2139" spans="22:22" x14ac:dyDescent="0.3">
      <c r="V2139" s="241">
        <v>21299</v>
      </c>
    </row>
    <row r="2140" spans="22:22" x14ac:dyDescent="0.3">
      <c r="V2140" s="241">
        <v>900.14</v>
      </c>
    </row>
    <row r="2141" spans="22:22" x14ac:dyDescent="0.3">
      <c r="V2141" s="241">
        <v>900.14</v>
      </c>
    </row>
    <row r="2142" spans="22:22" x14ac:dyDescent="0.3">
      <c r="V2142" s="241">
        <v>4000</v>
      </c>
    </row>
    <row r="2143" spans="22:22" x14ac:dyDescent="0.3">
      <c r="V2143" s="241">
        <v>900.14</v>
      </c>
    </row>
    <row r="2144" spans="22:22" x14ac:dyDescent="0.3">
      <c r="V2144" s="241">
        <v>16700</v>
      </c>
    </row>
    <row r="2145" spans="22:22" x14ac:dyDescent="0.3">
      <c r="V2145" s="241">
        <v>27500</v>
      </c>
    </row>
    <row r="2146" spans="22:22" x14ac:dyDescent="0.3">
      <c r="V2146" s="241">
        <v>35300</v>
      </c>
    </row>
    <row r="2147" spans="22:22" x14ac:dyDescent="0.3">
      <c r="V2147" s="241">
        <v>19400</v>
      </c>
    </row>
    <row r="2148" spans="22:22" x14ac:dyDescent="0.3">
      <c r="V2148" s="241">
        <v>23800</v>
      </c>
    </row>
    <row r="2149" spans="22:22" x14ac:dyDescent="0.3">
      <c r="V2149" s="241">
        <v>900.14</v>
      </c>
    </row>
    <row r="2150" spans="22:22" x14ac:dyDescent="0.3">
      <c r="V2150" s="241">
        <v>19400</v>
      </c>
    </row>
    <row r="2151" spans="22:22" x14ac:dyDescent="0.3">
      <c r="V2151" s="241">
        <v>4000</v>
      </c>
    </row>
    <row r="2152" spans="22:22" x14ac:dyDescent="0.3">
      <c r="V2152" s="241">
        <v>900.14</v>
      </c>
    </row>
    <row r="2153" spans="22:22" x14ac:dyDescent="0.3">
      <c r="V2153" s="241">
        <v>235</v>
      </c>
    </row>
    <row r="2154" spans="22:22" x14ac:dyDescent="0.3">
      <c r="V2154" s="241">
        <v>235</v>
      </c>
    </row>
    <row r="2155" spans="22:22" x14ac:dyDescent="0.3">
      <c r="V2155" s="241">
        <v>235</v>
      </c>
    </row>
    <row r="2156" spans="22:22" x14ac:dyDescent="0.3">
      <c r="V2156" s="241">
        <v>235</v>
      </c>
    </row>
    <row r="2157" spans="22:22" x14ac:dyDescent="0.3">
      <c r="V2157" s="241">
        <v>235</v>
      </c>
    </row>
    <row r="2158" spans="22:22" x14ac:dyDescent="0.3">
      <c r="V2158" s="241">
        <v>235</v>
      </c>
    </row>
    <row r="2159" spans="22:22" x14ac:dyDescent="0.3">
      <c r="V2159" s="241">
        <v>235</v>
      </c>
    </row>
    <row r="2160" spans="22:22" x14ac:dyDescent="0.3">
      <c r="V2160" s="241">
        <v>235</v>
      </c>
    </row>
    <row r="2161" spans="22:22" x14ac:dyDescent="0.3">
      <c r="V2161" s="241">
        <v>20000</v>
      </c>
    </row>
    <row r="2162" spans="22:22" x14ac:dyDescent="0.3">
      <c r="V2162" s="241">
        <v>275</v>
      </c>
    </row>
    <row r="2163" spans="22:22" x14ac:dyDescent="0.3">
      <c r="V2163" s="241">
        <v>6500</v>
      </c>
    </row>
    <row r="2164" spans="22:22" x14ac:dyDescent="0.3">
      <c r="V2164" s="241">
        <v>6500</v>
      </c>
    </row>
    <row r="2165" spans="22:22" x14ac:dyDescent="0.3">
      <c r="V2165" s="241">
        <v>6500</v>
      </c>
    </row>
    <row r="2166" spans="22:22" x14ac:dyDescent="0.3">
      <c r="V2166" s="241">
        <v>20160</v>
      </c>
    </row>
    <row r="2167" spans="22:22" x14ac:dyDescent="0.3">
      <c r="V2167" s="241">
        <v>3300</v>
      </c>
    </row>
    <row r="2168" spans="22:22" x14ac:dyDescent="0.3">
      <c r="V2168" s="241">
        <v>3500</v>
      </c>
    </row>
    <row r="2169" spans="22:22" x14ac:dyDescent="0.3">
      <c r="V2169" s="241">
        <v>2329</v>
      </c>
    </row>
    <row r="2170" spans="22:22" x14ac:dyDescent="0.3">
      <c r="V2170" s="241">
        <v>3285</v>
      </c>
    </row>
    <row r="2171" spans="22:22" x14ac:dyDescent="0.3">
      <c r="V2171" s="241">
        <v>2600</v>
      </c>
    </row>
    <row r="2172" spans="22:22" x14ac:dyDescent="0.3">
      <c r="V2172" s="241">
        <v>2090</v>
      </c>
    </row>
    <row r="2173" spans="22:22" x14ac:dyDescent="0.3">
      <c r="V2173" s="241">
        <v>1227</v>
      </c>
    </row>
    <row r="2174" spans="22:22" x14ac:dyDescent="0.3">
      <c r="V2174" s="241">
        <v>1227</v>
      </c>
    </row>
    <row r="2175" spans="22:22" x14ac:dyDescent="0.3">
      <c r="V2175" s="241">
        <v>1227</v>
      </c>
    </row>
    <row r="2176" spans="22:22" x14ac:dyDescent="0.3">
      <c r="V2176" s="241">
        <v>1322</v>
      </c>
    </row>
    <row r="2177" spans="22:22" x14ac:dyDescent="0.3">
      <c r="V2177" s="241">
        <v>560</v>
      </c>
    </row>
    <row r="2178" spans="22:22" x14ac:dyDescent="0.3">
      <c r="V2178" s="241">
        <v>560</v>
      </c>
    </row>
    <row r="2179" spans="22:22" x14ac:dyDescent="0.3">
      <c r="V2179" s="241">
        <v>560</v>
      </c>
    </row>
    <row r="2180" spans="22:22" x14ac:dyDescent="0.3">
      <c r="V2180" s="241">
        <v>2900</v>
      </c>
    </row>
    <row r="2181" spans="22:22" x14ac:dyDescent="0.3">
      <c r="V2181" s="241">
        <v>2300</v>
      </c>
    </row>
    <row r="2182" spans="22:22" x14ac:dyDescent="0.3">
      <c r="V2182" s="241">
        <v>2480</v>
      </c>
    </row>
    <row r="2183" spans="22:22" x14ac:dyDescent="0.3">
      <c r="V2183" s="241">
        <v>1133</v>
      </c>
    </row>
    <row r="2184" spans="22:22" x14ac:dyDescent="0.3">
      <c r="V2184" s="241">
        <v>534</v>
      </c>
    </row>
    <row r="2185" spans="22:22" x14ac:dyDescent="0.3">
      <c r="V2185" s="241">
        <v>534</v>
      </c>
    </row>
    <row r="2186" spans="22:22" x14ac:dyDescent="0.3">
      <c r="V2186" s="241">
        <v>3780</v>
      </c>
    </row>
    <row r="2187" spans="22:22" x14ac:dyDescent="0.3">
      <c r="V2187" s="241">
        <v>3450</v>
      </c>
    </row>
    <row r="2188" spans="22:22" x14ac:dyDescent="0.3">
      <c r="V2188" s="241">
        <v>1185</v>
      </c>
    </row>
    <row r="2189" spans="22:22" x14ac:dyDescent="0.3">
      <c r="V2189" s="241">
        <v>608</v>
      </c>
    </row>
    <row r="2190" spans="22:22" x14ac:dyDescent="0.3">
      <c r="V2190" s="241">
        <v>608</v>
      </c>
    </row>
    <row r="2191" spans="22:22" x14ac:dyDescent="0.3">
      <c r="V2191" s="241">
        <v>608</v>
      </c>
    </row>
    <row r="2192" spans="22:22" x14ac:dyDescent="0.3">
      <c r="V2192" s="241">
        <v>608</v>
      </c>
    </row>
    <row r="2193" spans="22:22" x14ac:dyDescent="0.3">
      <c r="V2193" s="241">
        <v>200</v>
      </c>
    </row>
    <row r="2194" spans="22:22" x14ac:dyDescent="0.3">
      <c r="V2194" s="241">
        <v>200</v>
      </c>
    </row>
    <row r="2195" spans="22:22" x14ac:dyDescent="0.3">
      <c r="V2195" s="241">
        <v>200</v>
      </c>
    </row>
    <row r="2196" spans="22:22" x14ac:dyDescent="0.3">
      <c r="V2196" s="241">
        <v>2350</v>
      </c>
    </row>
    <row r="2197" spans="22:22" x14ac:dyDescent="0.3">
      <c r="V2197" s="241">
        <v>235</v>
      </c>
    </row>
    <row r="2198" spans="22:22" x14ac:dyDescent="0.3">
      <c r="V2198" s="241">
        <v>15596</v>
      </c>
    </row>
    <row r="2199" spans="22:22" x14ac:dyDescent="0.3">
      <c r="V2199" s="241">
        <v>235</v>
      </c>
    </row>
    <row r="2200" spans="22:22" x14ac:dyDescent="0.3">
      <c r="V2200" s="241">
        <v>235</v>
      </c>
    </row>
    <row r="2201" spans="22:22" x14ac:dyDescent="0.3">
      <c r="V2201" s="241">
        <v>235</v>
      </c>
    </row>
    <row r="2202" spans="22:22" x14ac:dyDescent="0.3">
      <c r="V2202" s="241">
        <v>235</v>
      </c>
    </row>
    <row r="2203" spans="22:22" x14ac:dyDescent="0.3">
      <c r="V2203" s="241">
        <v>235</v>
      </c>
    </row>
    <row r="2204" spans="22:22" x14ac:dyDescent="0.3">
      <c r="V2204" s="241">
        <v>235</v>
      </c>
    </row>
    <row r="2205" spans="22:22" x14ac:dyDescent="0.3">
      <c r="V2205" s="241">
        <v>235</v>
      </c>
    </row>
    <row r="2206" spans="22:22" x14ac:dyDescent="0.3">
      <c r="V2206" s="241">
        <v>235</v>
      </c>
    </row>
    <row r="2207" spans="22:22" x14ac:dyDescent="0.3">
      <c r="V2207" s="241">
        <v>17000</v>
      </c>
    </row>
    <row r="2208" spans="22:22" x14ac:dyDescent="0.3">
      <c r="V2208" s="241">
        <v>17000</v>
      </c>
    </row>
    <row r="2209" spans="22:22" x14ac:dyDescent="0.3">
      <c r="V2209" s="241">
        <v>66400</v>
      </c>
    </row>
    <row r="2210" spans="22:22" x14ac:dyDescent="0.3">
      <c r="V2210" s="241">
        <v>3000</v>
      </c>
    </row>
    <row r="2211" spans="22:22" x14ac:dyDescent="0.3">
      <c r="V2211" s="241">
        <v>6900</v>
      </c>
    </row>
    <row r="2212" spans="22:22" x14ac:dyDescent="0.3">
      <c r="V2212" s="241">
        <v>6900</v>
      </c>
    </row>
    <row r="2213" spans="22:22" x14ac:dyDescent="0.3">
      <c r="V2213" s="241">
        <v>2000</v>
      </c>
    </row>
    <row r="2214" spans="22:22" x14ac:dyDescent="0.3">
      <c r="V2214" s="241">
        <v>57700</v>
      </c>
    </row>
    <row r="2215" spans="22:22" x14ac:dyDescent="0.3">
      <c r="V2215" s="241">
        <v>2184.71</v>
      </c>
    </row>
    <row r="2216" spans="22:22" x14ac:dyDescent="0.3">
      <c r="V2216" s="241">
        <v>2184.71</v>
      </c>
    </row>
    <row r="2217" spans="22:22" x14ac:dyDescent="0.3">
      <c r="V2217" s="241">
        <v>2184.71</v>
      </c>
    </row>
    <row r="2218" spans="22:22" x14ac:dyDescent="0.3">
      <c r="V2218" s="241">
        <v>2184.71</v>
      </c>
    </row>
    <row r="2219" spans="22:22" x14ac:dyDescent="0.3">
      <c r="V2219" s="241">
        <v>2184.71</v>
      </c>
    </row>
    <row r="2220" spans="22:22" x14ac:dyDescent="0.3">
      <c r="V2220" s="241">
        <v>2184.71</v>
      </c>
    </row>
    <row r="2221" spans="22:22" x14ac:dyDescent="0.3">
      <c r="V2221" s="241">
        <v>2184.71</v>
      </c>
    </row>
    <row r="2222" spans="22:22" x14ac:dyDescent="0.3">
      <c r="V2222" s="241">
        <v>2184.71</v>
      </c>
    </row>
    <row r="2223" spans="22:22" x14ac:dyDescent="0.3">
      <c r="V2223" s="241">
        <v>2184.71</v>
      </c>
    </row>
    <row r="2224" spans="22:22" x14ac:dyDescent="0.3">
      <c r="V2224" s="241">
        <v>2184.71</v>
      </c>
    </row>
    <row r="2225" spans="22:22" x14ac:dyDescent="0.3">
      <c r="V2225" s="241">
        <v>2184.71</v>
      </c>
    </row>
    <row r="2226" spans="22:22" x14ac:dyDescent="0.3">
      <c r="V2226" s="241">
        <v>2184.71</v>
      </c>
    </row>
    <row r="2227" spans="22:22" x14ac:dyDescent="0.3">
      <c r="V2227" s="241">
        <v>2184.71</v>
      </c>
    </row>
    <row r="2228" spans="22:22" x14ac:dyDescent="0.3">
      <c r="V2228" s="241">
        <v>2184.71</v>
      </c>
    </row>
    <row r="2229" spans="22:22" x14ac:dyDescent="0.3">
      <c r="V2229" s="241">
        <v>2599</v>
      </c>
    </row>
    <row r="2230" spans="22:22" x14ac:dyDescent="0.3">
      <c r="V2230" s="241">
        <v>2198.5</v>
      </c>
    </row>
    <row r="2231" spans="22:22" x14ac:dyDescent="0.3">
      <c r="V2231" s="241">
        <v>2599</v>
      </c>
    </row>
    <row r="2232" spans="22:22" x14ac:dyDescent="0.3">
      <c r="V2232" s="241">
        <v>2599</v>
      </c>
    </row>
    <row r="2233" spans="22:22" x14ac:dyDescent="0.3">
      <c r="V2233" s="241">
        <v>2599</v>
      </c>
    </row>
    <row r="2234" spans="22:22" x14ac:dyDescent="0.3">
      <c r="V2234" s="241">
        <v>2198.5</v>
      </c>
    </row>
    <row r="2235" spans="22:22" x14ac:dyDescent="0.3">
      <c r="V2235" s="241">
        <v>2198.5</v>
      </c>
    </row>
    <row r="2236" spans="22:22" x14ac:dyDescent="0.3">
      <c r="V2236" s="241">
        <v>2198.5</v>
      </c>
    </row>
    <row r="2237" spans="22:22" x14ac:dyDescent="0.3">
      <c r="V2237" s="241">
        <v>2198.5</v>
      </c>
    </row>
    <row r="2238" spans="22:22" x14ac:dyDescent="0.3">
      <c r="V2238" s="241">
        <v>3598</v>
      </c>
    </row>
    <row r="2239" spans="22:22" x14ac:dyDescent="0.3">
      <c r="V2239" s="241">
        <v>3598</v>
      </c>
    </row>
    <row r="2240" spans="22:22" x14ac:dyDescent="0.3">
      <c r="V2240" s="241">
        <v>2599</v>
      </c>
    </row>
    <row r="2241" spans="22:22" x14ac:dyDescent="0.3">
      <c r="V2241" s="241">
        <v>2198.5</v>
      </c>
    </row>
    <row r="2242" spans="22:22" x14ac:dyDescent="0.3">
      <c r="V2242" s="241">
        <v>2198.5</v>
      </c>
    </row>
    <row r="2243" spans="22:22" x14ac:dyDescent="0.3">
      <c r="V2243" s="241">
        <v>2198.5</v>
      </c>
    </row>
    <row r="2244" spans="22:22" x14ac:dyDescent="0.3">
      <c r="V2244" s="241">
        <v>6500</v>
      </c>
    </row>
    <row r="2245" spans="22:22" x14ac:dyDescent="0.3">
      <c r="V2245" s="241">
        <v>11500</v>
      </c>
    </row>
    <row r="2246" spans="22:22" x14ac:dyDescent="0.3">
      <c r="V2246" s="241">
        <v>5500</v>
      </c>
    </row>
    <row r="2247" spans="22:22" x14ac:dyDescent="0.3">
      <c r="V2247" s="241">
        <v>5500</v>
      </c>
    </row>
    <row r="2248" spans="22:22" x14ac:dyDescent="0.3">
      <c r="V2248" s="241">
        <v>11500</v>
      </c>
    </row>
    <row r="2249" spans="22:22" x14ac:dyDescent="0.3">
      <c r="V2249" s="241">
        <v>5500</v>
      </c>
    </row>
    <row r="2250" spans="22:22" x14ac:dyDescent="0.3">
      <c r="V2250" s="241">
        <v>5500</v>
      </c>
    </row>
    <row r="2251" spans="22:22" x14ac:dyDescent="0.3">
      <c r="V2251" s="241">
        <v>5500</v>
      </c>
    </row>
    <row r="2252" spans="22:22" x14ac:dyDescent="0.3">
      <c r="V2252" s="241">
        <v>5500</v>
      </c>
    </row>
    <row r="2253" spans="22:22" x14ac:dyDescent="0.3">
      <c r="V2253" s="241">
        <v>5500</v>
      </c>
    </row>
    <row r="2254" spans="22:22" x14ac:dyDescent="0.3">
      <c r="V2254" s="241">
        <v>5500</v>
      </c>
    </row>
    <row r="2255" spans="22:22" x14ac:dyDescent="0.3">
      <c r="V2255" s="241">
        <v>5500</v>
      </c>
    </row>
    <row r="2256" spans="22:22" x14ac:dyDescent="0.3">
      <c r="V2256" s="241">
        <v>5500</v>
      </c>
    </row>
    <row r="2257" spans="22:22" x14ac:dyDescent="0.3">
      <c r="V2257" s="241">
        <v>6500</v>
      </c>
    </row>
    <row r="2258" spans="22:22" x14ac:dyDescent="0.3">
      <c r="V2258" s="241">
        <v>7119.36</v>
      </c>
    </row>
    <row r="2259" spans="22:22" x14ac:dyDescent="0.3">
      <c r="V2259" s="241">
        <v>11500</v>
      </c>
    </row>
    <row r="2260" spans="22:22" x14ac:dyDescent="0.3">
      <c r="V2260" s="241">
        <v>5500</v>
      </c>
    </row>
    <row r="2261" spans="22:22" x14ac:dyDescent="0.3">
      <c r="V2261" s="241">
        <v>10009.18</v>
      </c>
    </row>
    <row r="2262" spans="22:22" x14ac:dyDescent="0.3">
      <c r="V2262" s="241">
        <v>10009.18</v>
      </c>
    </row>
    <row r="2263" spans="22:22" x14ac:dyDescent="0.3">
      <c r="V2263" s="241">
        <v>10009.18</v>
      </c>
    </row>
    <row r="2264" spans="22:22" x14ac:dyDescent="0.3">
      <c r="V2264" s="241">
        <v>10009.18</v>
      </c>
    </row>
    <row r="2265" spans="22:22" x14ac:dyDescent="0.3">
      <c r="V2265" s="241">
        <v>10009.18</v>
      </c>
    </row>
    <row r="2266" spans="22:22" x14ac:dyDescent="0.3">
      <c r="V2266" s="241">
        <v>10009.18</v>
      </c>
    </row>
    <row r="2267" spans="22:22" x14ac:dyDescent="0.3">
      <c r="V2267" s="241">
        <v>6000</v>
      </c>
    </row>
    <row r="2268" spans="22:22" x14ac:dyDescent="0.3">
      <c r="V2268" s="241">
        <v>4350</v>
      </c>
    </row>
    <row r="2269" spans="22:22" x14ac:dyDescent="0.3">
      <c r="V2269" s="241">
        <v>4350</v>
      </c>
    </row>
    <row r="2270" spans="22:22" x14ac:dyDescent="0.3">
      <c r="V2270" s="241">
        <v>4350</v>
      </c>
    </row>
    <row r="2271" spans="22:22" x14ac:dyDescent="0.3">
      <c r="V2271" s="241">
        <v>6000</v>
      </c>
    </row>
    <row r="2272" spans="22:22" x14ac:dyDescent="0.3">
      <c r="V2272" s="241">
        <v>6000</v>
      </c>
    </row>
    <row r="2273" spans="22:22" x14ac:dyDescent="0.3">
      <c r="V2273" s="241">
        <v>1099.5</v>
      </c>
    </row>
    <row r="2274" spans="22:22" x14ac:dyDescent="0.3">
      <c r="V2274" s="241">
        <v>1099.5</v>
      </c>
    </row>
    <row r="2275" spans="22:22" x14ac:dyDescent="0.3">
      <c r="V2275" s="241">
        <v>1099.5</v>
      </c>
    </row>
    <row r="2276" spans="22:22" x14ac:dyDescent="0.3">
      <c r="V2276" s="241">
        <v>1099.5</v>
      </c>
    </row>
    <row r="2277" spans="22:22" x14ac:dyDescent="0.3">
      <c r="V2277" s="241">
        <v>4513.8100000000004</v>
      </c>
    </row>
    <row r="2278" spans="22:22" x14ac:dyDescent="0.3">
      <c r="V2278" s="241">
        <v>1099.5</v>
      </c>
    </row>
    <row r="2279" spans="22:22" x14ac:dyDescent="0.3">
      <c r="V2279" s="241">
        <v>1099.5</v>
      </c>
    </row>
    <row r="2280" spans="22:22" x14ac:dyDescent="0.3">
      <c r="V2280" s="241">
        <v>3906.17</v>
      </c>
    </row>
    <row r="2281" spans="22:22" x14ac:dyDescent="0.3">
      <c r="V2281" s="241">
        <v>1099.5</v>
      </c>
    </row>
    <row r="2282" spans="22:22" x14ac:dyDescent="0.3">
      <c r="V2282" s="241">
        <v>1099.5</v>
      </c>
    </row>
    <row r="2283" spans="22:22" x14ac:dyDescent="0.3">
      <c r="V2283" s="241">
        <v>4513.8100000000004</v>
      </c>
    </row>
    <row r="2284" spans="22:22" x14ac:dyDescent="0.3">
      <c r="V2284" s="241">
        <v>1099.5</v>
      </c>
    </row>
    <row r="2285" spans="22:22" x14ac:dyDescent="0.3">
      <c r="V2285" s="241">
        <v>1099.5</v>
      </c>
    </row>
    <row r="2286" spans="22:22" x14ac:dyDescent="0.3">
      <c r="V2286" s="241">
        <v>1099.5</v>
      </c>
    </row>
    <row r="2287" spans="22:22" x14ac:dyDescent="0.3">
      <c r="V2287" s="241">
        <v>1099.5</v>
      </c>
    </row>
    <row r="2288" spans="22:22" x14ac:dyDescent="0.3">
      <c r="V2288" s="241">
        <v>3906.17</v>
      </c>
    </row>
    <row r="2289" spans="22:22" x14ac:dyDescent="0.3">
      <c r="V2289" s="241">
        <v>4513.8100000000004</v>
      </c>
    </row>
    <row r="2290" spans="22:22" x14ac:dyDescent="0.3">
      <c r="V2290" s="241">
        <v>4513.8100000000004</v>
      </c>
    </row>
    <row r="2291" spans="22:22" x14ac:dyDescent="0.3">
      <c r="V2291" s="241">
        <v>1099.5</v>
      </c>
    </row>
    <row r="2292" spans="22:22" x14ac:dyDescent="0.3">
      <c r="V2292" s="241">
        <v>3906.17</v>
      </c>
    </row>
    <row r="2293" spans="22:22" x14ac:dyDescent="0.3">
      <c r="V2293" s="241">
        <v>1099.5</v>
      </c>
    </row>
    <row r="2294" spans="22:22" x14ac:dyDescent="0.3">
      <c r="V2294" s="241">
        <v>1099.5</v>
      </c>
    </row>
    <row r="2295" spans="22:22" x14ac:dyDescent="0.3">
      <c r="V2295" s="241">
        <v>1099.5</v>
      </c>
    </row>
    <row r="2296" spans="22:22" x14ac:dyDescent="0.3">
      <c r="V2296" s="241">
        <v>1099.5</v>
      </c>
    </row>
    <row r="2297" spans="22:22" x14ac:dyDescent="0.3">
      <c r="V2297" s="241">
        <v>1099.5</v>
      </c>
    </row>
    <row r="2298" spans="22:22" x14ac:dyDescent="0.3">
      <c r="V2298" s="241">
        <v>1099.5</v>
      </c>
    </row>
    <row r="2299" spans="22:22" x14ac:dyDescent="0.3">
      <c r="V2299" s="241">
        <v>1099.5</v>
      </c>
    </row>
    <row r="2300" spans="22:22" x14ac:dyDescent="0.3">
      <c r="V2300" s="241">
        <v>19900</v>
      </c>
    </row>
    <row r="2301" spans="22:22" x14ac:dyDescent="0.3">
      <c r="V2301" s="241">
        <v>9950</v>
      </c>
    </row>
    <row r="2302" spans="22:22" x14ac:dyDescent="0.3">
      <c r="V2302" s="241">
        <v>28755.5</v>
      </c>
    </row>
    <row r="2303" spans="22:22" x14ac:dyDescent="0.3">
      <c r="V2303" s="241">
        <v>646.75</v>
      </c>
    </row>
    <row r="2304" spans="22:22" x14ac:dyDescent="0.3">
      <c r="V2304" s="241">
        <v>646.75</v>
      </c>
    </row>
    <row r="2305" spans="22:22" x14ac:dyDescent="0.3">
      <c r="V2305" s="241">
        <v>895.5</v>
      </c>
    </row>
    <row r="2306" spans="22:22" x14ac:dyDescent="0.3">
      <c r="V2306" s="241">
        <v>137.11000000000001</v>
      </c>
    </row>
    <row r="2307" spans="22:22" x14ac:dyDescent="0.3">
      <c r="V2307" s="241">
        <v>12500</v>
      </c>
    </row>
    <row r="2308" spans="22:22" x14ac:dyDescent="0.3">
      <c r="V2308" s="241">
        <v>6120</v>
      </c>
    </row>
    <row r="2309" spans="22:22" x14ac:dyDescent="0.3">
      <c r="V2309" s="241">
        <v>6120</v>
      </c>
    </row>
    <row r="2310" spans="22:22" x14ac:dyDescent="0.3">
      <c r="V2310" s="241">
        <v>6120</v>
      </c>
    </row>
    <row r="2311" spans="22:22" x14ac:dyDescent="0.3">
      <c r="V2311" s="241">
        <v>3000</v>
      </c>
    </row>
    <row r="2312" spans="22:22" x14ac:dyDescent="0.3">
      <c r="V2312" s="241">
        <v>3000</v>
      </c>
    </row>
    <row r="2313" spans="22:22" x14ac:dyDescent="0.3">
      <c r="V2313" s="241">
        <v>3000</v>
      </c>
    </row>
    <row r="2314" spans="22:22" x14ac:dyDescent="0.3">
      <c r="V2314" s="241">
        <v>3000</v>
      </c>
    </row>
    <row r="2315" spans="22:22" x14ac:dyDescent="0.3">
      <c r="V2315" s="241">
        <v>3000</v>
      </c>
    </row>
    <row r="2316" spans="22:22" x14ac:dyDescent="0.3">
      <c r="V2316" s="241">
        <v>3000</v>
      </c>
    </row>
    <row r="2317" spans="22:22" x14ac:dyDescent="0.3">
      <c r="V2317" s="241">
        <v>3000</v>
      </c>
    </row>
    <row r="2318" spans="22:22" x14ac:dyDescent="0.3">
      <c r="V2318" s="241">
        <v>3000</v>
      </c>
    </row>
    <row r="2319" spans="22:22" x14ac:dyDescent="0.3">
      <c r="V2319" s="241">
        <v>3000</v>
      </c>
    </row>
    <row r="2320" spans="22:22" x14ac:dyDescent="0.3">
      <c r="V2320" s="241">
        <v>3000</v>
      </c>
    </row>
    <row r="2321" spans="22:22" x14ac:dyDescent="0.3">
      <c r="V2321" s="241">
        <v>3000</v>
      </c>
    </row>
    <row r="2322" spans="22:22" x14ac:dyDescent="0.3">
      <c r="V2322" s="241">
        <v>3000</v>
      </c>
    </row>
    <row r="2323" spans="22:22" x14ac:dyDescent="0.3">
      <c r="V2323" s="241">
        <v>3000</v>
      </c>
    </row>
    <row r="2324" spans="22:22" x14ac:dyDescent="0.3">
      <c r="V2324" s="241">
        <v>3000</v>
      </c>
    </row>
    <row r="2325" spans="22:22" x14ac:dyDescent="0.3">
      <c r="V2325" s="241">
        <v>3000</v>
      </c>
    </row>
    <row r="2326" spans="22:22" x14ac:dyDescent="0.3">
      <c r="V2326" s="241">
        <v>3000</v>
      </c>
    </row>
    <row r="2327" spans="22:22" x14ac:dyDescent="0.3">
      <c r="V2327" s="241">
        <v>3000</v>
      </c>
    </row>
    <row r="2328" spans="22:22" x14ac:dyDescent="0.3">
      <c r="V2328" s="241">
        <v>3000</v>
      </c>
    </row>
    <row r="2329" spans="22:22" x14ac:dyDescent="0.3">
      <c r="V2329" s="241">
        <v>3000</v>
      </c>
    </row>
    <row r="2330" spans="22:22" x14ac:dyDescent="0.3">
      <c r="V2330" s="241">
        <v>3000</v>
      </c>
    </row>
    <row r="2331" spans="22:22" x14ac:dyDescent="0.3">
      <c r="V2331" s="241">
        <v>3000</v>
      </c>
    </row>
    <row r="2332" spans="22:22" x14ac:dyDescent="0.3">
      <c r="V2332" s="241">
        <v>3000</v>
      </c>
    </row>
    <row r="2333" spans="22:22" x14ac:dyDescent="0.3">
      <c r="V2333" s="241">
        <v>3000</v>
      </c>
    </row>
    <row r="2334" spans="22:22" x14ac:dyDescent="0.3">
      <c r="V2334" s="241">
        <v>3000</v>
      </c>
    </row>
    <row r="2335" spans="22:22" x14ac:dyDescent="0.3">
      <c r="V2335" s="241">
        <v>3000</v>
      </c>
    </row>
    <row r="2336" spans="22:22" x14ac:dyDescent="0.3">
      <c r="V2336" s="241">
        <v>3000</v>
      </c>
    </row>
    <row r="2337" spans="22:22" x14ac:dyDescent="0.3">
      <c r="V2337" s="241">
        <v>3000</v>
      </c>
    </row>
    <row r="2338" spans="22:22" x14ac:dyDescent="0.3">
      <c r="V2338" s="241">
        <v>3000</v>
      </c>
    </row>
    <row r="2339" spans="22:22" x14ac:dyDescent="0.3">
      <c r="V2339" s="241">
        <v>3000</v>
      </c>
    </row>
    <row r="2340" spans="22:22" x14ac:dyDescent="0.3">
      <c r="V2340" s="241">
        <v>3000</v>
      </c>
    </row>
    <row r="2341" spans="22:22" x14ac:dyDescent="0.3">
      <c r="V2341" s="241">
        <v>3000</v>
      </c>
    </row>
    <row r="2342" spans="22:22" x14ac:dyDescent="0.3">
      <c r="V2342" s="241">
        <v>3000</v>
      </c>
    </row>
    <row r="2343" spans="22:22" x14ac:dyDescent="0.3">
      <c r="V2343" s="241">
        <v>3000</v>
      </c>
    </row>
    <row r="2344" spans="22:22" x14ac:dyDescent="0.3">
      <c r="V2344" s="241">
        <v>3000</v>
      </c>
    </row>
    <row r="2345" spans="22:22" x14ac:dyDescent="0.3">
      <c r="V2345" s="241">
        <v>3000</v>
      </c>
    </row>
    <row r="2346" spans="22:22" x14ac:dyDescent="0.3">
      <c r="V2346" s="241">
        <v>3000</v>
      </c>
    </row>
    <row r="2347" spans="22:22" x14ac:dyDescent="0.3">
      <c r="V2347" s="241">
        <v>3000</v>
      </c>
    </row>
    <row r="2348" spans="22:22" x14ac:dyDescent="0.3">
      <c r="V2348" s="241">
        <v>3000</v>
      </c>
    </row>
    <row r="2349" spans="22:22" x14ac:dyDescent="0.3">
      <c r="V2349" s="241">
        <v>3000</v>
      </c>
    </row>
    <row r="2350" spans="22:22" x14ac:dyDescent="0.3">
      <c r="V2350" s="241">
        <v>3000</v>
      </c>
    </row>
    <row r="2351" spans="22:22" x14ac:dyDescent="0.3">
      <c r="V2351" s="241">
        <v>3000</v>
      </c>
    </row>
    <row r="2352" spans="22:22" x14ac:dyDescent="0.3">
      <c r="V2352" s="241">
        <v>3000</v>
      </c>
    </row>
    <row r="2353" spans="22:22" x14ac:dyDescent="0.3">
      <c r="V2353" s="241">
        <v>3000</v>
      </c>
    </row>
    <row r="2354" spans="22:22" x14ac:dyDescent="0.3">
      <c r="V2354" s="241">
        <v>3000</v>
      </c>
    </row>
    <row r="2355" spans="22:22" x14ac:dyDescent="0.3">
      <c r="V2355" s="241">
        <v>3000</v>
      </c>
    </row>
    <row r="2356" spans="22:22" x14ac:dyDescent="0.3">
      <c r="V2356" s="241">
        <v>3000</v>
      </c>
    </row>
    <row r="2357" spans="22:22" x14ac:dyDescent="0.3">
      <c r="V2357" s="241">
        <v>3000</v>
      </c>
    </row>
    <row r="2358" spans="22:22" x14ac:dyDescent="0.3">
      <c r="V2358" s="241">
        <v>3000</v>
      </c>
    </row>
    <row r="2359" spans="22:22" x14ac:dyDescent="0.3">
      <c r="V2359" s="241">
        <v>3000</v>
      </c>
    </row>
    <row r="2360" spans="22:22" x14ac:dyDescent="0.3">
      <c r="V2360" s="241">
        <v>3000</v>
      </c>
    </row>
    <row r="2361" spans="22:22" x14ac:dyDescent="0.3">
      <c r="V2361" s="241">
        <v>3000</v>
      </c>
    </row>
    <row r="2362" spans="22:22" x14ac:dyDescent="0.3">
      <c r="V2362" s="241">
        <v>3000</v>
      </c>
    </row>
    <row r="2363" spans="22:22" x14ac:dyDescent="0.3">
      <c r="V2363" s="241">
        <v>3000</v>
      </c>
    </row>
    <row r="2364" spans="22:22" x14ac:dyDescent="0.3">
      <c r="V2364" s="241">
        <v>3000</v>
      </c>
    </row>
    <row r="2365" spans="22:22" x14ac:dyDescent="0.3">
      <c r="V2365" s="241">
        <v>3000</v>
      </c>
    </row>
    <row r="2366" spans="22:22" x14ac:dyDescent="0.3">
      <c r="V2366" s="241">
        <v>3000</v>
      </c>
    </row>
    <row r="2367" spans="22:22" x14ac:dyDescent="0.3">
      <c r="V2367" s="241">
        <v>3000</v>
      </c>
    </row>
    <row r="2368" spans="22:22" x14ac:dyDescent="0.3">
      <c r="V2368" s="241">
        <v>3000</v>
      </c>
    </row>
    <row r="2369" spans="22:22" x14ac:dyDescent="0.3">
      <c r="V2369" s="241">
        <v>3000</v>
      </c>
    </row>
    <row r="2370" spans="22:22" x14ac:dyDescent="0.3">
      <c r="V2370" s="241">
        <v>3000</v>
      </c>
    </row>
    <row r="2371" spans="22:22" x14ac:dyDescent="0.3">
      <c r="V2371" s="241">
        <v>3000</v>
      </c>
    </row>
    <row r="2372" spans="22:22" x14ac:dyDescent="0.3">
      <c r="V2372" s="241">
        <v>3000</v>
      </c>
    </row>
    <row r="2373" spans="22:22" x14ac:dyDescent="0.3">
      <c r="V2373" s="241">
        <v>3000</v>
      </c>
    </row>
    <row r="2374" spans="22:22" x14ac:dyDescent="0.3">
      <c r="V2374" s="241">
        <v>3000</v>
      </c>
    </row>
    <row r="2375" spans="22:22" x14ac:dyDescent="0.3">
      <c r="V2375" s="241">
        <v>3000</v>
      </c>
    </row>
    <row r="2376" spans="22:22" x14ac:dyDescent="0.3">
      <c r="V2376" s="241">
        <v>3000</v>
      </c>
    </row>
    <row r="2377" spans="22:22" x14ac:dyDescent="0.3">
      <c r="V2377" s="241">
        <v>3000</v>
      </c>
    </row>
    <row r="2378" spans="22:22" x14ac:dyDescent="0.3">
      <c r="V2378" s="241">
        <v>3000</v>
      </c>
    </row>
    <row r="2379" spans="22:22" x14ac:dyDescent="0.3">
      <c r="V2379" s="241">
        <v>3000</v>
      </c>
    </row>
    <row r="2380" spans="22:22" x14ac:dyDescent="0.3">
      <c r="V2380" s="241">
        <v>3000</v>
      </c>
    </row>
    <row r="2381" spans="22:22" x14ac:dyDescent="0.3">
      <c r="V2381" s="241">
        <v>3000</v>
      </c>
    </row>
    <row r="2382" spans="22:22" x14ac:dyDescent="0.3">
      <c r="V2382" s="241">
        <v>3000</v>
      </c>
    </row>
    <row r="2383" spans="22:22" x14ac:dyDescent="0.3">
      <c r="V2383" s="241">
        <v>3000</v>
      </c>
    </row>
    <row r="2384" spans="22:22" x14ac:dyDescent="0.3">
      <c r="V2384" s="241">
        <v>3000</v>
      </c>
    </row>
    <row r="2385" spans="22:22" x14ac:dyDescent="0.3">
      <c r="V2385" s="241">
        <v>3000</v>
      </c>
    </row>
    <row r="2386" spans="22:22" x14ac:dyDescent="0.3">
      <c r="V2386" s="241">
        <v>3000</v>
      </c>
    </row>
    <row r="2387" spans="22:22" x14ac:dyDescent="0.3">
      <c r="V2387" s="241">
        <v>3000</v>
      </c>
    </row>
    <row r="2388" spans="22:22" x14ac:dyDescent="0.3">
      <c r="V2388" s="241">
        <v>3000</v>
      </c>
    </row>
    <row r="2389" spans="22:22" x14ac:dyDescent="0.3">
      <c r="V2389" s="241">
        <v>3000</v>
      </c>
    </row>
    <row r="2390" spans="22:22" x14ac:dyDescent="0.3">
      <c r="V2390" s="241">
        <v>3000</v>
      </c>
    </row>
    <row r="2391" spans="22:22" x14ac:dyDescent="0.3">
      <c r="V2391" s="241">
        <v>3000</v>
      </c>
    </row>
    <row r="2392" spans="22:22" x14ac:dyDescent="0.3">
      <c r="V2392" s="241">
        <v>3000</v>
      </c>
    </row>
    <row r="2393" spans="22:22" x14ac:dyDescent="0.3">
      <c r="V2393" s="241">
        <v>3000</v>
      </c>
    </row>
    <row r="2394" spans="22:22" x14ac:dyDescent="0.3">
      <c r="V2394" s="241">
        <v>3000</v>
      </c>
    </row>
    <row r="2395" spans="22:22" x14ac:dyDescent="0.3">
      <c r="V2395" s="241">
        <v>3000</v>
      </c>
    </row>
    <row r="2396" spans="22:22" x14ac:dyDescent="0.3">
      <c r="V2396" s="241">
        <v>3000</v>
      </c>
    </row>
    <row r="2397" spans="22:22" x14ac:dyDescent="0.3">
      <c r="V2397" s="241">
        <v>3000</v>
      </c>
    </row>
    <row r="2398" spans="22:22" x14ac:dyDescent="0.3">
      <c r="V2398" s="241">
        <v>3000</v>
      </c>
    </row>
    <row r="2399" spans="22:22" x14ac:dyDescent="0.3">
      <c r="V2399" s="241">
        <v>3000</v>
      </c>
    </row>
    <row r="2400" spans="22:22" x14ac:dyDescent="0.3">
      <c r="V2400" s="241">
        <v>3000</v>
      </c>
    </row>
    <row r="2401" spans="22:22" x14ac:dyDescent="0.3">
      <c r="V2401" s="241">
        <v>3000</v>
      </c>
    </row>
    <row r="2402" spans="22:22" x14ac:dyDescent="0.3">
      <c r="V2402" s="241">
        <v>3000</v>
      </c>
    </row>
    <row r="2403" spans="22:22" x14ac:dyDescent="0.3">
      <c r="V2403" s="241">
        <v>3000</v>
      </c>
    </row>
    <row r="2404" spans="22:22" x14ac:dyDescent="0.3">
      <c r="V2404" s="241">
        <v>3000</v>
      </c>
    </row>
    <row r="2405" spans="22:22" x14ac:dyDescent="0.3">
      <c r="V2405" s="241">
        <v>3000</v>
      </c>
    </row>
    <row r="2406" spans="22:22" x14ac:dyDescent="0.3">
      <c r="V2406" s="241">
        <v>3000</v>
      </c>
    </row>
    <row r="2407" spans="22:22" x14ac:dyDescent="0.3">
      <c r="V2407" s="241">
        <v>3000</v>
      </c>
    </row>
    <row r="2408" spans="22:22" x14ac:dyDescent="0.3">
      <c r="V2408" s="241">
        <v>3000</v>
      </c>
    </row>
    <row r="2409" spans="22:22" x14ac:dyDescent="0.3">
      <c r="V2409" s="241">
        <v>3000</v>
      </c>
    </row>
    <row r="2410" spans="22:22" x14ac:dyDescent="0.3">
      <c r="V2410" s="241">
        <v>3000</v>
      </c>
    </row>
    <row r="2411" spans="22:22" x14ac:dyDescent="0.3">
      <c r="V2411" s="241">
        <v>3000</v>
      </c>
    </row>
    <row r="2412" spans="22:22" x14ac:dyDescent="0.3">
      <c r="V2412" s="241">
        <v>3000</v>
      </c>
    </row>
    <row r="2413" spans="22:22" x14ac:dyDescent="0.3">
      <c r="V2413" s="241">
        <v>3000</v>
      </c>
    </row>
    <row r="2414" spans="22:22" x14ac:dyDescent="0.3">
      <c r="V2414" s="241">
        <v>3000</v>
      </c>
    </row>
    <row r="2415" spans="22:22" x14ac:dyDescent="0.3">
      <c r="V2415" s="241">
        <v>3000</v>
      </c>
    </row>
    <row r="2416" spans="22:22" x14ac:dyDescent="0.3">
      <c r="V2416" s="241">
        <v>3000</v>
      </c>
    </row>
    <row r="2417" spans="22:22" x14ac:dyDescent="0.3">
      <c r="V2417" s="241">
        <v>3000</v>
      </c>
    </row>
    <row r="2418" spans="22:22" x14ac:dyDescent="0.3">
      <c r="V2418" s="241">
        <v>3000</v>
      </c>
    </row>
    <row r="2419" spans="22:22" x14ac:dyDescent="0.3">
      <c r="V2419" s="241">
        <v>3000</v>
      </c>
    </row>
    <row r="2420" spans="22:22" x14ac:dyDescent="0.3">
      <c r="V2420" s="241">
        <v>3000</v>
      </c>
    </row>
    <row r="2421" spans="22:22" x14ac:dyDescent="0.3">
      <c r="V2421" s="241">
        <v>3000</v>
      </c>
    </row>
    <row r="2422" spans="22:22" x14ac:dyDescent="0.3">
      <c r="V2422" s="241">
        <v>3000</v>
      </c>
    </row>
    <row r="2423" spans="22:22" x14ac:dyDescent="0.3">
      <c r="V2423" s="241">
        <v>3000</v>
      </c>
    </row>
    <row r="2424" spans="22:22" x14ac:dyDescent="0.3">
      <c r="V2424" s="241">
        <v>3000</v>
      </c>
    </row>
    <row r="2425" spans="22:22" x14ac:dyDescent="0.3">
      <c r="V2425" s="241">
        <v>3000</v>
      </c>
    </row>
    <row r="2426" spans="22:22" x14ac:dyDescent="0.3">
      <c r="V2426" s="241">
        <v>3000</v>
      </c>
    </row>
    <row r="2427" spans="22:22" x14ac:dyDescent="0.3">
      <c r="V2427" s="241">
        <v>3000</v>
      </c>
    </row>
    <row r="2428" spans="22:22" x14ac:dyDescent="0.3">
      <c r="V2428" s="241">
        <v>3000</v>
      </c>
    </row>
    <row r="2429" spans="22:22" x14ac:dyDescent="0.3">
      <c r="V2429" s="241">
        <v>3000</v>
      </c>
    </row>
    <row r="2430" spans="22:22" x14ac:dyDescent="0.3">
      <c r="V2430" s="241">
        <v>3000</v>
      </c>
    </row>
    <row r="2431" spans="22:22" x14ac:dyDescent="0.3">
      <c r="V2431" s="241">
        <v>3000</v>
      </c>
    </row>
    <row r="2432" spans="22:22" x14ac:dyDescent="0.3">
      <c r="V2432" s="241">
        <v>3000</v>
      </c>
    </row>
    <row r="2433" spans="22:22" x14ac:dyDescent="0.3">
      <c r="V2433" s="241">
        <v>3000</v>
      </c>
    </row>
    <row r="2434" spans="22:22" x14ac:dyDescent="0.3">
      <c r="V2434" s="241">
        <v>3000</v>
      </c>
    </row>
    <row r="2435" spans="22:22" x14ac:dyDescent="0.3">
      <c r="V2435" s="241">
        <v>3000</v>
      </c>
    </row>
    <row r="2436" spans="22:22" x14ac:dyDescent="0.3">
      <c r="V2436" s="241">
        <v>3000</v>
      </c>
    </row>
    <row r="2437" spans="22:22" x14ac:dyDescent="0.3">
      <c r="V2437" s="241">
        <v>3000</v>
      </c>
    </row>
    <row r="2438" spans="22:22" x14ac:dyDescent="0.3">
      <c r="V2438" s="241">
        <v>3000</v>
      </c>
    </row>
    <row r="2439" spans="22:22" x14ac:dyDescent="0.3">
      <c r="V2439" s="241">
        <v>3000</v>
      </c>
    </row>
    <row r="2440" spans="22:22" x14ac:dyDescent="0.3">
      <c r="V2440" s="241">
        <v>3000</v>
      </c>
    </row>
    <row r="2441" spans="22:22" x14ac:dyDescent="0.3">
      <c r="V2441" s="241">
        <v>3000</v>
      </c>
    </row>
    <row r="2442" spans="22:22" x14ac:dyDescent="0.3">
      <c r="V2442" s="241">
        <v>3000</v>
      </c>
    </row>
    <row r="2443" spans="22:22" x14ac:dyDescent="0.3">
      <c r="V2443" s="241">
        <v>3000</v>
      </c>
    </row>
    <row r="2444" spans="22:22" x14ac:dyDescent="0.3">
      <c r="V2444" s="241">
        <v>3000</v>
      </c>
    </row>
    <row r="2445" spans="22:22" x14ac:dyDescent="0.3">
      <c r="V2445" s="241">
        <v>3000</v>
      </c>
    </row>
    <row r="2446" spans="22:22" x14ac:dyDescent="0.3">
      <c r="V2446" s="241">
        <v>3000</v>
      </c>
    </row>
    <row r="2447" spans="22:22" x14ac:dyDescent="0.3">
      <c r="V2447" s="241">
        <v>3000</v>
      </c>
    </row>
    <row r="2448" spans="22:22" x14ac:dyDescent="0.3">
      <c r="V2448" s="241">
        <v>3000</v>
      </c>
    </row>
    <row r="2449" spans="22:22" x14ac:dyDescent="0.3">
      <c r="V2449" s="241">
        <v>3000</v>
      </c>
    </row>
    <row r="2450" spans="22:22" x14ac:dyDescent="0.3">
      <c r="V2450" s="241">
        <v>3000</v>
      </c>
    </row>
    <row r="2451" spans="22:22" x14ac:dyDescent="0.3">
      <c r="V2451" s="241">
        <v>3000</v>
      </c>
    </row>
    <row r="2452" spans="22:22" x14ac:dyDescent="0.3">
      <c r="V2452" s="241">
        <v>3000</v>
      </c>
    </row>
    <row r="2453" spans="22:22" x14ac:dyDescent="0.3">
      <c r="V2453" s="241">
        <v>3000</v>
      </c>
    </row>
    <row r="2454" spans="22:22" x14ac:dyDescent="0.3">
      <c r="V2454" s="241">
        <v>3000</v>
      </c>
    </row>
    <row r="2455" spans="22:22" x14ac:dyDescent="0.3">
      <c r="V2455" s="241">
        <v>3000</v>
      </c>
    </row>
    <row r="2456" spans="22:22" x14ac:dyDescent="0.3">
      <c r="V2456" s="241">
        <v>3000</v>
      </c>
    </row>
    <row r="2457" spans="22:22" x14ac:dyDescent="0.3">
      <c r="V2457" s="241">
        <v>3000</v>
      </c>
    </row>
    <row r="2458" spans="22:22" x14ac:dyDescent="0.3">
      <c r="V2458" s="241">
        <v>3000</v>
      </c>
    </row>
    <row r="2459" spans="22:22" x14ac:dyDescent="0.3">
      <c r="V2459" s="241">
        <v>3000</v>
      </c>
    </row>
    <row r="2460" spans="22:22" x14ac:dyDescent="0.3">
      <c r="V2460" s="241">
        <v>3000</v>
      </c>
    </row>
    <row r="2461" spans="22:22" x14ac:dyDescent="0.3">
      <c r="V2461" s="241">
        <v>3000</v>
      </c>
    </row>
    <row r="2462" spans="22:22" x14ac:dyDescent="0.3">
      <c r="V2462" s="241">
        <v>3000</v>
      </c>
    </row>
    <row r="2463" spans="22:22" x14ac:dyDescent="0.3">
      <c r="V2463" s="241">
        <v>3000</v>
      </c>
    </row>
    <row r="2464" spans="22:22" x14ac:dyDescent="0.3">
      <c r="V2464" s="241">
        <v>3000</v>
      </c>
    </row>
    <row r="2465" spans="22:22" x14ac:dyDescent="0.3">
      <c r="V2465" s="241">
        <v>3000</v>
      </c>
    </row>
    <row r="2466" spans="22:22" x14ac:dyDescent="0.3">
      <c r="V2466" s="241">
        <v>3000</v>
      </c>
    </row>
    <row r="2467" spans="22:22" x14ac:dyDescent="0.3">
      <c r="V2467" s="241">
        <v>3000</v>
      </c>
    </row>
    <row r="2468" spans="22:22" x14ac:dyDescent="0.3">
      <c r="V2468" s="241">
        <v>3000</v>
      </c>
    </row>
    <row r="2469" spans="22:22" x14ac:dyDescent="0.3">
      <c r="V2469" s="241">
        <v>3000</v>
      </c>
    </row>
    <row r="2470" spans="22:22" x14ac:dyDescent="0.3">
      <c r="V2470" s="241">
        <v>3000</v>
      </c>
    </row>
    <row r="2471" spans="22:22" x14ac:dyDescent="0.3">
      <c r="V2471" s="241">
        <v>3000</v>
      </c>
    </row>
    <row r="2472" spans="22:22" x14ac:dyDescent="0.3">
      <c r="V2472" s="241">
        <v>3000</v>
      </c>
    </row>
    <row r="2473" spans="22:22" x14ac:dyDescent="0.3">
      <c r="V2473" s="241">
        <v>3000</v>
      </c>
    </row>
    <row r="2474" spans="22:22" x14ac:dyDescent="0.3">
      <c r="V2474" s="241">
        <v>3000</v>
      </c>
    </row>
    <row r="2475" spans="22:22" x14ac:dyDescent="0.3">
      <c r="V2475" s="241">
        <v>3000</v>
      </c>
    </row>
    <row r="2476" spans="22:22" x14ac:dyDescent="0.3">
      <c r="V2476" s="241">
        <v>3000</v>
      </c>
    </row>
    <row r="2477" spans="22:22" x14ac:dyDescent="0.3">
      <c r="V2477" s="241">
        <v>3000</v>
      </c>
    </row>
    <row r="2478" spans="22:22" x14ac:dyDescent="0.3">
      <c r="V2478" s="241">
        <v>3000</v>
      </c>
    </row>
    <row r="2479" spans="22:22" x14ac:dyDescent="0.3">
      <c r="V2479" s="241">
        <v>3000</v>
      </c>
    </row>
    <row r="2480" spans="22:22" x14ac:dyDescent="0.3">
      <c r="V2480" s="241">
        <v>3000</v>
      </c>
    </row>
    <row r="2481" spans="22:22" x14ac:dyDescent="0.3">
      <c r="V2481" s="241">
        <v>3000</v>
      </c>
    </row>
    <row r="2482" spans="22:22" x14ac:dyDescent="0.3">
      <c r="V2482" s="241">
        <v>3000</v>
      </c>
    </row>
    <row r="2483" spans="22:22" x14ac:dyDescent="0.3">
      <c r="V2483" s="241">
        <v>3000</v>
      </c>
    </row>
    <row r="2484" spans="22:22" x14ac:dyDescent="0.3">
      <c r="V2484" s="241">
        <v>3000</v>
      </c>
    </row>
    <row r="2485" spans="22:22" x14ac:dyDescent="0.3">
      <c r="V2485" s="241">
        <v>3000</v>
      </c>
    </row>
    <row r="2486" spans="22:22" x14ac:dyDescent="0.3">
      <c r="V2486" s="241">
        <v>3000</v>
      </c>
    </row>
    <row r="2487" spans="22:22" x14ac:dyDescent="0.3">
      <c r="V2487" s="241">
        <v>3000</v>
      </c>
    </row>
    <row r="2488" spans="22:22" x14ac:dyDescent="0.3">
      <c r="V2488" s="241">
        <v>3000</v>
      </c>
    </row>
    <row r="2489" spans="22:22" x14ac:dyDescent="0.3">
      <c r="V2489" s="241">
        <v>3000</v>
      </c>
    </row>
    <row r="2490" spans="22:22" x14ac:dyDescent="0.3">
      <c r="V2490" s="241">
        <v>3000</v>
      </c>
    </row>
    <row r="2491" spans="22:22" x14ac:dyDescent="0.3">
      <c r="V2491" s="241">
        <v>3000</v>
      </c>
    </row>
    <row r="2492" spans="22:22" x14ac:dyDescent="0.3">
      <c r="V2492" s="241">
        <v>1200</v>
      </c>
    </row>
    <row r="2493" spans="22:22" x14ac:dyDescent="0.3">
      <c r="V2493" s="241">
        <v>1200</v>
      </c>
    </row>
    <row r="2494" spans="22:22" x14ac:dyDescent="0.3">
      <c r="V2494" s="241">
        <v>1200</v>
      </c>
    </row>
    <row r="2495" spans="22:22" x14ac:dyDescent="0.3">
      <c r="V2495" s="241">
        <v>1200</v>
      </c>
    </row>
    <row r="2496" spans="22:22" x14ac:dyDescent="0.3">
      <c r="V2496" s="241">
        <v>1200</v>
      </c>
    </row>
    <row r="2497" spans="22:22" x14ac:dyDescent="0.3">
      <c r="V2497" s="241">
        <v>1200</v>
      </c>
    </row>
    <row r="2498" spans="22:22" x14ac:dyDescent="0.3">
      <c r="V2498" s="241">
        <v>1200</v>
      </c>
    </row>
    <row r="2499" spans="22:22" x14ac:dyDescent="0.3">
      <c r="V2499" s="241">
        <v>1200</v>
      </c>
    </row>
    <row r="2500" spans="22:22" x14ac:dyDescent="0.3">
      <c r="V2500" s="241">
        <v>1200</v>
      </c>
    </row>
    <row r="2501" spans="22:22" x14ac:dyDescent="0.3">
      <c r="V2501" s="241">
        <v>1200</v>
      </c>
    </row>
    <row r="2502" spans="22:22" x14ac:dyDescent="0.3">
      <c r="V2502" s="241">
        <v>1200</v>
      </c>
    </row>
    <row r="2503" spans="22:22" x14ac:dyDescent="0.3">
      <c r="V2503" s="241">
        <v>1200</v>
      </c>
    </row>
    <row r="2504" spans="22:22" x14ac:dyDescent="0.3">
      <c r="V2504" s="241">
        <v>1200</v>
      </c>
    </row>
    <row r="2505" spans="22:22" x14ac:dyDescent="0.3">
      <c r="V2505" s="241">
        <v>1200</v>
      </c>
    </row>
    <row r="2506" spans="22:22" x14ac:dyDescent="0.3">
      <c r="V2506" s="241">
        <v>1200</v>
      </c>
    </row>
    <row r="2507" spans="22:22" x14ac:dyDescent="0.3">
      <c r="V2507" s="241">
        <v>1200</v>
      </c>
    </row>
    <row r="2508" spans="22:22" x14ac:dyDescent="0.3">
      <c r="V2508" s="241">
        <v>1200</v>
      </c>
    </row>
    <row r="2509" spans="22:22" x14ac:dyDescent="0.3">
      <c r="V2509" s="241">
        <v>1200</v>
      </c>
    </row>
    <row r="2510" spans="22:22" x14ac:dyDescent="0.3">
      <c r="V2510" s="241">
        <v>1200</v>
      </c>
    </row>
    <row r="2511" spans="22:22" x14ac:dyDescent="0.3">
      <c r="V2511" s="241">
        <v>1200</v>
      </c>
    </row>
    <row r="2512" spans="22:22" x14ac:dyDescent="0.3">
      <c r="V2512" s="241">
        <v>1200</v>
      </c>
    </row>
    <row r="2513" spans="22:22" x14ac:dyDescent="0.3">
      <c r="V2513" s="241">
        <v>1200</v>
      </c>
    </row>
    <row r="2514" spans="22:22" x14ac:dyDescent="0.3">
      <c r="V2514" s="241">
        <v>1200</v>
      </c>
    </row>
    <row r="2515" spans="22:22" x14ac:dyDescent="0.3">
      <c r="V2515" s="241">
        <v>1200</v>
      </c>
    </row>
    <row r="2516" spans="22:22" x14ac:dyDescent="0.3">
      <c r="V2516" s="241">
        <v>1200</v>
      </c>
    </row>
    <row r="2517" spans="22:22" x14ac:dyDescent="0.3">
      <c r="V2517" s="241">
        <v>1200</v>
      </c>
    </row>
    <row r="2518" spans="22:22" x14ac:dyDescent="0.3">
      <c r="V2518" s="241">
        <v>1200</v>
      </c>
    </row>
    <row r="2519" spans="22:22" x14ac:dyDescent="0.3">
      <c r="V2519" s="241">
        <v>1200</v>
      </c>
    </row>
    <row r="2520" spans="22:22" x14ac:dyDescent="0.3">
      <c r="V2520" s="241">
        <v>1200</v>
      </c>
    </row>
    <row r="2521" spans="22:22" x14ac:dyDescent="0.3">
      <c r="V2521" s="241">
        <v>1200</v>
      </c>
    </row>
    <row r="2522" spans="22:22" x14ac:dyDescent="0.3">
      <c r="V2522" s="241">
        <v>1200</v>
      </c>
    </row>
    <row r="2523" spans="22:22" x14ac:dyDescent="0.3">
      <c r="V2523" s="241">
        <v>1200</v>
      </c>
    </row>
    <row r="2524" spans="22:22" x14ac:dyDescent="0.3">
      <c r="V2524" s="241">
        <v>1200</v>
      </c>
    </row>
    <row r="2525" spans="22:22" x14ac:dyDescent="0.3">
      <c r="V2525" s="241">
        <v>1200</v>
      </c>
    </row>
    <row r="2526" spans="22:22" x14ac:dyDescent="0.3">
      <c r="V2526" s="241">
        <v>1200</v>
      </c>
    </row>
    <row r="2527" spans="22:22" x14ac:dyDescent="0.3">
      <c r="V2527" s="241">
        <v>1200</v>
      </c>
    </row>
    <row r="2528" spans="22:22" x14ac:dyDescent="0.3">
      <c r="V2528" s="241">
        <v>1200</v>
      </c>
    </row>
    <row r="2529" spans="22:22" x14ac:dyDescent="0.3">
      <c r="V2529" s="241">
        <v>1200</v>
      </c>
    </row>
    <row r="2530" spans="22:22" x14ac:dyDescent="0.3">
      <c r="V2530" s="241">
        <v>1200</v>
      </c>
    </row>
    <row r="2531" spans="22:22" x14ac:dyDescent="0.3">
      <c r="V2531" s="241">
        <v>1200</v>
      </c>
    </row>
    <row r="2532" spans="22:22" x14ac:dyDescent="0.3">
      <c r="V2532" s="241">
        <v>1200</v>
      </c>
    </row>
    <row r="2533" spans="22:22" x14ac:dyDescent="0.3">
      <c r="V2533" s="241">
        <v>1200</v>
      </c>
    </row>
    <row r="2534" spans="22:22" x14ac:dyDescent="0.3">
      <c r="V2534" s="241">
        <v>1200</v>
      </c>
    </row>
    <row r="2535" spans="22:22" x14ac:dyDescent="0.3">
      <c r="V2535" s="241">
        <v>1200</v>
      </c>
    </row>
    <row r="2536" spans="22:22" x14ac:dyDescent="0.3">
      <c r="V2536" s="241">
        <v>1200</v>
      </c>
    </row>
    <row r="2537" spans="22:22" x14ac:dyDescent="0.3">
      <c r="V2537" s="241">
        <v>1200</v>
      </c>
    </row>
    <row r="2538" spans="22:22" x14ac:dyDescent="0.3">
      <c r="V2538" s="241">
        <v>1200</v>
      </c>
    </row>
    <row r="2539" spans="22:22" x14ac:dyDescent="0.3">
      <c r="V2539" s="241">
        <v>1200</v>
      </c>
    </row>
    <row r="2540" spans="22:22" x14ac:dyDescent="0.3">
      <c r="V2540" s="241">
        <v>1200</v>
      </c>
    </row>
    <row r="2541" spans="22:22" x14ac:dyDescent="0.3">
      <c r="V2541" s="241">
        <v>1200</v>
      </c>
    </row>
    <row r="2542" spans="22:22" x14ac:dyDescent="0.3">
      <c r="V2542" s="241">
        <v>1200</v>
      </c>
    </row>
    <row r="2543" spans="22:22" x14ac:dyDescent="0.3">
      <c r="V2543" s="241">
        <v>1200</v>
      </c>
    </row>
    <row r="2544" spans="22:22" x14ac:dyDescent="0.3">
      <c r="V2544" s="241">
        <v>1200</v>
      </c>
    </row>
    <row r="2545" spans="22:22" x14ac:dyDescent="0.3">
      <c r="V2545" s="241">
        <v>1200</v>
      </c>
    </row>
    <row r="2546" spans="22:22" x14ac:dyDescent="0.3">
      <c r="V2546" s="241">
        <v>1200</v>
      </c>
    </row>
    <row r="2547" spans="22:22" x14ac:dyDescent="0.3">
      <c r="V2547" s="241">
        <v>1200</v>
      </c>
    </row>
    <row r="2548" spans="22:22" x14ac:dyDescent="0.3">
      <c r="V2548" s="241">
        <v>1200</v>
      </c>
    </row>
    <row r="2549" spans="22:22" x14ac:dyDescent="0.3">
      <c r="V2549" s="241">
        <v>1200</v>
      </c>
    </row>
    <row r="2550" spans="22:22" x14ac:dyDescent="0.3">
      <c r="V2550" s="241">
        <v>1200</v>
      </c>
    </row>
    <row r="2551" spans="22:22" x14ac:dyDescent="0.3">
      <c r="V2551" s="241">
        <v>1200</v>
      </c>
    </row>
    <row r="2552" spans="22:22" x14ac:dyDescent="0.3">
      <c r="V2552" s="241">
        <v>1200</v>
      </c>
    </row>
    <row r="2553" spans="22:22" x14ac:dyDescent="0.3">
      <c r="V2553" s="241">
        <v>1200</v>
      </c>
    </row>
    <row r="2554" spans="22:22" x14ac:dyDescent="0.3">
      <c r="V2554" s="241">
        <v>1200</v>
      </c>
    </row>
    <row r="2555" spans="22:22" x14ac:dyDescent="0.3">
      <c r="V2555" s="241">
        <v>1200</v>
      </c>
    </row>
    <row r="2556" spans="22:22" x14ac:dyDescent="0.3">
      <c r="V2556" s="241">
        <v>1200</v>
      </c>
    </row>
    <row r="2557" spans="22:22" x14ac:dyDescent="0.3">
      <c r="V2557" s="241">
        <v>1200</v>
      </c>
    </row>
    <row r="2558" spans="22:22" x14ac:dyDescent="0.3">
      <c r="V2558" s="241">
        <v>1200</v>
      </c>
    </row>
    <row r="2559" spans="22:22" x14ac:dyDescent="0.3">
      <c r="V2559" s="241">
        <v>1200</v>
      </c>
    </row>
    <row r="2560" spans="22:22" x14ac:dyDescent="0.3">
      <c r="V2560" s="241">
        <v>1200</v>
      </c>
    </row>
    <row r="2561" spans="22:22" x14ac:dyDescent="0.3">
      <c r="V2561" s="241">
        <v>1200</v>
      </c>
    </row>
    <row r="2562" spans="22:22" x14ac:dyDescent="0.3">
      <c r="V2562" s="241">
        <v>1200</v>
      </c>
    </row>
    <row r="2563" spans="22:22" x14ac:dyDescent="0.3">
      <c r="V2563" s="241">
        <v>1200</v>
      </c>
    </row>
    <row r="2564" spans="22:22" x14ac:dyDescent="0.3">
      <c r="V2564" s="241">
        <v>1200</v>
      </c>
    </row>
    <row r="2565" spans="22:22" x14ac:dyDescent="0.3">
      <c r="V2565" s="241">
        <v>1200</v>
      </c>
    </row>
    <row r="2566" spans="22:22" x14ac:dyDescent="0.3">
      <c r="V2566" s="241">
        <v>1200</v>
      </c>
    </row>
    <row r="2567" spans="22:22" x14ac:dyDescent="0.3">
      <c r="V2567" s="241">
        <v>1200</v>
      </c>
    </row>
    <row r="2568" spans="22:22" x14ac:dyDescent="0.3">
      <c r="V2568" s="241">
        <v>1200</v>
      </c>
    </row>
    <row r="2569" spans="22:22" x14ac:dyDescent="0.3">
      <c r="V2569" s="241">
        <v>1200</v>
      </c>
    </row>
    <row r="2570" spans="22:22" x14ac:dyDescent="0.3">
      <c r="V2570" s="241">
        <v>1200</v>
      </c>
    </row>
    <row r="2571" spans="22:22" x14ac:dyDescent="0.3">
      <c r="V2571" s="241">
        <v>1200</v>
      </c>
    </row>
    <row r="2572" spans="22:22" x14ac:dyDescent="0.3">
      <c r="V2572" s="241">
        <v>1200</v>
      </c>
    </row>
    <row r="2573" spans="22:22" x14ac:dyDescent="0.3">
      <c r="V2573" s="241">
        <v>1200</v>
      </c>
    </row>
    <row r="2574" spans="22:22" x14ac:dyDescent="0.3">
      <c r="V2574" s="241">
        <v>1200</v>
      </c>
    </row>
    <row r="2575" spans="22:22" x14ac:dyDescent="0.3">
      <c r="V2575" s="241">
        <v>1200</v>
      </c>
    </row>
    <row r="2576" spans="22:22" x14ac:dyDescent="0.3">
      <c r="V2576" s="241">
        <v>1200</v>
      </c>
    </row>
    <row r="2577" spans="22:22" x14ac:dyDescent="0.3">
      <c r="V2577" s="241">
        <v>1200</v>
      </c>
    </row>
    <row r="2578" spans="22:22" x14ac:dyDescent="0.3">
      <c r="V2578" s="241">
        <v>1200</v>
      </c>
    </row>
    <row r="2579" spans="22:22" x14ac:dyDescent="0.3">
      <c r="V2579" s="241">
        <v>1200</v>
      </c>
    </row>
    <row r="2580" spans="22:22" x14ac:dyDescent="0.3">
      <c r="V2580" s="241">
        <v>1200</v>
      </c>
    </row>
    <row r="2581" spans="22:22" x14ac:dyDescent="0.3">
      <c r="V2581" s="241">
        <v>1200</v>
      </c>
    </row>
    <row r="2582" spans="22:22" x14ac:dyDescent="0.3">
      <c r="V2582" s="241">
        <v>1200</v>
      </c>
    </row>
    <row r="2583" spans="22:22" x14ac:dyDescent="0.3">
      <c r="V2583" s="241">
        <v>1200</v>
      </c>
    </row>
    <row r="2584" spans="22:22" x14ac:dyDescent="0.3">
      <c r="V2584" s="241">
        <v>1200</v>
      </c>
    </row>
    <row r="2585" spans="22:22" x14ac:dyDescent="0.3">
      <c r="V2585" s="241">
        <v>1200</v>
      </c>
    </row>
    <row r="2586" spans="22:22" x14ac:dyDescent="0.3">
      <c r="V2586" s="241">
        <v>1200</v>
      </c>
    </row>
    <row r="2587" spans="22:22" x14ac:dyDescent="0.3">
      <c r="V2587" s="241">
        <v>1200</v>
      </c>
    </row>
    <row r="2588" spans="22:22" x14ac:dyDescent="0.3">
      <c r="V2588" s="241">
        <v>1200</v>
      </c>
    </row>
    <row r="2589" spans="22:22" x14ac:dyDescent="0.3">
      <c r="V2589" s="241">
        <v>1200</v>
      </c>
    </row>
    <row r="2590" spans="22:22" x14ac:dyDescent="0.3">
      <c r="V2590" s="241">
        <v>1200</v>
      </c>
    </row>
    <row r="2591" spans="22:22" x14ac:dyDescent="0.3">
      <c r="V2591" s="241">
        <v>1200</v>
      </c>
    </row>
    <row r="2592" spans="22:22" x14ac:dyDescent="0.3">
      <c r="V2592" s="241">
        <v>1200</v>
      </c>
    </row>
    <row r="2593" spans="22:22" x14ac:dyDescent="0.3">
      <c r="V2593" s="241">
        <v>1200</v>
      </c>
    </row>
    <row r="2594" spans="22:22" x14ac:dyDescent="0.3">
      <c r="V2594" s="241">
        <v>1200</v>
      </c>
    </row>
    <row r="2595" spans="22:22" x14ac:dyDescent="0.3">
      <c r="V2595" s="241">
        <v>1200</v>
      </c>
    </row>
    <row r="2596" spans="22:22" x14ac:dyDescent="0.3">
      <c r="V2596" s="241">
        <v>1200</v>
      </c>
    </row>
    <row r="2597" spans="22:22" x14ac:dyDescent="0.3">
      <c r="V2597" s="241">
        <v>1200</v>
      </c>
    </row>
    <row r="2598" spans="22:22" x14ac:dyDescent="0.3">
      <c r="V2598" s="241">
        <v>1200</v>
      </c>
    </row>
    <row r="2599" spans="22:22" x14ac:dyDescent="0.3">
      <c r="V2599" s="241">
        <v>1200</v>
      </c>
    </row>
    <row r="2600" spans="22:22" x14ac:dyDescent="0.3">
      <c r="V2600" s="241">
        <v>1200</v>
      </c>
    </row>
    <row r="2601" spans="22:22" x14ac:dyDescent="0.3">
      <c r="V2601" s="241">
        <v>1200</v>
      </c>
    </row>
    <row r="2602" spans="22:22" x14ac:dyDescent="0.3">
      <c r="V2602" s="241">
        <v>1200</v>
      </c>
    </row>
    <row r="2603" spans="22:22" x14ac:dyDescent="0.3">
      <c r="V2603" s="241">
        <v>1200</v>
      </c>
    </row>
    <row r="2604" spans="22:22" x14ac:dyDescent="0.3">
      <c r="V2604" s="241">
        <v>1200</v>
      </c>
    </row>
    <row r="2605" spans="22:22" x14ac:dyDescent="0.3">
      <c r="V2605" s="241">
        <v>1200</v>
      </c>
    </row>
    <row r="2606" spans="22:22" x14ac:dyDescent="0.3">
      <c r="V2606" s="241">
        <v>1200</v>
      </c>
    </row>
    <row r="2607" spans="22:22" x14ac:dyDescent="0.3">
      <c r="V2607" s="241">
        <v>1200</v>
      </c>
    </row>
    <row r="2608" spans="22:22" x14ac:dyDescent="0.3">
      <c r="V2608" s="241">
        <v>1200</v>
      </c>
    </row>
    <row r="2609" spans="22:22" x14ac:dyDescent="0.3">
      <c r="V2609" s="241">
        <v>1200</v>
      </c>
    </row>
    <row r="2610" spans="22:22" x14ac:dyDescent="0.3">
      <c r="V2610" s="241">
        <v>1200</v>
      </c>
    </row>
    <row r="2611" spans="22:22" x14ac:dyDescent="0.3">
      <c r="V2611" s="241">
        <v>1200</v>
      </c>
    </row>
    <row r="2612" spans="22:22" x14ac:dyDescent="0.3">
      <c r="V2612" s="241">
        <v>1200</v>
      </c>
    </row>
    <row r="2613" spans="22:22" x14ac:dyDescent="0.3">
      <c r="V2613" s="241">
        <v>1200</v>
      </c>
    </row>
    <row r="2614" spans="22:22" x14ac:dyDescent="0.3">
      <c r="V2614" s="241">
        <v>1200</v>
      </c>
    </row>
    <row r="2615" spans="22:22" x14ac:dyDescent="0.3">
      <c r="V2615" s="241">
        <v>1200</v>
      </c>
    </row>
    <row r="2616" spans="22:22" x14ac:dyDescent="0.3">
      <c r="V2616" s="241">
        <v>1200</v>
      </c>
    </row>
    <row r="2617" spans="22:22" x14ac:dyDescent="0.3">
      <c r="V2617" s="241">
        <v>1200</v>
      </c>
    </row>
    <row r="2618" spans="22:22" x14ac:dyDescent="0.3">
      <c r="V2618" s="241">
        <v>1200</v>
      </c>
    </row>
    <row r="2619" spans="22:22" x14ac:dyDescent="0.3">
      <c r="V2619" s="241">
        <v>1200</v>
      </c>
    </row>
    <row r="2620" spans="22:22" x14ac:dyDescent="0.3">
      <c r="V2620" s="241">
        <v>1200</v>
      </c>
    </row>
    <row r="2621" spans="22:22" x14ac:dyDescent="0.3">
      <c r="V2621" s="241">
        <v>1200</v>
      </c>
    </row>
    <row r="2622" spans="22:22" x14ac:dyDescent="0.3">
      <c r="V2622" s="241">
        <v>1200</v>
      </c>
    </row>
    <row r="2623" spans="22:22" x14ac:dyDescent="0.3">
      <c r="V2623" s="241">
        <v>1200</v>
      </c>
    </row>
    <row r="2624" spans="22:22" x14ac:dyDescent="0.3">
      <c r="V2624" s="241">
        <v>1200</v>
      </c>
    </row>
    <row r="2625" spans="22:22" x14ac:dyDescent="0.3">
      <c r="V2625" s="241">
        <v>1200</v>
      </c>
    </row>
    <row r="2626" spans="22:22" x14ac:dyDescent="0.3">
      <c r="V2626" s="241">
        <v>1200</v>
      </c>
    </row>
    <row r="2627" spans="22:22" x14ac:dyDescent="0.3">
      <c r="V2627" s="241">
        <v>1200</v>
      </c>
    </row>
    <row r="2628" spans="22:22" x14ac:dyDescent="0.3">
      <c r="V2628" s="241">
        <v>1200</v>
      </c>
    </row>
    <row r="2629" spans="22:22" x14ac:dyDescent="0.3">
      <c r="V2629" s="241">
        <v>1200</v>
      </c>
    </row>
    <row r="2630" spans="22:22" x14ac:dyDescent="0.3">
      <c r="V2630" s="241">
        <v>1200</v>
      </c>
    </row>
    <row r="2631" spans="22:22" x14ac:dyDescent="0.3">
      <c r="V2631" s="241">
        <v>1200</v>
      </c>
    </row>
    <row r="2632" spans="22:22" x14ac:dyDescent="0.3">
      <c r="V2632" s="241">
        <v>1200</v>
      </c>
    </row>
    <row r="2633" spans="22:22" x14ac:dyDescent="0.3">
      <c r="V2633" s="241">
        <v>1200</v>
      </c>
    </row>
    <row r="2634" spans="22:22" x14ac:dyDescent="0.3">
      <c r="V2634" s="241">
        <v>1200</v>
      </c>
    </row>
    <row r="2635" spans="22:22" x14ac:dyDescent="0.3">
      <c r="V2635" s="241">
        <v>1200</v>
      </c>
    </row>
    <row r="2636" spans="22:22" x14ac:dyDescent="0.3">
      <c r="V2636" s="241">
        <v>1200</v>
      </c>
    </row>
    <row r="2637" spans="22:22" x14ac:dyDescent="0.3">
      <c r="V2637" s="241">
        <v>1200</v>
      </c>
    </row>
    <row r="2638" spans="22:22" x14ac:dyDescent="0.3">
      <c r="V2638" s="241">
        <v>1200</v>
      </c>
    </row>
    <row r="2639" spans="22:22" x14ac:dyDescent="0.3">
      <c r="V2639" s="241">
        <v>1200</v>
      </c>
    </row>
    <row r="2640" spans="22:22" x14ac:dyDescent="0.3">
      <c r="V2640" s="241">
        <v>1200</v>
      </c>
    </row>
    <row r="2641" spans="22:22" x14ac:dyDescent="0.3">
      <c r="V2641" s="241">
        <v>1200</v>
      </c>
    </row>
    <row r="2642" spans="22:22" x14ac:dyDescent="0.3">
      <c r="V2642" s="241">
        <v>1200</v>
      </c>
    </row>
    <row r="2643" spans="22:22" x14ac:dyDescent="0.3">
      <c r="V2643" s="241">
        <v>1200</v>
      </c>
    </row>
    <row r="2644" spans="22:22" x14ac:dyDescent="0.3">
      <c r="V2644" s="241">
        <v>1200</v>
      </c>
    </row>
    <row r="2645" spans="22:22" x14ac:dyDescent="0.3">
      <c r="V2645" s="241">
        <v>1200</v>
      </c>
    </row>
    <row r="2646" spans="22:22" x14ac:dyDescent="0.3">
      <c r="V2646" s="241">
        <v>1200</v>
      </c>
    </row>
    <row r="2647" spans="22:22" x14ac:dyDescent="0.3">
      <c r="V2647" s="241">
        <v>1200</v>
      </c>
    </row>
    <row r="2648" spans="22:22" x14ac:dyDescent="0.3">
      <c r="V2648" s="241">
        <v>1200</v>
      </c>
    </row>
    <row r="2649" spans="22:22" x14ac:dyDescent="0.3">
      <c r="V2649" s="241">
        <v>1200</v>
      </c>
    </row>
    <row r="2650" spans="22:22" x14ac:dyDescent="0.3">
      <c r="V2650" s="241">
        <v>1200</v>
      </c>
    </row>
    <row r="2651" spans="22:22" x14ac:dyDescent="0.3">
      <c r="V2651" s="241">
        <v>1200</v>
      </c>
    </row>
    <row r="2652" spans="22:22" x14ac:dyDescent="0.3">
      <c r="V2652" s="241">
        <v>1200</v>
      </c>
    </row>
    <row r="2653" spans="22:22" x14ac:dyDescent="0.3">
      <c r="V2653" s="241">
        <v>1200</v>
      </c>
    </row>
    <row r="2654" spans="22:22" x14ac:dyDescent="0.3">
      <c r="V2654" s="241">
        <v>1200</v>
      </c>
    </row>
    <row r="2655" spans="22:22" x14ac:dyDescent="0.3">
      <c r="V2655" s="241">
        <v>1200</v>
      </c>
    </row>
    <row r="2656" spans="22:22" x14ac:dyDescent="0.3">
      <c r="V2656" s="241">
        <v>1200</v>
      </c>
    </row>
    <row r="2657" spans="22:22" x14ac:dyDescent="0.3">
      <c r="V2657" s="241">
        <v>1200</v>
      </c>
    </row>
    <row r="2658" spans="22:22" x14ac:dyDescent="0.3">
      <c r="V2658" s="241">
        <v>1200</v>
      </c>
    </row>
    <row r="2659" spans="22:22" x14ac:dyDescent="0.3">
      <c r="V2659" s="241">
        <v>1200</v>
      </c>
    </row>
    <row r="2660" spans="22:22" x14ac:dyDescent="0.3">
      <c r="V2660" s="241">
        <v>1200</v>
      </c>
    </row>
    <row r="2661" spans="22:22" x14ac:dyDescent="0.3">
      <c r="V2661" s="241">
        <v>1200</v>
      </c>
    </row>
    <row r="2662" spans="22:22" x14ac:dyDescent="0.3">
      <c r="V2662" s="241">
        <v>1200</v>
      </c>
    </row>
    <row r="2663" spans="22:22" x14ac:dyDescent="0.3">
      <c r="V2663" s="241">
        <v>1200</v>
      </c>
    </row>
    <row r="2664" spans="22:22" x14ac:dyDescent="0.3">
      <c r="V2664" s="241">
        <v>1200</v>
      </c>
    </row>
    <row r="2665" spans="22:22" x14ac:dyDescent="0.3">
      <c r="V2665" s="241">
        <v>1200</v>
      </c>
    </row>
    <row r="2666" spans="22:22" x14ac:dyDescent="0.3">
      <c r="V2666" s="241">
        <v>1200</v>
      </c>
    </row>
    <row r="2667" spans="22:22" x14ac:dyDescent="0.3">
      <c r="V2667" s="241">
        <v>1200</v>
      </c>
    </row>
    <row r="2668" spans="22:22" x14ac:dyDescent="0.3">
      <c r="V2668" s="241">
        <v>1200</v>
      </c>
    </row>
    <row r="2669" spans="22:22" x14ac:dyDescent="0.3">
      <c r="V2669" s="241">
        <v>1200</v>
      </c>
    </row>
    <row r="2670" spans="22:22" x14ac:dyDescent="0.3">
      <c r="V2670" s="241">
        <v>1200</v>
      </c>
    </row>
    <row r="2671" spans="22:22" x14ac:dyDescent="0.3">
      <c r="V2671" s="241">
        <v>1200</v>
      </c>
    </row>
    <row r="2672" spans="22:22" x14ac:dyDescent="0.3">
      <c r="V2672" s="241">
        <v>1200</v>
      </c>
    </row>
    <row r="2673" spans="22:22" x14ac:dyDescent="0.3">
      <c r="V2673" s="241">
        <v>1200</v>
      </c>
    </row>
    <row r="2674" spans="22:22" x14ac:dyDescent="0.3">
      <c r="V2674" s="241">
        <v>1200</v>
      </c>
    </row>
    <row r="2675" spans="22:22" x14ac:dyDescent="0.3">
      <c r="V2675" s="241">
        <v>1200</v>
      </c>
    </row>
    <row r="2676" spans="22:22" x14ac:dyDescent="0.3">
      <c r="V2676" s="241">
        <v>1200</v>
      </c>
    </row>
    <row r="2677" spans="22:22" x14ac:dyDescent="0.3">
      <c r="V2677" s="241">
        <v>1200</v>
      </c>
    </row>
    <row r="2678" spans="22:22" x14ac:dyDescent="0.3">
      <c r="V2678" s="241">
        <v>1200</v>
      </c>
    </row>
    <row r="2679" spans="22:22" x14ac:dyDescent="0.3">
      <c r="V2679" s="241">
        <v>1200</v>
      </c>
    </row>
    <row r="2680" spans="22:22" x14ac:dyDescent="0.3">
      <c r="V2680" s="241">
        <v>1200</v>
      </c>
    </row>
    <row r="2681" spans="22:22" x14ac:dyDescent="0.3">
      <c r="V2681" s="241">
        <v>1200</v>
      </c>
    </row>
    <row r="2682" spans="22:22" x14ac:dyDescent="0.3">
      <c r="V2682" s="241">
        <v>1200</v>
      </c>
    </row>
    <row r="2683" spans="22:22" x14ac:dyDescent="0.3">
      <c r="V2683" s="241">
        <v>54625</v>
      </c>
    </row>
    <row r="2684" spans="22:22" x14ac:dyDescent="0.3">
      <c r="V2684" s="241">
        <v>124800</v>
      </c>
    </row>
    <row r="2685" spans="22:22" x14ac:dyDescent="0.3">
      <c r="V2685" s="241">
        <v>10660.83</v>
      </c>
    </row>
    <row r="2686" spans="22:22" x14ac:dyDescent="0.3">
      <c r="V2686" s="241">
        <f>SUM(V1:V2685)</f>
        <v>25957415.440000061</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Раздел 1</vt:lpstr>
      <vt:lpstr>Раздел 2</vt:lpstr>
      <vt:lpstr>Раздел 3</vt:lpstr>
      <vt:lpstr>Лист2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Белигма</dc:creator>
  <cp:lastModifiedBy>admin</cp:lastModifiedBy>
  <cp:lastPrinted>2021-10-07T00:54:51Z</cp:lastPrinted>
  <dcterms:created xsi:type="dcterms:W3CDTF">2015-07-20T01:15:36Z</dcterms:created>
  <dcterms:modified xsi:type="dcterms:W3CDTF">2023-03-16T02:03:22Z</dcterms:modified>
</cp:coreProperties>
</file>